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wnloads\Lab_6_EX3-master\PerguntasStack\"/>
    </mc:Choice>
  </mc:AlternateContent>
  <xr:revisionPtr revIDLastSave="0" documentId="13_ncr:1_{2BCC46D0-74A9-457E-9B04-4B50FEA00FC7}" xr6:coauthVersionLast="45" xr6:coauthVersionMax="45" xr10:uidLastSave="{00000000-0000-0000-0000-000000000000}"/>
  <bookViews>
    <workbookView xWindow="-120" yWindow="-120" windowWidth="20730" windowHeight="11160" activeTab="2" xr2:uid="{00000000-000D-0000-FFFF-FFFF00000000}"/>
  </bookViews>
  <sheets>
    <sheet name="QuestoesStack" sheetId="1" r:id="rId1"/>
    <sheet name="Planilha1" sheetId="4" r:id="rId2"/>
    <sheet name="Analise" sheetId="3" r:id="rId3"/>
  </sheets>
  <definedNames>
    <definedName name="_xlnm._FilterDatabase" localSheetId="2" hidden="1">Analise!$A$1:$H$1501</definedName>
    <definedName name="_xlnm._FilterDatabase" localSheetId="0" hidden="1">QuestoesStack!$A$1:$H$3125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Z107" i="3" l="1"/>
  <c r="Z106" i="3"/>
  <c r="Z105" i="3"/>
  <c r="Z104" i="3"/>
  <c r="Z103" i="3"/>
  <c r="Z102" i="3"/>
  <c r="Z101" i="3"/>
  <c r="W5" i="3" l="1"/>
  <c r="W4" i="3"/>
  <c r="T3" i="4"/>
  <c r="U3" i="4"/>
  <c r="V3" i="4"/>
  <c r="W3" i="4"/>
  <c r="T4" i="4"/>
  <c r="U4" i="4"/>
  <c r="V4" i="4"/>
  <c r="W4" i="4"/>
  <c r="T5" i="4"/>
  <c r="U5" i="4"/>
  <c r="V5" i="4"/>
  <c r="W5" i="4"/>
  <c r="T6" i="4"/>
  <c r="U6" i="4"/>
  <c r="V6" i="4"/>
  <c r="W6" i="4"/>
  <c r="T7" i="4"/>
  <c r="U7" i="4"/>
  <c r="V7" i="4"/>
  <c r="W7" i="4"/>
  <c r="T8" i="4"/>
  <c r="U8" i="4"/>
  <c r="V8" i="4"/>
  <c r="W8" i="4"/>
  <c r="T9" i="4"/>
  <c r="U9" i="4"/>
  <c r="V9" i="4"/>
  <c r="W9" i="4"/>
  <c r="T10" i="4"/>
  <c r="U10" i="4"/>
  <c r="V10" i="4"/>
  <c r="W10" i="4"/>
  <c r="T11" i="4"/>
  <c r="U11" i="4"/>
  <c r="V11" i="4"/>
  <c r="W11" i="4"/>
  <c r="T12" i="4"/>
  <c r="U12" i="4"/>
  <c r="V12" i="4"/>
  <c r="W12" i="4"/>
  <c r="T13" i="4"/>
  <c r="U13" i="4"/>
  <c r="V13" i="4"/>
  <c r="W13" i="4"/>
  <c r="T14" i="4"/>
  <c r="U14" i="4"/>
  <c r="V14" i="4"/>
  <c r="W14" i="4"/>
  <c r="T15" i="4"/>
  <c r="U15" i="4"/>
  <c r="V15" i="4"/>
  <c r="W15" i="4"/>
  <c r="T16" i="4"/>
  <c r="U16" i="4"/>
  <c r="V16" i="4"/>
  <c r="W16" i="4"/>
  <c r="T17" i="4"/>
  <c r="U17" i="4"/>
  <c r="V17" i="4"/>
  <c r="W17" i="4"/>
  <c r="T18" i="4"/>
  <c r="U18" i="4"/>
  <c r="V18" i="4"/>
  <c r="W18" i="4"/>
  <c r="T19" i="4"/>
  <c r="U19" i="4"/>
  <c r="V19" i="4"/>
  <c r="W19" i="4"/>
  <c r="T20" i="4"/>
  <c r="U20" i="4"/>
  <c r="V20" i="4"/>
  <c r="W20" i="4"/>
  <c r="T21" i="4"/>
  <c r="U21" i="4"/>
  <c r="V21" i="4"/>
  <c r="W21" i="4"/>
  <c r="T22" i="4"/>
  <c r="U22" i="4"/>
  <c r="V22" i="4"/>
  <c r="W22" i="4"/>
  <c r="T23" i="4"/>
  <c r="U23" i="4"/>
  <c r="V23" i="4"/>
  <c r="W23" i="4"/>
  <c r="T24" i="4"/>
  <c r="U24" i="4"/>
  <c r="V24" i="4"/>
  <c r="W24" i="4"/>
  <c r="T25" i="4"/>
  <c r="U25" i="4"/>
  <c r="V25" i="4"/>
  <c r="W25" i="4"/>
  <c r="T26" i="4"/>
  <c r="U26" i="4"/>
  <c r="V26" i="4"/>
  <c r="W26" i="4"/>
  <c r="T27" i="4"/>
  <c r="U27" i="4"/>
  <c r="V27" i="4"/>
  <c r="W27" i="4"/>
  <c r="T28" i="4"/>
  <c r="U28" i="4"/>
  <c r="V28" i="4"/>
  <c r="W28" i="4"/>
  <c r="T29" i="4"/>
  <c r="U29" i="4"/>
  <c r="V29" i="4"/>
  <c r="W29" i="4"/>
  <c r="T30" i="4"/>
  <c r="U30" i="4"/>
  <c r="V30" i="4"/>
  <c r="W30" i="4"/>
  <c r="T31" i="4"/>
  <c r="U31" i="4"/>
  <c r="V31" i="4"/>
  <c r="W31" i="4"/>
  <c r="T32" i="4"/>
  <c r="U32" i="4"/>
  <c r="V32" i="4"/>
  <c r="W32" i="4"/>
  <c r="T33" i="4"/>
  <c r="U33" i="4"/>
  <c r="V33" i="4"/>
  <c r="W33" i="4"/>
  <c r="T34" i="4"/>
  <c r="U34" i="4"/>
  <c r="V34" i="4"/>
  <c r="W34" i="4"/>
  <c r="T35" i="4"/>
  <c r="U35" i="4"/>
  <c r="V35" i="4"/>
  <c r="W35" i="4"/>
  <c r="T36" i="4"/>
  <c r="U36" i="4"/>
  <c r="V36" i="4"/>
  <c r="W36" i="4"/>
  <c r="T37" i="4"/>
  <c r="U37" i="4"/>
  <c r="V37" i="4"/>
  <c r="W37" i="4"/>
  <c r="T38" i="4"/>
  <c r="U38" i="4"/>
  <c r="V38" i="4"/>
  <c r="W38" i="4"/>
  <c r="T39" i="4"/>
  <c r="U39" i="4"/>
  <c r="V39" i="4"/>
  <c r="W39" i="4"/>
  <c r="T40" i="4"/>
  <c r="U40" i="4"/>
  <c r="V40" i="4"/>
  <c r="W40" i="4"/>
  <c r="T41" i="4"/>
  <c r="U41" i="4"/>
  <c r="V41" i="4"/>
  <c r="W41" i="4"/>
  <c r="T42" i="4"/>
  <c r="U42" i="4"/>
  <c r="V42" i="4"/>
  <c r="W42" i="4"/>
  <c r="T43" i="4"/>
  <c r="U43" i="4"/>
  <c r="V43" i="4"/>
  <c r="W43" i="4"/>
  <c r="T44" i="4"/>
  <c r="U44" i="4"/>
  <c r="V44" i="4"/>
  <c r="W44" i="4"/>
  <c r="T45" i="4"/>
  <c r="U45" i="4"/>
  <c r="V45" i="4"/>
  <c r="W45" i="4"/>
  <c r="T46" i="4"/>
  <c r="U46" i="4"/>
  <c r="V46" i="4"/>
  <c r="W46" i="4"/>
  <c r="T47" i="4"/>
  <c r="U47" i="4"/>
  <c r="V47" i="4"/>
  <c r="W47" i="4"/>
  <c r="T48" i="4"/>
  <c r="U48" i="4"/>
  <c r="V48" i="4"/>
  <c r="W48" i="4"/>
  <c r="T49" i="4"/>
  <c r="U49" i="4"/>
  <c r="V49" i="4"/>
  <c r="W49" i="4"/>
  <c r="T50" i="4"/>
  <c r="U50" i="4"/>
  <c r="V50" i="4"/>
  <c r="W50" i="4"/>
  <c r="T51" i="4"/>
  <c r="U51" i="4"/>
  <c r="V51" i="4"/>
  <c r="W51" i="4"/>
  <c r="T52" i="4"/>
  <c r="U52" i="4"/>
  <c r="V52" i="4"/>
  <c r="W52" i="4"/>
  <c r="T53" i="4"/>
  <c r="U53" i="4"/>
  <c r="V53" i="4"/>
  <c r="W53" i="4"/>
  <c r="T54" i="4"/>
  <c r="U54" i="4"/>
  <c r="V54" i="4"/>
  <c r="W54" i="4"/>
  <c r="T55" i="4"/>
  <c r="U55" i="4"/>
  <c r="V55" i="4"/>
  <c r="W55" i="4"/>
  <c r="T56" i="4"/>
  <c r="U56" i="4"/>
  <c r="V56" i="4"/>
  <c r="W56" i="4"/>
  <c r="T57" i="4"/>
  <c r="U57" i="4"/>
  <c r="V57" i="4"/>
  <c r="W57" i="4"/>
  <c r="T58" i="4"/>
  <c r="U58" i="4"/>
  <c r="V58" i="4"/>
  <c r="W58" i="4"/>
  <c r="T59" i="4"/>
  <c r="U59" i="4"/>
  <c r="V59" i="4"/>
  <c r="W59" i="4"/>
  <c r="T60" i="4"/>
  <c r="U60" i="4"/>
  <c r="V60" i="4"/>
  <c r="W60" i="4"/>
  <c r="T61" i="4"/>
  <c r="U61" i="4"/>
  <c r="V61" i="4"/>
  <c r="W61" i="4"/>
  <c r="T62" i="4"/>
  <c r="U62" i="4"/>
  <c r="V62" i="4"/>
  <c r="W62" i="4"/>
  <c r="T63" i="4"/>
  <c r="U63" i="4"/>
  <c r="V63" i="4"/>
  <c r="W63" i="4"/>
  <c r="T64" i="4"/>
  <c r="U64" i="4"/>
  <c r="V64" i="4"/>
  <c r="W64" i="4"/>
  <c r="T65" i="4"/>
  <c r="U65" i="4"/>
  <c r="V65" i="4"/>
  <c r="W65" i="4"/>
  <c r="T66" i="4"/>
  <c r="U66" i="4"/>
  <c r="V66" i="4"/>
  <c r="W66" i="4"/>
  <c r="T67" i="4"/>
  <c r="U67" i="4"/>
  <c r="V67" i="4"/>
  <c r="W67" i="4"/>
  <c r="T68" i="4"/>
  <c r="U68" i="4"/>
  <c r="V68" i="4"/>
  <c r="W68" i="4"/>
  <c r="T69" i="4"/>
  <c r="U69" i="4"/>
  <c r="V69" i="4"/>
  <c r="W69" i="4"/>
  <c r="T70" i="4"/>
  <c r="U70" i="4"/>
  <c r="V70" i="4"/>
  <c r="W70" i="4"/>
  <c r="T71" i="4"/>
  <c r="U71" i="4"/>
  <c r="V71" i="4"/>
  <c r="W71" i="4"/>
  <c r="T72" i="4"/>
  <c r="U72" i="4"/>
  <c r="V72" i="4"/>
  <c r="W72" i="4"/>
  <c r="T73" i="4"/>
  <c r="U73" i="4"/>
  <c r="V73" i="4"/>
  <c r="W73" i="4"/>
  <c r="T74" i="4"/>
  <c r="U74" i="4"/>
  <c r="V74" i="4"/>
  <c r="W74" i="4"/>
  <c r="T75" i="4"/>
  <c r="U75" i="4"/>
  <c r="V75" i="4"/>
  <c r="W75" i="4"/>
  <c r="T76" i="4"/>
  <c r="U76" i="4"/>
  <c r="V76" i="4"/>
  <c r="W76" i="4"/>
  <c r="T77" i="4"/>
  <c r="U77" i="4"/>
  <c r="V77" i="4"/>
  <c r="W77" i="4"/>
  <c r="T78" i="4"/>
  <c r="U78" i="4"/>
  <c r="V78" i="4"/>
  <c r="W78" i="4"/>
  <c r="T79" i="4"/>
  <c r="U79" i="4"/>
  <c r="V79" i="4"/>
  <c r="W79" i="4"/>
  <c r="T80" i="4"/>
  <c r="U80" i="4"/>
  <c r="V80" i="4"/>
  <c r="W80" i="4"/>
  <c r="T81" i="4"/>
  <c r="U81" i="4"/>
  <c r="V81" i="4"/>
  <c r="W81" i="4"/>
  <c r="T82" i="4"/>
  <c r="U82" i="4"/>
  <c r="V82" i="4"/>
  <c r="W82" i="4"/>
  <c r="T83" i="4"/>
  <c r="U83" i="4"/>
  <c r="V83" i="4"/>
  <c r="W83" i="4"/>
  <c r="T84" i="4"/>
  <c r="U84" i="4"/>
  <c r="V84" i="4"/>
  <c r="W84" i="4"/>
  <c r="T85" i="4"/>
  <c r="U85" i="4"/>
  <c r="V85" i="4"/>
  <c r="W85" i="4"/>
  <c r="T86" i="4"/>
  <c r="U86" i="4"/>
  <c r="V86" i="4"/>
  <c r="W86" i="4"/>
  <c r="T87" i="4"/>
  <c r="U87" i="4"/>
  <c r="V87" i="4"/>
  <c r="W87" i="4"/>
  <c r="T88" i="4"/>
  <c r="U88" i="4"/>
  <c r="V88" i="4"/>
  <c r="W88" i="4"/>
  <c r="T89" i="4"/>
  <c r="U89" i="4"/>
  <c r="V89" i="4"/>
  <c r="W89" i="4"/>
  <c r="T90" i="4"/>
  <c r="U90" i="4"/>
  <c r="V90" i="4"/>
  <c r="W90" i="4"/>
  <c r="T91" i="4"/>
  <c r="U91" i="4"/>
  <c r="V91" i="4"/>
  <c r="W91" i="4"/>
  <c r="T92" i="4"/>
  <c r="U92" i="4"/>
  <c r="V92" i="4"/>
  <c r="W92" i="4"/>
  <c r="T93" i="4"/>
  <c r="U93" i="4"/>
  <c r="V93" i="4"/>
  <c r="W93" i="4"/>
  <c r="T94" i="4"/>
  <c r="U94" i="4"/>
  <c r="V94" i="4"/>
  <c r="W94" i="4"/>
  <c r="T95" i="4"/>
  <c r="U95" i="4"/>
  <c r="V95" i="4"/>
  <c r="W95" i="4"/>
  <c r="T96" i="4"/>
  <c r="U96" i="4"/>
  <c r="V96" i="4"/>
  <c r="W96" i="4"/>
  <c r="T97" i="4"/>
  <c r="U97" i="4"/>
  <c r="V97" i="4"/>
  <c r="W97" i="4"/>
  <c r="T98" i="4"/>
  <c r="U98" i="4"/>
  <c r="V98" i="4"/>
  <c r="W98" i="4"/>
  <c r="T99" i="4"/>
  <c r="U99" i="4"/>
  <c r="V99" i="4"/>
  <c r="W99" i="4"/>
  <c r="T100" i="4"/>
  <c r="U100" i="4"/>
  <c r="V100" i="4"/>
  <c r="W100" i="4"/>
  <c r="T101" i="4"/>
  <c r="U101" i="4"/>
  <c r="V101" i="4"/>
  <c r="W101" i="4"/>
  <c r="T102" i="4"/>
  <c r="U102" i="4"/>
  <c r="V102" i="4"/>
  <c r="W102" i="4"/>
  <c r="T103" i="4"/>
  <c r="U103" i="4"/>
  <c r="V103" i="4"/>
  <c r="W103" i="4"/>
  <c r="T104" i="4"/>
  <c r="U104" i="4"/>
  <c r="V104" i="4"/>
  <c r="W104" i="4"/>
  <c r="T105" i="4"/>
  <c r="U105" i="4"/>
  <c r="V105" i="4"/>
  <c r="W105" i="4"/>
  <c r="T106" i="4"/>
  <c r="U106" i="4"/>
  <c r="V106" i="4"/>
  <c r="W106" i="4"/>
  <c r="T107" i="4"/>
  <c r="U107" i="4"/>
  <c r="V107" i="4"/>
  <c r="W107" i="4"/>
  <c r="T108" i="4"/>
  <c r="U108" i="4"/>
  <c r="V108" i="4"/>
  <c r="W108" i="4"/>
  <c r="T109" i="4"/>
  <c r="U109" i="4"/>
  <c r="V109" i="4"/>
  <c r="W109" i="4"/>
  <c r="T110" i="4"/>
  <c r="U110" i="4"/>
  <c r="V110" i="4"/>
  <c r="W110" i="4"/>
  <c r="T111" i="4"/>
  <c r="U111" i="4"/>
  <c r="V111" i="4"/>
  <c r="W111" i="4"/>
  <c r="T112" i="4"/>
  <c r="U112" i="4"/>
  <c r="V112" i="4"/>
  <c r="W112" i="4"/>
  <c r="T113" i="4"/>
  <c r="U113" i="4"/>
  <c r="V113" i="4"/>
  <c r="W113" i="4"/>
  <c r="T114" i="4"/>
  <c r="U114" i="4"/>
  <c r="V114" i="4"/>
  <c r="W114" i="4"/>
  <c r="T115" i="4"/>
  <c r="U115" i="4"/>
  <c r="V115" i="4"/>
  <c r="W115" i="4"/>
  <c r="T116" i="4"/>
  <c r="U116" i="4"/>
  <c r="V116" i="4"/>
  <c r="W116" i="4"/>
  <c r="T117" i="4"/>
  <c r="U117" i="4"/>
  <c r="V117" i="4"/>
  <c r="W117" i="4"/>
  <c r="T118" i="4"/>
  <c r="U118" i="4"/>
  <c r="V118" i="4"/>
  <c r="W118" i="4"/>
  <c r="T119" i="4"/>
  <c r="U119" i="4"/>
  <c r="V119" i="4"/>
  <c r="W119" i="4"/>
  <c r="T120" i="4"/>
  <c r="U120" i="4"/>
  <c r="V120" i="4"/>
  <c r="W120" i="4"/>
  <c r="T121" i="4"/>
  <c r="U121" i="4"/>
  <c r="V121" i="4"/>
  <c r="W121" i="4"/>
  <c r="T122" i="4"/>
  <c r="U122" i="4"/>
  <c r="V122" i="4"/>
  <c r="W122" i="4"/>
  <c r="T123" i="4"/>
  <c r="U123" i="4"/>
  <c r="V123" i="4"/>
  <c r="W123" i="4"/>
  <c r="T124" i="4"/>
  <c r="U124" i="4"/>
  <c r="V124" i="4"/>
  <c r="W124" i="4"/>
  <c r="T125" i="4"/>
  <c r="U125" i="4"/>
  <c r="V125" i="4"/>
  <c r="W125" i="4"/>
  <c r="T126" i="4"/>
  <c r="U126" i="4"/>
  <c r="V126" i="4"/>
  <c r="W126" i="4"/>
  <c r="T127" i="4"/>
  <c r="U127" i="4"/>
  <c r="V127" i="4"/>
  <c r="W127" i="4"/>
  <c r="T128" i="4"/>
  <c r="U128" i="4"/>
  <c r="V128" i="4"/>
  <c r="W128" i="4"/>
  <c r="T129" i="4"/>
  <c r="U129" i="4"/>
  <c r="V129" i="4"/>
  <c r="W129" i="4"/>
  <c r="T130" i="4"/>
  <c r="U130" i="4"/>
  <c r="V130" i="4"/>
  <c r="W130" i="4"/>
  <c r="T131" i="4"/>
  <c r="U131" i="4"/>
  <c r="V131" i="4"/>
  <c r="W131" i="4"/>
  <c r="T132" i="4"/>
  <c r="U132" i="4"/>
  <c r="V132" i="4"/>
  <c r="W132" i="4"/>
  <c r="T133" i="4"/>
  <c r="U133" i="4"/>
  <c r="V133" i="4"/>
  <c r="W133" i="4"/>
  <c r="T134" i="4"/>
  <c r="U134" i="4"/>
  <c r="V134" i="4"/>
  <c r="W134" i="4"/>
  <c r="T135" i="4"/>
  <c r="U135" i="4"/>
  <c r="V135" i="4"/>
  <c r="W135" i="4"/>
  <c r="T136" i="4"/>
  <c r="U136" i="4"/>
  <c r="V136" i="4"/>
  <c r="W136" i="4"/>
  <c r="T137" i="4"/>
  <c r="U137" i="4"/>
  <c r="V137" i="4"/>
  <c r="W137" i="4"/>
  <c r="T138" i="4"/>
  <c r="U138" i="4"/>
  <c r="V138" i="4"/>
  <c r="W138" i="4"/>
  <c r="T139" i="4"/>
  <c r="U139" i="4"/>
  <c r="V139" i="4"/>
  <c r="W139" i="4"/>
  <c r="T140" i="4"/>
  <c r="U140" i="4"/>
  <c r="V140" i="4"/>
  <c r="W140" i="4"/>
  <c r="T141" i="4"/>
  <c r="U141" i="4"/>
  <c r="V141" i="4"/>
  <c r="W141" i="4"/>
  <c r="T142" i="4"/>
  <c r="U142" i="4"/>
  <c r="V142" i="4"/>
  <c r="W142" i="4"/>
  <c r="T143" i="4"/>
  <c r="U143" i="4"/>
  <c r="V143" i="4"/>
  <c r="W143" i="4"/>
  <c r="T144" i="4"/>
  <c r="U144" i="4"/>
  <c r="V144" i="4"/>
  <c r="W144" i="4"/>
  <c r="T145" i="4"/>
  <c r="U145" i="4"/>
  <c r="V145" i="4"/>
  <c r="W145" i="4"/>
  <c r="T146" i="4"/>
  <c r="U146" i="4"/>
  <c r="V146" i="4"/>
  <c r="W146" i="4"/>
  <c r="T147" i="4"/>
  <c r="U147" i="4"/>
  <c r="V147" i="4"/>
  <c r="W147" i="4"/>
  <c r="T148" i="4"/>
  <c r="U148" i="4"/>
  <c r="V148" i="4"/>
  <c r="W148" i="4"/>
  <c r="T149" i="4"/>
  <c r="U149" i="4"/>
  <c r="V149" i="4"/>
  <c r="W149" i="4"/>
  <c r="T150" i="4"/>
  <c r="U150" i="4"/>
  <c r="V150" i="4"/>
  <c r="W150" i="4"/>
  <c r="T151" i="4"/>
  <c r="U151" i="4"/>
  <c r="V151" i="4"/>
  <c r="W151" i="4"/>
  <c r="T152" i="4"/>
  <c r="U152" i="4"/>
  <c r="V152" i="4"/>
  <c r="W152" i="4"/>
  <c r="T153" i="4"/>
  <c r="U153" i="4"/>
  <c r="V153" i="4"/>
  <c r="W153" i="4"/>
  <c r="T154" i="4"/>
  <c r="U154" i="4"/>
  <c r="V154" i="4"/>
  <c r="W154" i="4"/>
  <c r="T155" i="4"/>
  <c r="U155" i="4"/>
  <c r="V155" i="4"/>
  <c r="W155" i="4"/>
  <c r="T156" i="4"/>
  <c r="U156" i="4"/>
  <c r="V156" i="4"/>
  <c r="W156" i="4"/>
  <c r="T157" i="4"/>
  <c r="U157" i="4"/>
  <c r="V157" i="4"/>
  <c r="W157" i="4"/>
  <c r="T158" i="4"/>
  <c r="U158" i="4"/>
  <c r="V158" i="4"/>
  <c r="W158" i="4"/>
  <c r="T159" i="4"/>
  <c r="U159" i="4"/>
  <c r="V159" i="4"/>
  <c r="W159" i="4"/>
  <c r="T160" i="4"/>
  <c r="U160" i="4"/>
  <c r="V160" i="4"/>
  <c r="W160" i="4"/>
  <c r="T161" i="4"/>
  <c r="U161" i="4"/>
  <c r="V161" i="4"/>
  <c r="W161" i="4"/>
  <c r="T162" i="4"/>
  <c r="U162" i="4"/>
  <c r="V162" i="4"/>
  <c r="W162" i="4"/>
  <c r="T163" i="4"/>
  <c r="U163" i="4"/>
  <c r="V163" i="4"/>
  <c r="W163" i="4"/>
  <c r="T164" i="4"/>
  <c r="U164" i="4"/>
  <c r="V164" i="4"/>
  <c r="W164" i="4"/>
  <c r="T165" i="4"/>
  <c r="U165" i="4"/>
  <c r="V165" i="4"/>
  <c r="W165" i="4"/>
  <c r="T166" i="4"/>
  <c r="U166" i="4"/>
  <c r="V166" i="4"/>
  <c r="W166" i="4"/>
  <c r="T167" i="4"/>
  <c r="U167" i="4"/>
  <c r="V167" i="4"/>
  <c r="W167" i="4"/>
  <c r="T168" i="4"/>
  <c r="U168" i="4"/>
  <c r="V168" i="4"/>
  <c r="W168" i="4"/>
  <c r="T169" i="4"/>
  <c r="U169" i="4"/>
  <c r="V169" i="4"/>
  <c r="W169" i="4"/>
  <c r="T170" i="4"/>
  <c r="U170" i="4"/>
  <c r="V170" i="4"/>
  <c r="W170" i="4"/>
  <c r="T171" i="4"/>
  <c r="U171" i="4"/>
  <c r="V171" i="4"/>
  <c r="W171" i="4"/>
  <c r="T172" i="4"/>
  <c r="U172" i="4"/>
  <c r="V172" i="4"/>
  <c r="W172" i="4"/>
  <c r="T173" i="4"/>
  <c r="U173" i="4"/>
  <c r="V173" i="4"/>
  <c r="W173" i="4"/>
  <c r="T174" i="4"/>
  <c r="U174" i="4"/>
  <c r="V174" i="4"/>
  <c r="W174" i="4"/>
  <c r="T175" i="4"/>
  <c r="U175" i="4"/>
  <c r="V175" i="4"/>
  <c r="W175" i="4"/>
  <c r="T176" i="4"/>
  <c r="U176" i="4"/>
  <c r="V176" i="4"/>
  <c r="W176" i="4"/>
  <c r="T177" i="4"/>
  <c r="U177" i="4"/>
  <c r="V177" i="4"/>
  <c r="W177" i="4"/>
  <c r="T178" i="4"/>
  <c r="U178" i="4"/>
  <c r="V178" i="4"/>
  <c r="W178" i="4"/>
  <c r="T179" i="4"/>
  <c r="U179" i="4"/>
  <c r="V179" i="4"/>
  <c r="W179" i="4"/>
  <c r="T180" i="4"/>
  <c r="U180" i="4"/>
  <c r="V180" i="4"/>
  <c r="W180" i="4"/>
  <c r="T181" i="4"/>
  <c r="U181" i="4"/>
  <c r="V181" i="4"/>
  <c r="W181" i="4"/>
  <c r="T182" i="4"/>
  <c r="U182" i="4"/>
  <c r="V182" i="4"/>
  <c r="W182" i="4"/>
  <c r="T183" i="4"/>
  <c r="U183" i="4"/>
  <c r="V183" i="4"/>
  <c r="W183" i="4"/>
  <c r="T184" i="4"/>
  <c r="U184" i="4"/>
  <c r="V184" i="4"/>
  <c r="W184" i="4"/>
  <c r="T185" i="4"/>
  <c r="U185" i="4"/>
  <c r="V185" i="4"/>
  <c r="W185" i="4"/>
  <c r="T186" i="4"/>
  <c r="U186" i="4"/>
  <c r="V186" i="4"/>
  <c r="W186" i="4"/>
  <c r="T187" i="4"/>
  <c r="U187" i="4"/>
  <c r="V187" i="4"/>
  <c r="W187" i="4"/>
  <c r="T188" i="4"/>
  <c r="U188" i="4"/>
  <c r="V188" i="4"/>
  <c r="W188" i="4"/>
  <c r="T189" i="4"/>
  <c r="U189" i="4"/>
  <c r="V189" i="4"/>
  <c r="W189" i="4"/>
  <c r="T190" i="4"/>
  <c r="U190" i="4"/>
  <c r="V190" i="4"/>
  <c r="W190" i="4"/>
  <c r="T191" i="4"/>
  <c r="U191" i="4"/>
  <c r="V191" i="4"/>
  <c r="W191" i="4"/>
  <c r="T192" i="4"/>
  <c r="U192" i="4"/>
  <c r="V192" i="4"/>
  <c r="W192" i="4"/>
  <c r="T193" i="4"/>
  <c r="U193" i="4"/>
  <c r="V193" i="4"/>
  <c r="W193" i="4"/>
  <c r="T194" i="4"/>
  <c r="U194" i="4"/>
  <c r="V194" i="4"/>
  <c r="W194" i="4"/>
  <c r="T195" i="4"/>
  <c r="U195" i="4"/>
  <c r="V195" i="4"/>
  <c r="W195" i="4"/>
  <c r="T196" i="4"/>
  <c r="U196" i="4"/>
  <c r="V196" i="4"/>
  <c r="W196" i="4"/>
  <c r="T197" i="4"/>
  <c r="U197" i="4"/>
  <c r="V197" i="4"/>
  <c r="W197" i="4"/>
  <c r="T198" i="4"/>
  <c r="U198" i="4"/>
  <c r="V198" i="4"/>
  <c r="W198" i="4"/>
  <c r="T199" i="4"/>
  <c r="U199" i="4"/>
  <c r="V199" i="4"/>
  <c r="W199" i="4"/>
  <c r="T200" i="4"/>
  <c r="U200" i="4"/>
  <c r="V200" i="4"/>
  <c r="W200" i="4"/>
  <c r="T201" i="4"/>
  <c r="U201" i="4"/>
  <c r="V201" i="4"/>
  <c r="W201" i="4"/>
  <c r="T202" i="4"/>
  <c r="U202" i="4"/>
  <c r="V202" i="4"/>
  <c r="W202" i="4"/>
  <c r="T203" i="4"/>
  <c r="U203" i="4"/>
  <c r="V203" i="4"/>
  <c r="W203" i="4"/>
  <c r="T204" i="4"/>
  <c r="U204" i="4"/>
  <c r="V204" i="4"/>
  <c r="W204" i="4"/>
  <c r="T205" i="4"/>
  <c r="U205" i="4"/>
  <c r="V205" i="4"/>
  <c r="W205" i="4"/>
  <c r="T206" i="4"/>
  <c r="U206" i="4"/>
  <c r="V206" i="4"/>
  <c r="W206" i="4"/>
  <c r="T207" i="4"/>
  <c r="U207" i="4"/>
  <c r="V207" i="4"/>
  <c r="W207" i="4"/>
  <c r="T208" i="4"/>
  <c r="U208" i="4"/>
  <c r="V208" i="4"/>
  <c r="W208" i="4"/>
  <c r="T209" i="4"/>
  <c r="U209" i="4"/>
  <c r="V209" i="4"/>
  <c r="W209" i="4"/>
  <c r="T210" i="4"/>
  <c r="U210" i="4"/>
  <c r="V210" i="4"/>
  <c r="W210" i="4"/>
  <c r="T211" i="4"/>
  <c r="U211" i="4"/>
  <c r="V211" i="4"/>
  <c r="W211" i="4"/>
  <c r="T212" i="4"/>
  <c r="U212" i="4"/>
  <c r="V212" i="4"/>
  <c r="W212" i="4"/>
  <c r="T213" i="4"/>
  <c r="U213" i="4"/>
  <c r="V213" i="4"/>
  <c r="W213" i="4"/>
  <c r="T214" i="4"/>
  <c r="U214" i="4"/>
  <c r="V214" i="4"/>
  <c r="W214" i="4"/>
  <c r="T215" i="4"/>
  <c r="U215" i="4"/>
  <c r="V215" i="4"/>
  <c r="W215" i="4"/>
  <c r="T216" i="4"/>
  <c r="U216" i="4"/>
  <c r="V216" i="4"/>
  <c r="W216" i="4"/>
  <c r="T217" i="4"/>
  <c r="U217" i="4"/>
  <c r="V217" i="4"/>
  <c r="W217" i="4"/>
  <c r="T218" i="4"/>
  <c r="U218" i="4"/>
  <c r="V218" i="4"/>
  <c r="W218" i="4"/>
  <c r="T219" i="4"/>
  <c r="U219" i="4"/>
  <c r="V219" i="4"/>
  <c r="W219" i="4"/>
  <c r="T220" i="4"/>
  <c r="U220" i="4"/>
  <c r="V220" i="4"/>
  <c r="W220" i="4"/>
  <c r="T221" i="4"/>
  <c r="U221" i="4"/>
  <c r="V221" i="4"/>
  <c r="W221" i="4"/>
  <c r="T222" i="4"/>
  <c r="U222" i="4"/>
  <c r="V222" i="4"/>
  <c r="W222" i="4"/>
  <c r="T223" i="4"/>
  <c r="U223" i="4"/>
  <c r="V223" i="4"/>
  <c r="W223" i="4"/>
  <c r="T224" i="4"/>
  <c r="U224" i="4"/>
  <c r="V224" i="4"/>
  <c r="W224" i="4"/>
  <c r="T225" i="4"/>
  <c r="U225" i="4"/>
  <c r="V225" i="4"/>
  <c r="W225" i="4"/>
  <c r="T226" i="4"/>
  <c r="U226" i="4"/>
  <c r="V226" i="4"/>
  <c r="W226" i="4"/>
  <c r="T227" i="4"/>
  <c r="U227" i="4"/>
  <c r="V227" i="4"/>
  <c r="W227" i="4"/>
  <c r="T228" i="4"/>
  <c r="U228" i="4"/>
  <c r="V228" i="4"/>
  <c r="W228" i="4"/>
  <c r="T229" i="4"/>
  <c r="U229" i="4"/>
  <c r="V229" i="4"/>
  <c r="W229" i="4"/>
  <c r="T230" i="4"/>
  <c r="U230" i="4"/>
  <c r="V230" i="4"/>
  <c r="W230" i="4"/>
  <c r="T231" i="4"/>
  <c r="U231" i="4"/>
  <c r="V231" i="4"/>
  <c r="W231" i="4"/>
  <c r="T232" i="4"/>
  <c r="U232" i="4"/>
  <c r="V232" i="4"/>
  <c r="W232" i="4"/>
  <c r="T233" i="4"/>
  <c r="U233" i="4"/>
  <c r="V233" i="4"/>
  <c r="W233" i="4"/>
  <c r="T234" i="4"/>
  <c r="U234" i="4"/>
  <c r="V234" i="4"/>
  <c r="W234" i="4"/>
  <c r="T235" i="4"/>
  <c r="U235" i="4"/>
  <c r="V235" i="4"/>
  <c r="W235" i="4"/>
  <c r="T236" i="4"/>
  <c r="U236" i="4"/>
  <c r="V236" i="4"/>
  <c r="W236" i="4"/>
  <c r="T237" i="4"/>
  <c r="U237" i="4"/>
  <c r="V237" i="4"/>
  <c r="W237" i="4"/>
  <c r="T238" i="4"/>
  <c r="U238" i="4"/>
  <c r="V238" i="4"/>
  <c r="W238" i="4"/>
  <c r="T239" i="4"/>
  <c r="U239" i="4"/>
  <c r="V239" i="4"/>
  <c r="W239" i="4"/>
  <c r="T240" i="4"/>
  <c r="U240" i="4"/>
  <c r="V240" i="4"/>
  <c r="W240" i="4"/>
  <c r="T241" i="4"/>
  <c r="U241" i="4"/>
  <c r="V241" i="4"/>
  <c r="W241" i="4"/>
  <c r="T242" i="4"/>
  <c r="U242" i="4"/>
  <c r="V242" i="4"/>
  <c r="W242" i="4"/>
  <c r="T243" i="4"/>
  <c r="U243" i="4"/>
  <c r="V243" i="4"/>
  <c r="W243" i="4"/>
  <c r="T244" i="4"/>
  <c r="U244" i="4"/>
  <c r="V244" i="4"/>
  <c r="W244" i="4"/>
  <c r="T245" i="4"/>
  <c r="U245" i="4"/>
  <c r="V245" i="4"/>
  <c r="W245" i="4"/>
  <c r="T246" i="4"/>
  <c r="U246" i="4"/>
  <c r="V246" i="4"/>
  <c r="W246" i="4"/>
  <c r="T247" i="4"/>
  <c r="U247" i="4"/>
  <c r="V247" i="4"/>
  <c r="W247" i="4"/>
  <c r="T248" i="4"/>
  <c r="U248" i="4"/>
  <c r="V248" i="4"/>
  <c r="W248" i="4"/>
  <c r="T249" i="4"/>
  <c r="U249" i="4"/>
  <c r="V249" i="4"/>
  <c r="W249" i="4"/>
  <c r="T250" i="4"/>
  <c r="U250" i="4"/>
  <c r="V250" i="4"/>
  <c r="W250" i="4"/>
  <c r="T251" i="4"/>
  <c r="U251" i="4"/>
  <c r="V251" i="4"/>
  <c r="W251" i="4"/>
  <c r="T252" i="4"/>
  <c r="U252" i="4"/>
  <c r="V252" i="4"/>
  <c r="W252" i="4"/>
  <c r="T253" i="4"/>
  <c r="U253" i="4"/>
  <c r="V253" i="4"/>
  <c r="W253" i="4"/>
  <c r="T254" i="4"/>
  <c r="U254" i="4"/>
  <c r="V254" i="4"/>
  <c r="W254" i="4"/>
  <c r="T255" i="4"/>
  <c r="U255" i="4"/>
  <c r="V255" i="4"/>
  <c r="W255" i="4"/>
  <c r="T256" i="4"/>
  <c r="U256" i="4"/>
  <c r="V256" i="4"/>
  <c r="W256" i="4"/>
  <c r="T257" i="4"/>
  <c r="U257" i="4"/>
  <c r="V257" i="4"/>
  <c r="W257" i="4"/>
  <c r="T258" i="4"/>
  <c r="U258" i="4"/>
  <c r="V258" i="4"/>
  <c r="W258" i="4"/>
  <c r="T259" i="4"/>
  <c r="U259" i="4"/>
  <c r="V259" i="4"/>
  <c r="W259" i="4"/>
  <c r="T260" i="4"/>
  <c r="U260" i="4"/>
  <c r="V260" i="4"/>
  <c r="W260" i="4"/>
  <c r="T261" i="4"/>
  <c r="U261" i="4"/>
  <c r="V261" i="4"/>
  <c r="W261" i="4"/>
  <c r="T262" i="4"/>
  <c r="U262" i="4"/>
  <c r="V262" i="4"/>
  <c r="W262" i="4"/>
  <c r="T263" i="4"/>
  <c r="U263" i="4"/>
  <c r="V263" i="4"/>
  <c r="W263" i="4"/>
  <c r="T264" i="4"/>
  <c r="U264" i="4"/>
  <c r="V264" i="4"/>
  <c r="W264" i="4"/>
  <c r="T265" i="4"/>
  <c r="U265" i="4"/>
  <c r="V265" i="4"/>
  <c r="W265" i="4"/>
  <c r="T266" i="4"/>
  <c r="U266" i="4"/>
  <c r="V266" i="4"/>
  <c r="W266" i="4"/>
  <c r="T267" i="4"/>
  <c r="U267" i="4"/>
  <c r="V267" i="4"/>
  <c r="W267" i="4"/>
  <c r="T268" i="4"/>
  <c r="U268" i="4"/>
  <c r="V268" i="4"/>
  <c r="W268" i="4"/>
  <c r="T269" i="4"/>
  <c r="U269" i="4"/>
  <c r="V269" i="4"/>
  <c r="W269" i="4"/>
  <c r="T270" i="4"/>
  <c r="U270" i="4"/>
  <c r="V270" i="4"/>
  <c r="W270" i="4"/>
  <c r="T271" i="4"/>
  <c r="U271" i="4"/>
  <c r="V271" i="4"/>
  <c r="W271" i="4"/>
  <c r="T272" i="4"/>
  <c r="U272" i="4"/>
  <c r="V272" i="4"/>
  <c r="W272" i="4"/>
  <c r="T273" i="4"/>
  <c r="U273" i="4"/>
  <c r="V273" i="4"/>
  <c r="W273" i="4"/>
  <c r="T274" i="4"/>
  <c r="U274" i="4"/>
  <c r="V274" i="4"/>
  <c r="W274" i="4"/>
  <c r="T275" i="4"/>
  <c r="U275" i="4"/>
  <c r="V275" i="4"/>
  <c r="W275" i="4"/>
  <c r="T276" i="4"/>
  <c r="U276" i="4"/>
  <c r="V276" i="4"/>
  <c r="W276" i="4"/>
  <c r="T277" i="4"/>
  <c r="U277" i="4"/>
  <c r="V277" i="4"/>
  <c r="W277" i="4"/>
  <c r="T278" i="4"/>
  <c r="U278" i="4"/>
  <c r="V278" i="4"/>
  <c r="W278" i="4"/>
  <c r="T279" i="4"/>
  <c r="U279" i="4"/>
  <c r="V279" i="4"/>
  <c r="W279" i="4"/>
  <c r="T280" i="4"/>
  <c r="U280" i="4"/>
  <c r="V280" i="4"/>
  <c r="W280" i="4"/>
  <c r="T281" i="4"/>
  <c r="U281" i="4"/>
  <c r="V281" i="4"/>
  <c r="W281" i="4"/>
  <c r="T282" i="4"/>
  <c r="U282" i="4"/>
  <c r="V282" i="4"/>
  <c r="W282" i="4"/>
  <c r="T283" i="4"/>
  <c r="U283" i="4"/>
  <c r="V283" i="4"/>
  <c r="W283" i="4"/>
  <c r="T284" i="4"/>
  <c r="U284" i="4"/>
  <c r="V284" i="4"/>
  <c r="W284" i="4"/>
  <c r="T285" i="4"/>
  <c r="U285" i="4"/>
  <c r="V285" i="4"/>
  <c r="W285" i="4"/>
  <c r="T286" i="4"/>
  <c r="U286" i="4"/>
  <c r="V286" i="4"/>
  <c r="W286" i="4"/>
  <c r="T287" i="4"/>
  <c r="U287" i="4"/>
  <c r="V287" i="4"/>
  <c r="W287" i="4"/>
  <c r="T288" i="4"/>
  <c r="U288" i="4"/>
  <c r="V288" i="4"/>
  <c r="W288" i="4"/>
  <c r="T289" i="4"/>
  <c r="U289" i="4"/>
  <c r="V289" i="4"/>
  <c r="W289" i="4"/>
  <c r="T290" i="4"/>
  <c r="U290" i="4"/>
  <c r="V290" i="4"/>
  <c r="W290" i="4"/>
  <c r="T291" i="4"/>
  <c r="U291" i="4"/>
  <c r="V291" i="4"/>
  <c r="W291" i="4"/>
  <c r="T292" i="4"/>
  <c r="U292" i="4"/>
  <c r="V292" i="4"/>
  <c r="W292" i="4"/>
  <c r="T293" i="4"/>
  <c r="U293" i="4"/>
  <c r="V293" i="4"/>
  <c r="W293" i="4"/>
  <c r="T294" i="4"/>
  <c r="U294" i="4"/>
  <c r="V294" i="4"/>
  <c r="W294" i="4"/>
  <c r="T295" i="4"/>
  <c r="U295" i="4"/>
  <c r="V295" i="4"/>
  <c r="W295" i="4"/>
  <c r="T296" i="4"/>
  <c r="U296" i="4"/>
  <c r="V296" i="4"/>
  <c r="W296" i="4"/>
  <c r="T297" i="4"/>
  <c r="U297" i="4"/>
  <c r="V297" i="4"/>
  <c r="W297" i="4"/>
  <c r="T298" i="4"/>
  <c r="U298" i="4"/>
  <c r="V298" i="4"/>
  <c r="W298" i="4"/>
  <c r="T299" i="4"/>
  <c r="U299" i="4"/>
  <c r="V299" i="4"/>
  <c r="W299" i="4"/>
  <c r="T300" i="4"/>
  <c r="U300" i="4"/>
  <c r="V300" i="4"/>
  <c r="W300" i="4"/>
  <c r="T301" i="4"/>
  <c r="U301" i="4"/>
  <c r="V301" i="4"/>
  <c r="W301" i="4"/>
  <c r="T302" i="4"/>
  <c r="U302" i="4"/>
  <c r="V302" i="4"/>
  <c r="W302" i="4"/>
  <c r="T303" i="4"/>
  <c r="U303" i="4"/>
  <c r="V303" i="4"/>
  <c r="W303" i="4"/>
  <c r="T304" i="4"/>
  <c r="U304" i="4"/>
  <c r="V304" i="4"/>
  <c r="W304" i="4"/>
  <c r="T305" i="4"/>
  <c r="U305" i="4"/>
  <c r="V305" i="4"/>
  <c r="W305" i="4"/>
  <c r="T306" i="4"/>
  <c r="U306" i="4"/>
  <c r="V306" i="4"/>
  <c r="W306" i="4"/>
  <c r="T307" i="4"/>
  <c r="U307" i="4"/>
  <c r="V307" i="4"/>
  <c r="W307" i="4"/>
  <c r="T308" i="4"/>
  <c r="U308" i="4"/>
  <c r="V308" i="4"/>
  <c r="W308" i="4"/>
  <c r="T309" i="4"/>
  <c r="U309" i="4"/>
  <c r="V309" i="4"/>
  <c r="W309" i="4"/>
  <c r="T310" i="4"/>
  <c r="U310" i="4"/>
  <c r="V310" i="4"/>
  <c r="W310" i="4"/>
  <c r="T311" i="4"/>
  <c r="U311" i="4"/>
  <c r="V311" i="4"/>
  <c r="W311" i="4"/>
  <c r="T312" i="4"/>
  <c r="U312" i="4"/>
  <c r="V312" i="4"/>
  <c r="W312" i="4"/>
  <c r="T313" i="4"/>
  <c r="U313" i="4"/>
  <c r="V313" i="4"/>
  <c r="W313" i="4"/>
  <c r="T314" i="4"/>
  <c r="U314" i="4"/>
  <c r="V314" i="4"/>
  <c r="W314" i="4"/>
  <c r="T315" i="4"/>
  <c r="U315" i="4"/>
  <c r="V315" i="4"/>
  <c r="W315" i="4"/>
  <c r="T316" i="4"/>
  <c r="U316" i="4"/>
  <c r="V316" i="4"/>
  <c r="W316" i="4"/>
  <c r="T317" i="4"/>
  <c r="U317" i="4"/>
  <c r="V317" i="4"/>
  <c r="W317" i="4"/>
  <c r="T318" i="4"/>
  <c r="U318" i="4"/>
  <c r="V318" i="4"/>
  <c r="W318" i="4"/>
  <c r="T319" i="4"/>
  <c r="U319" i="4"/>
  <c r="V319" i="4"/>
  <c r="W319" i="4"/>
  <c r="T320" i="4"/>
  <c r="U320" i="4"/>
  <c r="V320" i="4"/>
  <c r="W320" i="4"/>
  <c r="T321" i="4"/>
  <c r="U321" i="4"/>
  <c r="V321" i="4"/>
  <c r="W321" i="4"/>
  <c r="T322" i="4"/>
  <c r="U322" i="4"/>
  <c r="V322" i="4"/>
  <c r="W322" i="4"/>
  <c r="T323" i="4"/>
  <c r="U323" i="4"/>
  <c r="V323" i="4"/>
  <c r="W323" i="4"/>
  <c r="T324" i="4"/>
  <c r="U324" i="4"/>
  <c r="V324" i="4"/>
  <c r="W324" i="4"/>
  <c r="T325" i="4"/>
  <c r="U325" i="4"/>
  <c r="V325" i="4"/>
  <c r="W325" i="4"/>
  <c r="T326" i="4"/>
  <c r="U326" i="4"/>
  <c r="V326" i="4"/>
  <c r="W326" i="4"/>
  <c r="T327" i="4"/>
  <c r="U327" i="4"/>
  <c r="V327" i="4"/>
  <c r="W327" i="4"/>
  <c r="T328" i="4"/>
  <c r="U328" i="4"/>
  <c r="V328" i="4"/>
  <c r="W328" i="4"/>
  <c r="T329" i="4"/>
  <c r="U329" i="4"/>
  <c r="V329" i="4"/>
  <c r="W329" i="4"/>
  <c r="T330" i="4"/>
  <c r="U330" i="4"/>
  <c r="V330" i="4"/>
  <c r="W330" i="4"/>
  <c r="T331" i="4"/>
  <c r="U331" i="4"/>
  <c r="V331" i="4"/>
  <c r="W331" i="4"/>
  <c r="T332" i="4"/>
  <c r="U332" i="4"/>
  <c r="V332" i="4"/>
  <c r="W332" i="4"/>
  <c r="T333" i="4"/>
  <c r="U333" i="4"/>
  <c r="V333" i="4"/>
  <c r="W333" i="4"/>
  <c r="T334" i="4"/>
  <c r="U334" i="4"/>
  <c r="V334" i="4"/>
  <c r="W334" i="4"/>
  <c r="T335" i="4"/>
  <c r="U335" i="4"/>
  <c r="V335" i="4"/>
  <c r="W335" i="4"/>
  <c r="T336" i="4"/>
  <c r="U336" i="4"/>
  <c r="V336" i="4"/>
  <c r="W336" i="4"/>
  <c r="T337" i="4"/>
  <c r="U337" i="4"/>
  <c r="V337" i="4"/>
  <c r="W337" i="4"/>
  <c r="T338" i="4"/>
  <c r="U338" i="4"/>
  <c r="V338" i="4"/>
  <c r="W338" i="4"/>
  <c r="T339" i="4"/>
  <c r="U339" i="4"/>
  <c r="V339" i="4"/>
  <c r="W339" i="4"/>
  <c r="T340" i="4"/>
  <c r="U340" i="4"/>
  <c r="V340" i="4"/>
  <c r="W340" i="4"/>
  <c r="T341" i="4"/>
  <c r="U341" i="4"/>
  <c r="V341" i="4"/>
  <c r="W341" i="4"/>
  <c r="T342" i="4"/>
  <c r="U342" i="4"/>
  <c r="V342" i="4"/>
  <c r="W342" i="4"/>
  <c r="T343" i="4"/>
  <c r="U343" i="4"/>
  <c r="V343" i="4"/>
  <c r="W343" i="4"/>
  <c r="T344" i="4"/>
  <c r="U344" i="4"/>
  <c r="V344" i="4"/>
  <c r="W344" i="4"/>
  <c r="T345" i="4"/>
  <c r="U345" i="4"/>
  <c r="V345" i="4"/>
  <c r="W345" i="4"/>
  <c r="T346" i="4"/>
  <c r="U346" i="4"/>
  <c r="V346" i="4"/>
  <c r="W346" i="4"/>
  <c r="T347" i="4"/>
  <c r="U347" i="4"/>
  <c r="V347" i="4"/>
  <c r="W347" i="4"/>
  <c r="T348" i="4"/>
  <c r="U348" i="4"/>
  <c r="V348" i="4"/>
  <c r="W348" i="4"/>
  <c r="T349" i="4"/>
  <c r="U349" i="4"/>
  <c r="V349" i="4"/>
  <c r="W349" i="4"/>
  <c r="T350" i="4"/>
  <c r="U350" i="4"/>
  <c r="V350" i="4"/>
  <c r="W350" i="4"/>
  <c r="T351" i="4"/>
  <c r="U351" i="4"/>
  <c r="V351" i="4"/>
  <c r="W351" i="4"/>
  <c r="T352" i="4"/>
  <c r="U352" i="4"/>
  <c r="V352" i="4"/>
  <c r="W352" i="4"/>
  <c r="T353" i="4"/>
  <c r="U353" i="4"/>
  <c r="V353" i="4"/>
  <c r="W353" i="4"/>
  <c r="T354" i="4"/>
  <c r="U354" i="4"/>
  <c r="V354" i="4"/>
  <c r="W354" i="4"/>
  <c r="T355" i="4"/>
  <c r="U355" i="4"/>
  <c r="V355" i="4"/>
  <c r="W355" i="4"/>
  <c r="T356" i="4"/>
  <c r="U356" i="4"/>
  <c r="V356" i="4"/>
  <c r="W356" i="4"/>
  <c r="T357" i="4"/>
  <c r="U357" i="4"/>
  <c r="V357" i="4"/>
  <c r="W357" i="4"/>
  <c r="T358" i="4"/>
  <c r="U358" i="4"/>
  <c r="V358" i="4"/>
  <c r="W358" i="4"/>
  <c r="T359" i="4"/>
  <c r="U359" i="4"/>
  <c r="V359" i="4"/>
  <c r="W359" i="4"/>
  <c r="T360" i="4"/>
  <c r="U360" i="4"/>
  <c r="V360" i="4"/>
  <c r="W360" i="4"/>
  <c r="T361" i="4"/>
  <c r="U361" i="4"/>
  <c r="V361" i="4"/>
  <c r="W361" i="4"/>
  <c r="T362" i="4"/>
  <c r="U362" i="4"/>
  <c r="V362" i="4"/>
  <c r="W362" i="4"/>
  <c r="T363" i="4"/>
  <c r="U363" i="4"/>
  <c r="V363" i="4"/>
  <c r="W363" i="4"/>
  <c r="T364" i="4"/>
  <c r="U364" i="4"/>
  <c r="V364" i="4"/>
  <c r="W364" i="4"/>
  <c r="T365" i="4"/>
  <c r="U365" i="4"/>
  <c r="V365" i="4"/>
  <c r="W365" i="4"/>
  <c r="T366" i="4"/>
  <c r="U366" i="4"/>
  <c r="V366" i="4"/>
  <c r="W366" i="4"/>
  <c r="T367" i="4"/>
  <c r="U367" i="4"/>
  <c r="V367" i="4"/>
  <c r="W367" i="4"/>
  <c r="T368" i="4"/>
  <c r="U368" i="4"/>
  <c r="V368" i="4"/>
  <c r="W368" i="4"/>
  <c r="T369" i="4"/>
  <c r="U369" i="4"/>
  <c r="V369" i="4"/>
  <c r="W369" i="4"/>
  <c r="T370" i="4"/>
  <c r="U370" i="4"/>
  <c r="V370" i="4"/>
  <c r="W370" i="4"/>
  <c r="T371" i="4"/>
  <c r="U371" i="4"/>
  <c r="V371" i="4"/>
  <c r="W371" i="4"/>
  <c r="T372" i="4"/>
  <c r="U372" i="4"/>
  <c r="V372" i="4"/>
  <c r="W372" i="4"/>
  <c r="T373" i="4"/>
  <c r="U373" i="4"/>
  <c r="V373" i="4"/>
  <c r="W373" i="4"/>
  <c r="T374" i="4"/>
  <c r="U374" i="4"/>
  <c r="V374" i="4"/>
  <c r="W374" i="4"/>
  <c r="T375" i="4"/>
  <c r="U375" i="4"/>
  <c r="V375" i="4"/>
  <c r="W375" i="4"/>
  <c r="T376" i="4"/>
  <c r="U376" i="4"/>
  <c r="V376" i="4"/>
  <c r="W376" i="4"/>
  <c r="T377" i="4"/>
  <c r="U377" i="4"/>
  <c r="V377" i="4"/>
  <c r="W377" i="4"/>
  <c r="T378" i="4"/>
  <c r="U378" i="4"/>
  <c r="V378" i="4"/>
  <c r="W378" i="4"/>
  <c r="T379" i="4"/>
  <c r="U379" i="4"/>
  <c r="V379" i="4"/>
  <c r="W379" i="4"/>
  <c r="T380" i="4"/>
  <c r="U380" i="4"/>
  <c r="V380" i="4"/>
  <c r="W380" i="4"/>
  <c r="T381" i="4"/>
  <c r="U381" i="4"/>
  <c r="V381" i="4"/>
  <c r="W381" i="4"/>
  <c r="T382" i="4"/>
  <c r="U382" i="4"/>
  <c r="V382" i="4"/>
  <c r="W382" i="4"/>
  <c r="T383" i="4"/>
  <c r="U383" i="4"/>
  <c r="V383" i="4"/>
  <c r="W383" i="4"/>
  <c r="T384" i="4"/>
  <c r="U384" i="4"/>
  <c r="V384" i="4"/>
  <c r="W384" i="4"/>
  <c r="T385" i="4"/>
  <c r="U385" i="4"/>
  <c r="V385" i="4"/>
  <c r="W385" i="4"/>
  <c r="T386" i="4"/>
  <c r="U386" i="4"/>
  <c r="V386" i="4"/>
  <c r="W386" i="4"/>
  <c r="T387" i="4"/>
  <c r="U387" i="4"/>
  <c r="V387" i="4"/>
  <c r="W387" i="4"/>
  <c r="T388" i="4"/>
  <c r="U388" i="4"/>
  <c r="V388" i="4"/>
  <c r="W388" i="4"/>
  <c r="T389" i="4"/>
  <c r="U389" i="4"/>
  <c r="V389" i="4"/>
  <c r="W389" i="4"/>
  <c r="T390" i="4"/>
  <c r="U390" i="4"/>
  <c r="V390" i="4"/>
  <c r="W390" i="4"/>
  <c r="T391" i="4"/>
  <c r="U391" i="4"/>
  <c r="V391" i="4"/>
  <c r="W391" i="4"/>
  <c r="T392" i="4"/>
  <c r="U392" i="4"/>
  <c r="V392" i="4"/>
  <c r="W392" i="4"/>
  <c r="T393" i="4"/>
  <c r="U393" i="4"/>
  <c r="V393" i="4"/>
  <c r="W393" i="4"/>
  <c r="T394" i="4"/>
  <c r="U394" i="4"/>
  <c r="V394" i="4"/>
  <c r="W394" i="4"/>
  <c r="T395" i="4"/>
  <c r="U395" i="4"/>
  <c r="V395" i="4"/>
  <c r="W395" i="4"/>
  <c r="T396" i="4"/>
  <c r="U396" i="4"/>
  <c r="V396" i="4"/>
  <c r="W396" i="4"/>
  <c r="T397" i="4"/>
  <c r="U397" i="4"/>
  <c r="V397" i="4"/>
  <c r="W397" i="4"/>
  <c r="T398" i="4"/>
  <c r="U398" i="4"/>
  <c r="V398" i="4"/>
  <c r="W398" i="4"/>
  <c r="T399" i="4"/>
  <c r="U399" i="4"/>
  <c r="V399" i="4"/>
  <c r="W399" i="4"/>
  <c r="T400" i="4"/>
  <c r="U400" i="4"/>
  <c r="V400" i="4"/>
  <c r="W400" i="4"/>
  <c r="T401" i="4"/>
  <c r="U401" i="4"/>
  <c r="V401" i="4"/>
  <c r="W401" i="4"/>
  <c r="T402" i="4"/>
  <c r="U402" i="4"/>
  <c r="V402" i="4"/>
  <c r="W402" i="4"/>
  <c r="T403" i="4"/>
  <c r="U403" i="4"/>
  <c r="V403" i="4"/>
  <c r="W403" i="4"/>
  <c r="T404" i="4"/>
  <c r="U404" i="4"/>
  <c r="V404" i="4"/>
  <c r="W404" i="4"/>
  <c r="T405" i="4"/>
  <c r="U405" i="4"/>
  <c r="V405" i="4"/>
  <c r="W405" i="4"/>
  <c r="T406" i="4"/>
  <c r="U406" i="4"/>
  <c r="V406" i="4"/>
  <c r="W406" i="4"/>
  <c r="T407" i="4"/>
  <c r="U407" i="4"/>
  <c r="V407" i="4"/>
  <c r="W407" i="4"/>
  <c r="T408" i="4"/>
  <c r="U408" i="4"/>
  <c r="V408" i="4"/>
  <c r="W408" i="4"/>
  <c r="T409" i="4"/>
  <c r="U409" i="4"/>
  <c r="V409" i="4"/>
  <c r="W409" i="4"/>
  <c r="T410" i="4"/>
  <c r="U410" i="4"/>
  <c r="V410" i="4"/>
  <c r="W410" i="4"/>
  <c r="T411" i="4"/>
  <c r="U411" i="4"/>
  <c r="V411" i="4"/>
  <c r="W411" i="4"/>
  <c r="T412" i="4"/>
  <c r="U412" i="4"/>
  <c r="V412" i="4"/>
  <c r="W412" i="4"/>
  <c r="T413" i="4"/>
  <c r="U413" i="4"/>
  <c r="V413" i="4"/>
  <c r="W413" i="4"/>
  <c r="T414" i="4"/>
  <c r="U414" i="4"/>
  <c r="V414" i="4"/>
  <c r="W414" i="4"/>
  <c r="T415" i="4"/>
  <c r="U415" i="4"/>
  <c r="V415" i="4"/>
  <c r="W415" i="4"/>
  <c r="T416" i="4"/>
  <c r="U416" i="4"/>
  <c r="V416" i="4"/>
  <c r="W416" i="4"/>
  <c r="T417" i="4"/>
  <c r="U417" i="4"/>
  <c r="V417" i="4"/>
  <c r="W417" i="4"/>
  <c r="T418" i="4"/>
  <c r="U418" i="4"/>
  <c r="V418" i="4"/>
  <c r="W418" i="4"/>
  <c r="T419" i="4"/>
  <c r="U419" i="4"/>
  <c r="V419" i="4"/>
  <c r="W419" i="4"/>
  <c r="T420" i="4"/>
  <c r="U420" i="4"/>
  <c r="V420" i="4"/>
  <c r="W420" i="4"/>
  <c r="T421" i="4"/>
  <c r="U421" i="4"/>
  <c r="V421" i="4"/>
  <c r="W421" i="4"/>
  <c r="T422" i="4"/>
  <c r="U422" i="4"/>
  <c r="V422" i="4"/>
  <c r="W422" i="4"/>
  <c r="T423" i="4"/>
  <c r="U423" i="4"/>
  <c r="V423" i="4"/>
  <c r="W423" i="4"/>
  <c r="T424" i="4"/>
  <c r="U424" i="4"/>
  <c r="V424" i="4"/>
  <c r="W424" i="4"/>
  <c r="T425" i="4"/>
  <c r="U425" i="4"/>
  <c r="V425" i="4"/>
  <c r="W425" i="4"/>
  <c r="T426" i="4"/>
  <c r="U426" i="4"/>
  <c r="V426" i="4"/>
  <c r="W426" i="4"/>
  <c r="T427" i="4"/>
  <c r="U427" i="4"/>
  <c r="V427" i="4"/>
  <c r="W427" i="4"/>
  <c r="T428" i="4"/>
  <c r="U428" i="4"/>
  <c r="V428" i="4"/>
  <c r="W428" i="4"/>
  <c r="T429" i="4"/>
  <c r="U429" i="4"/>
  <c r="V429" i="4"/>
  <c r="W429" i="4"/>
  <c r="T430" i="4"/>
  <c r="U430" i="4"/>
  <c r="V430" i="4"/>
  <c r="W430" i="4"/>
  <c r="T431" i="4"/>
  <c r="U431" i="4"/>
  <c r="V431" i="4"/>
  <c r="W431" i="4"/>
  <c r="T432" i="4"/>
  <c r="U432" i="4"/>
  <c r="V432" i="4"/>
  <c r="W432" i="4"/>
  <c r="T433" i="4"/>
  <c r="U433" i="4"/>
  <c r="V433" i="4"/>
  <c r="W433" i="4"/>
  <c r="T434" i="4"/>
  <c r="U434" i="4"/>
  <c r="V434" i="4"/>
  <c r="W434" i="4"/>
  <c r="T435" i="4"/>
  <c r="U435" i="4"/>
  <c r="V435" i="4"/>
  <c r="W435" i="4"/>
  <c r="T436" i="4"/>
  <c r="U436" i="4"/>
  <c r="V436" i="4"/>
  <c r="W436" i="4"/>
  <c r="T437" i="4"/>
  <c r="U437" i="4"/>
  <c r="V437" i="4"/>
  <c r="W437" i="4"/>
  <c r="T438" i="4"/>
  <c r="U438" i="4"/>
  <c r="V438" i="4"/>
  <c r="W438" i="4"/>
  <c r="T439" i="4"/>
  <c r="U439" i="4"/>
  <c r="V439" i="4"/>
  <c r="W439" i="4"/>
  <c r="T440" i="4"/>
  <c r="U440" i="4"/>
  <c r="V440" i="4"/>
  <c r="W440" i="4"/>
  <c r="T441" i="4"/>
  <c r="U441" i="4"/>
  <c r="V441" i="4"/>
  <c r="W441" i="4"/>
  <c r="T442" i="4"/>
  <c r="U442" i="4"/>
  <c r="V442" i="4"/>
  <c r="W442" i="4"/>
  <c r="T443" i="4"/>
  <c r="U443" i="4"/>
  <c r="V443" i="4"/>
  <c r="W443" i="4"/>
  <c r="T444" i="4"/>
  <c r="U444" i="4"/>
  <c r="V444" i="4"/>
  <c r="W444" i="4"/>
  <c r="T445" i="4"/>
  <c r="U445" i="4"/>
  <c r="V445" i="4"/>
  <c r="W445" i="4"/>
  <c r="T446" i="4"/>
  <c r="U446" i="4"/>
  <c r="V446" i="4"/>
  <c r="W446" i="4"/>
  <c r="T447" i="4"/>
  <c r="U447" i="4"/>
  <c r="V447" i="4"/>
  <c r="W447" i="4"/>
  <c r="T448" i="4"/>
  <c r="U448" i="4"/>
  <c r="V448" i="4"/>
  <c r="W448" i="4"/>
  <c r="T449" i="4"/>
  <c r="U449" i="4"/>
  <c r="V449" i="4"/>
  <c r="W449" i="4"/>
  <c r="T450" i="4"/>
  <c r="U450" i="4"/>
  <c r="V450" i="4"/>
  <c r="W450" i="4"/>
  <c r="T451" i="4"/>
  <c r="U451" i="4"/>
  <c r="V451" i="4"/>
  <c r="W451" i="4"/>
  <c r="T452" i="4"/>
  <c r="U452" i="4"/>
  <c r="V452" i="4"/>
  <c r="W452" i="4"/>
  <c r="T453" i="4"/>
  <c r="U453" i="4"/>
  <c r="V453" i="4"/>
  <c r="W453" i="4"/>
  <c r="T454" i="4"/>
  <c r="U454" i="4"/>
  <c r="V454" i="4"/>
  <c r="W454" i="4"/>
  <c r="T455" i="4"/>
  <c r="U455" i="4"/>
  <c r="V455" i="4"/>
  <c r="W455" i="4"/>
  <c r="T456" i="4"/>
  <c r="U456" i="4"/>
  <c r="V456" i="4"/>
  <c r="W456" i="4"/>
  <c r="T457" i="4"/>
  <c r="U457" i="4"/>
  <c r="V457" i="4"/>
  <c r="W457" i="4"/>
  <c r="T458" i="4"/>
  <c r="U458" i="4"/>
  <c r="V458" i="4"/>
  <c r="W458" i="4"/>
  <c r="T459" i="4"/>
  <c r="U459" i="4"/>
  <c r="V459" i="4"/>
  <c r="W459" i="4"/>
  <c r="T460" i="4"/>
  <c r="U460" i="4"/>
  <c r="V460" i="4"/>
  <c r="W460" i="4"/>
  <c r="T461" i="4"/>
  <c r="U461" i="4"/>
  <c r="V461" i="4"/>
  <c r="W461" i="4"/>
  <c r="T462" i="4"/>
  <c r="U462" i="4"/>
  <c r="V462" i="4"/>
  <c r="W462" i="4"/>
  <c r="T463" i="4"/>
  <c r="U463" i="4"/>
  <c r="V463" i="4"/>
  <c r="W463" i="4"/>
  <c r="T464" i="4"/>
  <c r="U464" i="4"/>
  <c r="V464" i="4"/>
  <c r="W464" i="4"/>
  <c r="T465" i="4"/>
  <c r="U465" i="4"/>
  <c r="V465" i="4"/>
  <c r="W465" i="4"/>
  <c r="T466" i="4"/>
  <c r="U466" i="4"/>
  <c r="V466" i="4"/>
  <c r="W466" i="4"/>
  <c r="T467" i="4"/>
  <c r="U467" i="4"/>
  <c r="V467" i="4"/>
  <c r="W467" i="4"/>
  <c r="T468" i="4"/>
  <c r="U468" i="4"/>
  <c r="V468" i="4"/>
  <c r="W468" i="4"/>
  <c r="T469" i="4"/>
  <c r="U469" i="4"/>
  <c r="V469" i="4"/>
  <c r="W469" i="4"/>
  <c r="T470" i="4"/>
  <c r="U470" i="4"/>
  <c r="V470" i="4"/>
  <c r="W470" i="4"/>
  <c r="T471" i="4"/>
  <c r="U471" i="4"/>
  <c r="V471" i="4"/>
  <c r="W471" i="4"/>
  <c r="T472" i="4"/>
  <c r="U472" i="4"/>
  <c r="V472" i="4"/>
  <c r="W472" i="4"/>
  <c r="T473" i="4"/>
  <c r="U473" i="4"/>
  <c r="V473" i="4"/>
  <c r="W473" i="4"/>
  <c r="T474" i="4"/>
  <c r="U474" i="4"/>
  <c r="V474" i="4"/>
  <c r="W474" i="4"/>
  <c r="T475" i="4"/>
  <c r="U475" i="4"/>
  <c r="V475" i="4"/>
  <c r="W475" i="4"/>
  <c r="T476" i="4"/>
  <c r="U476" i="4"/>
  <c r="V476" i="4"/>
  <c r="W476" i="4"/>
  <c r="T477" i="4"/>
  <c r="U477" i="4"/>
  <c r="V477" i="4"/>
  <c r="W477" i="4"/>
  <c r="T478" i="4"/>
  <c r="U478" i="4"/>
  <c r="V478" i="4"/>
  <c r="W478" i="4"/>
  <c r="T479" i="4"/>
  <c r="U479" i="4"/>
  <c r="V479" i="4"/>
  <c r="W479" i="4"/>
  <c r="T480" i="4"/>
  <c r="U480" i="4"/>
  <c r="V480" i="4"/>
  <c r="W480" i="4"/>
  <c r="T481" i="4"/>
  <c r="U481" i="4"/>
  <c r="V481" i="4"/>
  <c r="W481" i="4"/>
  <c r="T482" i="4"/>
  <c r="U482" i="4"/>
  <c r="V482" i="4"/>
  <c r="W482" i="4"/>
  <c r="T483" i="4"/>
  <c r="U483" i="4"/>
  <c r="V483" i="4"/>
  <c r="W483" i="4"/>
  <c r="T484" i="4"/>
  <c r="U484" i="4"/>
  <c r="V484" i="4"/>
  <c r="W484" i="4"/>
  <c r="T485" i="4"/>
  <c r="U485" i="4"/>
  <c r="V485" i="4"/>
  <c r="W485" i="4"/>
  <c r="T486" i="4"/>
  <c r="U486" i="4"/>
  <c r="V486" i="4"/>
  <c r="W486" i="4"/>
  <c r="T487" i="4"/>
  <c r="U487" i="4"/>
  <c r="V487" i="4"/>
  <c r="W487" i="4"/>
  <c r="T488" i="4"/>
  <c r="U488" i="4"/>
  <c r="V488" i="4"/>
  <c r="W488" i="4"/>
  <c r="T489" i="4"/>
  <c r="U489" i="4"/>
  <c r="V489" i="4"/>
  <c r="W489" i="4"/>
  <c r="T490" i="4"/>
  <c r="U490" i="4"/>
  <c r="V490" i="4"/>
  <c r="W490" i="4"/>
  <c r="T491" i="4"/>
  <c r="U491" i="4"/>
  <c r="V491" i="4"/>
  <c r="W491" i="4"/>
  <c r="T492" i="4"/>
  <c r="U492" i="4"/>
  <c r="V492" i="4"/>
  <c r="W492" i="4"/>
  <c r="T493" i="4"/>
  <c r="U493" i="4"/>
  <c r="V493" i="4"/>
  <c r="W493" i="4"/>
  <c r="T494" i="4"/>
  <c r="U494" i="4"/>
  <c r="V494" i="4"/>
  <c r="W494" i="4"/>
  <c r="T495" i="4"/>
  <c r="U495" i="4"/>
  <c r="V495" i="4"/>
  <c r="W495" i="4"/>
  <c r="T496" i="4"/>
  <c r="U496" i="4"/>
  <c r="V496" i="4"/>
  <c r="W496" i="4"/>
  <c r="T497" i="4"/>
  <c r="U497" i="4"/>
  <c r="V497" i="4"/>
  <c r="W497" i="4"/>
  <c r="T498" i="4"/>
  <c r="U498" i="4"/>
  <c r="V498" i="4"/>
  <c r="W498" i="4"/>
  <c r="T499" i="4"/>
  <c r="U499" i="4"/>
  <c r="V499" i="4"/>
  <c r="W499" i="4"/>
  <c r="T500" i="4"/>
  <c r="U500" i="4"/>
  <c r="V500" i="4"/>
  <c r="W500" i="4"/>
  <c r="T501" i="4"/>
  <c r="U501" i="4"/>
  <c r="V501" i="4"/>
  <c r="W501" i="4"/>
  <c r="T502" i="4"/>
  <c r="U502" i="4"/>
  <c r="V502" i="4"/>
  <c r="W502" i="4"/>
  <c r="T503" i="4"/>
  <c r="U503" i="4"/>
  <c r="V503" i="4"/>
  <c r="W503" i="4"/>
  <c r="T504" i="4"/>
  <c r="U504" i="4"/>
  <c r="V504" i="4"/>
  <c r="W504" i="4"/>
  <c r="T505" i="4"/>
  <c r="U505" i="4"/>
  <c r="V505" i="4"/>
  <c r="W505" i="4"/>
  <c r="T506" i="4"/>
  <c r="U506" i="4"/>
  <c r="V506" i="4"/>
  <c r="W506" i="4"/>
  <c r="T507" i="4"/>
  <c r="U507" i="4"/>
  <c r="V507" i="4"/>
  <c r="W507" i="4"/>
  <c r="T508" i="4"/>
  <c r="U508" i="4"/>
  <c r="V508" i="4"/>
  <c r="W508" i="4"/>
  <c r="T509" i="4"/>
  <c r="U509" i="4"/>
  <c r="V509" i="4"/>
  <c r="W509" i="4"/>
  <c r="T510" i="4"/>
  <c r="U510" i="4"/>
  <c r="V510" i="4"/>
  <c r="W510" i="4"/>
  <c r="T511" i="4"/>
  <c r="U511" i="4"/>
  <c r="V511" i="4"/>
  <c r="W511" i="4"/>
  <c r="T512" i="4"/>
  <c r="U512" i="4"/>
  <c r="V512" i="4"/>
  <c r="W512" i="4"/>
  <c r="T513" i="4"/>
  <c r="U513" i="4"/>
  <c r="V513" i="4"/>
  <c r="W513" i="4"/>
  <c r="T514" i="4"/>
  <c r="U514" i="4"/>
  <c r="V514" i="4"/>
  <c r="W514" i="4"/>
  <c r="T515" i="4"/>
  <c r="U515" i="4"/>
  <c r="V515" i="4"/>
  <c r="W515" i="4"/>
  <c r="T516" i="4"/>
  <c r="U516" i="4"/>
  <c r="V516" i="4"/>
  <c r="W516" i="4"/>
  <c r="T517" i="4"/>
  <c r="U517" i="4"/>
  <c r="V517" i="4"/>
  <c r="W517" i="4"/>
  <c r="T518" i="4"/>
  <c r="U518" i="4"/>
  <c r="V518" i="4"/>
  <c r="W518" i="4"/>
  <c r="T519" i="4"/>
  <c r="U519" i="4"/>
  <c r="V519" i="4"/>
  <c r="W519" i="4"/>
  <c r="T520" i="4"/>
  <c r="U520" i="4"/>
  <c r="V520" i="4"/>
  <c r="W520" i="4"/>
  <c r="T521" i="4"/>
  <c r="U521" i="4"/>
  <c r="V521" i="4"/>
  <c r="W521" i="4"/>
  <c r="T522" i="4"/>
  <c r="U522" i="4"/>
  <c r="V522" i="4"/>
  <c r="W522" i="4"/>
  <c r="T523" i="4"/>
  <c r="U523" i="4"/>
  <c r="V523" i="4"/>
  <c r="W523" i="4"/>
  <c r="T524" i="4"/>
  <c r="U524" i="4"/>
  <c r="V524" i="4"/>
  <c r="W524" i="4"/>
  <c r="T525" i="4"/>
  <c r="U525" i="4"/>
  <c r="V525" i="4"/>
  <c r="W525" i="4"/>
  <c r="T526" i="4"/>
  <c r="U526" i="4"/>
  <c r="V526" i="4"/>
  <c r="W526" i="4"/>
  <c r="T527" i="4"/>
  <c r="U527" i="4"/>
  <c r="V527" i="4"/>
  <c r="W527" i="4"/>
  <c r="T528" i="4"/>
  <c r="U528" i="4"/>
  <c r="V528" i="4"/>
  <c r="W528" i="4"/>
  <c r="T529" i="4"/>
  <c r="U529" i="4"/>
  <c r="V529" i="4"/>
  <c r="W529" i="4"/>
  <c r="T530" i="4"/>
  <c r="U530" i="4"/>
  <c r="V530" i="4"/>
  <c r="W530" i="4"/>
  <c r="T531" i="4"/>
  <c r="U531" i="4"/>
  <c r="V531" i="4"/>
  <c r="W531" i="4"/>
  <c r="T532" i="4"/>
  <c r="U532" i="4"/>
  <c r="V532" i="4"/>
  <c r="W532" i="4"/>
  <c r="T533" i="4"/>
  <c r="U533" i="4"/>
  <c r="V533" i="4"/>
  <c r="W533" i="4"/>
  <c r="T534" i="4"/>
  <c r="U534" i="4"/>
  <c r="V534" i="4"/>
  <c r="W534" i="4"/>
  <c r="T535" i="4"/>
  <c r="U535" i="4"/>
  <c r="V535" i="4"/>
  <c r="W535" i="4"/>
  <c r="T536" i="4"/>
  <c r="U536" i="4"/>
  <c r="V536" i="4"/>
  <c r="W536" i="4"/>
  <c r="T537" i="4"/>
  <c r="U537" i="4"/>
  <c r="V537" i="4"/>
  <c r="W537" i="4"/>
  <c r="T538" i="4"/>
  <c r="U538" i="4"/>
  <c r="V538" i="4"/>
  <c r="W538" i="4"/>
  <c r="T539" i="4"/>
  <c r="U539" i="4"/>
  <c r="V539" i="4"/>
  <c r="W539" i="4"/>
  <c r="T540" i="4"/>
  <c r="U540" i="4"/>
  <c r="V540" i="4"/>
  <c r="W540" i="4"/>
  <c r="T541" i="4"/>
  <c r="U541" i="4"/>
  <c r="V541" i="4"/>
  <c r="W541" i="4"/>
  <c r="T542" i="4"/>
  <c r="U542" i="4"/>
  <c r="V542" i="4"/>
  <c r="W542" i="4"/>
  <c r="T543" i="4"/>
  <c r="U543" i="4"/>
  <c r="V543" i="4"/>
  <c r="W543" i="4"/>
  <c r="T544" i="4"/>
  <c r="U544" i="4"/>
  <c r="V544" i="4"/>
  <c r="W544" i="4"/>
  <c r="T545" i="4"/>
  <c r="U545" i="4"/>
  <c r="V545" i="4"/>
  <c r="W545" i="4"/>
  <c r="T546" i="4"/>
  <c r="U546" i="4"/>
  <c r="V546" i="4"/>
  <c r="W546" i="4"/>
  <c r="T547" i="4"/>
  <c r="U547" i="4"/>
  <c r="V547" i="4"/>
  <c r="W547" i="4"/>
  <c r="T548" i="4"/>
  <c r="U548" i="4"/>
  <c r="V548" i="4"/>
  <c r="W548" i="4"/>
  <c r="T549" i="4"/>
  <c r="U549" i="4"/>
  <c r="V549" i="4"/>
  <c r="W549" i="4"/>
  <c r="T550" i="4"/>
  <c r="U550" i="4"/>
  <c r="V550" i="4"/>
  <c r="W550" i="4"/>
  <c r="T551" i="4"/>
  <c r="U551" i="4"/>
  <c r="V551" i="4"/>
  <c r="W551" i="4"/>
  <c r="T552" i="4"/>
  <c r="U552" i="4"/>
  <c r="V552" i="4"/>
  <c r="W552" i="4"/>
  <c r="T553" i="4"/>
  <c r="U553" i="4"/>
  <c r="V553" i="4"/>
  <c r="W553" i="4"/>
  <c r="T554" i="4"/>
  <c r="U554" i="4"/>
  <c r="V554" i="4"/>
  <c r="W554" i="4"/>
  <c r="T555" i="4"/>
  <c r="U555" i="4"/>
  <c r="V555" i="4"/>
  <c r="W555" i="4"/>
  <c r="T556" i="4"/>
  <c r="U556" i="4"/>
  <c r="V556" i="4"/>
  <c r="W556" i="4"/>
  <c r="T557" i="4"/>
  <c r="U557" i="4"/>
  <c r="V557" i="4"/>
  <c r="W557" i="4"/>
  <c r="T558" i="4"/>
  <c r="U558" i="4"/>
  <c r="V558" i="4"/>
  <c r="W558" i="4"/>
  <c r="T559" i="4"/>
  <c r="U559" i="4"/>
  <c r="V559" i="4"/>
  <c r="W559" i="4"/>
  <c r="T560" i="4"/>
  <c r="U560" i="4"/>
  <c r="V560" i="4"/>
  <c r="W560" i="4"/>
  <c r="T561" i="4"/>
  <c r="U561" i="4"/>
  <c r="V561" i="4"/>
  <c r="W561" i="4"/>
  <c r="T562" i="4"/>
  <c r="U562" i="4"/>
  <c r="V562" i="4"/>
  <c r="W562" i="4"/>
  <c r="T563" i="4"/>
  <c r="U563" i="4"/>
  <c r="V563" i="4"/>
  <c r="W563" i="4"/>
  <c r="T564" i="4"/>
  <c r="U564" i="4"/>
  <c r="V564" i="4"/>
  <c r="W564" i="4"/>
  <c r="T565" i="4"/>
  <c r="U565" i="4"/>
  <c r="V565" i="4"/>
  <c r="W565" i="4"/>
  <c r="T566" i="4"/>
  <c r="U566" i="4"/>
  <c r="V566" i="4"/>
  <c r="W566" i="4"/>
  <c r="T567" i="4"/>
  <c r="U567" i="4"/>
  <c r="V567" i="4"/>
  <c r="W567" i="4"/>
  <c r="T568" i="4"/>
  <c r="U568" i="4"/>
  <c r="V568" i="4"/>
  <c r="W568" i="4"/>
  <c r="T569" i="4"/>
  <c r="U569" i="4"/>
  <c r="V569" i="4"/>
  <c r="W569" i="4"/>
  <c r="T570" i="4"/>
  <c r="U570" i="4"/>
  <c r="V570" i="4"/>
  <c r="W570" i="4"/>
  <c r="T571" i="4"/>
  <c r="U571" i="4"/>
  <c r="V571" i="4"/>
  <c r="W571" i="4"/>
  <c r="T572" i="4"/>
  <c r="U572" i="4"/>
  <c r="V572" i="4"/>
  <c r="W572" i="4"/>
  <c r="T573" i="4"/>
  <c r="U573" i="4"/>
  <c r="V573" i="4"/>
  <c r="W573" i="4"/>
  <c r="T574" i="4"/>
  <c r="U574" i="4"/>
  <c r="V574" i="4"/>
  <c r="W574" i="4"/>
  <c r="T575" i="4"/>
  <c r="U575" i="4"/>
  <c r="V575" i="4"/>
  <c r="W575" i="4"/>
  <c r="T576" i="4"/>
  <c r="U576" i="4"/>
  <c r="V576" i="4"/>
  <c r="W576" i="4"/>
  <c r="T577" i="4"/>
  <c r="U577" i="4"/>
  <c r="V577" i="4"/>
  <c r="W577" i="4"/>
  <c r="T578" i="4"/>
  <c r="U578" i="4"/>
  <c r="V578" i="4"/>
  <c r="W578" i="4"/>
  <c r="T579" i="4"/>
  <c r="U579" i="4"/>
  <c r="V579" i="4"/>
  <c r="W579" i="4"/>
  <c r="T580" i="4"/>
  <c r="U580" i="4"/>
  <c r="V580" i="4"/>
  <c r="W580" i="4"/>
  <c r="T581" i="4"/>
  <c r="U581" i="4"/>
  <c r="V581" i="4"/>
  <c r="W581" i="4"/>
  <c r="T582" i="4"/>
  <c r="U582" i="4"/>
  <c r="V582" i="4"/>
  <c r="W582" i="4"/>
  <c r="T583" i="4"/>
  <c r="U583" i="4"/>
  <c r="V583" i="4"/>
  <c r="W583" i="4"/>
  <c r="T584" i="4"/>
  <c r="U584" i="4"/>
  <c r="V584" i="4"/>
  <c r="W584" i="4"/>
  <c r="T585" i="4"/>
  <c r="U585" i="4"/>
  <c r="V585" i="4"/>
  <c r="W585" i="4"/>
  <c r="T586" i="4"/>
  <c r="U586" i="4"/>
  <c r="V586" i="4"/>
  <c r="W586" i="4"/>
  <c r="T587" i="4"/>
  <c r="U587" i="4"/>
  <c r="V587" i="4"/>
  <c r="W587" i="4"/>
  <c r="T588" i="4"/>
  <c r="U588" i="4"/>
  <c r="V588" i="4"/>
  <c r="W588" i="4"/>
  <c r="T589" i="4"/>
  <c r="U589" i="4"/>
  <c r="V589" i="4"/>
  <c r="W589" i="4"/>
  <c r="T590" i="4"/>
  <c r="U590" i="4"/>
  <c r="V590" i="4"/>
  <c r="W590" i="4"/>
  <c r="T591" i="4"/>
  <c r="U591" i="4"/>
  <c r="V591" i="4"/>
  <c r="W591" i="4"/>
  <c r="T592" i="4"/>
  <c r="U592" i="4"/>
  <c r="V592" i="4"/>
  <c r="W592" i="4"/>
  <c r="T593" i="4"/>
  <c r="U593" i="4"/>
  <c r="V593" i="4"/>
  <c r="W593" i="4"/>
  <c r="T594" i="4"/>
  <c r="U594" i="4"/>
  <c r="V594" i="4"/>
  <c r="W594" i="4"/>
  <c r="T595" i="4"/>
  <c r="U595" i="4"/>
  <c r="V595" i="4"/>
  <c r="W595" i="4"/>
  <c r="T596" i="4"/>
  <c r="U596" i="4"/>
  <c r="V596" i="4"/>
  <c r="W596" i="4"/>
  <c r="T597" i="4"/>
  <c r="U597" i="4"/>
  <c r="V597" i="4"/>
  <c r="W597" i="4"/>
  <c r="T598" i="4"/>
  <c r="U598" i="4"/>
  <c r="V598" i="4"/>
  <c r="W598" i="4"/>
  <c r="T599" i="4"/>
  <c r="U599" i="4"/>
  <c r="V599" i="4"/>
  <c r="W599" i="4"/>
  <c r="T600" i="4"/>
  <c r="U600" i="4"/>
  <c r="V600" i="4"/>
  <c r="W600" i="4"/>
  <c r="T601" i="4"/>
  <c r="U601" i="4"/>
  <c r="V601" i="4"/>
  <c r="W601" i="4"/>
  <c r="T602" i="4"/>
  <c r="U602" i="4"/>
  <c r="V602" i="4"/>
  <c r="W602" i="4"/>
  <c r="T603" i="4"/>
  <c r="U603" i="4"/>
  <c r="V603" i="4"/>
  <c r="W603" i="4"/>
  <c r="T604" i="4"/>
  <c r="U604" i="4"/>
  <c r="V604" i="4"/>
  <c r="W604" i="4"/>
  <c r="T605" i="4"/>
  <c r="U605" i="4"/>
  <c r="V605" i="4"/>
  <c r="W605" i="4"/>
  <c r="T606" i="4"/>
  <c r="U606" i="4"/>
  <c r="V606" i="4"/>
  <c r="W606" i="4"/>
  <c r="T607" i="4"/>
  <c r="U607" i="4"/>
  <c r="V607" i="4"/>
  <c r="W607" i="4"/>
  <c r="T608" i="4"/>
  <c r="U608" i="4"/>
  <c r="V608" i="4"/>
  <c r="W608" i="4"/>
  <c r="T609" i="4"/>
  <c r="U609" i="4"/>
  <c r="V609" i="4"/>
  <c r="W609" i="4"/>
  <c r="T610" i="4"/>
  <c r="U610" i="4"/>
  <c r="V610" i="4"/>
  <c r="W610" i="4"/>
  <c r="T611" i="4"/>
  <c r="U611" i="4"/>
  <c r="V611" i="4"/>
  <c r="W611" i="4"/>
  <c r="T612" i="4"/>
  <c r="U612" i="4"/>
  <c r="V612" i="4"/>
  <c r="W612" i="4"/>
  <c r="T613" i="4"/>
  <c r="U613" i="4"/>
  <c r="V613" i="4"/>
  <c r="W613" i="4"/>
  <c r="T614" i="4"/>
  <c r="U614" i="4"/>
  <c r="V614" i="4"/>
  <c r="W614" i="4"/>
  <c r="T615" i="4"/>
  <c r="U615" i="4"/>
  <c r="V615" i="4"/>
  <c r="W615" i="4"/>
  <c r="T616" i="4"/>
  <c r="U616" i="4"/>
  <c r="V616" i="4"/>
  <c r="W616" i="4"/>
  <c r="T617" i="4"/>
  <c r="U617" i="4"/>
  <c r="V617" i="4"/>
  <c r="W617" i="4"/>
  <c r="T618" i="4"/>
  <c r="U618" i="4"/>
  <c r="V618" i="4"/>
  <c r="W618" i="4"/>
  <c r="T619" i="4"/>
  <c r="U619" i="4"/>
  <c r="V619" i="4"/>
  <c r="W619" i="4"/>
  <c r="T620" i="4"/>
  <c r="U620" i="4"/>
  <c r="V620" i="4"/>
  <c r="W620" i="4"/>
  <c r="T621" i="4"/>
  <c r="U621" i="4"/>
  <c r="V621" i="4"/>
  <c r="W621" i="4"/>
  <c r="T622" i="4"/>
  <c r="U622" i="4"/>
  <c r="V622" i="4"/>
  <c r="W622" i="4"/>
  <c r="T623" i="4"/>
  <c r="U623" i="4"/>
  <c r="V623" i="4"/>
  <c r="W623" i="4"/>
  <c r="T624" i="4"/>
  <c r="U624" i="4"/>
  <c r="V624" i="4"/>
  <c r="W624" i="4"/>
  <c r="T625" i="4"/>
  <c r="U625" i="4"/>
  <c r="V625" i="4"/>
  <c r="W625" i="4"/>
  <c r="T626" i="4"/>
  <c r="U626" i="4"/>
  <c r="V626" i="4"/>
  <c r="W626" i="4"/>
  <c r="T627" i="4"/>
  <c r="U627" i="4"/>
  <c r="V627" i="4"/>
  <c r="W627" i="4"/>
  <c r="T628" i="4"/>
  <c r="U628" i="4"/>
  <c r="V628" i="4"/>
  <c r="W628" i="4"/>
  <c r="T629" i="4"/>
  <c r="U629" i="4"/>
  <c r="V629" i="4"/>
  <c r="W629" i="4"/>
  <c r="T630" i="4"/>
  <c r="U630" i="4"/>
  <c r="V630" i="4"/>
  <c r="W630" i="4"/>
  <c r="T631" i="4"/>
  <c r="U631" i="4"/>
  <c r="V631" i="4"/>
  <c r="W631" i="4"/>
  <c r="T632" i="4"/>
  <c r="U632" i="4"/>
  <c r="V632" i="4"/>
  <c r="W632" i="4"/>
  <c r="T633" i="4"/>
  <c r="U633" i="4"/>
  <c r="V633" i="4"/>
  <c r="W633" i="4"/>
  <c r="T634" i="4"/>
  <c r="U634" i="4"/>
  <c r="V634" i="4"/>
  <c r="W634" i="4"/>
  <c r="T635" i="4"/>
  <c r="U635" i="4"/>
  <c r="V635" i="4"/>
  <c r="W635" i="4"/>
  <c r="T636" i="4"/>
  <c r="U636" i="4"/>
  <c r="V636" i="4"/>
  <c r="W636" i="4"/>
  <c r="T637" i="4"/>
  <c r="U637" i="4"/>
  <c r="V637" i="4"/>
  <c r="W637" i="4"/>
  <c r="T638" i="4"/>
  <c r="U638" i="4"/>
  <c r="V638" i="4"/>
  <c r="W638" i="4"/>
  <c r="T639" i="4"/>
  <c r="U639" i="4"/>
  <c r="V639" i="4"/>
  <c r="W639" i="4"/>
  <c r="T640" i="4"/>
  <c r="U640" i="4"/>
  <c r="V640" i="4"/>
  <c r="W640" i="4"/>
  <c r="T641" i="4"/>
  <c r="U641" i="4"/>
  <c r="V641" i="4"/>
  <c r="W641" i="4"/>
  <c r="T642" i="4"/>
  <c r="U642" i="4"/>
  <c r="V642" i="4"/>
  <c r="W642" i="4"/>
  <c r="T643" i="4"/>
  <c r="U643" i="4"/>
  <c r="V643" i="4"/>
  <c r="W643" i="4"/>
  <c r="T644" i="4"/>
  <c r="U644" i="4"/>
  <c r="V644" i="4"/>
  <c r="W644" i="4"/>
  <c r="T645" i="4"/>
  <c r="U645" i="4"/>
  <c r="V645" i="4"/>
  <c r="W645" i="4"/>
  <c r="T646" i="4"/>
  <c r="U646" i="4"/>
  <c r="V646" i="4"/>
  <c r="W646" i="4"/>
  <c r="T647" i="4"/>
  <c r="U647" i="4"/>
  <c r="V647" i="4"/>
  <c r="W647" i="4"/>
  <c r="T648" i="4"/>
  <c r="U648" i="4"/>
  <c r="V648" i="4"/>
  <c r="W648" i="4"/>
  <c r="T649" i="4"/>
  <c r="U649" i="4"/>
  <c r="V649" i="4"/>
  <c r="W649" i="4"/>
  <c r="T650" i="4"/>
  <c r="U650" i="4"/>
  <c r="V650" i="4"/>
  <c r="W650" i="4"/>
  <c r="T651" i="4"/>
  <c r="U651" i="4"/>
  <c r="V651" i="4"/>
  <c r="W651" i="4"/>
  <c r="T652" i="4"/>
  <c r="U652" i="4"/>
  <c r="V652" i="4"/>
  <c r="W652" i="4"/>
  <c r="T653" i="4"/>
  <c r="U653" i="4"/>
  <c r="V653" i="4"/>
  <c r="W653" i="4"/>
  <c r="T654" i="4"/>
  <c r="U654" i="4"/>
  <c r="V654" i="4"/>
  <c r="W654" i="4"/>
  <c r="T655" i="4"/>
  <c r="U655" i="4"/>
  <c r="V655" i="4"/>
  <c r="W655" i="4"/>
  <c r="T656" i="4"/>
  <c r="U656" i="4"/>
  <c r="V656" i="4"/>
  <c r="W656" i="4"/>
  <c r="T657" i="4"/>
  <c r="U657" i="4"/>
  <c r="V657" i="4"/>
  <c r="W657" i="4"/>
  <c r="T658" i="4"/>
  <c r="U658" i="4"/>
  <c r="V658" i="4"/>
  <c r="W658" i="4"/>
  <c r="T659" i="4"/>
  <c r="U659" i="4"/>
  <c r="V659" i="4"/>
  <c r="W659" i="4"/>
  <c r="T660" i="4"/>
  <c r="U660" i="4"/>
  <c r="V660" i="4"/>
  <c r="W660" i="4"/>
  <c r="T661" i="4"/>
  <c r="U661" i="4"/>
  <c r="V661" i="4"/>
  <c r="W661" i="4"/>
  <c r="T662" i="4"/>
  <c r="U662" i="4"/>
  <c r="V662" i="4"/>
  <c r="W662" i="4"/>
  <c r="T663" i="4"/>
  <c r="U663" i="4"/>
  <c r="V663" i="4"/>
  <c r="W663" i="4"/>
  <c r="T664" i="4"/>
  <c r="U664" i="4"/>
  <c r="V664" i="4"/>
  <c r="W664" i="4"/>
  <c r="T665" i="4"/>
  <c r="U665" i="4"/>
  <c r="V665" i="4"/>
  <c r="W665" i="4"/>
  <c r="T666" i="4"/>
  <c r="U666" i="4"/>
  <c r="V666" i="4"/>
  <c r="W666" i="4"/>
  <c r="T667" i="4"/>
  <c r="U667" i="4"/>
  <c r="V667" i="4"/>
  <c r="W667" i="4"/>
  <c r="T668" i="4"/>
  <c r="U668" i="4"/>
  <c r="V668" i="4"/>
  <c r="W668" i="4"/>
  <c r="T669" i="4"/>
  <c r="U669" i="4"/>
  <c r="V669" i="4"/>
  <c r="W669" i="4"/>
  <c r="T670" i="4"/>
  <c r="U670" i="4"/>
  <c r="V670" i="4"/>
  <c r="W670" i="4"/>
  <c r="T671" i="4"/>
  <c r="U671" i="4"/>
  <c r="V671" i="4"/>
  <c r="W671" i="4"/>
  <c r="T672" i="4"/>
  <c r="U672" i="4"/>
  <c r="V672" i="4"/>
  <c r="W672" i="4"/>
  <c r="T673" i="4"/>
  <c r="U673" i="4"/>
  <c r="V673" i="4"/>
  <c r="W673" i="4"/>
  <c r="T674" i="4"/>
  <c r="U674" i="4"/>
  <c r="V674" i="4"/>
  <c r="W674" i="4"/>
  <c r="T675" i="4"/>
  <c r="U675" i="4"/>
  <c r="V675" i="4"/>
  <c r="W675" i="4"/>
  <c r="T676" i="4"/>
  <c r="U676" i="4"/>
  <c r="V676" i="4"/>
  <c r="W676" i="4"/>
  <c r="T677" i="4"/>
  <c r="U677" i="4"/>
  <c r="V677" i="4"/>
  <c r="W677" i="4"/>
  <c r="T678" i="4"/>
  <c r="U678" i="4"/>
  <c r="V678" i="4"/>
  <c r="W678" i="4"/>
  <c r="T679" i="4"/>
  <c r="U679" i="4"/>
  <c r="V679" i="4"/>
  <c r="W679" i="4"/>
  <c r="T680" i="4"/>
  <c r="U680" i="4"/>
  <c r="V680" i="4"/>
  <c r="W680" i="4"/>
  <c r="T681" i="4"/>
  <c r="U681" i="4"/>
  <c r="V681" i="4"/>
  <c r="W681" i="4"/>
  <c r="T682" i="4"/>
  <c r="U682" i="4"/>
  <c r="V682" i="4"/>
  <c r="W682" i="4"/>
  <c r="T683" i="4"/>
  <c r="U683" i="4"/>
  <c r="V683" i="4"/>
  <c r="W683" i="4"/>
  <c r="T684" i="4"/>
  <c r="U684" i="4"/>
  <c r="V684" i="4"/>
  <c r="W684" i="4"/>
  <c r="T685" i="4"/>
  <c r="U685" i="4"/>
  <c r="V685" i="4"/>
  <c r="W685" i="4"/>
  <c r="T686" i="4"/>
  <c r="U686" i="4"/>
  <c r="V686" i="4"/>
  <c r="W686" i="4"/>
  <c r="T687" i="4"/>
  <c r="U687" i="4"/>
  <c r="V687" i="4"/>
  <c r="W687" i="4"/>
  <c r="T688" i="4"/>
  <c r="U688" i="4"/>
  <c r="V688" i="4"/>
  <c r="W688" i="4"/>
  <c r="T689" i="4"/>
  <c r="U689" i="4"/>
  <c r="V689" i="4"/>
  <c r="W689" i="4"/>
  <c r="T690" i="4"/>
  <c r="U690" i="4"/>
  <c r="V690" i="4"/>
  <c r="W690" i="4"/>
  <c r="T691" i="4"/>
  <c r="U691" i="4"/>
  <c r="V691" i="4"/>
  <c r="W691" i="4"/>
  <c r="T692" i="4"/>
  <c r="U692" i="4"/>
  <c r="V692" i="4"/>
  <c r="W692" i="4"/>
  <c r="T693" i="4"/>
  <c r="U693" i="4"/>
  <c r="V693" i="4"/>
  <c r="W693" i="4"/>
  <c r="T694" i="4"/>
  <c r="U694" i="4"/>
  <c r="V694" i="4"/>
  <c r="W694" i="4"/>
  <c r="T695" i="4"/>
  <c r="U695" i="4"/>
  <c r="V695" i="4"/>
  <c r="W695" i="4"/>
  <c r="T696" i="4"/>
  <c r="U696" i="4"/>
  <c r="V696" i="4"/>
  <c r="W696" i="4"/>
  <c r="T697" i="4"/>
  <c r="U697" i="4"/>
  <c r="V697" i="4"/>
  <c r="W697" i="4"/>
  <c r="T698" i="4"/>
  <c r="U698" i="4"/>
  <c r="V698" i="4"/>
  <c r="W698" i="4"/>
  <c r="T699" i="4"/>
  <c r="U699" i="4"/>
  <c r="V699" i="4"/>
  <c r="W699" i="4"/>
  <c r="T700" i="4"/>
  <c r="U700" i="4"/>
  <c r="V700" i="4"/>
  <c r="W700" i="4"/>
  <c r="T701" i="4"/>
  <c r="U701" i="4"/>
  <c r="V701" i="4"/>
  <c r="W701" i="4"/>
  <c r="T702" i="4"/>
  <c r="U702" i="4"/>
  <c r="V702" i="4"/>
  <c r="W702" i="4"/>
  <c r="T703" i="4"/>
  <c r="U703" i="4"/>
  <c r="V703" i="4"/>
  <c r="W703" i="4"/>
  <c r="T704" i="4"/>
  <c r="U704" i="4"/>
  <c r="V704" i="4"/>
  <c r="W704" i="4"/>
  <c r="T705" i="4"/>
  <c r="U705" i="4"/>
  <c r="V705" i="4"/>
  <c r="W705" i="4"/>
  <c r="T706" i="4"/>
  <c r="U706" i="4"/>
  <c r="V706" i="4"/>
  <c r="W706" i="4"/>
  <c r="T707" i="4"/>
  <c r="U707" i="4"/>
  <c r="V707" i="4"/>
  <c r="W707" i="4"/>
  <c r="T708" i="4"/>
  <c r="U708" i="4"/>
  <c r="V708" i="4"/>
  <c r="W708" i="4"/>
  <c r="T709" i="4"/>
  <c r="U709" i="4"/>
  <c r="V709" i="4"/>
  <c r="W709" i="4"/>
  <c r="T710" i="4"/>
  <c r="U710" i="4"/>
  <c r="V710" i="4"/>
  <c r="W710" i="4"/>
  <c r="T711" i="4"/>
  <c r="U711" i="4"/>
  <c r="V711" i="4"/>
  <c r="W711" i="4"/>
  <c r="T712" i="4"/>
  <c r="U712" i="4"/>
  <c r="V712" i="4"/>
  <c r="W712" i="4"/>
  <c r="T713" i="4"/>
  <c r="U713" i="4"/>
  <c r="V713" i="4"/>
  <c r="W713" i="4"/>
  <c r="T714" i="4"/>
  <c r="U714" i="4"/>
  <c r="V714" i="4"/>
  <c r="W714" i="4"/>
  <c r="T715" i="4"/>
  <c r="U715" i="4"/>
  <c r="V715" i="4"/>
  <c r="W715" i="4"/>
  <c r="T716" i="4"/>
  <c r="U716" i="4"/>
  <c r="V716" i="4"/>
  <c r="W716" i="4"/>
  <c r="T717" i="4"/>
  <c r="U717" i="4"/>
  <c r="V717" i="4"/>
  <c r="W717" i="4"/>
  <c r="T718" i="4"/>
  <c r="U718" i="4"/>
  <c r="V718" i="4"/>
  <c r="W718" i="4"/>
  <c r="T719" i="4"/>
  <c r="U719" i="4"/>
  <c r="V719" i="4"/>
  <c r="W719" i="4"/>
  <c r="T720" i="4"/>
  <c r="U720" i="4"/>
  <c r="V720" i="4"/>
  <c r="W720" i="4"/>
  <c r="T721" i="4"/>
  <c r="U721" i="4"/>
  <c r="V721" i="4"/>
  <c r="W721" i="4"/>
  <c r="T722" i="4"/>
  <c r="U722" i="4"/>
  <c r="V722" i="4"/>
  <c r="W722" i="4"/>
  <c r="T723" i="4"/>
  <c r="U723" i="4"/>
  <c r="V723" i="4"/>
  <c r="W723" i="4"/>
  <c r="T724" i="4"/>
  <c r="U724" i="4"/>
  <c r="V724" i="4"/>
  <c r="W724" i="4"/>
  <c r="T725" i="4"/>
  <c r="U725" i="4"/>
  <c r="V725" i="4"/>
  <c r="W725" i="4"/>
  <c r="T726" i="4"/>
  <c r="U726" i="4"/>
  <c r="V726" i="4"/>
  <c r="W726" i="4"/>
  <c r="T727" i="4"/>
  <c r="U727" i="4"/>
  <c r="V727" i="4"/>
  <c r="W727" i="4"/>
  <c r="T728" i="4"/>
  <c r="U728" i="4"/>
  <c r="V728" i="4"/>
  <c r="W728" i="4"/>
  <c r="T729" i="4"/>
  <c r="U729" i="4"/>
  <c r="V729" i="4"/>
  <c r="W729" i="4"/>
  <c r="T730" i="4"/>
  <c r="U730" i="4"/>
  <c r="V730" i="4"/>
  <c r="W730" i="4"/>
  <c r="T731" i="4"/>
  <c r="U731" i="4"/>
  <c r="V731" i="4"/>
  <c r="W731" i="4"/>
  <c r="T732" i="4"/>
  <c r="U732" i="4"/>
  <c r="V732" i="4"/>
  <c r="W732" i="4"/>
  <c r="T733" i="4"/>
  <c r="U733" i="4"/>
  <c r="V733" i="4"/>
  <c r="W733" i="4"/>
  <c r="T734" i="4"/>
  <c r="U734" i="4"/>
  <c r="V734" i="4"/>
  <c r="W734" i="4"/>
  <c r="T735" i="4"/>
  <c r="U735" i="4"/>
  <c r="V735" i="4"/>
  <c r="W735" i="4"/>
  <c r="T736" i="4"/>
  <c r="U736" i="4"/>
  <c r="V736" i="4"/>
  <c r="W736" i="4"/>
  <c r="T737" i="4"/>
  <c r="U737" i="4"/>
  <c r="V737" i="4"/>
  <c r="W737" i="4"/>
  <c r="T738" i="4"/>
  <c r="U738" i="4"/>
  <c r="V738" i="4"/>
  <c r="W738" i="4"/>
  <c r="T739" i="4"/>
  <c r="U739" i="4"/>
  <c r="V739" i="4"/>
  <c r="W739" i="4"/>
  <c r="T740" i="4"/>
  <c r="U740" i="4"/>
  <c r="V740" i="4"/>
  <c r="W740" i="4"/>
  <c r="T741" i="4"/>
  <c r="U741" i="4"/>
  <c r="V741" i="4"/>
  <c r="W741" i="4"/>
  <c r="T742" i="4"/>
  <c r="U742" i="4"/>
  <c r="V742" i="4"/>
  <c r="W742" i="4"/>
  <c r="T743" i="4"/>
  <c r="U743" i="4"/>
  <c r="V743" i="4"/>
  <c r="W743" i="4"/>
  <c r="T744" i="4"/>
  <c r="U744" i="4"/>
  <c r="V744" i="4"/>
  <c r="W744" i="4"/>
  <c r="T745" i="4"/>
  <c r="U745" i="4"/>
  <c r="V745" i="4"/>
  <c r="W745" i="4"/>
  <c r="T746" i="4"/>
  <c r="U746" i="4"/>
  <c r="V746" i="4"/>
  <c r="W746" i="4"/>
  <c r="T747" i="4"/>
  <c r="U747" i="4"/>
  <c r="V747" i="4"/>
  <c r="W747" i="4"/>
  <c r="T748" i="4"/>
  <c r="U748" i="4"/>
  <c r="V748" i="4"/>
  <c r="W748" i="4"/>
  <c r="T749" i="4"/>
  <c r="U749" i="4"/>
  <c r="V749" i="4"/>
  <c r="W749" i="4"/>
  <c r="T750" i="4"/>
  <c r="U750" i="4"/>
  <c r="V750" i="4"/>
  <c r="W750" i="4"/>
  <c r="T751" i="4"/>
  <c r="U751" i="4"/>
  <c r="V751" i="4"/>
  <c r="W751" i="4"/>
  <c r="T752" i="4"/>
  <c r="U752" i="4"/>
  <c r="V752" i="4"/>
  <c r="W752" i="4"/>
  <c r="T753" i="4"/>
  <c r="U753" i="4"/>
  <c r="V753" i="4"/>
  <c r="W753" i="4"/>
  <c r="T754" i="4"/>
  <c r="U754" i="4"/>
  <c r="V754" i="4"/>
  <c r="W754" i="4"/>
  <c r="T755" i="4"/>
  <c r="U755" i="4"/>
  <c r="V755" i="4"/>
  <c r="W755" i="4"/>
  <c r="T756" i="4"/>
  <c r="U756" i="4"/>
  <c r="V756" i="4"/>
  <c r="W756" i="4"/>
  <c r="T757" i="4"/>
  <c r="U757" i="4"/>
  <c r="V757" i="4"/>
  <c r="W757" i="4"/>
  <c r="T758" i="4"/>
  <c r="U758" i="4"/>
  <c r="V758" i="4"/>
  <c r="W758" i="4"/>
  <c r="T759" i="4"/>
  <c r="U759" i="4"/>
  <c r="V759" i="4"/>
  <c r="W759" i="4"/>
  <c r="T760" i="4"/>
  <c r="U760" i="4"/>
  <c r="V760" i="4"/>
  <c r="W760" i="4"/>
  <c r="T761" i="4"/>
  <c r="U761" i="4"/>
  <c r="V761" i="4"/>
  <c r="W761" i="4"/>
  <c r="T762" i="4"/>
  <c r="U762" i="4"/>
  <c r="V762" i="4"/>
  <c r="W762" i="4"/>
  <c r="T763" i="4"/>
  <c r="U763" i="4"/>
  <c r="V763" i="4"/>
  <c r="W763" i="4"/>
  <c r="T764" i="4"/>
  <c r="U764" i="4"/>
  <c r="V764" i="4"/>
  <c r="W764" i="4"/>
  <c r="T765" i="4"/>
  <c r="U765" i="4"/>
  <c r="V765" i="4"/>
  <c r="W765" i="4"/>
  <c r="T766" i="4"/>
  <c r="U766" i="4"/>
  <c r="V766" i="4"/>
  <c r="W766" i="4"/>
  <c r="T767" i="4"/>
  <c r="U767" i="4"/>
  <c r="V767" i="4"/>
  <c r="W767" i="4"/>
  <c r="T768" i="4"/>
  <c r="U768" i="4"/>
  <c r="V768" i="4"/>
  <c r="W768" i="4"/>
  <c r="T769" i="4"/>
  <c r="U769" i="4"/>
  <c r="V769" i="4"/>
  <c r="W769" i="4"/>
  <c r="T770" i="4"/>
  <c r="U770" i="4"/>
  <c r="V770" i="4"/>
  <c r="W770" i="4"/>
  <c r="T771" i="4"/>
  <c r="U771" i="4"/>
  <c r="V771" i="4"/>
  <c r="W771" i="4"/>
  <c r="T772" i="4"/>
  <c r="U772" i="4"/>
  <c r="V772" i="4"/>
  <c r="W772" i="4"/>
  <c r="T773" i="4"/>
  <c r="U773" i="4"/>
  <c r="V773" i="4"/>
  <c r="W773" i="4"/>
  <c r="T774" i="4"/>
  <c r="U774" i="4"/>
  <c r="V774" i="4"/>
  <c r="W774" i="4"/>
  <c r="T775" i="4"/>
  <c r="U775" i="4"/>
  <c r="V775" i="4"/>
  <c r="W775" i="4"/>
  <c r="T776" i="4"/>
  <c r="U776" i="4"/>
  <c r="V776" i="4"/>
  <c r="W776" i="4"/>
  <c r="T777" i="4"/>
  <c r="U777" i="4"/>
  <c r="V777" i="4"/>
  <c r="W777" i="4"/>
  <c r="T778" i="4"/>
  <c r="U778" i="4"/>
  <c r="V778" i="4"/>
  <c r="W778" i="4"/>
  <c r="T779" i="4"/>
  <c r="U779" i="4"/>
  <c r="V779" i="4"/>
  <c r="W779" i="4"/>
  <c r="T780" i="4"/>
  <c r="U780" i="4"/>
  <c r="V780" i="4"/>
  <c r="W780" i="4"/>
  <c r="T781" i="4"/>
  <c r="U781" i="4"/>
  <c r="V781" i="4"/>
  <c r="W781" i="4"/>
  <c r="T782" i="4"/>
  <c r="U782" i="4"/>
  <c r="V782" i="4"/>
  <c r="W782" i="4"/>
  <c r="T783" i="4"/>
  <c r="U783" i="4"/>
  <c r="V783" i="4"/>
  <c r="W783" i="4"/>
  <c r="T784" i="4"/>
  <c r="U784" i="4"/>
  <c r="V784" i="4"/>
  <c r="W784" i="4"/>
  <c r="T785" i="4"/>
  <c r="U785" i="4"/>
  <c r="V785" i="4"/>
  <c r="W785" i="4"/>
  <c r="T786" i="4"/>
  <c r="U786" i="4"/>
  <c r="V786" i="4"/>
  <c r="W786" i="4"/>
  <c r="T787" i="4"/>
  <c r="U787" i="4"/>
  <c r="V787" i="4"/>
  <c r="W787" i="4"/>
  <c r="T788" i="4"/>
  <c r="U788" i="4"/>
  <c r="V788" i="4"/>
  <c r="W788" i="4"/>
  <c r="T789" i="4"/>
  <c r="U789" i="4"/>
  <c r="V789" i="4"/>
  <c r="W789" i="4"/>
  <c r="T790" i="4"/>
  <c r="U790" i="4"/>
  <c r="V790" i="4"/>
  <c r="W790" i="4"/>
  <c r="T791" i="4"/>
  <c r="U791" i="4"/>
  <c r="V791" i="4"/>
  <c r="W791" i="4"/>
  <c r="T792" i="4"/>
  <c r="U792" i="4"/>
  <c r="V792" i="4"/>
  <c r="W792" i="4"/>
  <c r="T793" i="4"/>
  <c r="U793" i="4"/>
  <c r="V793" i="4"/>
  <c r="W793" i="4"/>
  <c r="T794" i="4"/>
  <c r="U794" i="4"/>
  <c r="V794" i="4"/>
  <c r="W794" i="4"/>
  <c r="T795" i="4"/>
  <c r="U795" i="4"/>
  <c r="V795" i="4"/>
  <c r="W795" i="4"/>
  <c r="T796" i="4"/>
  <c r="U796" i="4"/>
  <c r="V796" i="4"/>
  <c r="W796" i="4"/>
  <c r="T797" i="4"/>
  <c r="U797" i="4"/>
  <c r="V797" i="4"/>
  <c r="W797" i="4"/>
  <c r="T798" i="4"/>
  <c r="U798" i="4"/>
  <c r="V798" i="4"/>
  <c r="W798" i="4"/>
  <c r="T799" i="4"/>
  <c r="U799" i="4"/>
  <c r="V799" i="4"/>
  <c r="W799" i="4"/>
  <c r="T800" i="4"/>
  <c r="U800" i="4"/>
  <c r="V800" i="4"/>
  <c r="W800" i="4"/>
  <c r="T801" i="4"/>
  <c r="U801" i="4"/>
  <c r="V801" i="4"/>
  <c r="W801" i="4"/>
  <c r="T802" i="4"/>
  <c r="U802" i="4"/>
  <c r="V802" i="4"/>
  <c r="W802" i="4"/>
  <c r="T803" i="4"/>
  <c r="U803" i="4"/>
  <c r="V803" i="4"/>
  <c r="W803" i="4"/>
  <c r="T804" i="4"/>
  <c r="U804" i="4"/>
  <c r="V804" i="4"/>
  <c r="W804" i="4"/>
  <c r="T805" i="4"/>
  <c r="U805" i="4"/>
  <c r="V805" i="4"/>
  <c r="W805" i="4"/>
  <c r="T806" i="4"/>
  <c r="U806" i="4"/>
  <c r="V806" i="4"/>
  <c r="W806" i="4"/>
  <c r="T807" i="4"/>
  <c r="U807" i="4"/>
  <c r="V807" i="4"/>
  <c r="W807" i="4"/>
  <c r="T808" i="4"/>
  <c r="U808" i="4"/>
  <c r="V808" i="4"/>
  <c r="W808" i="4"/>
  <c r="T809" i="4"/>
  <c r="U809" i="4"/>
  <c r="V809" i="4"/>
  <c r="W809" i="4"/>
  <c r="T810" i="4"/>
  <c r="U810" i="4"/>
  <c r="V810" i="4"/>
  <c r="W810" i="4"/>
  <c r="T811" i="4"/>
  <c r="U811" i="4"/>
  <c r="V811" i="4"/>
  <c r="W811" i="4"/>
  <c r="T812" i="4"/>
  <c r="U812" i="4"/>
  <c r="V812" i="4"/>
  <c r="W812" i="4"/>
  <c r="T813" i="4"/>
  <c r="U813" i="4"/>
  <c r="V813" i="4"/>
  <c r="W813" i="4"/>
  <c r="T814" i="4"/>
  <c r="U814" i="4"/>
  <c r="V814" i="4"/>
  <c r="W814" i="4"/>
  <c r="T815" i="4"/>
  <c r="U815" i="4"/>
  <c r="V815" i="4"/>
  <c r="W815" i="4"/>
  <c r="T816" i="4"/>
  <c r="U816" i="4"/>
  <c r="V816" i="4"/>
  <c r="W816" i="4"/>
  <c r="T817" i="4"/>
  <c r="U817" i="4"/>
  <c r="V817" i="4"/>
  <c r="W817" i="4"/>
  <c r="T818" i="4"/>
  <c r="U818" i="4"/>
  <c r="V818" i="4"/>
  <c r="W818" i="4"/>
  <c r="T819" i="4"/>
  <c r="U819" i="4"/>
  <c r="V819" i="4"/>
  <c r="W819" i="4"/>
  <c r="T820" i="4"/>
  <c r="U820" i="4"/>
  <c r="V820" i="4"/>
  <c r="W820" i="4"/>
  <c r="T821" i="4"/>
  <c r="U821" i="4"/>
  <c r="V821" i="4"/>
  <c r="W821" i="4"/>
  <c r="T822" i="4"/>
  <c r="U822" i="4"/>
  <c r="V822" i="4"/>
  <c r="W822" i="4"/>
  <c r="T823" i="4"/>
  <c r="U823" i="4"/>
  <c r="V823" i="4"/>
  <c r="W823" i="4"/>
  <c r="T824" i="4"/>
  <c r="U824" i="4"/>
  <c r="V824" i="4"/>
  <c r="W824" i="4"/>
  <c r="T825" i="4"/>
  <c r="U825" i="4"/>
  <c r="V825" i="4"/>
  <c r="W825" i="4"/>
  <c r="T826" i="4"/>
  <c r="U826" i="4"/>
  <c r="V826" i="4"/>
  <c r="W826" i="4"/>
  <c r="T827" i="4"/>
  <c r="U827" i="4"/>
  <c r="V827" i="4"/>
  <c r="W827" i="4"/>
  <c r="T828" i="4"/>
  <c r="U828" i="4"/>
  <c r="V828" i="4"/>
  <c r="W828" i="4"/>
  <c r="T829" i="4"/>
  <c r="U829" i="4"/>
  <c r="V829" i="4"/>
  <c r="W829" i="4"/>
  <c r="T830" i="4"/>
  <c r="U830" i="4"/>
  <c r="V830" i="4"/>
  <c r="W830" i="4"/>
  <c r="T831" i="4"/>
  <c r="U831" i="4"/>
  <c r="V831" i="4"/>
  <c r="W831" i="4"/>
  <c r="T832" i="4"/>
  <c r="U832" i="4"/>
  <c r="V832" i="4"/>
  <c r="W832" i="4"/>
  <c r="T833" i="4"/>
  <c r="U833" i="4"/>
  <c r="V833" i="4"/>
  <c r="W833" i="4"/>
  <c r="T834" i="4"/>
  <c r="U834" i="4"/>
  <c r="V834" i="4"/>
  <c r="W834" i="4"/>
  <c r="T835" i="4"/>
  <c r="U835" i="4"/>
  <c r="V835" i="4"/>
  <c r="W835" i="4"/>
  <c r="T836" i="4"/>
  <c r="U836" i="4"/>
  <c r="V836" i="4"/>
  <c r="W836" i="4"/>
  <c r="T837" i="4"/>
  <c r="U837" i="4"/>
  <c r="V837" i="4"/>
  <c r="W837" i="4"/>
  <c r="T838" i="4"/>
  <c r="U838" i="4"/>
  <c r="V838" i="4"/>
  <c r="W838" i="4"/>
  <c r="T839" i="4"/>
  <c r="U839" i="4"/>
  <c r="V839" i="4"/>
  <c r="W839" i="4"/>
  <c r="T840" i="4"/>
  <c r="U840" i="4"/>
  <c r="V840" i="4"/>
  <c r="W840" i="4"/>
  <c r="T841" i="4"/>
  <c r="U841" i="4"/>
  <c r="V841" i="4"/>
  <c r="W841" i="4"/>
  <c r="T842" i="4"/>
  <c r="U842" i="4"/>
  <c r="V842" i="4"/>
  <c r="W842" i="4"/>
  <c r="T843" i="4"/>
  <c r="U843" i="4"/>
  <c r="V843" i="4"/>
  <c r="W843" i="4"/>
  <c r="T844" i="4"/>
  <c r="U844" i="4"/>
  <c r="V844" i="4"/>
  <c r="W844" i="4"/>
  <c r="T845" i="4"/>
  <c r="U845" i="4"/>
  <c r="V845" i="4"/>
  <c r="W845" i="4"/>
  <c r="T846" i="4"/>
  <c r="U846" i="4"/>
  <c r="V846" i="4"/>
  <c r="W846" i="4"/>
  <c r="T847" i="4"/>
  <c r="U847" i="4"/>
  <c r="V847" i="4"/>
  <c r="W847" i="4"/>
  <c r="T848" i="4"/>
  <c r="U848" i="4"/>
  <c r="V848" i="4"/>
  <c r="W848" i="4"/>
  <c r="T849" i="4"/>
  <c r="U849" i="4"/>
  <c r="V849" i="4"/>
  <c r="W849" i="4"/>
  <c r="T850" i="4"/>
  <c r="U850" i="4"/>
  <c r="V850" i="4"/>
  <c r="W850" i="4"/>
  <c r="T851" i="4"/>
  <c r="U851" i="4"/>
  <c r="V851" i="4"/>
  <c r="W851" i="4"/>
  <c r="T852" i="4"/>
  <c r="U852" i="4"/>
  <c r="V852" i="4"/>
  <c r="W852" i="4"/>
  <c r="T853" i="4"/>
  <c r="U853" i="4"/>
  <c r="V853" i="4"/>
  <c r="W853" i="4"/>
  <c r="T854" i="4"/>
  <c r="U854" i="4"/>
  <c r="V854" i="4"/>
  <c r="W854" i="4"/>
  <c r="T855" i="4"/>
  <c r="U855" i="4"/>
  <c r="V855" i="4"/>
  <c r="W855" i="4"/>
  <c r="T856" i="4"/>
  <c r="U856" i="4"/>
  <c r="V856" i="4"/>
  <c r="W856" i="4"/>
  <c r="T857" i="4"/>
  <c r="U857" i="4"/>
  <c r="V857" i="4"/>
  <c r="W857" i="4"/>
  <c r="T858" i="4"/>
  <c r="U858" i="4"/>
  <c r="V858" i="4"/>
  <c r="W858" i="4"/>
  <c r="T859" i="4"/>
  <c r="U859" i="4"/>
  <c r="V859" i="4"/>
  <c r="W859" i="4"/>
  <c r="T860" i="4"/>
  <c r="U860" i="4"/>
  <c r="V860" i="4"/>
  <c r="W860" i="4"/>
  <c r="T861" i="4"/>
  <c r="U861" i="4"/>
  <c r="V861" i="4"/>
  <c r="W861" i="4"/>
  <c r="T862" i="4"/>
  <c r="U862" i="4"/>
  <c r="V862" i="4"/>
  <c r="W862" i="4"/>
  <c r="T863" i="4"/>
  <c r="U863" i="4"/>
  <c r="V863" i="4"/>
  <c r="W863" i="4"/>
  <c r="T864" i="4"/>
  <c r="U864" i="4"/>
  <c r="V864" i="4"/>
  <c r="W864" i="4"/>
  <c r="T865" i="4"/>
  <c r="U865" i="4"/>
  <c r="V865" i="4"/>
  <c r="W865" i="4"/>
  <c r="T866" i="4"/>
  <c r="U866" i="4"/>
  <c r="V866" i="4"/>
  <c r="W866" i="4"/>
  <c r="T867" i="4"/>
  <c r="U867" i="4"/>
  <c r="V867" i="4"/>
  <c r="W867" i="4"/>
  <c r="T868" i="4"/>
  <c r="U868" i="4"/>
  <c r="V868" i="4"/>
  <c r="W868" i="4"/>
  <c r="T869" i="4"/>
  <c r="U869" i="4"/>
  <c r="V869" i="4"/>
  <c r="W869" i="4"/>
  <c r="T870" i="4"/>
  <c r="U870" i="4"/>
  <c r="V870" i="4"/>
  <c r="W870" i="4"/>
  <c r="T871" i="4"/>
  <c r="U871" i="4"/>
  <c r="V871" i="4"/>
  <c r="W871" i="4"/>
  <c r="T872" i="4"/>
  <c r="U872" i="4"/>
  <c r="V872" i="4"/>
  <c r="W872" i="4"/>
  <c r="T873" i="4"/>
  <c r="U873" i="4"/>
  <c r="V873" i="4"/>
  <c r="W873" i="4"/>
  <c r="T874" i="4"/>
  <c r="U874" i="4"/>
  <c r="V874" i="4"/>
  <c r="W874" i="4"/>
  <c r="T875" i="4"/>
  <c r="U875" i="4"/>
  <c r="V875" i="4"/>
  <c r="W875" i="4"/>
  <c r="T876" i="4"/>
  <c r="U876" i="4"/>
  <c r="V876" i="4"/>
  <c r="W876" i="4"/>
  <c r="T877" i="4"/>
  <c r="U877" i="4"/>
  <c r="V877" i="4"/>
  <c r="W877" i="4"/>
  <c r="T878" i="4"/>
  <c r="U878" i="4"/>
  <c r="V878" i="4"/>
  <c r="W878" i="4"/>
  <c r="T879" i="4"/>
  <c r="U879" i="4"/>
  <c r="V879" i="4"/>
  <c r="W879" i="4"/>
  <c r="T880" i="4"/>
  <c r="U880" i="4"/>
  <c r="V880" i="4"/>
  <c r="W880" i="4"/>
  <c r="T881" i="4"/>
  <c r="U881" i="4"/>
  <c r="V881" i="4"/>
  <c r="W881" i="4"/>
  <c r="T882" i="4"/>
  <c r="U882" i="4"/>
  <c r="V882" i="4"/>
  <c r="W882" i="4"/>
  <c r="T883" i="4"/>
  <c r="U883" i="4"/>
  <c r="V883" i="4"/>
  <c r="W883" i="4"/>
  <c r="T884" i="4"/>
  <c r="U884" i="4"/>
  <c r="V884" i="4"/>
  <c r="W884" i="4"/>
  <c r="T885" i="4"/>
  <c r="U885" i="4"/>
  <c r="V885" i="4"/>
  <c r="W885" i="4"/>
  <c r="T886" i="4"/>
  <c r="U886" i="4"/>
  <c r="V886" i="4"/>
  <c r="W886" i="4"/>
  <c r="T887" i="4"/>
  <c r="U887" i="4"/>
  <c r="V887" i="4"/>
  <c r="W887" i="4"/>
  <c r="T888" i="4"/>
  <c r="U888" i="4"/>
  <c r="V888" i="4"/>
  <c r="W888" i="4"/>
  <c r="T889" i="4"/>
  <c r="U889" i="4"/>
  <c r="V889" i="4"/>
  <c r="W889" i="4"/>
  <c r="T890" i="4"/>
  <c r="U890" i="4"/>
  <c r="V890" i="4"/>
  <c r="W890" i="4"/>
  <c r="T891" i="4"/>
  <c r="U891" i="4"/>
  <c r="V891" i="4"/>
  <c r="W891" i="4"/>
  <c r="T892" i="4"/>
  <c r="U892" i="4"/>
  <c r="V892" i="4"/>
  <c r="W892" i="4"/>
  <c r="T893" i="4"/>
  <c r="U893" i="4"/>
  <c r="V893" i="4"/>
  <c r="W893" i="4"/>
  <c r="T894" i="4"/>
  <c r="U894" i="4"/>
  <c r="V894" i="4"/>
  <c r="W894" i="4"/>
  <c r="T895" i="4"/>
  <c r="U895" i="4"/>
  <c r="V895" i="4"/>
  <c r="W895" i="4"/>
  <c r="T896" i="4"/>
  <c r="U896" i="4"/>
  <c r="V896" i="4"/>
  <c r="W896" i="4"/>
  <c r="T897" i="4"/>
  <c r="U897" i="4"/>
  <c r="V897" i="4"/>
  <c r="W897" i="4"/>
  <c r="T898" i="4"/>
  <c r="U898" i="4"/>
  <c r="V898" i="4"/>
  <c r="W898" i="4"/>
  <c r="T899" i="4"/>
  <c r="U899" i="4"/>
  <c r="V899" i="4"/>
  <c r="W899" i="4"/>
  <c r="T900" i="4"/>
  <c r="U900" i="4"/>
  <c r="V900" i="4"/>
  <c r="W900" i="4"/>
  <c r="T901" i="4"/>
  <c r="U901" i="4"/>
  <c r="V901" i="4"/>
  <c r="W901" i="4"/>
  <c r="T902" i="4"/>
  <c r="U902" i="4"/>
  <c r="V902" i="4"/>
  <c r="W902" i="4"/>
  <c r="T903" i="4"/>
  <c r="U903" i="4"/>
  <c r="V903" i="4"/>
  <c r="W903" i="4"/>
  <c r="T904" i="4"/>
  <c r="U904" i="4"/>
  <c r="V904" i="4"/>
  <c r="W904" i="4"/>
  <c r="T905" i="4"/>
  <c r="U905" i="4"/>
  <c r="V905" i="4"/>
  <c r="W905" i="4"/>
  <c r="T906" i="4"/>
  <c r="U906" i="4"/>
  <c r="V906" i="4"/>
  <c r="W906" i="4"/>
  <c r="T907" i="4"/>
  <c r="U907" i="4"/>
  <c r="V907" i="4"/>
  <c r="W907" i="4"/>
  <c r="T908" i="4"/>
  <c r="U908" i="4"/>
  <c r="V908" i="4"/>
  <c r="W908" i="4"/>
  <c r="T909" i="4"/>
  <c r="U909" i="4"/>
  <c r="V909" i="4"/>
  <c r="W909" i="4"/>
  <c r="T910" i="4"/>
  <c r="U910" i="4"/>
  <c r="V910" i="4"/>
  <c r="W910" i="4"/>
  <c r="T911" i="4"/>
  <c r="U911" i="4"/>
  <c r="V911" i="4"/>
  <c r="W911" i="4"/>
  <c r="T912" i="4"/>
  <c r="U912" i="4"/>
  <c r="V912" i="4"/>
  <c r="W912" i="4"/>
  <c r="T913" i="4"/>
  <c r="U913" i="4"/>
  <c r="V913" i="4"/>
  <c r="W913" i="4"/>
  <c r="T914" i="4"/>
  <c r="U914" i="4"/>
  <c r="V914" i="4"/>
  <c r="W914" i="4"/>
  <c r="T915" i="4"/>
  <c r="U915" i="4"/>
  <c r="V915" i="4"/>
  <c r="W915" i="4"/>
  <c r="T916" i="4"/>
  <c r="U916" i="4"/>
  <c r="V916" i="4"/>
  <c r="W916" i="4"/>
  <c r="T917" i="4"/>
  <c r="U917" i="4"/>
  <c r="V917" i="4"/>
  <c r="W917" i="4"/>
  <c r="T918" i="4"/>
  <c r="U918" i="4"/>
  <c r="V918" i="4"/>
  <c r="W918" i="4"/>
  <c r="T919" i="4"/>
  <c r="U919" i="4"/>
  <c r="V919" i="4"/>
  <c r="W919" i="4"/>
  <c r="T920" i="4"/>
  <c r="U920" i="4"/>
  <c r="V920" i="4"/>
  <c r="W920" i="4"/>
  <c r="T921" i="4"/>
  <c r="U921" i="4"/>
  <c r="V921" i="4"/>
  <c r="W921" i="4"/>
  <c r="T922" i="4"/>
  <c r="U922" i="4"/>
  <c r="V922" i="4"/>
  <c r="W922" i="4"/>
  <c r="T923" i="4"/>
  <c r="U923" i="4"/>
  <c r="V923" i="4"/>
  <c r="W923" i="4"/>
  <c r="T924" i="4"/>
  <c r="U924" i="4"/>
  <c r="V924" i="4"/>
  <c r="W924" i="4"/>
  <c r="T925" i="4"/>
  <c r="U925" i="4"/>
  <c r="V925" i="4"/>
  <c r="W925" i="4"/>
  <c r="T926" i="4"/>
  <c r="U926" i="4"/>
  <c r="V926" i="4"/>
  <c r="W926" i="4"/>
  <c r="T927" i="4"/>
  <c r="U927" i="4"/>
  <c r="V927" i="4"/>
  <c r="W927" i="4"/>
  <c r="T928" i="4"/>
  <c r="U928" i="4"/>
  <c r="V928" i="4"/>
  <c r="W928" i="4"/>
  <c r="T929" i="4"/>
  <c r="U929" i="4"/>
  <c r="V929" i="4"/>
  <c r="W929" i="4"/>
  <c r="T930" i="4"/>
  <c r="U930" i="4"/>
  <c r="V930" i="4"/>
  <c r="W930" i="4"/>
  <c r="T931" i="4"/>
  <c r="U931" i="4"/>
  <c r="V931" i="4"/>
  <c r="W931" i="4"/>
  <c r="T932" i="4"/>
  <c r="U932" i="4"/>
  <c r="V932" i="4"/>
  <c r="W932" i="4"/>
  <c r="T933" i="4"/>
  <c r="U933" i="4"/>
  <c r="V933" i="4"/>
  <c r="W933" i="4"/>
  <c r="T934" i="4"/>
  <c r="U934" i="4"/>
  <c r="V934" i="4"/>
  <c r="W934" i="4"/>
  <c r="T935" i="4"/>
  <c r="U935" i="4"/>
  <c r="V935" i="4"/>
  <c r="W935" i="4"/>
  <c r="T936" i="4"/>
  <c r="U936" i="4"/>
  <c r="V936" i="4"/>
  <c r="W936" i="4"/>
  <c r="T937" i="4"/>
  <c r="U937" i="4"/>
  <c r="V937" i="4"/>
  <c r="W937" i="4"/>
  <c r="T938" i="4"/>
  <c r="U938" i="4"/>
  <c r="V938" i="4"/>
  <c r="W938" i="4"/>
  <c r="T939" i="4"/>
  <c r="U939" i="4"/>
  <c r="V939" i="4"/>
  <c r="W939" i="4"/>
  <c r="T940" i="4"/>
  <c r="U940" i="4"/>
  <c r="V940" i="4"/>
  <c r="W940" i="4"/>
  <c r="T941" i="4"/>
  <c r="U941" i="4"/>
  <c r="V941" i="4"/>
  <c r="W941" i="4"/>
  <c r="T942" i="4"/>
  <c r="U942" i="4"/>
  <c r="V942" i="4"/>
  <c r="W942" i="4"/>
  <c r="T943" i="4"/>
  <c r="U943" i="4"/>
  <c r="V943" i="4"/>
  <c r="W943" i="4"/>
  <c r="T944" i="4"/>
  <c r="U944" i="4"/>
  <c r="V944" i="4"/>
  <c r="W944" i="4"/>
  <c r="T945" i="4"/>
  <c r="U945" i="4"/>
  <c r="V945" i="4"/>
  <c r="W945" i="4"/>
  <c r="T946" i="4"/>
  <c r="U946" i="4"/>
  <c r="V946" i="4"/>
  <c r="W946" i="4"/>
  <c r="T947" i="4"/>
  <c r="U947" i="4"/>
  <c r="V947" i="4"/>
  <c r="W947" i="4"/>
  <c r="T948" i="4"/>
  <c r="U948" i="4"/>
  <c r="V948" i="4"/>
  <c r="W948" i="4"/>
  <c r="T949" i="4"/>
  <c r="U949" i="4"/>
  <c r="V949" i="4"/>
  <c r="W949" i="4"/>
  <c r="T950" i="4"/>
  <c r="U950" i="4"/>
  <c r="V950" i="4"/>
  <c r="W950" i="4"/>
  <c r="T951" i="4"/>
  <c r="U951" i="4"/>
  <c r="V951" i="4"/>
  <c r="W951" i="4"/>
  <c r="T952" i="4"/>
  <c r="U952" i="4"/>
  <c r="V952" i="4"/>
  <c r="W952" i="4"/>
  <c r="T953" i="4"/>
  <c r="U953" i="4"/>
  <c r="V953" i="4"/>
  <c r="W953" i="4"/>
  <c r="T954" i="4"/>
  <c r="U954" i="4"/>
  <c r="V954" i="4"/>
  <c r="W954" i="4"/>
  <c r="T955" i="4"/>
  <c r="U955" i="4"/>
  <c r="V955" i="4"/>
  <c r="W955" i="4"/>
  <c r="T956" i="4"/>
  <c r="U956" i="4"/>
  <c r="V956" i="4"/>
  <c r="W956" i="4"/>
  <c r="T957" i="4"/>
  <c r="U957" i="4"/>
  <c r="V957" i="4"/>
  <c r="W957" i="4"/>
  <c r="T958" i="4"/>
  <c r="U958" i="4"/>
  <c r="V958" i="4"/>
  <c r="W958" i="4"/>
  <c r="T959" i="4"/>
  <c r="U959" i="4"/>
  <c r="V959" i="4"/>
  <c r="W959" i="4"/>
  <c r="T960" i="4"/>
  <c r="U960" i="4"/>
  <c r="V960" i="4"/>
  <c r="W960" i="4"/>
  <c r="T961" i="4"/>
  <c r="U961" i="4"/>
  <c r="V961" i="4"/>
  <c r="W961" i="4"/>
  <c r="T962" i="4"/>
  <c r="U962" i="4"/>
  <c r="V962" i="4"/>
  <c r="W962" i="4"/>
  <c r="T963" i="4"/>
  <c r="U963" i="4"/>
  <c r="V963" i="4"/>
  <c r="W963" i="4"/>
  <c r="T964" i="4"/>
  <c r="U964" i="4"/>
  <c r="V964" i="4"/>
  <c r="W964" i="4"/>
  <c r="T965" i="4"/>
  <c r="U965" i="4"/>
  <c r="V965" i="4"/>
  <c r="W965" i="4"/>
  <c r="T966" i="4"/>
  <c r="U966" i="4"/>
  <c r="V966" i="4"/>
  <c r="W966" i="4"/>
  <c r="T967" i="4"/>
  <c r="U967" i="4"/>
  <c r="V967" i="4"/>
  <c r="W967" i="4"/>
  <c r="T968" i="4"/>
  <c r="U968" i="4"/>
  <c r="V968" i="4"/>
  <c r="W968" i="4"/>
  <c r="T969" i="4"/>
  <c r="U969" i="4"/>
  <c r="V969" i="4"/>
  <c r="W969" i="4"/>
  <c r="T970" i="4"/>
  <c r="U970" i="4"/>
  <c r="V970" i="4"/>
  <c r="W970" i="4"/>
  <c r="T971" i="4"/>
  <c r="U971" i="4"/>
  <c r="V971" i="4"/>
  <c r="W971" i="4"/>
  <c r="T972" i="4"/>
  <c r="U972" i="4"/>
  <c r="V972" i="4"/>
  <c r="W972" i="4"/>
  <c r="T973" i="4"/>
  <c r="U973" i="4"/>
  <c r="V973" i="4"/>
  <c r="W973" i="4"/>
  <c r="T974" i="4"/>
  <c r="U974" i="4"/>
  <c r="V974" i="4"/>
  <c r="W974" i="4"/>
  <c r="T975" i="4"/>
  <c r="U975" i="4"/>
  <c r="V975" i="4"/>
  <c r="W975" i="4"/>
  <c r="T976" i="4"/>
  <c r="U976" i="4"/>
  <c r="V976" i="4"/>
  <c r="W976" i="4"/>
  <c r="T977" i="4"/>
  <c r="U977" i="4"/>
  <c r="V977" i="4"/>
  <c r="W977" i="4"/>
  <c r="T978" i="4"/>
  <c r="U978" i="4"/>
  <c r="V978" i="4"/>
  <c r="W978" i="4"/>
  <c r="T979" i="4"/>
  <c r="U979" i="4"/>
  <c r="V979" i="4"/>
  <c r="W979" i="4"/>
  <c r="T980" i="4"/>
  <c r="U980" i="4"/>
  <c r="V980" i="4"/>
  <c r="W980" i="4"/>
  <c r="T981" i="4"/>
  <c r="U981" i="4"/>
  <c r="V981" i="4"/>
  <c r="W981" i="4"/>
  <c r="T982" i="4"/>
  <c r="U982" i="4"/>
  <c r="V982" i="4"/>
  <c r="W982" i="4"/>
  <c r="T983" i="4"/>
  <c r="U983" i="4"/>
  <c r="V983" i="4"/>
  <c r="W983" i="4"/>
  <c r="T984" i="4"/>
  <c r="U984" i="4"/>
  <c r="V984" i="4"/>
  <c r="W984" i="4"/>
  <c r="T985" i="4"/>
  <c r="U985" i="4"/>
  <c r="V985" i="4"/>
  <c r="W985" i="4"/>
  <c r="T986" i="4"/>
  <c r="U986" i="4"/>
  <c r="V986" i="4"/>
  <c r="W986" i="4"/>
  <c r="T987" i="4"/>
  <c r="U987" i="4"/>
  <c r="V987" i="4"/>
  <c r="W987" i="4"/>
  <c r="T988" i="4"/>
  <c r="U988" i="4"/>
  <c r="V988" i="4"/>
  <c r="W988" i="4"/>
  <c r="T989" i="4"/>
  <c r="U989" i="4"/>
  <c r="V989" i="4"/>
  <c r="W989" i="4"/>
  <c r="T990" i="4"/>
  <c r="U990" i="4"/>
  <c r="V990" i="4"/>
  <c r="W990" i="4"/>
  <c r="T991" i="4"/>
  <c r="U991" i="4"/>
  <c r="V991" i="4"/>
  <c r="W991" i="4"/>
  <c r="T992" i="4"/>
  <c r="U992" i="4"/>
  <c r="V992" i="4"/>
  <c r="W992" i="4"/>
  <c r="T993" i="4"/>
  <c r="U993" i="4"/>
  <c r="V993" i="4"/>
  <c r="W993" i="4"/>
  <c r="T994" i="4"/>
  <c r="U994" i="4"/>
  <c r="V994" i="4"/>
  <c r="W994" i="4"/>
  <c r="T995" i="4"/>
  <c r="U995" i="4"/>
  <c r="V995" i="4"/>
  <c r="W995" i="4"/>
  <c r="T996" i="4"/>
  <c r="U996" i="4"/>
  <c r="V996" i="4"/>
  <c r="W996" i="4"/>
  <c r="T997" i="4"/>
  <c r="U997" i="4"/>
  <c r="V997" i="4"/>
  <c r="W997" i="4"/>
  <c r="T998" i="4"/>
  <c r="U998" i="4"/>
  <c r="V998" i="4"/>
  <c r="W998" i="4"/>
  <c r="T999" i="4"/>
  <c r="U999" i="4"/>
  <c r="V999" i="4"/>
  <c r="W999" i="4"/>
  <c r="T1000" i="4"/>
  <c r="U1000" i="4"/>
  <c r="V1000" i="4"/>
  <c r="W1000" i="4"/>
  <c r="T1001" i="4"/>
  <c r="U1001" i="4"/>
  <c r="V1001" i="4"/>
  <c r="W1001" i="4"/>
  <c r="T1002" i="4"/>
  <c r="U1002" i="4"/>
  <c r="V1002" i="4"/>
  <c r="W1002" i="4"/>
  <c r="T1003" i="4"/>
  <c r="U1003" i="4"/>
  <c r="V1003" i="4"/>
  <c r="W1003" i="4"/>
  <c r="T1004" i="4"/>
  <c r="U1004" i="4"/>
  <c r="V1004" i="4"/>
  <c r="W1004" i="4"/>
  <c r="T1005" i="4"/>
  <c r="U1005" i="4"/>
  <c r="V1005" i="4"/>
  <c r="W1005" i="4"/>
  <c r="T1006" i="4"/>
  <c r="U1006" i="4"/>
  <c r="V1006" i="4"/>
  <c r="W1006" i="4"/>
  <c r="T1007" i="4"/>
  <c r="U1007" i="4"/>
  <c r="V1007" i="4"/>
  <c r="W1007" i="4"/>
  <c r="T1008" i="4"/>
  <c r="U1008" i="4"/>
  <c r="V1008" i="4"/>
  <c r="W1008" i="4"/>
  <c r="T1009" i="4"/>
  <c r="U1009" i="4"/>
  <c r="V1009" i="4"/>
  <c r="W1009" i="4"/>
  <c r="T1010" i="4"/>
  <c r="U1010" i="4"/>
  <c r="V1010" i="4"/>
  <c r="W1010" i="4"/>
  <c r="T1011" i="4"/>
  <c r="U1011" i="4"/>
  <c r="V1011" i="4"/>
  <c r="W1011" i="4"/>
  <c r="T1012" i="4"/>
  <c r="U1012" i="4"/>
  <c r="V1012" i="4"/>
  <c r="W1012" i="4"/>
  <c r="T1013" i="4"/>
  <c r="U1013" i="4"/>
  <c r="V1013" i="4"/>
  <c r="W1013" i="4"/>
  <c r="T1014" i="4"/>
  <c r="U1014" i="4"/>
  <c r="V1014" i="4"/>
  <c r="W1014" i="4"/>
  <c r="T1015" i="4"/>
  <c r="U1015" i="4"/>
  <c r="V1015" i="4"/>
  <c r="W1015" i="4"/>
  <c r="T1016" i="4"/>
  <c r="U1016" i="4"/>
  <c r="V1016" i="4"/>
  <c r="W1016" i="4"/>
  <c r="T1017" i="4"/>
  <c r="U1017" i="4"/>
  <c r="V1017" i="4"/>
  <c r="W1017" i="4"/>
  <c r="T1018" i="4"/>
  <c r="U1018" i="4"/>
  <c r="V1018" i="4"/>
  <c r="W1018" i="4"/>
  <c r="T1019" i="4"/>
  <c r="U1019" i="4"/>
  <c r="V1019" i="4"/>
  <c r="W1019" i="4"/>
  <c r="T1020" i="4"/>
  <c r="U1020" i="4"/>
  <c r="V1020" i="4"/>
  <c r="W1020" i="4"/>
  <c r="T1021" i="4"/>
  <c r="U1021" i="4"/>
  <c r="V1021" i="4"/>
  <c r="W1021" i="4"/>
  <c r="T1022" i="4"/>
  <c r="U1022" i="4"/>
  <c r="V1022" i="4"/>
  <c r="W1022" i="4"/>
  <c r="T1023" i="4"/>
  <c r="U1023" i="4"/>
  <c r="V1023" i="4"/>
  <c r="W1023" i="4"/>
  <c r="T1024" i="4"/>
  <c r="U1024" i="4"/>
  <c r="V1024" i="4"/>
  <c r="W1024" i="4"/>
  <c r="T1025" i="4"/>
  <c r="U1025" i="4"/>
  <c r="V1025" i="4"/>
  <c r="W1025" i="4"/>
  <c r="T1026" i="4"/>
  <c r="U1026" i="4"/>
  <c r="V1026" i="4"/>
  <c r="W1026" i="4"/>
  <c r="T1027" i="4"/>
  <c r="U1027" i="4"/>
  <c r="V1027" i="4"/>
  <c r="W1027" i="4"/>
  <c r="T1028" i="4"/>
  <c r="U1028" i="4"/>
  <c r="V1028" i="4"/>
  <c r="W1028" i="4"/>
  <c r="T1029" i="4"/>
  <c r="U1029" i="4"/>
  <c r="V1029" i="4"/>
  <c r="W1029" i="4"/>
  <c r="T1030" i="4"/>
  <c r="U1030" i="4"/>
  <c r="V1030" i="4"/>
  <c r="W1030" i="4"/>
  <c r="T1031" i="4"/>
  <c r="U1031" i="4"/>
  <c r="V1031" i="4"/>
  <c r="W1031" i="4"/>
  <c r="T1032" i="4"/>
  <c r="U1032" i="4"/>
  <c r="V1032" i="4"/>
  <c r="W1032" i="4"/>
  <c r="T1033" i="4"/>
  <c r="U1033" i="4"/>
  <c r="V1033" i="4"/>
  <c r="W1033" i="4"/>
  <c r="T1034" i="4"/>
  <c r="U1034" i="4"/>
  <c r="V1034" i="4"/>
  <c r="W1034" i="4"/>
  <c r="T1035" i="4"/>
  <c r="U1035" i="4"/>
  <c r="V1035" i="4"/>
  <c r="W1035" i="4"/>
  <c r="T1036" i="4"/>
  <c r="U1036" i="4"/>
  <c r="V1036" i="4"/>
  <c r="W1036" i="4"/>
  <c r="T1037" i="4"/>
  <c r="U1037" i="4"/>
  <c r="V1037" i="4"/>
  <c r="W1037" i="4"/>
  <c r="T1038" i="4"/>
  <c r="U1038" i="4"/>
  <c r="V1038" i="4"/>
  <c r="W1038" i="4"/>
  <c r="T1039" i="4"/>
  <c r="U1039" i="4"/>
  <c r="V1039" i="4"/>
  <c r="W1039" i="4"/>
  <c r="T1040" i="4"/>
  <c r="U1040" i="4"/>
  <c r="V1040" i="4"/>
  <c r="W1040" i="4"/>
  <c r="T1041" i="4"/>
  <c r="U1041" i="4"/>
  <c r="V1041" i="4"/>
  <c r="W1041" i="4"/>
  <c r="T1042" i="4"/>
  <c r="U1042" i="4"/>
  <c r="V1042" i="4"/>
  <c r="W1042" i="4"/>
  <c r="T1043" i="4"/>
  <c r="U1043" i="4"/>
  <c r="V1043" i="4"/>
  <c r="W1043" i="4"/>
  <c r="T1044" i="4"/>
  <c r="U1044" i="4"/>
  <c r="V1044" i="4"/>
  <c r="W1044" i="4"/>
  <c r="T1045" i="4"/>
  <c r="U1045" i="4"/>
  <c r="V1045" i="4"/>
  <c r="W1045" i="4"/>
  <c r="T1046" i="4"/>
  <c r="U1046" i="4"/>
  <c r="V1046" i="4"/>
  <c r="W1046" i="4"/>
  <c r="T1047" i="4"/>
  <c r="U1047" i="4"/>
  <c r="V1047" i="4"/>
  <c r="W1047" i="4"/>
  <c r="T1048" i="4"/>
  <c r="U1048" i="4"/>
  <c r="V1048" i="4"/>
  <c r="W1048" i="4"/>
  <c r="T1049" i="4"/>
  <c r="U1049" i="4"/>
  <c r="V1049" i="4"/>
  <c r="W1049" i="4"/>
  <c r="T1050" i="4"/>
  <c r="U1050" i="4"/>
  <c r="V1050" i="4"/>
  <c r="W1050" i="4"/>
  <c r="T1051" i="4"/>
  <c r="U1051" i="4"/>
  <c r="V1051" i="4"/>
  <c r="W1051" i="4"/>
  <c r="T1052" i="4"/>
  <c r="U1052" i="4"/>
  <c r="V1052" i="4"/>
  <c r="W1052" i="4"/>
  <c r="T1053" i="4"/>
  <c r="U1053" i="4"/>
  <c r="V1053" i="4"/>
  <c r="W1053" i="4"/>
  <c r="T1054" i="4"/>
  <c r="U1054" i="4"/>
  <c r="V1054" i="4"/>
  <c r="W1054" i="4"/>
  <c r="T1055" i="4"/>
  <c r="U1055" i="4"/>
  <c r="V1055" i="4"/>
  <c r="W1055" i="4"/>
  <c r="T1056" i="4"/>
  <c r="U1056" i="4"/>
  <c r="V1056" i="4"/>
  <c r="W1056" i="4"/>
  <c r="T1057" i="4"/>
  <c r="U1057" i="4"/>
  <c r="V1057" i="4"/>
  <c r="W1057" i="4"/>
  <c r="T1058" i="4"/>
  <c r="U1058" i="4"/>
  <c r="V1058" i="4"/>
  <c r="W1058" i="4"/>
  <c r="T1059" i="4"/>
  <c r="U1059" i="4"/>
  <c r="V1059" i="4"/>
  <c r="W1059" i="4"/>
  <c r="T1060" i="4"/>
  <c r="U1060" i="4"/>
  <c r="V1060" i="4"/>
  <c r="W1060" i="4"/>
  <c r="T1061" i="4"/>
  <c r="U1061" i="4"/>
  <c r="V1061" i="4"/>
  <c r="W1061" i="4"/>
  <c r="T1062" i="4"/>
  <c r="U1062" i="4"/>
  <c r="V1062" i="4"/>
  <c r="W1062" i="4"/>
  <c r="T1063" i="4"/>
  <c r="U1063" i="4"/>
  <c r="V1063" i="4"/>
  <c r="W1063" i="4"/>
  <c r="T1064" i="4"/>
  <c r="U1064" i="4"/>
  <c r="V1064" i="4"/>
  <c r="W1064" i="4"/>
  <c r="T1065" i="4"/>
  <c r="U1065" i="4"/>
  <c r="V1065" i="4"/>
  <c r="W1065" i="4"/>
  <c r="T1066" i="4"/>
  <c r="U1066" i="4"/>
  <c r="V1066" i="4"/>
  <c r="W1066" i="4"/>
  <c r="T1067" i="4"/>
  <c r="U1067" i="4"/>
  <c r="V1067" i="4"/>
  <c r="W1067" i="4"/>
  <c r="T1068" i="4"/>
  <c r="U1068" i="4"/>
  <c r="V1068" i="4"/>
  <c r="W1068" i="4"/>
  <c r="T1069" i="4"/>
  <c r="U1069" i="4"/>
  <c r="V1069" i="4"/>
  <c r="W1069" i="4"/>
  <c r="T1070" i="4"/>
  <c r="U1070" i="4"/>
  <c r="V1070" i="4"/>
  <c r="W1070" i="4"/>
  <c r="T1071" i="4"/>
  <c r="U1071" i="4"/>
  <c r="V1071" i="4"/>
  <c r="W1071" i="4"/>
  <c r="T1072" i="4"/>
  <c r="U1072" i="4"/>
  <c r="V1072" i="4"/>
  <c r="W1072" i="4"/>
  <c r="T1073" i="4"/>
  <c r="U1073" i="4"/>
  <c r="V1073" i="4"/>
  <c r="W1073" i="4"/>
  <c r="T1074" i="4"/>
  <c r="U1074" i="4"/>
  <c r="V1074" i="4"/>
  <c r="W1074" i="4"/>
  <c r="T1075" i="4"/>
  <c r="U1075" i="4"/>
  <c r="V1075" i="4"/>
  <c r="W1075" i="4"/>
  <c r="T1076" i="4"/>
  <c r="U1076" i="4"/>
  <c r="V1076" i="4"/>
  <c r="W1076" i="4"/>
  <c r="T1077" i="4"/>
  <c r="U1077" i="4"/>
  <c r="V1077" i="4"/>
  <c r="W1077" i="4"/>
  <c r="T1078" i="4"/>
  <c r="U1078" i="4"/>
  <c r="V1078" i="4"/>
  <c r="W1078" i="4"/>
  <c r="T1079" i="4"/>
  <c r="U1079" i="4"/>
  <c r="V1079" i="4"/>
  <c r="W1079" i="4"/>
  <c r="T1080" i="4"/>
  <c r="U1080" i="4"/>
  <c r="V1080" i="4"/>
  <c r="W1080" i="4"/>
  <c r="T1081" i="4"/>
  <c r="U1081" i="4"/>
  <c r="V1081" i="4"/>
  <c r="W1081" i="4"/>
  <c r="T1082" i="4"/>
  <c r="U1082" i="4"/>
  <c r="V1082" i="4"/>
  <c r="W1082" i="4"/>
  <c r="T1083" i="4"/>
  <c r="U1083" i="4"/>
  <c r="V1083" i="4"/>
  <c r="W1083" i="4"/>
  <c r="T1084" i="4"/>
  <c r="U1084" i="4"/>
  <c r="V1084" i="4"/>
  <c r="W1084" i="4"/>
  <c r="T1085" i="4"/>
  <c r="U1085" i="4"/>
  <c r="V1085" i="4"/>
  <c r="W1085" i="4"/>
  <c r="T1086" i="4"/>
  <c r="U1086" i="4"/>
  <c r="V1086" i="4"/>
  <c r="W1086" i="4"/>
  <c r="T1087" i="4"/>
  <c r="U1087" i="4"/>
  <c r="V1087" i="4"/>
  <c r="W1087" i="4"/>
  <c r="T1088" i="4"/>
  <c r="U1088" i="4"/>
  <c r="V1088" i="4"/>
  <c r="W1088" i="4"/>
  <c r="T1089" i="4"/>
  <c r="U1089" i="4"/>
  <c r="V1089" i="4"/>
  <c r="W1089" i="4"/>
  <c r="T1090" i="4"/>
  <c r="U1090" i="4"/>
  <c r="V1090" i="4"/>
  <c r="W1090" i="4"/>
  <c r="T1091" i="4"/>
  <c r="U1091" i="4"/>
  <c r="V1091" i="4"/>
  <c r="W1091" i="4"/>
  <c r="T1092" i="4"/>
  <c r="U1092" i="4"/>
  <c r="V1092" i="4"/>
  <c r="W1092" i="4"/>
  <c r="T1093" i="4"/>
  <c r="U1093" i="4"/>
  <c r="V1093" i="4"/>
  <c r="W1093" i="4"/>
  <c r="T1094" i="4"/>
  <c r="U1094" i="4"/>
  <c r="V1094" i="4"/>
  <c r="W1094" i="4"/>
  <c r="T1095" i="4"/>
  <c r="U1095" i="4"/>
  <c r="V1095" i="4"/>
  <c r="W1095" i="4"/>
  <c r="T1096" i="4"/>
  <c r="U1096" i="4"/>
  <c r="V1096" i="4"/>
  <c r="W1096" i="4"/>
  <c r="T1097" i="4"/>
  <c r="U1097" i="4"/>
  <c r="V1097" i="4"/>
  <c r="W1097" i="4"/>
  <c r="T1098" i="4"/>
  <c r="U1098" i="4"/>
  <c r="V1098" i="4"/>
  <c r="W1098" i="4"/>
  <c r="T1099" i="4"/>
  <c r="U1099" i="4"/>
  <c r="V1099" i="4"/>
  <c r="W1099" i="4"/>
  <c r="T1100" i="4"/>
  <c r="U1100" i="4"/>
  <c r="V1100" i="4"/>
  <c r="W1100" i="4"/>
  <c r="T1101" i="4"/>
  <c r="U1101" i="4"/>
  <c r="V1101" i="4"/>
  <c r="W1101" i="4"/>
  <c r="T1102" i="4"/>
  <c r="U1102" i="4"/>
  <c r="V1102" i="4"/>
  <c r="W1102" i="4"/>
  <c r="T1103" i="4"/>
  <c r="U1103" i="4"/>
  <c r="V1103" i="4"/>
  <c r="W1103" i="4"/>
  <c r="T1104" i="4"/>
  <c r="U1104" i="4"/>
  <c r="V1104" i="4"/>
  <c r="W1104" i="4"/>
  <c r="T1105" i="4"/>
  <c r="U1105" i="4"/>
  <c r="V1105" i="4"/>
  <c r="W1105" i="4"/>
  <c r="T1106" i="4"/>
  <c r="U1106" i="4"/>
  <c r="V1106" i="4"/>
  <c r="W1106" i="4"/>
  <c r="T1107" i="4"/>
  <c r="U1107" i="4"/>
  <c r="V1107" i="4"/>
  <c r="W1107" i="4"/>
  <c r="T1108" i="4"/>
  <c r="U1108" i="4"/>
  <c r="V1108" i="4"/>
  <c r="W1108" i="4"/>
  <c r="T1109" i="4"/>
  <c r="U1109" i="4"/>
  <c r="V1109" i="4"/>
  <c r="W1109" i="4"/>
  <c r="T1110" i="4"/>
  <c r="U1110" i="4"/>
  <c r="V1110" i="4"/>
  <c r="W1110" i="4"/>
  <c r="T1111" i="4"/>
  <c r="U1111" i="4"/>
  <c r="V1111" i="4"/>
  <c r="W1111" i="4"/>
  <c r="T1112" i="4"/>
  <c r="U1112" i="4"/>
  <c r="V1112" i="4"/>
  <c r="W1112" i="4"/>
  <c r="T1113" i="4"/>
  <c r="U1113" i="4"/>
  <c r="V1113" i="4"/>
  <c r="W1113" i="4"/>
  <c r="T1114" i="4"/>
  <c r="U1114" i="4"/>
  <c r="V1114" i="4"/>
  <c r="W1114" i="4"/>
  <c r="T1115" i="4"/>
  <c r="U1115" i="4"/>
  <c r="V1115" i="4"/>
  <c r="W1115" i="4"/>
  <c r="T1116" i="4"/>
  <c r="U1116" i="4"/>
  <c r="V1116" i="4"/>
  <c r="W1116" i="4"/>
  <c r="T1117" i="4"/>
  <c r="U1117" i="4"/>
  <c r="V1117" i="4"/>
  <c r="W1117" i="4"/>
  <c r="T1118" i="4"/>
  <c r="U1118" i="4"/>
  <c r="V1118" i="4"/>
  <c r="W1118" i="4"/>
  <c r="T1119" i="4"/>
  <c r="U1119" i="4"/>
  <c r="V1119" i="4"/>
  <c r="W1119" i="4"/>
  <c r="T1120" i="4"/>
  <c r="U1120" i="4"/>
  <c r="V1120" i="4"/>
  <c r="W1120" i="4"/>
  <c r="T1121" i="4"/>
  <c r="U1121" i="4"/>
  <c r="V1121" i="4"/>
  <c r="W1121" i="4"/>
  <c r="T1122" i="4"/>
  <c r="U1122" i="4"/>
  <c r="V1122" i="4"/>
  <c r="W1122" i="4"/>
  <c r="T1123" i="4"/>
  <c r="U1123" i="4"/>
  <c r="V1123" i="4"/>
  <c r="W1123" i="4"/>
  <c r="T1124" i="4"/>
  <c r="U1124" i="4"/>
  <c r="V1124" i="4"/>
  <c r="W1124" i="4"/>
  <c r="T1125" i="4"/>
  <c r="U1125" i="4"/>
  <c r="V1125" i="4"/>
  <c r="W1125" i="4"/>
  <c r="T1126" i="4"/>
  <c r="U1126" i="4"/>
  <c r="V1126" i="4"/>
  <c r="W1126" i="4"/>
  <c r="T1127" i="4"/>
  <c r="U1127" i="4"/>
  <c r="V1127" i="4"/>
  <c r="W1127" i="4"/>
  <c r="T1128" i="4"/>
  <c r="U1128" i="4"/>
  <c r="V1128" i="4"/>
  <c r="W1128" i="4"/>
  <c r="T1129" i="4"/>
  <c r="U1129" i="4"/>
  <c r="V1129" i="4"/>
  <c r="W1129" i="4"/>
  <c r="T1130" i="4"/>
  <c r="U1130" i="4"/>
  <c r="V1130" i="4"/>
  <c r="W1130" i="4"/>
  <c r="T1131" i="4"/>
  <c r="U1131" i="4"/>
  <c r="V1131" i="4"/>
  <c r="W1131" i="4"/>
  <c r="T1132" i="4"/>
  <c r="U1132" i="4"/>
  <c r="V1132" i="4"/>
  <c r="W1132" i="4"/>
  <c r="T1133" i="4"/>
  <c r="U1133" i="4"/>
  <c r="V1133" i="4"/>
  <c r="W1133" i="4"/>
  <c r="T1134" i="4"/>
  <c r="U1134" i="4"/>
  <c r="V1134" i="4"/>
  <c r="W1134" i="4"/>
  <c r="T1135" i="4"/>
  <c r="U1135" i="4"/>
  <c r="V1135" i="4"/>
  <c r="W1135" i="4"/>
  <c r="T1136" i="4"/>
  <c r="U1136" i="4"/>
  <c r="V1136" i="4"/>
  <c r="W1136" i="4"/>
  <c r="T1137" i="4"/>
  <c r="U1137" i="4"/>
  <c r="V1137" i="4"/>
  <c r="W1137" i="4"/>
  <c r="T1138" i="4"/>
  <c r="U1138" i="4"/>
  <c r="V1138" i="4"/>
  <c r="W1138" i="4"/>
  <c r="T1139" i="4"/>
  <c r="U1139" i="4"/>
  <c r="V1139" i="4"/>
  <c r="W1139" i="4"/>
  <c r="T1140" i="4"/>
  <c r="U1140" i="4"/>
  <c r="V1140" i="4"/>
  <c r="W1140" i="4"/>
  <c r="T1141" i="4"/>
  <c r="U1141" i="4"/>
  <c r="V1141" i="4"/>
  <c r="W1141" i="4"/>
  <c r="T1142" i="4"/>
  <c r="U1142" i="4"/>
  <c r="V1142" i="4"/>
  <c r="W1142" i="4"/>
  <c r="T1143" i="4"/>
  <c r="U1143" i="4"/>
  <c r="V1143" i="4"/>
  <c r="W1143" i="4"/>
  <c r="T1144" i="4"/>
  <c r="U1144" i="4"/>
  <c r="V1144" i="4"/>
  <c r="W1144" i="4"/>
  <c r="T1145" i="4"/>
  <c r="U1145" i="4"/>
  <c r="V1145" i="4"/>
  <c r="W1145" i="4"/>
  <c r="T1146" i="4"/>
  <c r="U1146" i="4"/>
  <c r="V1146" i="4"/>
  <c r="W1146" i="4"/>
  <c r="T1147" i="4"/>
  <c r="U1147" i="4"/>
  <c r="V1147" i="4"/>
  <c r="W1147" i="4"/>
  <c r="T1148" i="4"/>
  <c r="U1148" i="4"/>
  <c r="V1148" i="4"/>
  <c r="W1148" i="4"/>
  <c r="T1149" i="4"/>
  <c r="U1149" i="4"/>
  <c r="V1149" i="4"/>
  <c r="W1149" i="4"/>
  <c r="T1150" i="4"/>
  <c r="U1150" i="4"/>
  <c r="V1150" i="4"/>
  <c r="W1150" i="4"/>
  <c r="T1151" i="4"/>
  <c r="U1151" i="4"/>
  <c r="V1151" i="4"/>
  <c r="W1151" i="4"/>
  <c r="T1152" i="4"/>
  <c r="U1152" i="4"/>
  <c r="V1152" i="4"/>
  <c r="W1152" i="4"/>
  <c r="T1153" i="4"/>
  <c r="U1153" i="4"/>
  <c r="V1153" i="4"/>
  <c r="W1153" i="4"/>
  <c r="T1154" i="4"/>
  <c r="U1154" i="4"/>
  <c r="V1154" i="4"/>
  <c r="W1154" i="4"/>
  <c r="T1155" i="4"/>
  <c r="U1155" i="4"/>
  <c r="V1155" i="4"/>
  <c r="W1155" i="4"/>
  <c r="T1156" i="4"/>
  <c r="U1156" i="4"/>
  <c r="V1156" i="4"/>
  <c r="W1156" i="4"/>
  <c r="T1157" i="4"/>
  <c r="U1157" i="4"/>
  <c r="V1157" i="4"/>
  <c r="W1157" i="4"/>
  <c r="T1158" i="4"/>
  <c r="U1158" i="4"/>
  <c r="V1158" i="4"/>
  <c r="W1158" i="4"/>
  <c r="T1159" i="4"/>
  <c r="U1159" i="4"/>
  <c r="V1159" i="4"/>
  <c r="W1159" i="4"/>
  <c r="T1160" i="4"/>
  <c r="U1160" i="4"/>
  <c r="V1160" i="4"/>
  <c r="W1160" i="4"/>
  <c r="T1161" i="4"/>
  <c r="U1161" i="4"/>
  <c r="V1161" i="4"/>
  <c r="W1161" i="4"/>
  <c r="T1162" i="4"/>
  <c r="U1162" i="4"/>
  <c r="V1162" i="4"/>
  <c r="W1162" i="4"/>
  <c r="T1163" i="4"/>
  <c r="U1163" i="4"/>
  <c r="V1163" i="4"/>
  <c r="W1163" i="4"/>
  <c r="T1164" i="4"/>
  <c r="U1164" i="4"/>
  <c r="V1164" i="4"/>
  <c r="W1164" i="4"/>
  <c r="T1165" i="4"/>
  <c r="U1165" i="4"/>
  <c r="V1165" i="4"/>
  <c r="W1165" i="4"/>
  <c r="T1166" i="4"/>
  <c r="U1166" i="4"/>
  <c r="V1166" i="4"/>
  <c r="W1166" i="4"/>
  <c r="T1167" i="4"/>
  <c r="U1167" i="4"/>
  <c r="V1167" i="4"/>
  <c r="W1167" i="4"/>
  <c r="T1168" i="4"/>
  <c r="U1168" i="4"/>
  <c r="V1168" i="4"/>
  <c r="W1168" i="4"/>
  <c r="T1169" i="4"/>
  <c r="U1169" i="4"/>
  <c r="V1169" i="4"/>
  <c r="W1169" i="4"/>
  <c r="T1170" i="4"/>
  <c r="U1170" i="4"/>
  <c r="V1170" i="4"/>
  <c r="W1170" i="4"/>
  <c r="T1171" i="4"/>
  <c r="U1171" i="4"/>
  <c r="V1171" i="4"/>
  <c r="W1171" i="4"/>
  <c r="T1172" i="4"/>
  <c r="U1172" i="4"/>
  <c r="V1172" i="4"/>
  <c r="W1172" i="4"/>
  <c r="T1173" i="4"/>
  <c r="U1173" i="4"/>
  <c r="V1173" i="4"/>
  <c r="W1173" i="4"/>
  <c r="T1174" i="4"/>
  <c r="U1174" i="4"/>
  <c r="V1174" i="4"/>
  <c r="W1174" i="4"/>
  <c r="T1175" i="4"/>
  <c r="U1175" i="4"/>
  <c r="V1175" i="4"/>
  <c r="W1175" i="4"/>
  <c r="T1176" i="4"/>
  <c r="U1176" i="4"/>
  <c r="V1176" i="4"/>
  <c r="W1176" i="4"/>
  <c r="T1177" i="4"/>
  <c r="U1177" i="4"/>
  <c r="V1177" i="4"/>
  <c r="W1177" i="4"/>
  <c r="T1178" i="4"/>
  <c r="U1178" i="4"/>
  <c r="V1178" i="4"/>
  <c r="W1178" i="4"/>
  <c r="T1179" i="4"/>
  <c r="U1179" i="4"/>
  <c r="V1179" i="4"/>
  <c r="W1179" i="4"/>
  <c r="T1180" i="4"/>
  <c r="U1180" i="4"/>
  <c r="V1180" i="4"/>
  <c r="W1180" i="4"/>
  <c r="T1181" i="4"/>
  <c r="U1181" i="4"/>
  <c r="V1181" i="4"/>
  <c r="W1181" i="4"/>
  <c r="T1182" i="4"/>
  <c r="U1182" i="4"/>
  <c r="V1182" i="4"/>
  <c r="W1182" i="4"/>
  <c r="T1183" i="4"/>
  <c r="U1183" i="4"/>
  <c r="V1183" i="4"/>
  <c r="W1183" i="4"/>
  <c r="T1184" i="4"/>
  <c r="U1184" i="4"/>
  <c r="V1184" i="4"/>
  <c r="W1184" i="4"/>
  <c r="T1185" i="4"/>
  <c r="U1185" i="4"/>
  <c r="V1185" i="4"/>
  <c r="W1185" i="4"/>
  <c r="T1186" i="4"/>
  <c r="U1186" i="4"/>
  <c r="V1186" i="4"/>
  <c r="W1186" i="4"/>
  <c r="T1187" i="4"/>
  <c r="U1187" i="4"/>
  <c r="V1187" i="4"/>
  <c r="W1187" i="4"/>
  <c r="T1188" i="4"/>
  <c r="U1188" i="4"/>
  <c r="V1188" i="4"/>
  <c r="W1188" i="4"/>
  <c r="T1189" i="4"/>
  <c r="U1189" i="4"/>
  <c r="V1189" i="4"/>
  <c r="W1189" i="4"/>
  <c r="T1190" i="4"/>
  <c r="U1190" i="4"/>
  <c r="V1190" i="4"/>
  <c r="W1190" i="4"/>
  <c r="T1191" i="4"/>
  <c r="U1191" i="4"/>
  <c r="V1191" i="4"/>
  <c r="W1191" i="4"/>
  <c r="T1192" i="4"/>
  <c r="U1192" i="4"/>
  <c r="V1192" i="4"/>
  <c r="W1192" i="4"/>
  <c r="T1193" i="4"/>
  <c r="U1193" i="4"/>
  <c r="V1193" i="4"/>
  <c r="W1193" i="4"/>
  <c r="T1194" i="4"/>
  <c r="U1194" i="4"/>
  <c r="V1194" i="4"/>
  <c r="W1194" i="4"/>
  <c r="T1195" i="4"/>
  <c r="U1195" i="4"/>
  <c r="V1195" i="4"/>
  <c r="W1195" i="4"/>
  <c r="T1196" i="4"/>
  <c r="U1196" i="4"/>
  <c r="V1196" i="4"/>
  <c r="W1196" i="4"/>
  <c r="T1197" i="4"/>
  <c r="U1197" i="4"/>
  <c r="V1197" i="4"/>
  <c r="W1197" i="4"/>
  <c r="T1198" i="4"/>
  <c r="U1198" i="4"/>
  <c r="V1198" i="4"/>
  <c r="W1198" i="4"/>
  <c r="T1199" i="4"/>
  <c r="U1199" i="4"/>
  <c r="V1199" i="4"/>
  <c r="W1199" i="4"/>
  <c r="T1200" i="4"/>
  <c r="U1200" i="4"/>
  <c r="V1200" i="4"/>
  <c r="W1200" i="4"/>
  <c r="T1201" i="4"/>
  <c r="U1201" i="4"/>
  <c r="V1201" i="4"/>
  <c r="W1201" i="4"/>
  <c r="T1202" i="4"/>
  <c r="U1202" i="4"/>
  <c r="V1202" i="4"/>
  <c r="W1202" i="4"/>
  <c r="T1203" i="4"/>
  <c r="U1203" i="4"/>
  <c r="V1203" i="4"/>
  <c r="W1203" i="4"/>
  <c r="T1204" i="4"/>
  <c r="U1204" i="4"/>
  <c r="V1204" i="4"/>
  <c r="W1204" i="4"/>
  <c r="T1205" i="4"/>
  <c r="U1205" i="4"/>
  <c r="V1205" i="4"/>
  <c r="W1205" i="4"/>
  <c r="T1206" i="4"/>
  <c r="U1206" i="4"/>
  <c r="V1206" i="4"/>
  <c r="W1206" i="4"/>
  <c r="T1207" i="4"/>
  <c r="U1207" i="4"/>
  <c r="V1207" i="4"/>
  <c r="W1207" i="4"/>
  <c r="T1208" i="4"/>
  <c r="U1208" i="4"/>
  <c r="V1208" i="4"/>
  <c r="W1208" i="4"/>
  <c r="T1209" i="4"/>
  <c r="U1209" i="4"/>
  <c r="V1209" i="4"/>
  <c r="W1209" i="4"/>
  <c r="T1210" i="4"/>
  <c r="U1210" i="4"/>
  <c r="V1210" i="4"/>
  <c r="W1210" i="4"/>
  <c r="T1211" i="4"/>
  <c r="U1211" i="4"/>
  <c r="V1211" i="4"/>
  <c r="W1211" i="4"/>
  <c r="T1212" i="4"/>
  <c r="U1212" i="4"/>
  <c r="V1212" i="4"/>
  <c r="W1212" i="4"/>
  <c r="T1213" i="4"/>
  <c r="U1213" i="4"/>
  <c r="V1213" i="4"/>
  <c r="W1213" i="4"/>
  <c r="T1214" i="4"/>
  <c r="U1214" i="4"/>
  <c r="V1214" i="4"/>
  <c r="W1214" i="4"/>
  <c r="T1215" i="4"/>
  <c r="U1215" i="4"/>
  <c r="V1215" i="4"/>
  <c r="W1215" i="4"/>
  <c r="T1216" i="4"/>
  <c r="U1216" i="4"/>
  <c r="V1216" i="4"/>
  <c r="W1216" i="4"/>
  <c r="T1217" i="4"/>
  <c r="U1217" i="4"/>
  <c r="V1217" i="4"/>
  <c r="W1217" i="4"/>
  <c r="T1218" i="4"/>
  <c r="U1218" i="4"/>
  <c r="V1218" i="4"/>
  <c r="W1218" i="4"/>
  <c r="T1219" i="4"/>
  <c r="U1219" i="4"/>
  <c r="V1219" i="4"/>
  <c r="W1219" i="4"/>
  <c r="T1220" i="4"/>
  <c r="U1220" i="4"/>
  <c r="V1220" i="4"/>
  <c r="W1220" i="4"/>
  <c r="T1221" i="4"/>
  <c r="U1221" i="4"/>
  <c r="V1221" i="4"/>
  <c r="W1221" i="4"/>
  <c r="T1222" i="4"/>
  <c r="U1222" i="4"/>
  <c r="V1222" i="4"/>
  <c r="W1222" i="4"/>
  <c r="T1223" i="4"/>
  <c r="U1223" i="4"/>
  <c r="V1223" i="4"/>
  <c r="W1223" i="4"/>
  <c r="T1224" i="4"/>
  <c r="U1224" i="4"/>
  <c r="V1224" i="4"/>
  <c r="W1224" i="4"/>
  <c r="T1225" i="4"/>
  <c r="U1225" i="4"/>
  <c r="V1225" i="4"/>
  <c r="W1225" i="4"/>
  <c r="T1226" i="4"/>
  <c r="U1226" i="4"/>
  <c r="V1226" i="4"/>
  <c r="W1226" i="4"/>
  <c r="T1227" i="4"/>
  <c r="U1227" i="4"/>
  <c r="V1227" i="4"/>
  <c r="W1227" i="4"/>
  <c r="T1228" i="4"/>
  <c r="U1228" i="4"/>
  <c r="V1228" i="4"/>
  <c r="W1228" i="4"/>
  <c r="T1229" i="4"/>
  <c r="U1229" i="4"/>
  <c r="V1229" i="4"/>
  <c r="W1229" i="4"/>
  <c r="T1230" i="4"/>
  <c r="U1230" i="4"/>
  <c r="V1230" i="4"/>
  <c r="W1230" i="4"/>
  <c r="T1231" i="4"/>
  <c r="U1231" i="4"/>
  <c r="V1231" i="4"/>
  <c r="W1231" i="4"/>
  <c r="T1232" i="4"/>
  <c r="U1232" i="4"/>
  <c r="V1232" i="4"/>
  <c r="W1232" i="4"/>
  <c r="T1233" i="4"/>
  <c r="U1233" i="4"/>
  <c r="V1233" i="4"/>
  <c r="W1233" i="4"/>
  <c r="T1234" i="4"/>
  <c r="U1234" i="4"/>
  <c r="V1234" i="4"/>
  <c r="W1234" i="4"/>
  <c r="T1235" i="4"/>
  <c r="U1235" i="4"/>
  <c r="V1235" i="4"/>
  <c r="W1235" i="4"/>
  <c r="T1236" i="4"/>
  <c r="U1236" i="4"/>
  <c r="V1236" i="4"/>
  <c r="W1236" i="4"/>
  <c r="T1237" i="4"/>
  <c r="U1237" i="4"/>
  <c r="V1237" i="4"/>
  <c r="W1237" i="4"/>
  <c r="T1238" i="4"/>
  <c r="U1238" i="4"/>
  <c r="V1238" i="4"/>
  <c r="W1238" i="4"/>
  <c r="T1239" i="4"/>
  <c r="U1239" i="4"/>
  <c r="V1239" i="4"/>
  <c r="W1239" i="4"/>
  <c r="T1240" i="4"/>
  <c r="U1240" i="4"/>
  <c r="V1240" i="4"/>
  <c r="W1240" i="4"/>
  <c r="T1241" i="4"/>
  <c r="U1241" i="4"/>
  <c r="V1241" i="4"/>
  <c r="W1241" i="4"/>
  <c r="T1242" i="4"/>
  <c r="U1242" i="4"/>
  <c r="V1242" i="4"/>
  <c r="W1242" i="4"/>
  <c r="T1243" i="4"/>
  <c r="U1243" i="4"/>
  <c r="V1243" i="4"/>
  <c r="W1243" i="4"/>
  <c r="T1244" i="4"/>
  <c r="U1244" i="4"/>
  <c r="V1244" i="4"/>
  <c r="W1244" i="4"/>
  <c r="T1245" i="4"/>
  <c r="U1245" i="4"/>
  <c r="V1245" i="4"/>
  <c r="W1245" i="4"/>
  <c r="T1246" i="4"/>
  <c r="U1246" i="4"/>
  <c r="V1246" i="4"/>
  <c r="W1246" i="4"/>
  <c r="T1247" i="4"/>
  <c r="U1247" i="4"/>
  <c r="V1247" i="4"/>
  <c r="W1247" i="4"/>
  <c r="T1248" i="4"/>
  <c r="U1248" i="4"/>
  <c r="V1248" i="4"/>
  <c r="W1248" i="4"/>
  <c r="T1249" i="4"/>
  <c r="U1249" i="4"/>
  <c r="V1249" i="4"/>
  <c r="W1249" i="4"/>
  <c r="T1250" i="4"/>
  <c r="U1250" i="4"/>
  <c r="V1250" i="4"/>
  <c r="W1250" i="4"/>
  <c r="T1251" i="4"/>
  <c r="U1251" i="4"/>
  <c r="V1251" i="4"/>
  <c r="W1251" i="4"/>
  <c r="T1252" i="4"/>
  <c r="U1252" i="4"/>
  <c r="V1252" i="4"/>
  <c r="W1252" i="4"/>
  <c r="T1253" i="4"/>
  <c r="U1253" i="4"/>
  <c r="V1253" i="4"/>
  <c r="W1253" i="4"/>
  <c r="T1254" i="4"/>
  <c r="U1254" i="4"/>
  <c r="V1254" i="4"/>
  <c r="W1254" i="4"/>
  <c r="T1255" i="4"/>
  <c r="U1255" i="4"/>
  <c r="V1255" i="4"/>
  <c r="W1255" i="4"/>
  <c r="T1256" i="4"/>
  <c r="U1256" i="4"/>
  <c r="V1256" i="4"/>
  <c r="W1256" i="4"/>
  <c r="T1257" i="4"/>
  <c r="U1257" i="4"/>
  <c r="V1257" i="4"/>
  <c r="W1257" i="4"/>
  <c r="T1258" i="4"/>
  <c r="U1258" i="4"/>
  <c r="V1258" i="4"/>
  <c r="W1258" i="4"/>
  <c r="T1259" i="4"/>
  <c r="U1259" i="4"/>
  <c r="V1259" i="4"/>
  <c r="W1259" i="4"/>
  <c r="T1260" i="4"/>
  <c r="U1260" i="4"/>
  <c r="V1260" i="4"/>
  <c r="W1260" i="4"/>
  <c r="T1261" i="4"/>
  <c r="U1261" i="4"/>
  <c r="V1261" i="4"/>
  <c r="W1261" i="4"/>
  <c r="T1262" i="4"/>
  <c r="U1262" i="4"/>
  <c r="V1262" i="4"/>
  <c r="W1262" i="4"/>
  <c r="T1263" i="4"/>
  <c r="U1263" i="4"/>
  <c r="V1263" i="4"/>
  <c r="W1263" i="4"/>
  <c r="T1264" i="4"/>
  <c r="U1264" i="4"/>
  <c r="V1264" i="4"/>
  <c r="W1264" i="4"/>
  <c r="T1265" i="4"/>
  <c r="U1265" i="4"/>
  <c r="V1265" i="4"/>
  <c r="W1265" i="4"/>
  <c r="T1266" i="4"/>
  <c r="U1266" i="4"/>
  <c r="V1266" i="4"/>
  <c r="W1266" i="4"/>
  <c r="T1267" i="4"/>
  <c r="U1267" i="4"/>
  <c r="V1267" i="4"/>
  <c r="W1267" i="4"/>
  <c r="T1268" i="4"/>
  <c r="U1268" i="4"/>
  <c r="V1268" i="4"/>
  <c r="W1268" i="4"/>
  <c r="T1269" i="4"/>
  <c r="U1269" i="4"/>
  <c r="V1269" i="4"/>
  <c r="W1269" i="4"/>
  <c r="T1270" i="4"/>
  <c r="U1270" i="4"/>
  <c r="V1270" i="4"/>
  <c r="W1270" i="4"/>
  <c r="T1271" i="4"/>
  <c r="U1271" i="4"/>
  <c r="V1271" i="4"/>
  <c r="W1271" i="4"/>
  <c r="T1272" i="4"/>
  <c r="U1272" i="4"/>
  <c r="V1272" i="4"/>
  <c r="W1272" i="4"/>
  <c r="T1273" i="4"/>
  <c r="U1273" i="4"/>
  <c r="V1273" i="4"/>
  <c r="W1273" i="4"/>
  <c r="T1274" i="4"/>
  <c r="U1274" i="4"/>
  <c r="V1274" i="4"/>
  <c r="W1274" i="4"/>
  <c r="T1275" i="4"/>
  <c r="U1275" i="4"/>
  <c r="V1275" i="4"/>
  <c r="W1275" i="4"/>
  <c r="T1276" i="4"/>
  <c r="U1276" i="4"/>
  <c r="V1276" i="4"/>
  <c r="W1276" i="4"/>
  <c r="T1277" i="4"/>
  <c r="U1277" i="4"/>
  <c r="V1277" i="4"/>
  <c r="W1277" i="4"/>
  <c r="T1278" i="4"/>
  <c r="U1278" i="4"/>
  <c r="V1278" i="4"/>
  <c r="W1278" i="4"/>
  <c r="T1279" i="4"/>
  <c r="U1279" i="4"/>
  <c r="V1279" i="4"/>
  <c r="W1279" i="4"/>
  <c r="T1280" i="4"/>
  <c r="U1280" i="4"/>
  <c r="V1280" i="4"/>
  <c r="W1280" i="4"/>
  <c r="T1281" i="4"/>
  <c r="U1281" i="4"/>
  <c r="V1281" i="4"/>
  <c r="W1281" i="4"/>
  <c r="T1282" i="4"/>
  <c r="U1282" i="4"/>
  <c r="V1282" i="4"/>
  <c r="W1282" i="4"/>
  <c r="T1283" i="4"/>
  <c r="U1283" i="4"/>
  <c r="V1283" i="4"/>
  <c r="W1283" i="4"/>
  <c r="T1284" i="4"/>
  <c r="U1284" i="4"/>
  <c r="V1284" i="4"/>
  <c r="W1284" i="4"/>
  <c r="T1285" i="4"/>
  <c r="U1285" i="4"/>
  <c r="V1285" i="4"/>
  <c r="W1285" i="4"/>
  <c r="T1286" i="4"/>
  <c r="U1286" i="4"/>
  <c r="V1286" i="4"/>
  <c r="W1286" i="4"/>
  <c r="T1287" i="4"/>
  <c r="U1287" i="4"/>
  <c r="V1287" i="4"/>
  <c r="W1287" i="4"/>
  <c r="T1288" i="4"/>
  <c r="U1288" i="4"/>
  <c r="V1288" i="4"/>
  <c r="W1288" i="4"/>
  <c r="T1289" i="4"/>
  <c r="U1289" i="4"/>
  <c r="V1289" i="4"/>
  <c r="W1289" i="4"/>
  <c r="T1290" i="4"/>
  <c r="U1290" i="4"/>
  <c r="V1290" i="4"/>
  <c r="W1290" i="4"/>
  <c r="T1291" i="4"/>
  <c r="U1291" i="4"/>
  <c r="V1291" i="4"/>
  <c r="W1291" i="4"/>
  <c r="T1292" i="4"/>
  <c r="U1292" i="4"/>
  <c r="V1292" i="4"/>
  <c r="W1292" i="4"/>
  <c r="T1293" i="4"/>
  <c r="U1293" i="4"/>
  <c r="V1293" i="4"/>
  <c r="W1293" i="4"/>
  <c r="T1294" i="4"/>
  <c r="U1294" i="4"/>
  <c r="V1294" i="4"/>
  <c r="W1294" i="4"/>
  <c r="T1295" i="4"/>
  <c r="U1295" i="4"/>
  <c r="V1295" i="4"/>
  <c r="W1295" i="4"/>
  <c r="T1296" i="4"/>
  <c r="U1296" i="4"/>
  <c r="V1296" i="4"/>
  <c r="W1296" i="4"/>
  <c r="T1297" i="4"/>
  <c r="U1297" i="4"/>
  <c r="V1297" i="4"/>
  <c r="W1297" i="4"/>
  <c r="T1298" i="4"/>
  <c r="U1298" i="4"/>
  <c r="V1298" i="4"/>
  <c r="W1298" i="4"/>
  <c r="T1299" i="4"/>
  <c r="U1299" i="4"/>
  <c r="V1299" i="4"/>
  <c r="W1299" i="4"/>
  <c r="T1300" i="4"/>
  <c r="U1300" i="4"/>
  <c r="V1300" i="4"/>
  <c r="W1300" i="4"/>
  <c r="T1301" i="4"/>
  <c r="U1301" i="4"/>
  <c r="V1301" i="4"/>
  <c r="W1301" i="4"/>
  <c r="T1302" i="4"/>
  <c r="U1302" i="4"/>
  <c r="V1302" i="4"/>
  <c r="W1302" i="4"/>
  <c r="T1303" i="4"/>
  <c r="U1303" i="4"/>
  <c r="V1303" i="4"/>
  <c r="W1303" i="4"/>
  <c r="T1304" i="4"/>
  <c r="U1304" i="4"/>
  <c r="V1304" i="4"/>
  <c r="W1304" i="4"/>
  <c r="T1305" i="4"/>
  <c r="U1305" i="4"/>
  <c r="V1305" i="4"/>
  <c r="W1305" i="4"/>
  <c r="T1306" i="4"/>
  <c r="U1306" i="4"/>
  <c r="V1306" i="4"/>
  <c r="W1306" i="4"/>
  <c r="T1307" i="4"/>
  <c r="U1307" i="4"/>
  <c r="V1307" i="4"/>
  <c r="W1307" i="4"/>
  <c r="T1308" i="4"/>
  <c r="U1308" i="4"/>
  <c r="V1308" i="4"/>
  <c r="W1308" i="4"/>
  <c r="T1309" i="4"/>
  <c r="U1309" i="4"/>
  <c r="V1309" i="4"/>
  <c r="W1309" i="4"/>
  <c r="T1310" i="4"/>
  <c r="U1310" i="4"/>
  <c r="V1310" i="4"/>
  <c r="W1310" i="4"/>
  <c r="T1311" i="4"/>
  <c r="U1311" i="4"/>
  <c r="V1311" i="4"/>
  <c r="W1311" i="4"/>
  <c r="T1312" i="4"/>
  <c r="U1312" i="4"/>
  <c r="V1312" i="4"/>
  <c r="W1312" i="4"/>
  <c r="T1313" i="4"/>
  <c r="U1313" i="4"/>
  <c r="V1313" i="4"/>
  <c r="W1313" i="4"/>
  <c r="T1314" i="4"/>
  <c r="U1314" i="4"/>
  <c r="V1314" i="4"/>
  <c r="W1314" i="4"/>
  <c r="T1315" i="4"/>
  <c r="U1315" i="4"/>
  <c r="V1315" i="4"/>
  <c r="W1315" i="4"/>
  <c r="T1316" i="4"/>
  <c r="U1316" i="4"/>
  <c r="V1316" i="4"/>
  <c r="W1316" i="4"/>
  <c r="T1317" i="4"/>
  <c r="U1317" i="4"/>
  <c r="V1317" i="4"/>
  <c r="W1317" i="4"/>
  <c r="T1318" i="4"/>
  <c r="U1318" i="4"/>
  <c r="V1318" i="4"/>
  <c r="W1318" i="4"/>
  <c r="T1319" i="4"/>
  <c r="U1319" i="4"/>
  <c r="V1319" i="4"/>
  <c r="W1319" i="4"/>
  <c r="T1320" i="4"/>
  <c r="U1320" i="4"/>
  <c r="V1320" i="4"/>
  <c r="W1320" i="4"/>
  <c r="T1321" i="4"/>
  <c r="U1321" i="4"/>
  <c r="V1321" i="4"/>
  <c r="W1321" i="4"/>
  <c r="T1322" i="4"/>
  <c r="U1322" i="4"/>
  <c r="V1322" i="4"/>
  <c r="W1322" i="4"/>
  <c r="T1323" i="4"/>
  <c r="U1323" i="4"/>
  <c r="V1323" i="4"/>
  <c r="W1323" i="4"/>
  <c r="T1324" i="4"/>
  <c r="U1324" i="4"/>
  <c r="V1324" i="4"/>
  <c r="W1324" i="4"/>
  <c r="T1325" i="4"/>
  <c r="U1325" i="4"/>
  <c r="V1325" i="4"/>
  <c r="W1325" i="4"/>
  <c r="T1326" i="4"/>
  <c r="U1326" i="4"/>
  <c r="V1326" i="4"/>
  <c r="W1326" i="4"/>
  <c r="T1327" i="4"/>
  <c r="U1327" i="4"/>
  <c r="V1327" i="4"/>
  <c r="W1327" i="4"/>
  <c r="T1328" i="4"/>
  <c r="U1328" i="4"/>
  <c r="V1328" i="4"/>
  <c r="W1328" i="4"/>
  <c r="T1329" i="4"/>
  <c r="U1329" i="4"/>
  <c r="V1329" i="4"/>
  <c r="W1329" i="4"/>
  <c r="T1330" i="4"/>
  <c r="U1330" i="4"/>
  <c r="V1330" i="4"/>
  <c r="W1330" i="4"/>
  <c r="T1331" i="4"/>
  <c r="U1331" i="4"/>
  <c r="V1331" i="4"/>
  <c r="W1331" i="4"/>
  <c r="T1332" i="4"/>
  <c r="U1332" i="4"/>
  <c r="V1332" i="4"/>
  <c r="W1332" i="4"/>
  <c r="T1333" i="4"/>
  <c r="U1333" i="4"/>
  <c r="V1333" i="4"/>
  <c r="W1333" i="4"/>
  <c r="T1334" i="4"/>
  <c r="U1334" i="4"/>
  <c r="V1334" i="4"/>
  <c r="W1334" i="4"/>
  <c r="T1335" i="4"/>
  <c r="U1335" i="4"/>
  <c r="V1335" i="4"/>
  <c r="W1335" i="4"/>
  <c r="T1336" i="4"/>
  <c r="U1336" i="4"/>
  <c r="V1336" i="4"/>
  <c r="W1336" i="4"/>
  <c r="T1337" i="4"/>
  <c r="U1337" i="4"/>
  <c r="V1337" i="4"/>
  <c r="W1337" i="4"/>
  <c r="T1338" i="4"/>
  <c r="U1338" i="4"/>
  <c r="V1338" i="4"/>
  <c r="W1338" i="4"/>
  <c r="T1339" i="4"/>
  <c r="U1339" i="4"/>
  <c r="V1339" i="4"/>
  <c r="W1339" i="4"/>
  <c r="T1340" i="4"/>
  <c r="U1340" i="4"/>
  <c r="V1340" i="4"/>
  <c r="W1340" i="4"/>
  <c r="T1341" i="4"/>
  <c r="U1341" i="4"/>
  <c r="V1341" i="4"/>
  <c r="W1341" i="4"/>
  <c r="T1342" i="4"/>
  <c r="U1342" i="4"/>
  <c r="V1342" i="4"/>
  <c r="W1342" i="4"/>
  <c r="T1343" i="4"/>
  <c r="U1343" i="4"/>
  <c r="V1343" i="4"/>
  <c r="W1343" i="4"/>
  <c r="T1344" i="4"/>
  <c r="U1344" i="4"/>
  <c r="V1344" i="4"/>
  <c r="W1344" i="4"/>
  <c r="T1345" i="4"/>
  <c r="U1345" i="4"/>
  <c r="V1345" i="4"/>
  <c r="W1345" i="4"/>
  <c r="T1346" i="4"/>
  <c r="U1346" i="4"/>
  <c r="V1346" i="4"/>
  <c r="W1346" i="4"/>
  <c r="T1347" i="4"/>
  <c r="U1347" i="4"/>
  <c r="V1347" i="4"/>
  <c r="W1347" i="4"/>
  <c r="T1348" i="4"/>
  <c r="U1348" i="4"/>
  <c r="V1348" i="4"/>
  <c r="W1348" i="4"/>
  <c r="T1349" i="4"/>
  <c r="U1349" i="4"/>
  <c r="V1349" i="4"/>
  <c r="W1349" i="4"/>
  <c r="T1350" i="4"/>
  <c r="U1350" i="4"/>
  <c r="V1350" i="4"/>
  <c r="W1350" i="4"/>
  <c r="T1351" i="4"/>
  <c r="U1351" i="4"/>
  <c r="V1351" i="4"/>
  <c r="W1351" i="4"/>
  <c r="T1352" i="4"/>
  <c r="U1352" i="4"/>
  <c r="V1352" i="4"/>
  <c r="W1352" i="4"/>
  <c r="T1353" i="4"/>
  <c r="U1353" i="4"/>
  <c r="V1353" i="4"/>
  <c r="W1353" i="4"/>
  <c r="T1354" i="4"/>
  <c r="U1354" i="4"/>
  <c r="V1354" i="4"/>
  <c r="W1354" i="4"/>
  <c r="T1355" i="4"/>
  <c r="U1355" i="4"/>
  <c r="V1355" i="4"/>
  <c r="W1355" i="4"/>
  <c r="T1356" i="4"/>
  <c r="U1356" i="4"/>
  <c r="V1356" i="4"/>
  <c r="W1356" i="4"/>
  <c r="T1357" i="4"/>
  <c r="U1357" i="4"/>
  <c r="V1357" i="4"/>
  <c r="W1357" i="4"/>
  <c r="T1358" i="4"/>
  <c r="U1358" i="4"/>
  <c r="V1358" i="4"/>
  <c r="W1358" i="4"/>
  <c r="T1359" i="4"/>
  <c r="U1359" i="4"/>
  <c r="V1359" i="4"/>
  <c r="W1359" i="4"/>
  <c r="T1360" i="4"/>
  <c r="U1360" i="4"/>
  <c r="V1360" i="4"/>
  <c r="W1360" i="4"/>
  <c r="T1361" i="4"/>
  <c r="U1361" i="4"/>
  <c r="V1361" i="4"/>
  <c r="W1361" i="4"/>
  <c r="T1362" i="4"/>
  <c r="U1362" i="4"/>
  <c r="V1362" i="4"/>
  <c r="W1362" i="4"/>
  <c r="T1363" i="4"/>
  <c r="U1363" i="4"/>
  <c r="V1363" i="4"/>
  <c r="W1363" i="4"/>
  <c r="T1364" i="4"/>
  <c r="U1364" i="4"/>
  <c r="V1364" i="4"/>
  <c r="W1364" i="4"/>
  <c r="T1365" i="4"/>
  <c r="U1365" i="4"/>
  <c r="V1365" i="4"/>
  <c r="W1365" i="4"/>
  <c r="T1366" i="4"/>
  <c r="U1366" i="4"/>
  <c r="V1366" i="4"/>
  <c r="W1366" i="4"/>
  <c r="T1367" i="4"/>
  <c r="U1367" i="4"/>
  <c r="V1367" i="4"/>
  <c r="W1367" i="4"/>
  <c r="T1368" i="4"/>
  <c r="U1368" i="4"/>
  <c r="V1368" i="4"/>
  <c r="W1368" i="4"/>
  <c r="T1369" i="4"/>
  <c r="U1369" i="4"/>
  <c r="V1369" i="4"/>
  <c r="W1369" i="4"/>
  <c r="T1370" i="4"/>
  <c r="U1370" i="4"/>
  <c r="V1370" i="4"/>
  <c r="W1370" i="4"/>
  <c r="T1371" i="4"/>
  <c r="U1371" i="4"/>
  <c r="V1371" i="4"/>
  <c r="W1371" i="4"/>
  <c r="T1372" i="4"/>
  <c r="U1372" i="4"/>
  <c r="V1372" i="4"/>
  <c r="W1372" i="4"/>
  <c r="T1373" i="4"/>
  <c r="U1373" i="4"/>
  <c r="V1373" i="4"/>
  <c r="W1373" i="4"/>
  <c r="T1374" i="4"/>
  <c r="U1374" i="4"/>
  <c r="V1374" i="4"/>
  <c r="W1374" i="4"/>
  <c r="T1375" i="4"/>
  <c r="U1375" i="4"/>
  <c r="V1375" i="4"/>
  <c r="W1375" i="4"/>
  <c r="T1376" i="4"/>
  <c r="U1376" i="4"/>
  <c r="V1376" i="4"/>
  <c r="W1376" i="4"/>
  <c r="T1377" i="4"/>
  <c r="U1377" i="4"/>
  <c r="V1377" i="4"/>
  <c r="W1377" i="4"/>
  <c r="T1378" i="4"/>
  <c r="U1378" i="4"/>
  <c r="V1378" i="4"/>
  <c r="W1378" i="4"/>
  <c r="T1379" i="4"/>
  <c r="U1379" i="4"/>
  <c r="V1379" i="4"/>
  <c r="W1379" i="4"/>
  <c r="T1380" i="4"/>
  <c r="U1380" i="4"/>
  <c r="V1380" i="4"/>
  <c r="W1380" i="4"/>
  <c r="T1381" i="4"/>
  <c r="U1381" i="4"/>
  <c r="V1381" i="4"/>
  <c r="W1381" i="4"/>
  <c r="T1382" i="4"/>
  <c r="U1382" i="4"/>
  <c r="V1382" i="4"/>
  <c r="W1382" i="4"/>
  <c r="T1383" i="4"/>
  <c r="U1383" i="4"/>
  <c r="V1383" i="4"/>
  <c r="W1383" i="4"/>
  <c r="T1384" i="4"/>
  <c r="U1384" i="4"/>
  <c r="V1384" i="4"/>
  <c r="W1384" i="4"/>
  <c r="T1385" i="4"/>
  <c r="U1385" i="4"/>
  <c r="V1385" i="4"/>
  <c r="W1385" i="4"/>
  <c r="T1386" i="4"/>
  <c r="U1386" i="4"/>
  <c r="V1386" i="4"/>
  <c r="W1386" i="4"/>
  <c r="T1387" i="4"/>
  <c r="U1387" i="4"/>
  <c r="V1387" i="4"/>
  <c r="W1387" i="4"/>
  <c r="T1388" i="4"/>
  <c r="U1388" i="4"/>
  <c r="V1388" i="4"/>
  <c r="W1388" i="4"/>
  <c r="T1389" i="4"/>
  <c r="U1389" i="4"/>
  <c r="V1389" i="4"/>
  <c r="W1389" i="4"/>
  <c r="T1390" i="4"/>
  <c r="U1390" i="4"/>
  <c r="V1390" i="4"/>
  <c r="W1390" i="4"/>
  <c r="T1391" i="4"/>
  <c r="U1391" i="4"/>
  <c r="V1391" i="4"/>
  <c r="W1391" i="4"/>
  <c r="T1392" i="4"/>
  <c r="U1392" i="4"/>
  <c r="V1392" i="4"/>
  <c r="W1392" i="4"/>
  <c r="T1393" i="4"/>
  <c r="U1393" i="4"/>
  <c r="V1393" i="4"/>
  <c r="W1393" i="4"/>
  <c r="T1394" i="4"/>
  <c r="U1394" i="4"/>
  <c r="V1394" i="4"/>
  <c r="W1394" i="4"/>
  <c r="T1395" i="4"/>
  <c r="U1395" i="4"/>
  <c r="V1395" i="4"/>
  <c r="W1395" i="4"/>
  <c r="T1396" i="4"/>
  <c r="U1396" i="4"/>
  <c r="V1396" i="4"/>
  <c r="W1396" i="4"/>
  <c r="T1397" i="4"/>
  <c r="U1397" i="4"/>
  <c r="V1397" i="4"/>
  <c r="W1397" i="4"/>
  <c r="T1398" i="4"/>
  <c r="U1398" i="4"/>
  <c r="V1398" i="4"/>
  <c r="W1398" i="4"/>
  <c r="T1399" i="4"/>
  <c r="U1399" i="4"/>
  <c r="V1399" i="4"/>
  <c r="W1399" i="4"/>
  <c r="T1400" i="4"/>
  <c r="U1400" i="4"/>
  <c r="V1400" i="4"/>
  <c r="W1400" i="4"/>
  <c r="T1401" i="4"/>
  <c r="U1401" i="4"/>
  <c r="V1401" i="4"/>
  <c r="W1401" i="4"/>
  <c r="T1402" i="4"/>
  <c r="U1402" i="4"/>
  <c r="V1402" i="4"/>
  <c r="W1402" i="4"/>
  <c r="T1403" i="4"/>
  <c r="U1403" i="4"/>
  <c r="V1403" i="4"/>
  <c r="W1403" i="4"/>
  <c r="T1404" i="4"/>
  <c r="U1404" i="4"/>
  <c r="V1404" i="4"/>
  <c r="W1404" i="4"/>
  <c r="T1405" i="4"/>
  <c r="U1405" i="4"/>
  <c r="V1405" i="4"/>
  <c r="W1405" i="4"/>
  <c r="T1406" i="4"/>
  <c r="U1406" i="4"/>
  <c r="V1406" i="4"/>
  <c r="W1406" i="4"/>
  <c r="T1407" i="4"/>
  <c r="U1407" i="4"/>
  <c r="V1407" i="4"/>
  <c r="W1407" i="4"/>
  <c r="T1408" i="4"/>
  <c r="U1408" i="4"/>
  <c r="V1408" i="4"/>
  <c r="W1408" i="4"/>
  <c r="T1409" i="4"/>
  <c r="U1409" i="4"/>
  <c r="V1409" i="4"/>
  <c r="W1409" i="4"/>
  <c r="T1410" i="4"/>
  <c r="U1410" i="4"/>
  <c r="V1410" i="4"/>
  <c r="W1410" i="4"/>
  <c r="T1411" i="4"/>
  <c r="U1411" i="4"/>
  <c r="V1411" i="4"/>
  <c r="W1411" i="4"/>
  <c r="T1412" i="4"/>
  <c r="U1412" i="4"/>
  <c r="V1412" i="4"/>
  <c r="W1412" i="4"/>
  <c r="T1413" i="4"/>
  <c r="U1413" i="4"/>
  <c r="V1413" i="4"/>
  <c r="W1413" i="4"/>
  <c r="T1414" i="4"/>
  <c r="U1414" i="4"/>
  <c r="V1414" i="4"/>
  <c r="W1414" i="4"/>
  <c r="T1415" i="4"/>
  <c r="U1415" i="4"/>
  <c r="V1415" i="4"/>
  <c r="W1415" i="4"/>
  <c r="T1416" i="4"/>
  <c r="U1416" i="4"/>
  <c r="V1416" i="4"/>
  <c r="W1416" i="4"/>
  <c r="T1417" i="4"/>
  <c r="U1417" i="4"/>
  <c r="V1417" i="4"/>
  <c r="W1417" i="4"/>
  <c r="T1418" i="4"/>
  <c r="U1418" i="4"/>
  <c r="V1418" i="4"/>
  <c r="W1418" i="4"/>
  <c r="T1419" i="4"/>
  <c r="U1419" i="4"/>
  <c r="V1419" i="4"/>
  <c r="W1419" i="4"/>
  <c r="T1420" i="4"/>
  <c r="U1420" i="4"/>
  <c r="V1420" i="4"/>
  <c r="W1420" i="4"/>
  <c r="T1421" i="4"/>
  <c r="U1421" i="4"/>
  <c r="V1421" i="4"/>
  <c r="W1421" i="4"/>
  <c r="T1422" i="4"/>
  <c r="U1422" i="4"/>
  <c r="V1422" i="4"/>
  <c r="W1422" i="4"/>
  <c r="T1423" i="4"/>
  <c r="U1423" i="4"/>
  <c r="V1423" i="4"/>
  <c r="W1423" i="4"/>
  <c r="T1424" i="4"/>
  <c r="U1424" i="4"/>
  <c r="V1424" i="4"/>
  <c r="W1424" i="4"/>
  <c r="T1425" i="4"/>
  <c r="U1425" i="4"/>
  <c r="V1425" i="4"/>
  <c r="W1425" i="4"/>
  <c r="T1426" i="4"/>
  <c r="U1426" i="4"/>
  <c r="V1426" i="4"/>
  <c r="W1426" i="4"/>
  <c r="T1427" i="4"/>
  <c r="U1427" i="4"/>
  <c r="V1427" i="4"/>
  <c r="W1427" i="4"/>
  <c r="T1428" i="4"/>
  <c r="U1428" i="4"/>
  <c r="V1428" i="4"/>
  <c r="W1428" i="4"/>
  <c r="T1429" i="4"/>
  <c r="U1429" i="4"/>
  <c r="V1429" i="4"/>
  <c r="W1429" i="4"/>
  <c r="T1430" i="4"/>
  <c r="U1430" i="4"/>
  <c r="V1430" i="4"/>
  <c r="W1430" i="4"/>
  <c r="T1431" i="4"/>
  <c r="U1431" i="4"/>
  <c r="V1431" i="4"/>
  <c r="W1431" i="4"/>
  <c r="T1432" i="4"/>
  <c r="U1432" i="4"/>
  <c r="V1432" i="4"/>
  <c r="W1432" i="4"/>
  <c r="T1433" i="4"/>
  <c r="U1433" i="4"/>
  <c r="V1433" i="4"/>
  <c r="W1433" i="4"/>
  <c r="T1434" i="4"/>
  <c r="U1434" i="4"/>
  <c r="V1434" i="4"/>
  <c r="W1434" i="4"/>
  <c r="T1435" i="4"/>
  <c r="U1435" i="4"/>
  <c r="V1435" i="4"/>
  <c r="W1435" i="4"/>
  <c r="T1436" i="4"/>
  <c r="U1436" i="4"/>
  <c r="V1436" i="4"/>
  <c r="W1436" i="4"/>
  <c r="T1437" i="4"/>
  <c r="U1437" i="4"/>
  <c r="V1437" i="4"/>
  <c r="W1437" i="4"/>
  <c r="T1438" i="4"/>
  <c r="U1438" i="4"/>
  <c r="V1438" i="4"/>
  <c r="W1438" i="4"/>
  <c r="T1439" i="4"/>
  <c r="U1439" i="4"/>
  <c r="V1439" i="4"/>
  <c r="W1439" i="4"/>
  <c r="T1440" i="4"/>
  <c r="U1440" i="4"/>
  <c r="V1440" i="4"/>
  <c r="W1440" i="4"/>
  <c r="T1441" i="4"/>
  <c r="U1441" i="4"/>
  <c r="V1441" i="4"/>
  <c r="W1441" i="4"/>
  <c r="T1442" i="4"/>
  <c r="U1442" i="4"/>
  <c r="V1442" i="4"/>
  <c r="W1442" i="4"/>
  <c r="T1443" i="4"/>
  <c r="U1443" i="4"/>
  <c r="V1443" i="4"/>
  <c r="W1443" i="4"/>
  <c r="T1444" i="4"/>
  <c r="U1444" i="4"/>
  <c r="V1444" i="4"/>
  <c r="W1444" i="4"/>
  <c r="T1445" i="4"/>
  <c r="U1445" i="4"/>
  <c r="V1445" i="4"/>
  <c r="W1445" i="4"/>
  <c r="T1446" i="4"/>
  <c r="U1446" i="4"/>
  <c r="V1446" i="4"/>
  <c r="W1446" i="4"/>
  <c r="T1447" i="4"/>
  <c r="U1447" i="4"/>
  <c r="V1447" i="4"/>
  <c r="W1447" i="4"/>
  <c r="T1448" i="4"/>
  <c r="U1448" i="4"/>
  <c r="V1448" i="4"/>
  <c r="W1448" i="4"/>
  <c r="T1449" i="4"/>
  <c r="U1449" i="4"/>
  <c r="V1449" i="4"/>
  <c r="W1449" i="4"/>
  <c r="T1450" i="4"/>
  <c r="U1450" i="4"/>
  <c r="V1450" i="4"/>
  <c r="W1450" i="4"/>
  <c r="T1451" i="4"/>
  <c r="U1451" i="4"/>
  <c r="V1451" i="4"/>
  <c r="W1451" i="4"/>
  <c r="T1452" i="4"/>
  <c r="U1452" i="4"/>
  <c r="V1452" i="4"/>
  <c r="W1452" i="4"/>
  <c r="T1453" i="4"/>
  <c r="U1453" i="4"/>
  <c r="V1453" i="4"/>
  <c r="W1453" i="4"/>
  <c r="T1454" i="4"/>
  <c r="U1454" i="4"/>
  <c r="V1454" i="4"/>
  <c r="W1454" i="4"/>
  <c r="T1455" i="4"/>
  <c r="U1455" i="4"/>
  <c r="V1455" i="4"/>
  <c r="W1455" i="4"/>
  <c r="T1456" i="4"/>
  <c r="U1456" i="4"/>
  <c r="V1456" i="4"/>
  <c r="W1456" i="4"/>
  <c r="T1457" i="4"/>
  <c r="U1457" i="4"/>
  <c r="V1457" i="4"/>
  <c r="W1457" i="4"/>
  <c r="T1458" i="4"/>
  <c r="U1458" i="4"/>
  <c r="V1458" i="4"/>
  <c r="W1458" i="4"/>
  <c r="T1459" i="4"/>
  <c r="U1459" i="4"/>
  <c r="V1459" i="4"/>
  <c r="W1459" i="4"/>
  <c r="T1460" i="4"/>
  <c r="U1460" i="4"/>
  <c r="V1460" i="4"/>
  <c r="W1460" i="4"/>
  <c r="T1461" i="4"/>
  <c r="U1461" i="4"/>
  <c r="V1461" i="4"/>
  <c r="W1461" i="4"/>
  <c r="T1462" i="4"/>
  <c r="U1462" i="4"/>
  <c r="V1462" i="4"/>
  <c r="W1462" i="4"/>
  <c r="T1463" i="4"/>
  <c r="U1463" i="4"/>
  <c r="V1463" i="4"/>
  <c r="W1463" i="4"/>
  <c r="T1464" i="4"/>
  <c r="U1464" i="4"/>
  <c r="V1464" i="4"/>
  <c r="W1464" i="4"/>
  <c r="T1465" i="4"/>
  <c r="U1465" i="4"/>
  <c r="V1465" i="4"/>
  <c r="W1465" i="4"/>
  <c r="T1466" i="4"/>
  <c r="U1466" i="4"/>
  <c r="V1466" i="4"/>
  <c r="W1466" i="4"/>
  <c r="T1467" i="4"/>
  <c r="U1467" i="4"/>
  <c r="V1467" i="4"/>
  <c r="W1467" i="4"/>
  <c r="T1468" i="4"/>
  <c r="U1468" i="4"/>
  <c r="V1468" i="4"/>
  <c r="W1468" i="4"/>
  <c r="T1469" i="4"/>
  <c r="U1469" i="4"/>
  <c r="V1469" i="4"/>
  <c r="W1469" i="4"/>
  <c r="T1470" i="4"/>
  <c r="U1470" i="4"/>
  <c r="V1470" i="4"/>
  <c r="W1470" i="4"/>
  <c r="T1471" i="4"/>
  <c r="U1471" i="4"/>
  <c r="V1471" i="4"/>
  <c r="W1471" i="4"/>
  <c r="T1472" i="4"/>
  <c r="U1472" i="4"/>
  <c r="V1472" i="4"/>
  <c r="W1472" i="4"/>
  <c r="T1473" i="4"/>
  <c r="U1473" i="4"/>
  <c r="V1473" i="4"/>
  <c r="W1473" i="4"/>
  <c r="T1474" i="4"/>
  <c r="U1474" i="4"/>
  <c r="V1474" i="4"/>
  <c r="W1474" i="4"/>
  <c r="T1475" i="4"/>
  <c r="U1475" i="4"/>
  <c r="V1475" i="4"/>
  <c r="W1475" i="4"/>
  <c r="T1476" i="4"/>
  <c r="U1476" i="4"/>
  <c r="V1476" i="4"/>
  <c r="W1476" i="4"/>
  <c r="T1477" i="4"/>
  <c r="U1477" i="4"/>
  <c r="V1477" i="4"/>
  <c r="W1477" i="4"/>
  <c r="T1478" i="4"/>
  <c r="U1478" i="4"/>
  <c r="V1478" i="4"/>
  <c r="W1478" i="4"/>
  <c r="T1479" i="4"/>
  <c r="U1479" i="4"/>
  <c r="V1479" i="4"/>
  <c r="W1479" i="4"/>
  <c r="T1480" i="4"/>
  <c r="U1480" i="4"/>
  <c r="V1480" i="4"/>
  <c r="W1480" i="4"/>
  <c r="T1481" i="4"/>
  <c r="U1481" i="4"/>
  <c r="V1481" i="4"/>
  <c r="W1481" i="4"/>
  <c r="T1482" i="4"/>
  <c r="U1482" i="4"/>
  <c r="V1482" i="4"/>
  <c r="W1482" i="4"/>
  <c r="T1483" i="4"/>
  <c r="U1483" i="4"/>
  <c r="V1483" i="4"/>
  <c r="W1483" i="4"/>
  <c r="T1484" i="4"/>
  <c r="U1484" i="4"/>
  <c r="V1484" i="4"/>
  <c r="W1484" i="4"/>
  <c r="T1485" i="4"/>
  <c r="U1485" i="4"/>
  <c r="V1485" i="4"/>
  <c r="W1485" i="4"/>
  <c r="T1486" i="4"/>
  <c r="U1486" i="4"/>
  <c r="V1486" i="4"/>
  <c r="W1486" i="4"/>
  <c r="T1487" i="4"/>
  <c r="U1487" i="4"/>
  <c r="V1487" i="4"/>
  <c r="W1487" i="4"/>
  <c r="T1488" i="4"/>
  <c r="U1488" i="4"/>
  <c r="V1488" i="4"/>
  <c r="W1488" i="4"/>
  <c r="T1489" i="4"/>
  <c r="U1489" i="4"/>
  <c r="V1489" i="4"/>
  <c r="W1489" i="4"/>
  <c r="T1490" i="4"/>
  <c r="U1490" i="4"/>
  <c r="V1490" i="4"/>
  <c r="W1490" i="4"/>
  <c r="T1491" i="4"/>
  <c r="U1491" i="4"/>
  <c r="V1491" i="4"/>
  <c r="W1491" i="4"/>
  <c r="T1492" i="4"/>
  <c r="U1492" i="4"/>
  <c r="V1492" i="4"/>
  <c r="W1492" i="4"/>
  <c r="T1493" i="4"/>
  <c r="U1493" i="4"/>
  <c r="V1493" i="4"/>
  <c r="W1493" i="4"/>
  <c r="T1494" i="4"/>
  <c r="U1494" i="4"/>
  <c r="V1494" i="4"/>
  <c r="W1494" i="4"/>
  <c r="T1495" i="4"/>
  <c r="U1495" i="4"/>
  <c r="V1495" i="4"/>
  <c r="W1495" i="4"/>
  <c r="T1496" i="4"/>
  <c r="U1496" i="4"/>
  <c r="V1496" i="4"/>
  <c r="W1496" i="4"/>
  <c r="T1497" i="4"/>
  <c r="U1497" i="4"/>
  <c r="V1497" i="4"/>
  <c r="W1497" i="4"/>
  <c r="T1498" i="4"/>
  <c r="U1498" i="4"/>
  <c r="V1498" i="4"/>
  <c r="W1498" i="4"/>
  <c r="T1499" i="4"/>
  <c r="U1499" i="4"/>
  <c r="V1499" i="4"/>
  <c r="W1499" i="4"/>
  <c r="T1500" i="4"/>
  <c r="U1500" i="4"/>
  <c r="V1500" i="4"/>
  <c r="W1500" i="4"/>
  <c r="T1501" i="4"/>
  <c r="U1501" i="4"/>
  <c r="V1501" i="4"/>
  <c r="W1501" i="4"/>
  <c r="U2" i="4"/>
  <c r="V2" i="4"/>
  <c r="W2" i="4"/>
  <c r="T2" i="4"/>
  <c r="X2" i="4"/>
  <c r="Y2" i="4"/>
  <c r="Z2" i="4"/>
  <c r="AA2" i="4"/>
  <c r="X3" i="4"/>
  <c r="Y3" i="4"/>
  <c r="Z3" i="4"/>
  <c r="AA3" i="4"/>
  <c r="X4" i="4"/>
  <c r="Y4" i="4"/>
  <c r="Z4" i="4"/>
  <c r="AA4" i="4"/>
  <c r="X5" i="4"/>
  <c r="Y5" i="4"/>
  <c r="Z5" i="4"/>
  <c r="AA5" i="4"/>
  <c r="X6" i="4"/>
  <c r="Y6" i="4"/>
  <c r="Z6" i="4"/>
  <c r="AA6" i="4"/>
  <c r="X7" i="4"/>
  <c r="Y7" i="4"/>
  <c r="Z7" i="4"/>
  <c r="AA7" i="4"/>
  <c r="X8" i="4"/>
  <c r="Y8" i="4"/>
  <c r="Z8" i="4"/>
  <c r="AA8" i="4"/>
  <c r="X9" i="4"/>
  <c r="Y9" i="4"/>
  <c r="Z9" i="4"/>
  <c r="AA9" i="4"/>
  <c r="X10" i="4"/>
  <c r="Y10" i="4"/>
  <c r="Z10" i="4"/>
  <c r="AA10" i="4"/>
  <c r="X11" i="4"/>
  <c r="Y11" i="4"/>
  <c r="Z11" i="4"/>
  <c r="AA11" i="4"/>
  <c r="X12" i="4"/>
  <c r="Y12" i="4"/>
  <c r="Z12" i="4"/>
  <c r="AA12" i="4"/>
  <c r="X13" i="4"/>
  <c r="Y13" i="4"/>
  <c r="Z13" i="4"/>
  <c r="AA13" i="4"/>
  <c r="X14" i="4"/>
  <c r="Y14" i="4"/>
  <c r="Z14" i="4"/>
  <c r="AA14" i="4"/>
  <c r="X15" i="4"/>
  <c r="Y15" i="4"/>
  <c r="Z15" i="4"/>
  <c r="AA15" i="4"/>
  <c r="X16" i="4"/>
  <c r="Y16" i="4"/>
  <c r="Z16" i="4"/>
  <c r="AA16" i="4"/>
  <c r="X17" i="4"/>
  <c r="Y17" i="4"/>
  <c r="Z17" i="4"/>
  <c r="AA17" i="4"/>
  <c r="X18" i="4"/>
  <c r="Y18" i="4"/>
  <c r="Z18" i="4"/>
  <c r="AA18" i="4"/>
  <c r="X19" i="4"/>
  <c r="Y19" i="4"/>
  <c r="Z19" i="4"/>
  <c r="AA19" i="4"/>
  <c r="X20" i="4"/>
  <c r="Y20" i="4"/>
  <c r="Z20" i="4"/>
  <c r="AA20" i="4"/>
  <c r="X21" i="4"/>
  <c r="Y21" i="4"/>
  <c r="Z21" i="4"/>
  <c r="AA21" i="4"/>
  <c r="X22" i="4"/>
  <c r="Y22" i="4"/>
  <c r="Z22" i="4"/>
  <c r="AA22" i="4"/>
  <c r="X23" i="4"/>
  <c r="Y23" i="4"/>
  <c r="Z23" i="4"/>
  <c r="AA23" i="4"/>
  <c r="X24" i="4"/>
  <c r="Y24" i="4"/>
  <c r="Z24" i="4"/>
  <c r="AA24" i="4"/>
  <c r="X25" i="4"/>
  <c r="Y25" i="4"/>
  <c r="Z25" i="4"/>
  <c r="AA25" i="4"/>
  <c r="X26" i="4"/>
  <c r="Y26" i="4"/>
  <c r="Z26" i="4"/>
  <c r="AA26" i="4"/>
  <c r="X27" i="4"/>
  <c r="Y27" i="4"/>
  <c r="Z27" i="4"/>
  <c r="AA27" i="4"/>
  <c r="X28" i="4"/>
  <c r="Y28" i="4"/>
  <c r="Z28" i="4"/>
  <c r="AA28" i="4"/>
  <c r="X29" i="4"/>
  <c r="Y29" i="4"/>
  <c r="Z29" i="4"/>
  <c r="AA29" i="4"/>
  <c r="X30" i="4"/>
  <c r="Y30" i="4"/>
  <c r="Z30" i="4"/>
  <c r="AA30" i="4"/>
  <c r="X31" i="4"/>
  <c r="Y31" i="4"/>
  <c r="Z31" i="4"/>
  <c r="AA31" i="4"/>
  <c r="X32" i="4"/>
  <c r="Y32" i="4"/>
  <c r="Z32" i="4"/>
  <c r="AA32" i="4"/>
  <c r="X33" i="4"/>
  <c r="Y33" i="4"/>
  <c r="Z33" i="4"/>
  <c r="AA33" i="4"/>
  <c r="X34" i="4"/>
  <c r="Y34" i="4"/>
  <c r="Z34" i="4"/>
  <c r="AA34" i="4"/>
  <c r="X35" i="4"/>
  <c r="Y35" i="4"/>
  <c r="Z35" i="4"/>
  <c r="AA35" i="4"/>
  <c r="X36" i="4"/>
  <c r="Y36" i="4"/>
  <c r="Z36" i="4"/>
  <c r="AA36" i="4"/>
  <c r="X37" i="4"/>
  <c r="Y37" i="4"/>
  <c r="Z37" i="4"/>
  <c r="AA37" i="4"/>
  <c r="X38" i="4"/>
  <c r="Y38" i="4"/>
  <c r="Z38" i="4"/>
  <c r="AA38" i="4"/>
  <c r="X39" i="4"/>
  <c r="Y39" i="4"/>
  <c r="Z39" i="4"/>
  <c r="AA39" i="4"/>
  <c r="X40" i="4"/>
  <c r="Y40" i="4"/>
  <c r="Z40" i="4"/>
  <c r="AA40" i="4"/>
  <c r="X41" i="4"/>
  <c r="Y41" i="4"/>
  <c r="Z41" i="4"/>
  <c r="AA41" i="4"/>
  <c r="X42" i="4"/>
  <c r="Y42" i="4"/>
  <c r="Z42" i="4"/>
  <c r="AA42" i="4"/>
  <c r="X43" i="4"/>
  <c r="Y43" i="4"/>
  <c r="Z43" i="4"/>
  <c r="AA43" i="4"/>
  <c r="X44" i="4"/>
  <c r="Y44" i="4"/>
  <c r="Z44" i="4"/>
  <c r="AA44" i="4"/>
  <c r="X45" i="4"/>
  <c r="Y45" i="4"/>
  <c r="Z45" i="4"/>
  <c r="AA45" i="4"/>
  <c r="X46" i="4"/>
  <c r="Y46" i="4"/>
  <c r="Z46" i="4"/>
  <c r="AA46" i="4"/>
  <c r="X47" i="4"/>
  <c r="Y47" i="4"/>
  <c r="Z47" i="4"/>
  <c r="AA47" i="4"/>
  <c r="X48" i="4"/>
  <c r="Y48" i="4"/>
  <c r="Z48" i="4"/>
  <c r="AA48" i="4"/>
  <c r="X49" i="4"/>
  <c r="Y49" i="4"/>
  <c r="Z49" i="4"/>
  <c r="AA49" i="4"/>
  <c r="X50" i="4"/>
  <c r="Y50" i="4"/>
  <c r="Z50" i="4"/>
  <c r="AA50" i="4"/>
  <c r="X51" i="4"/>
  <c r="Y51" i="4"/>
  <c r="Z51" i="4"/>
  <c r="AA51" i="4"/>
  <c r="X52" i="4"/>
  <c r="Y52" i="4"/>
  <c r="Z52" i="4"/>
  <c r="AA52" i="4"/>
  <c r="X53" i="4"/>
  <c r="Y53" i="4"/>
  <c r="Z53" i="4"/>
  <c r="AA53" i="4"/>
  <c r="X54" i="4"/>
  <c r="Y54" i="4"/>
  <c r="Z54" i="4"/>
  <c r="AA54" i="4"/>
  <c r="X55" i="4"/>
  <c r="Y55" i="4"/>
  <c r="Z55" i="4"/>
  <c r="AA55" i="4"/>
  <c r="X56" i="4"/>
  <c r="Y56" i="4"/>
  <c r="Z56" i="4"/>
  <c r="AA56" i="4"/>
  <c r="X57" i="4"/>
  <c r="Y57" i="4"/>
  <c r="Z57" i="4"/>
  <c r="AA57" i="4"/>
  <c r="X58" i="4"/>
  <c r="Y58" i="4"/>
  <c r="Z58" i="4"/>
  <c r="AA58" i="4"/>
  <c r="X59" i="4"/>
  <c r="Y59" i="4"/>
  <c r="Z59" i="4"/>
  <c r="AA59" i="4"/>
  <c r="X60" i="4"/>
  <c r="Y60" i="4"/>
  <c r="Z60" i="4"/>
  <c r="AA60" i="4"/>
  <c r="X61" i="4"/>
  <c r="Y61" i="4"/>
  <c r="Z61" i="4"/>
  <c r="AA61" i="4"/>
  <c r="X62" i="4"/>
  <c r="Y62" i="4"/>
  <c r="Z62" i="4"/>
  <c r="AA62" i="4"/>
  <c r="X63" i="4"/>
  <c r="Y63" i="4"/>
  <c r="Z63" i="4"/>
  <c r="AA63" i="4"/>
  <c r="X64" i="4"/>
  <c r="Y64" i="4"/>
  <c r="Z64" i="4"/>
  <c r="AA64" i="4"/>
  <c r="X65" i="4"/>
  <c r="Y65" i="4"/>
  <c r="Z65" i="4"/>
  <c r="AA65" i="4"/>
  <c r="X66" i="4"/>
  <c r="Y66" i="4"/>
  <c r="Z66" i="4"/>
  <c r="AA66" i="4"/>
  <c r="X67" i="4"/>
  <c r="Y67" i="4"/>
  <c r="Z67" i="4"/>
  <c r="AA67" i="4"/>
  <c r="X68" i="4"/>
  <c r="Y68" i="4"/>
  <c r="Z68" i="4"/>
  <c r="AA68" i="4"/>
  <c r="X69" i="4"/>
  <c r="Y69" i="4"/>
  <c r="Z69" i="4"/>
  <c r="AA69" i="4"/>
  <c r="X70" i="4"/>
  <c r="Y70" i="4"/>
  <c r="Z70" i="4"/>
  <c r="AA70" i="4"/>
  <c r="X71" i="4"/>
  <c r="Y71" i="4"/>
  <c r="Z71" i="4"/>
  <c r="AA71" i="4"/>
  <c r="X72" i="4"/>
  <c r="Y72" i="4"/>
  <c r="Z72" i="4"/>
  <c r="AA72" i="4"/>
  <c r="X73" i="4"/>
  <c r="Y73" i="4"/>
  <c r="Z73" i="4"/>
  <c r="AA73" i="4"/>
  <c r="X74" i="4"/>
  <c r="Y74" i="4"/>
  <c r="Z74" i="4"/>
  <c r="AA74" i="4"/>
  <c r="X75" i="4"/>
  <c r="Y75" i="4"/>
  <c r="Z75" i="4"/>
  <c r="AA75" i="4"/>
  <c r="X76" i="4"/>
  <c r="Y76" i="4"/>
  <c r="Z76" i="4"/>
  <c r="AA76" i="4"/>
  <c r="X77" i="4"/>
  <c r="Y77" i="4"/>
  <c r="Z77" i="4"/>
  <c r="AA77" i="4"/>
  <c r="X78" i="4"/>
  <c r="Y78" i="4"/>
  <c r="Z78" i="4"/>
  <c r="AA78" i="4"/>
  <c r="X79" i="4"/>
  <c r="Y79" i="4"/>
  <c r="Z79" i="4"/>
  <c r="AA79" i="4"/>
  <c r="X80" i="4"/>
  <c r="Y80" i="4"/>
  <c r="Z80" i="4"/>
  <c r="AA80" i="4"/>
  <c r="X81" i="4"/>
  <c r="Y81" i="4"/>
  <c r="Z81" i="4"/>
  <c r="AA81" i="4"/>
  <c r="X82" i="4"/>
  <c r="Y82" i="4"/>
  <c r="Z82" i="4"/>
  <c r="AA82" i="4"/>
  <c r="X83" i="4"/>
  <c r="Y83" i="4"/>
  <c r="Z83" i="4"/>
  <c r="AA83" i="4"/>
  <c r="X84" i="4"/>
  <c r="Y84" i="4"/>
  <c r="Z84" i="4"/>
  <c r="AA84" i="4"/>
  <c r="X85" i="4"/>
  <c r="Y85" i="4"/>
  <c r="Z85" i="4"/>
  <c r="AA85" i="4"/>
  <c r="X86" i="4"/>
  <c r="Y86" i="4"/>
  <c r="Z86" i="4"/>
  <c r="AA86" i="4"/>
  <c r="X87" i="4"/>
  <c r="Y87" i="4"/>
  <c r="Z87" i="4"/>
  <c r="AA87" i="4"/>
  <c r="X88" i="4"/>
  <c r="Y88" i="4"/>
  <c r="Z88" i="4"/>
  <c r="AA88" i="4"/>
  <c r="X89" i="4"/>
  <c r="Y89" i="4"/>
  <c r="Z89" i="4"/>
  <c r="AA89" i="4"/>
  <c r="X90" i="4"/>
  <c r="Y90" i="4"/>
  <c r="Z90" i="4"/>
  <c r="AA90" i="4"/>
  <c r="X91" i="4"/>
  <c r="Y91" i="4"/>
  <c r="Z91" i="4"/>
  <c r="AA91" i="4"/>
  <c r="X92" i="4"/>
  <c r="Y92" i="4"/>
  <c r="Z92" i="4"/>
  <c r="AA92" i="4"/>
  <c r="X93" i="4"/>
  <c r="Y93" i="4"/>
  <c r="Z93" i="4"/>
  <c r="AA93" i="4"/>
  <c r="X94" i="4"/>
  <c r="Y94" i="4"/>
  <c r="Z94" i="4"/>
  <c r="AA94" i="4"/>
  <c r="X95" i="4"/>
  <c r="Y95" i="4"/>
  <c r="Z95" i="4"/>
  <c r="AA95" i="4"/>
  <c r="X96" i="4"/>
  <c r="Y96" i="4"/>
  <c r="Z96" i="4"/>
  <c r="AA96" i="4"/>
  <c r="X97" i="4"/>
  <c r="Y97" i="4"/>
  <c r="Z97" i="4"/>
  <c r="AA97" i="4"/>
  <c r="X98" i="4"/>
  <c r="Y98" i="4"/>
  <c r="Z98" i="4"/>
  <c r="AA98" i="4"/>
  <c r="X99" i="4"/>
  <c r="Y99" i="4"/>
  <c r="Z99" i="4"/>
  <c r="AA99" i="4"/>
  <c r="X100" i="4"/>
  <c r="Y100" i="4"/>
  <c r="Z100" i="4"/>
  <c r="AA100" i="4"/>
  <c r="X101" i="4"/>
  <c r="Y101" i="4"/>
  <c r="Z101" i="4"/>
  <c r="AA101" i="4"/>
  <c r="X102" i="4"/>
  <c r="Y102" i="4"/>
  <c r="Z102" i="4"/>
  <c r="AA102" i="4"/>
  <c r="X103" i="4"/>
  <c r="Y103" i="4"/>
  <c r="Z103" i="4"/>
  <c r="AA103" i="4"/>
  <c r="X104" i="4"/>
  <c r="Y104" i="4"/>
  <c r="Z104" i="4"/>
  <c r="AA104" i="4"/>
  <c r="X105" i="4"/>
  <c r="Y105" i="4"/>
  <c r="Z105" i="4"/>
  <c r="AA105" i="4"/>
  <c r="X106" i="4"/>
  <c r="Y106" i="4"/>
  <c r="Z106" i="4"/>
  <c r="AA106" i="4"/>
  <c r="X107" i="4"/>
  <c r="Y107" i="4"/>
  <c r="Z107" i="4"/>
  <c r="AA107" i="4"/>
  <c r="X108" i="4"/>
  <c r="Y108" i="4"/>
  <c r="Z108" i="4"/>
  <c r="AA108" i="4"/>
  <c r="X109" i="4"/>
  <c r="Y109" i="4"/>
  <c r="Z109" i="4"/>
  <c r="AA109" i="4"/>
  <c r="X110" i="4"/>
  <c r="Y110" i="4"/>
  <c r="Z110" i="4"/>
  <c r="AA110" i="4"/>
  <c r="X111" i="4"/>
  <c r="Y111" i="4"/>
  <c r="Z111" i="4"/>
  <c r="AA111" i="4"/>
  <c r="X112" i="4"/>
  <c r="Y112" i="4"/>
  <c r="Z112" i="4"/>
  <c r="AA112" i="4"/>
  <c r="X113" i="4"/>
  <c r="Y113" i="4"/>
  <c r="Z113" i="4"/>
  <c r="AA113" i="4"/>
  <c r="X114" i="4"/>
  <c r="Y114" i="4"/>
  <c r="Z114" i="4"/>
  <c r="AA114" i="4"/>
  <c r="X115" i="4"/>
  <c r="Y115" i="4"/>
  <c r="Z115" i="4"/>
  <c r="AA115" i="4"/>
  <c r="X116" i="4"/>
  <c r="Y116" i="4"/>
  <c r="Z116" i="4"/>
  <c r="AA116" i="4"/>
  <c r="X117" i="4"/>
  <c r="Y117" i="4"/>
  <c r="Z117" i="4"/>
  <c r="AA117" i="4"/>
  <c r="X118" i="4"/>
  <c r="Y118" i="4"/>
  <c r="Z118" i="4"/>
  <c r="AA118" i="4"/>
  <c r="X119" i="4"/>
  <c r="Y119" i="4"/>
  <c r="Z119" i="4"/>
  <c r="AA119" i="4"/>
  <c r="X120" i="4"/>
  <c r="Y120" i="4"/>
  <c r="Z120" i="4"/>
  <c r="AA120" i="4"/>
  <c r="X121" i="4"/>
  <c r="Y121" i="4"/>
  <c r="Z121" i="4"/>
  <c r="AA121" i="4"/>
  <c r="X122" i="4"/>
  <c r="Y122" i="4"/>
  <c r="Z122" i="4"/>
  <c r="AA122" i="4"/>
  <c r="X123" i="4"/>
  <c r="Y123" i="4"/>
  <c r="Z123" i="4"/>
  <c r="AA123" i="4"/>
  <c r="X124" i="4"/>
  <c r="Y124" i="4"/>
  <c r="Z124" i="4"/>
  <c r="AA124" i="4"/>
  <c r="X125" i="4"/>
  <c r="Y125" i="4"/>
  <c r="Z125" i="4"/>
  <c r="AA125" i="4"/>
  <c r="X126" i="4"/>
  <c r="Y126" i="4"/>
  <c r="Z126" i="4"/>
  <c r="AA126" i="4"/>
  <c r="X127" i="4"/>
  <c r="Y127" i="4"/>
  <c r="Z127" i="4"/>
  <c r="AA127" i="4"/>
  <c r="X128" i="4"/>
  <c r="Y128" i="4"/>
  <c r="Z128" i="4"/>
  <c r="AA128" i="4"/>
  <c r="X129" i="4"/>
  <c r="Y129" i="4"/>
  <c r="Z129" i="4"/>
  <c r="AA129" i="4"/>
  <c r="X130" i="4"/>
  <c r="Y130" i="4"/>
  <c r="Z130" i="4"/>
  <c r="AA130" i="4"/>
  <c r="X131" i="4"/>
  <c r="Y131" i="4"/>
  <c r="Z131" i="4"/>
  <c r="AA131" i="4"/>
  <c r="X132" i="4"/>
  <c r="Y132" i="4"/>
  <c r="Z132" i="4"/>
  <c r="AA132" i="4"/>
  <c r="X133" i="4"/>
  <c r="Y133" i="4"/>
  <c r="Z133" i="4"/>
  <c r="AA133" i="4"/>
  <c r="X134" i="4"/>
  <c r="Y134" i="4"/>
  <c r="Z134" i="4"/>
  <c r="AA134" i="4"/>
  <c r="X135" i="4"/>
  <c r="Y135" i="4"/>
  <c r="Z135" i="4"/>
  <c r="AA135" i="4"/>
  <c r="X136" i="4"/>
  <c r="Y136" i="4"/>
  <c r="Z136" i="4"/>
  <c r="AA136" i="4"/>
  <c r="X137" i="4"/>
  <c r="Y137" i="4"/>
  <c r="Z137" i="4"/>
  <c r="AA137" i="4"/>
  <c r="X138" i="4"/>
  <c r="Y138" i="4"/>
  <c r="Z138" i="4"/>
  <c r="AA138" i="4"/>
  <c r="X139" i="4"/>
  <c r="Y139" i="4"/>
  <c r="Z139" i="4"/>
  <c r="AA139" i="4"/>
  <c r="X140" i="4"/>
  <c r="Y140" i="4"/>
  <c r="Z140" i="4"/>
  <c r="AA140" i="4"/>
  <c r="X141" i="4"/>
  <c r="Y141" i="4"/>
  <c r="Z141" i="4"/>
  <c r="AA141" i="4"/>
  <c r="X142" i="4"/>
  <c r="Y142" i="4"/>
  <c r="Z142" i="4"/>
  <c r="AA142" i="4"/>
  <c r="X143" i="4"/>
  <c r="Y143" i="4"/>
  <c r="Z143" i="4"/>
  <c r="AA143" i="4"/>
  <c r="X144" i="4"/>
  <c r="Y144" i="4"/>
  <c r="Z144" i="4"/>
  <c r="AA144" i="4"/>
  <c r="X145" i="4"/>
  <c r="Y145" i="4"/>
  <c r="Z145" i="4"/>
  <c r="AA145" i="4"/>
  <c r="X146" i="4"/>
  <c r="Y146" i="4"/>
  <c r="Z146" i="4"/>
  <c r="AA146" i="4"/>
  <c r="X147" i="4"/>
  <c r="Y147" i="4"/>
  <c r="Z147" i="4"/>
  <c r="AA147" i="4"/>
  <c r="X148" i="4"/>
  <c r="Y148" i="4"/>
  <c r="Z148" i="4"/>
  <c r="AA148" i="4"/>
  <c r="X149" i="4"/>
  <c r="Y149" i="4"/>
  <c r="Z149" i="4"/>
  <c r="AA149" i="4"/>
  <c r="X150" i="4"/>
  <c r="Y150" i="4"/>
  <c r="Z150" i="4"/>
  <c r="AA150" i="4"/>
  <c r="X151" i="4"/>
  <c r="Y151" i="4"/>
  <c r="Z151" i="4"/>
  <c r="AA151" i="4"/>
  <c r="X152" i="4"/>
  <c r="Y152" i="4"/>
  <c r="Z152" i="4"/>
  <c r="AA152" i="4"/>
  <c r="X153" i="4"/>
  <c r="Y153" i="4"/>
  <c r="Z153" i="4"/>
  <c r="AA153" i="4"/>
  <c r="X154" i="4"/>
  <c r="Y154" i="4"/>
  <c r="Z154" i="4"/>
  <c r="AA154" i="4"/>
  <c r="X155" i="4"/>
  <c r="Y155" i="4"/>
  <c r="Z155" i="4"/>
  <c r="AA155" i="4"/>
  <c r="X156" i="4"/>
  <c r="Y156" i="4"/>
  <c r="Z156" i="4"/>
  <c r="AA156" i="4"/>
  <c r="X157" i="4"/>
  <c r="Y157" i="4"/>
  <c r="Z157" i="4"/>
  <c r="AA157" i="4"/>
  <c r="X158" i="4"/>
  <c r="Y158" i="4"/>
  <c r="Z158" i="4"/>
  <c r="AA158" i="4"/>
  <c r="X159" i="4"/>
  <c r="Y159" i="4"/>
  <c r="Z159" i="4"/>
  <c r="AA159" i="4"/>
  <c r="X160" i="4"/>
  <c r="Y160" i="4"/>
  <c r="Z160" i="4"/>
  <c r="AA160" i="4"/>
  <c r="X161" i="4"/>
  <c r="Y161" i="4"/>
  <c r="Z161" i="4"/>
  <c r="AA161" i="4"/>
  <c r="X162" i="4"/>
  <c r="Y162" i="4"/>
  <c r="Z162" i="4"/>
  <c r="AA162" i="4"/>
  <c r="X163" i="4"/>
  <c r="Y163" i="4"/>
  <c r="Z163" i="4"/>
  <c r="AA163" i="4"/>
  <c r="X164" i="4"/>
  <c r="Y164" i="4"/>
  <c r="Z164" i="4"/>
  <c r="AA164" i="4"/>
  <c r="X165" i="4"/>
  <c r="Y165" i="4"/>
  <c r="Z165" i="4"/>
  <c r="AA165" i="4"/>
  <c r="X166" i="4"/>
  <c r="Y166" i="4"/>
  <c r="Z166" i="4"/>
  <c r="AA166" i="4"/>
  <c r="X167" i="4"/>
  <c r="Y167" i="4"/>
  <c r="Z167" i="4"/>
  <c r="AA167" i="4"/>
  <c r="X168" i="4"/>
  <c r="Y168" i="4"/>
  <c r="Z168" i="4"/>
  <c r="AA168" i="4"/>
  <c r="X169" i="4"/>
  <c r="Y169" i="4"/>
  <c r="Z169" i="4"/>
  <c r="AA169" i="4"/>
  <c r="X170" i="4"/>
  <c r="Y170" i="4"/>
  <c r="Z170" i="4"/>
  <c r="AA170" i="4"/>
  <c r="X171" i="4"/>
  <c r="Y171" i="4"/>
  <c r="Z171" i="4"/>
  <c r="AA171" i="4"/>
  <c r="X172" i="4"/>
  <c r="Y172" i="4"/>
  <c r="Z172" i="4"/>
  <c r="AA172" i="4"/>
  <c r="X173" i="4"/>
  <c r="Y173" i="4"/>
  <c r="Z173" i="4"/>
  <c r="AA173" i="4"/>
  <c r="X174" i="4"/>
  <c r="Y174" i="4"/>
  <c r="Z174" i="4"/>
  <c r="AA174" i="4"/>
  <c r="X175" i="4"/>
  <c r="Y175" i="4"/>
  <c r="Z175" i="4"/>
  <c r="AA175" i="4"/>
  <c r="X176" i="4"/>
  <c r="Y176" i="4"/>
  <c r="Z176" i="4"/>
  <c r="AA176" i="4"/>
  <c r="X177" i="4"/>
  <c r="Y177" i="4"/>
  <c r="Z177" i="4"/>
  <c r="AA177" i="4"/>
  <c r="X178" i="4"/>
  <c r="Y178" i="4"/>
  <c r="Z178" i="4"/>
  <c r="AA178" i="4"/>
  <c r="X179" i="4"/>
  <c r="Y179" i="4"/>
  <c r="Z179" i="4"/>
  <c r="AA179" i="4"/>
  <c r="X180" i="4"/>
  <c r="Y180" i="4"/>
  <c r="Z180" i="4"/>
  <c r="AA180" i="4"/>
  <c r="X181" i="4"/>
  <c r="Y181" i="4"/>
  <c r="Z181" i="4"/>
  <c r="AA181" i="4"/>
  <c r="X182" i="4"/>
  <c r="Y182" i="4"/>
  <c r="Z182" i="4"/>
  <c r="AA182" i="4"/>
  <c r="X183" i="4"/>
  <c r="Y183" i="4"/>
  <c r="Z183" i="4"/>
  <c r="AA183" i="4"/>
  <c r="X184" i="4"/>
  <c r="Y184" i="4"/>
  <c r="Z184" i="4"/>
  <c r="AA184" i="4"/>
  <c r="X185" i="4"/>
  <c r="Y185" i="4"/>
  <c r="Z185" i="4"/>
  <c r="AA185" i="4"/>
  <c r="X186" i="4"/>
  <c r="Y186" i="4"/>
  <c r="Z186" i="4"/>
  <c r="AA186" i="4"/>
  <c r="X187" i="4"/>
  <c r="Y187" i="4"/>
  <c r="Z187" i="4"/>
  <c r="AA187" i="4"/>
  <c r="X188" i="4"/>
  <c r="Y188" i="4"/>
  <c r="Z188" i="4"/>
  <c r="AA188" i="4"/>
  <c r="X189" i="4"/>
  <c r="Y189" i="4"/>
  <c r="Z189" i="4"/>
  <c r="AA189" i="4"/>
  <c r="X190" i="4"/>
  <c r="Y190" i="4"/>
  <c r="Z190" i="4"/>
  <c r="AA190" i="4"/>
  <c r="X191" i="4"/>
  <c r="Y191" i="4"/>
  <c r="Z191" i="4"/>
  <c r="AA191" i="4"/>
  <c r="X192" i="4"/>
  <c r="Y192" i="4"/>
  <c r="Z192" i="4"/>
  <c r="AA192" i="4"/>
  <c r="X193" i="4"/>
  <c r="Y193" i="4"/>
  <c r="Z193" i="4"/>
  <c r="AA193" i="4"/>
  <c r="X194" i="4"/>
  <c r="Y194" i="4"/>
  <c r="Z194" i="4"/>
  <c r="AA194" i="4"/>
  <c r="X195" i="4"/>
  <c r="Y195" i="4"/>
  <c r="Z195" i="4"/>
  <c r="AA195" i="4"/>
  <c r="X196" i="4"/>
  <c r="Y196" i="4"/>
  <c r="Z196" i="4"/>
  <c r="AA196" i="4"/>
  <c r="X197" i="4"/>
  <c r="Y197" i="4"/>
  <c r="Z197" i="4"/>
  <c r="AA197" i="4"/>
  <c r="X198" i="4"/>
  <c r="Y198" i="4"/>
  <c r="Z198" i="4"/>
  <c r="AA198" i="4"/>
  <c r="X199" i="4"/>
  <c r="Y199" i="4"/>
  <c r="Z199" i="4"/>
  <c r="AA199" i="4"/>
  <c r="X200" i="4"/>
  <c r="Y200" i="4"/>
  <c r="Z200" i="4"/>
  <c r="AA200" i="4"/>
  <c r="X201" i="4"/>
  <c r="Y201" i="4"/>
  <c r="Z201" i="4"/>
  <c r="AA201" i="4"/>
  <c r="X202" i="4"/>
  <c r="Y202" i="4"/>
  <c r="Z202" i="4"/>
  <c r="AA202" i="4"/>
  <c r="X203" i="4"/>
  <c r="Y203" i="4"/>
  <c r="Z203" i="4"/>
  <c r="AA203" i="4"/>
  <c r="X204" i="4"/>
  <c r="Y204" i="4"/>
  <c r="Z204" i="4"/>
  <c r="AA204" i="4"/>
  <c r="X205" i="4"/>
  <c r="Y205" i="4"/>
  <c r="Z205" i="4"/>
  <c r="AA205" i="4"/>
  <c r="X206" i="4"/>
  <c r="Y206" i="4"/>
  <c r="Z206" i="4"/>
  <c r="AA206" i="4"/>
  <c r="X207" i="4"/>
  <c r="Y207" i="4"/>
  <c r="Z207" i="4"/>
  <c r="AA207" i="4"/>
  <c r="X208" i="4"/>
  <c r="Y208" i="4"/>
  <c r="Z208" i="4"/>
  <c r="AA208" i="4"/>
  <c r="X209" i="4"/>
  <c r="Y209" i="4"/>
  <c r="Z209" i="4"/>
  <c r="AA209" i="4"/>
  <c r="X210" i="4"/>
  <c r="Y210" i="4"/>
  <c r="Z210" i="4"/>
  <c r="AA210" i="4"/>
  <c r="X211" i="4"/>
  <c r="Y211" i="4"/>
  <c r="Z211" i="4"/>
  <c r="AA211" i="4"/>
  <c r="X212" i="4"/>
  <c r="Y212" i="4"/>
  <c r="Z212" i="4"/>
  <c r="AA212" i="4"/>
  <c r="X213" i="4"/>
  <c r="Y213" i="4"/>
  <c r="Z213" i="4"/>
  <c r="AA213" i="4"/>
  <c r="X214" i="4"/>
  <c r="Y214" i="4"/>
  <c r="Z214" i="4"/>
  <c r="AA214" i="4"/>
  <c r="X215" i="4"/>
  <c r="Y215" i="4"/>
  <c r="Z215" i="4"/>
  <c r="AA215" i="4"/>
  <c r="X216" i="4"/>
  <c r="Y216" i="4"/>
  <c r="Z216" i="4"/>
  <c r="AA216" i="4"/>
  <c r="X217" i="4"/>
  <c r="Y217" i="4"/>
  <c r="Z217" i="4"/>
  <c r="AA217" i="4"/>
  <c r="X218" i="4"/>
  <c r="Y218" i="4"/>
  <c r="Z218" i="4"/>
  <c r="AA218" i="4"/>
  <c r="X219" i="4"/>
  <c r="Y219" i="4"/>
  <c r="Z219" i="4"/>
  <c r="AA219" i="4"/>
  <c r="X220" i="4"/>
  <c r="Y220" i="4"/>
  <c r="Z220" i="4"/>
  <c r="AA220" i="4"/>
  <c r="X221" i="4"/>
  <c r="Y221" i="4"/>
  <c r="Z221" i="4"/>
  <c r="AA221" i="4"/>
  <c r="X222" i="4"/>
  <c r="Y222" i="4"/>
  <c r="Z222" i="4"/>
  <c r="AA222" i="4"/>
  <c r="X223" i="4"/>
  <c r="Y223" i="4"/>
  <c r="Z223" i="4"/>
  <c r="AA223" i="4"/>
  <c r="X224" i="4"/>
  <c r="Y224" i="4"/>
  <c r="Z224" i="4"/>
  <c r="AA224" i="4"/>
  <c r="X225" i="4"/>
  <c r="Y225" i="4"/>
  <c r="Z225" i="4"/>
  <c r="AA225" i="4"/>
  <c r="X226" i="4"/>
  <c r="Y226" i="4"/>
  <c r="Z226" i="4"/>
  <c r="AA226" i="4"/>
  <c r="X227" i="4"/>
  <c r="Y227" i="4"/>
  <c r="Z227" i="4"/>
  <c r="AA227" i="4"/>
  <c r="X228" i="4"/>
  <c r="Y228" i="4"/>
  <c r="Z228" i="4"/>
  <c r="AA228" i="4"/>
  <c r="X229" i="4"/>
  <c r="Y229" i="4"/>
  <c r="Z229" i="4"/>
  <c r="AA229" i="4"/>
  <c r="X230" i="4"/>
  <c r="Y230" i="4"/>
  <c r="Z230" i="4"/>
  <c r="AA230" i="4"/>
  <c r="X231" i="4"/>
  <c r="Y231" i="4"/>
  <c r="Z231" i="4"/>
  <c r="AA231" i="4"/>
  <c r="X232" i="4"/>
  <c r="Y232" i="4"/>
  <c r="Z232" i="4"/>
  <c r="AA232" i="4"/>
  <c r="X233" i="4"/>
  <c r="Y233" i="4"/>
  <c r="Z233" i="4"/>
  <c r="AA233" i="4"/>
  <c r="X234" i="4"/>
  <c r="Y234" i="4"/>
  <c r="Z234" i="4"/>
  <c r="AA234" i="4"/>
  <c r="X235" i="4"/>
  <c r="Y235" i="4"/>
  <c r="Z235" i="4"/>
  <c r="AA235" i="4"/>
  <c r="X236" i="4"/>
  <c r="Y236" i="4"/>
  <c r="Z236" i="4"/>
  <c r="AA236" i="4"/>
  <c r="X237" i="4"/>
  <c r="Y237" i="4"/>
  <c r="Z237" i="4"/>
  <c r="AA237" i="4"/>
  <c r="X238" i="4"/>
  <c r="Y238" i="4"/>
  <c r="Z238" i="4"/>
  <c r="AA238" i="4"/>
  <c r="X239" i="4"/>
  <c r="Y239" i="4"/>
  <c r="Z239" i="4"/>
  <c r="AA239" i="4"/>
  <c r="X240" i="4"/>
  <c r="Y240" i="4"/>
  <c r="Z240" i="4"/>
  <c r="AA240" i="4"/>
  <c r="X241" i="4"/>
  <c r="Y241" i="4"/>
  <c r="Z241" i="4"/>
  <c r="AA241" i="4"/>
  <c r="X242" i="4"/>
  <c r="Y242" i="4"/>
  <c r="Z242" i="4"/>
  <c r="AA242" i="4"/>
  <c r="X243" i="4"/>
  <c r="Y243" i="4"/>
  <c r="Z243" i="4"/>
  <c r="AA243" i="4"/>
  <c r="X244" i="4"/>
  <c r="Y244" i="4"/>
  <c r="Z244" i="4"/>
  <c r="AA244" i="4"/>
  <c r="X245" i="4"/>
  <c r="Y245" i="4"/>
  <c r="Z245" i="4"/>
  <c r="AA245" i="4"/>
  <c r="X246" i="4"/>
  <c r="Y246" i="4"/>
  <c r="Z246" i="4"/>
  <c r="AA246" i="4"/>
  <c r="X247" i="4"/>
  <c r="Y247" i="4"/>
  <c r="Z247" i="4"/>
  <c r="AA247" i="4"/>
  <c r="X248" i="4"/>
  <c r="Y248" i="4"/>
  <c r="Z248" i="4"/>
  <c r="AA248" i="4"/>
  <c r="X249" i="4"/>
  <c r="Y249" i="4"/>
  <c r="Z249" i="4"/>
  <c r="AA249" i="4"/>
  <c r="X250" i="4"/>
  <c r="Y250" i="4"/>
  <c r="Z250" i="4"/>
  <c r="AA250" i="4"/>
  <c r="X251" i="4"/>
  <c r="Y251" i="4"/>
  <c r="Z251" i="4"/>
  <c r="AA251" i="4"/>
  <c r="X252" i="4"/>
  <c r="Y252" i="4"/>
  <c r="Z252" i="4"/>
  <c r="AA252" i="4"/>
  <c r="X253" i="4"/>
  <c r="Y253" i="4"/>
  <c r="Z253" i="4"/>
  <c r="AA253" i="4"/>
  <c r="X254" i="4"/>
  <c r="Y254" i="4"/>
  <c r="Z254" i="4"/>
  <c r="AA254" i="4"/>
  <c r="X255" i="4"/>
  <c r="Y255" i="4"/>
  <c r="Z255" i="4"/>
  <c r="AA255" i="4"/>
  <c r="X256" i="4"/>
  <c r="Y256" i="4"/>
  <c r="Z256" i="4"/>
  <c r="AA256" i="4"/>
  <c r="X257" i="4"/>
  <c r="Y257" i="4"/>
  <c r="Z257" i="4"/>
  <c r="AA257" i="4"/>
  <c r="X258" i="4"/>
  <c r="Y258" i="4"/>
  <c r="Z258" i="4"/>
  <c r="AA258" i="4"/>
  <c r="X259" i="4"/>
  <c r="Y259" i="4"/>
  <c r="Z259" i="4"/>
  <c r="AA259" i="4"/>
  <c r="X260" i="4"/>
  <c r="Y260" i="4"/>
  <c r="Z260" i="4"/>
  <c r="AA260" i="4"/>
  <c r="X261" i="4"/>
  <c r="Y261" i="4"/>
  <c r="Z261" i="4"/>
  <c r="AA261" i="4"/>
  <c r="X262" i="4"/>
  <c r="Y262" i="4"/>
  <c r="Z262" i="4"/>
  <c r="AA262" i="4"/>
  <c r="X263" i="4"/>
  <c r="Y263" i="4"/>
  <c r="Z263" i="4"/>
  <c r="AA263" i="4"/>
  <c r="X264" i="4"/>
  <c r="Y264" i="4"/>
  <c r="Z264" i="4"/>
  <c r="AA264" i="4"/>
  <c r="X265" i="4"/>
  <c r="Y265" i="4"/>
  <c r="Z265" i="4"/>
  <c r="AA265" i="4"/>
  <c r="X266" i="4"/>
  <c r="Y266" i="4"/>
  <c r="Z266" i="4"/>
  <c r="AA266" i="4"/>
  <c r="X267" i="4"/>
  <c r="Y267" i="4"/>
  <c r="Z267" i="4"/>
  <c r="AA267" i="4"/>
  <c r="X268" i="4"/>
  <c r="Y268" i="4"/>
  <c r="Z268" i="4"/>
  <c r="AA268" i="4"/>
  <c r="X269" i="4"/>
  <c r="Y269" i="4"/>
  <c r="Z269" i="4"/>
  <c r="AA269" i="4"/>
  <c r="X270" i="4"/>
  <c r="Y270" i="4"/>
  <c r="Z270" i="4"/>
  <c r="AA270" i="4"/>
  <c r="X271" i="4"/>
  <c r="Y271" i="4"/>
  <c r="Z271" i="4"/>
  <c r="AA271" i="4"/>
  <c r="X272" i="4"/>
  <c r="Y272" i="4"/>
  <c r="Z272" i="4"/>
  <c r="AA272" i="4"/>
  <c r="X273" i="4"/>
  <c r="Y273" i="4"/>
  <c r="Z273" i="4"/>
  <c r="AA273" i="4"/>
  <c r="X274" i="4"/>
  <c r="Y274" i="4"/>
  <c r="Z274" i="4"/>
  <c r="AA274" i="4"/>
  <c r="X275" i="4"/>
  <c r="Y275" i="4"/>
  <c r="Z275" i="4"/>
  <c r="AA275" i="4"/>
  <c r="X276" i="4"/>
  <c r="Y276" i="4"/>
  <c r="Z276" i="4"/>
  <c r="AA276" i="4"/>
  <c r="X277" i="4"/>
  <c r="Y277" i="4"/>
  <c r="Z277" i="4"/>
  <c r="AA277" i="4"/>
  <c r="X278" i="4"/>
  <c r="Y278" i="4"/>
  <c r="Z278" i="4"/>
  <c r="AA278" i="4"/>
  <c r="X279" i="4"/>
  <c r="Y279" i="4"/>
  <c r="Z279" i="4"/>
  <c r="AA279" i="4"/>
  <c r="X280" i="4"/>
  <c r="Y280" i="4"/>
  <c r="Z280" i="4"/>
  <c r="AA280" i="4"/>
  <c r="X281" i="4"/>
  <c r="Y281" i="4"/>
  <c r="Z281" i="4"/>
  <c r="AA281" i="4"/>
  <c r="X282" i="4"/>
  <c r="Y282" i="4"/>
  <c r="Z282" i="4"/>
  <c r="AA282" i="4"/>
  <c r="X283" i="4"/>
  <c r="Y283" i="4"/>
  <c r="Z283" i="4"/>
  <c r="AA283" i="4"/>
  <c r="X284" i="4"/>
  <c r="Y284" i="4"/>
  <c r="Z284" i="4"/>
  <c r="AA284" i="4"/>
  <c r="X285" i="4"/>
  <c r="Y285" i="4"/>
  <c r="Z285" i="4"/>
  <c r="AA285" i="4"/>
  <c r="X286" i="4"/>
  <c r="Y286" i="4"/>
  <c r="Z286" i="4"/>
  <c r="AA286" i="4"/>
  <c r="X287" i="4"/>
  <c r="Y287" i="4"/>
  <c r="Z287" i="4"/>
  <c r="AA287" i="4"/>
  <c r="X288" i="4"/>
  <c r="Y288" i="4"/>
  <c r="Z288" i="4"/>
  <c r="AA288" i="4"/>
  <c r="X289" i="4"/>
  <c r="Y289" i="4"/>
  <c r="Z289" i="4"/>
  <c r="AA289" i="4"/>
  <c r="X290" i="4"/>
  <c r="Y290" i="4"/>
  <c r="Z290" i="4"/>
  <c r="AA290" i="4"/>
  <c r="X291" i="4"/>
  <c r="Y291" i="4"/>
  <c r="Z291" i="4"/>
  <c r="AA291" i="4"/>
  <c r="X292" i="4"/>
  <c r="Y292" i="4"/>
  <c r="Z292" i="4"/>
  <c r="AA292" i="4"/>
  <c r="X293" i="4"/>
  <c r="Y293" i="4"/>
  <c r="Z293" i="4"/>
  <c r="AA293" i="4"/>
  <c r="X294" i="4"/>
  <c r="Y294" i="4"/>
  <c r="Z294" i="4"/>
  <c r="AA294" i="4"/>
  <c r="X295" i="4"/>
  <c r="Y295" i="4"/>
  <c r="Z295" i="4"/>
  <c r="AA295" i="4"/>
  <c r="X296" i="4"/>
  <c r="Y296" i="4"/>
  <c r="Z296" i="4"/>
  <c r="AA296" i="4"/>
  <c r="X297" i="4"/>
  <c r="Y297" i="4"/>
  <c r="Z297" i="4"/>
  <c r="AA297" i="4"/>
  <c r="X298" i="4"/>
  <c r="Y298" i="4"/>
  <c r="Z298" i="4"/>
  <c r="AA298" i="4"/>
  <c r="X299" i="4"/>
  <c r="Y299" i="4"/>
  <c r="Z299" i="4"/>
  <c r="AA299" i="4"/>
  <c r="X300" i="4"/>
  <c r="Y300" i="4"/>
  <c r="Z300" i="4"/>
  <c r="AA300" i="4"/>
  <c r="X301" i="4"/>
  <c r="Y301" i="4"/>
  <c r="Z301" i="4"/>
  <c r="AA301" i="4"/>
  <c r="X302" i="4"/>
  <c r="Y302" i="4"/>
  <c r="Z302" i="4"/>
  <c r="AA302" i="4"/>
  <c r="X303" i="4"/>
  <c r="Y303" i="4"/>
  <c r="Z303" i="4"/>
  <c r="AA303" i="4"/>
  <c r="X304" i="4"/>
  <c r="Y304" i="4"/>
  <c r="Z304" i="4"/>
  <c r="AA304" i="4"/>
  <c r="X305" i="4"/>
  <c r="Y305" i="4"/>
  <c r="Z305" i="4"/>
  <c r="AA305" i="4"/>
  <c r="X306" i="4"/>
  <c r="Y306" i="4"/>
  <c r="Z306" i="4"/>
  <c r="AA306" i="4"/>
  <c r="X307" i="4"/>
  <c r="Y307" i="4"/>
  <c r="Z307" i="4"/>
  <c r="AA307" i="4"/>
  <c r="X308" i="4"/>
  <c r="Y308" i="4"/>
  <c r="Z308" i="4"/>
  <c r="AA308" i="4"/>
  <c r="X309" i="4"/>
  <c r="Y309" i="4"/>
  <c r="Z309" i="4"/>
  <c r="AA309" i="4"/>
  <c r="X310" i="4"/>
  <c r="Y310" i="4"/>
  <c r="Z310" i="4"/>
  <c r="AA310" i="4"/>
  <c r="X311" i="4"/>
  <c r="Y311" i="4"/>
  <c r="Z311" i="4"/>
  <c r="AA311" i="4"/>
  <c r="X312" i="4"/>
  <c r="Y312" i="4"/>
  <c r="Z312" i="4"/>
  <c r="AA312" i="4"/>
  <c r="X313" i="4"/>
  <c r="Y313" i="4"/>
  <c r="Z313" i="4"/>
  <c r="AA313" i="4"/>
  <c r="X314" i="4"/>
  <c r="Y314" i="4"/>
  <c r="Z314" i="4"/>
  <c r="AA314" i="4"/>
  <c r="X315" i="4"/>
  <c r="Y315" i="4"/>
  <c r="Z315" i="4"/>
  <c r="AA315" i="4"/>
  <c r="X316" i="4"/>
  <c r="Y316" i="4"/>
  <c r="Z316" i="4"/>
  <c r="AA316" i="4"/>
  <c r="X317" i="4"/>
  <c r="Y317" i="4"/>
  <c r="Z317" i="4"/>
  <c r="AA317" i="4"/>
  <c r="X318" i="4"/>
  <c r="Y318" i="4"/>
  <c r="Z318" i="4"/>
  <c r="AA318" i="4"/>
  <c r="X319" i="4"/>
  <c r="Y319" i="4"/>
  <c r="Z319" i="4"/>
  <c r="AA319" i="4"/>
  <c r="X320" i="4"/>
  <c r="Y320" i="4"/>
  <c r="Z320" i="4"/>
  <c r="AA320" i="4"/>
  <c r="X321" i="4"/>
  <c r="Y321" i="4"/>
  <c r="Z321" i="4"/>
  <c r="AA321" i="4"/>
  <c r="X322" i="4"/>
  <c r="Y322" i="4"/>
  <c r="Z322" i="4"/>
  <c r="AA322" i="4"/>
  <c r="X323" i="4"/>
  <c r="Y323" i="4"/>
  <c r="Z323" i="4"/>
  <c r="AA323" i="4"/>
  <c r="X324" i="4"/>
  <c r="Y324" i="4"/>
  <c r="Z324" i="4"/>
  <c r="AA324" i="4"/>
  <c r="X325" i="4"/>
  <c r="Y325" i="4"/>
  <c r="Z325" i="4"/>
  <c r="AA325" i="4"/>
  <c r="X326" i="4"/>
  <c r="Y326" i="4"/>
  <c r="Z326" i="4"/>
  <c r="AA326" i="4"/>
  <c r="X327" i="4"/>
  <c r="Y327" i="4"/>
  <c r="Z327" i="4"/>
  <c r="AA327" i="4"/>
  <c r="X328" i="4"/>
  <c r="Y328" i="4"/>
  <c r="Z328" i="4"/>
  <c r="AA328" i="4"/>
  <c r="X329" i="4"/>
  <c r="Y329" i="4"/>
  <c r="Z329" i="4"/>
  <c r="AA329" i="4"/>
  <c r="X330" i="4"/>
  <c r="Y330" i="4"/>
  <c r="Z330" i="4"/>
  <c r="AA330" i="4"/>
  <c r="X331" i="4"/>
  <c r="Y331" i="4"/>
  <c r="Z331" i="4"/>
  <c r="AA331" i="4"/>
  <c r="X332" i="4"/>
  <c r="Y332" i="4"/>
  <c r="Z332" i="4"/>
  <c r="AA332" i="4"/>
  <c r="X333" i="4"/>
  <c r="Y333" i="4"/>
  <c r="Z333" i="4"/>
  <c r="AA333" i="4"/>
  <c r="X334" i="4"/>
  <c r="Y334" i="4"/>
  <c r="Z334" i="4"/>
  <c r="AA334" i="4"/>
  <c r="X335" i="4"/>
  <c r="Y335" i="4"/>
  <c r="Z335" i="4"/>
  <c r="AA335" i="4"/>
  <c r="X336" i="4"/>
  <c r="Y336" i="4"/>
  <c r="Z336" i="4"/>
  <c r="AA336" i="4"/>
  <c r="X337" i="4"/>
  <c r="Y337" i="4"/>
  <c r="Z337" i="4"/>
  <c r="AA337" i="4"/>
  <c r="X338" i="4"/>
  <c r="Y338" i="4"/>
  <c r="Z338" i="4"/>
  <c r="AA338" i="4"/>
  <c r="X339" i="4"/>
  <c r="Y339" i="4"/>
  <c r="Z339" i="4"/>
  <c r="AA339" i="4"/>
  <c r="X340" i="4"/>
  <c r="Y340" i="4"/>
  <c r="Z340" i="4"/>
  <c r="AA340" i="4"/>
  <c r="X341" i="4"/>
  <c r="Y341" i="4"/>
  <c r="Z341" i="4"/>
  <c r="AA341" i="4"/>
  <c r="X342" i="4"/>
  <c r="Y342" i="4"/>
  <c r="Z342" i="4"/>
  <c r="AA342" i="4"/>
  <c r="X343" i="4"/>
  <c r="Y343" i="4"/>
  <c r="Z343" i="4"/>
  <c r="AA343" i="4"/>
  <c r="X344" i="4"/>
  <c r="Y344" i="4"/>
  <c r="Z344" i="4"/>
  <c r="AA344" i="4"/>
  <c r="X345" i="4"/>
  <c r="Y345" i="4"/>
  <c r="Z345" i="4"/>
  <c r="AA345" i="4"/>
  <c r="X346" i="4"/>
  <c r="Y346" i="4"/>
  <c r="Z346" i="4"/>
  <c r="AA346" i="4"/>
  <c r="X347" i="4"/>
  <c r="Y347" i="4"/>
  <c r="Z347" i="4"/>
  <c r="AA347" i="4"/>
  <c r="X348" i="4"/>
  <c r="Y348" i="4"/>
  <c r="Z348" i="4"/>
  <c r="AA348" i="4"/>
  <c r="X349" i="4"/>
  <c r="Y349" i="4"/>
  <c r="Z349" i="4"/>
  <c r="AA349" i="4"/>
  <c r="X350" i="4"/>
  <c r="Y350" i="4"/>
  <c r="Z350" i="4"/>
  <c r="AA350" i="4"/>
  <c r="X351" i="4"/>
  <c r="Y351" i="4"/>
  <c r="Z351" i="4"/>
  <c r="AA351" i="4"/>
  <c r="X352" i="4"/>
  <c r="Y352" i="4"/>
  <c r="Z352" i="4"/>
  <c r="AA352" i="4"/>
  <c r="X353" i="4"/>
  <c r="Y353" i="4"/>
  <c r="Z353" i="4"/>
  <c r="AA353" i="4"/>
  <c r="X354" i="4"/>
  <c r="Y354" i="4"/>
  <c r="Z354" i="4"/>
  <c r="AA354" i="4"/>
  <c r="X355" i="4"/>
  <c r="Y355" i="4"/>
  <c r="Z355" i="4"/>
  <c r="AA355" i="4"/>
  <c r="X356" i="4"/>
  <c r="Y356" i="4"/>
  <c r="Z356" i="4"/>
  <c r="AA356" i="4"/>
  <c r="X357" i="4"/>
  <c r="Y357" i="4"/>
  <c r="Z357" i="4"/>
  <c r="AA357" i="4"/>
  <c r="X358" i="4"/>
  <c r="Y358" i="4"/>
  <c r="Z358" i="4"/>
  <c r="AA358" i="4"/>
  <c r="X359" i="4"/>
  <c r="Y359" i="4"/>
  <c r="Z359" i="4"/>
  <c r="AA359" i="4"/>
  <c r="X360" i="4"/>
  <c r="Y360" i="4"/>
  <c r="Z360" i="4"/>
  <c r="AA360" i="4"/>
  <c r="X361" i="4"/>
  <c r="Y361" i="4"/>
  <c r="Z361" i="4"/>
  <c r="AA361" i="4"/>
  <c r="X362" i="4"/>
  <c r="Y362" i="4"/>
  <c r="Z362" i="4"/>
  <c r="AA362" i="4"/>
  <c r="X363" i="4"/>
  <c r="Y363" i="4"/>
  <c r="Z363" i="4"/>
  <c r="AA363" i="4"/>
  <c r="X364" i="4"/>
  <c r="Y364" i="4"/>
  <c r="Z364" i="4"/>
  <c r="AA364" i="4"/>
  <c r="X365" i="4"/>
  <c r="Y365" i="4"/>
  <c r="Z365" i="4"/>
  <c r="AA365" i="4"/>
  <c r="X366" i="4"/>
  <c r="Y366" i="4"/>
  <c r="Z366" i="4"/>
  <c r="AA366" i="4"/>
  <c r="X367" i="4"/>
  <c r="Y367" i="4"/>
  <c r="Z367" i="4"/>
  <c r="AA367" i="4"/>
  <c r="X368" i="4"/>
  <c r="Y368" i="4"/>
  <c r="Z368" i="4"/>
  <c r="AA368" i="4"/>
  <c r="X369" i="4"/>
  <c r="Y369" i="4"/>
  <c r="Z369" i="4"/>
  <c r="AA369" i="4"/>
  <c r="X370" i="4"/>
  <c r="Y370" i="4"/>
  <c r="Z370" i="4"/>
  <c r="AA370" i="4"/>
  <c r="X371" i="4"/>
  <c r="Y371" i="4"/>
  <c r="Z371" i="4"/>
  <c r="AA371" i="4"/>
  <c r="X372" i="4"/>
  <c r="Y372" i="4"/>
  <c r="Z372" i="4"/>
  <c r="AA372" i="4"/>
  <c r="X373" i="4"/>
  <c r="Y373" i="4"/>
  <c r="Z373" i="4"/>
  <c r="AA373" i="4"/>
  <c r="X374" i="4"/>
  <c r="Y374" i="4"/>
  <c r="Z374" i="4"/>
  <c r="AA374" i="4"/>
  <c r="X375" i="4"/>
  <c r="Y375" i="4"/>
  <c r="Z375" i="4"/>
  <c r="AA375" i="4"/>
  <c r="X376" i="4"/>
  <c r="Y376" i="4"/>
  <c r="Z376" i="4"/>
  <c r="AA376" i="4"/>
  <c r="X377" i="4"/>
  <c r="Y377" i="4"/>
  <c r="Z377" i="4"/>
  <c r="AA377" i="4"/>
  <c r="X378" i="4"/>
  <c r="Y378" i="4"/>
  <c r="Z378" i="4"/>
  <c r="AA378" i="4"/>
  <c r="X379" i="4"/>
  <c r="Y379" i="4"/>
  <c r="Z379" i="4"/>
  <c r="AA379" i="4"/>
  <c r="X380" i="4"/>
  <c r="Y380" i="4"/>
  <c r="Z380" i="4"/>
  <c r="AA380" i="4"/>
  <c r="X381" i="4"/>
  <c r="Y381" i="4"/>
  <c r="Z381" i="4"/>
  <c r="AA381" i="4"/>
  <c r="X382" i="4"/>
  <c r="Y382" i="4"/>
  <c r="Z382" i="4"/>
  <c r="AA382" i="4"/>
  <c r="X383" i="4"/>
  <c r="Y383" i="4"/>
  <c r="Z383" i="4"/>
  <c r="AA383" i="4"/>
  <c r="X384" i="4"/>
  <c r="Y384" i="4"/>
  <c r="Z384" i="4"/>
  <c r="AA384" i="4"/>
  <c r="X385" i="4"/>
  <c r="Y385" i="4"/>
  <c r="Z385" i="4"/>
  <c r="AA385" i="4"/>
  <c r="X386" i="4"/>
  <c r="Y386" i="4"/>
  <c r="Z386" i="4"/>
  <c r="AA386" i="4"/>
  <c r="X387" i="4"/>
  <c r="Y387" i="4"/>
  <c r="Z387" i="4"/>
  <c r="AA387" i="4"/>
  <c r="X388" i="4"/>
  <c r="Y388" i="4"/>
  <c r="Z388" i="4"/>
  <c r="AA388" i="4"/>
  <c r="X389" i="4"/>
  <c r="Y389" i="4"/>
  <c r="Z389" i="4"/>
  <c r="AA389" i="4"/>
  <c r="X390" i="4"/>
  <c r="Y390" i="4"/>
  <c r="Z390" i="4"/>
  <c r="AA390" i="4"/>
  <c r="X391" i="4"/>
  <c r="Y391" i="4"/>
  <c r="Z391" i="4"/>
  <c r="AA391" i="4"/>
  <c r="X392" i="4"/>
  <c r="Y392" i="4"/>
  <c r="Z392" i="4"/>
  <c r="AA392" i="4"/>
  <c r="X393" i="4"/>
  <c r="Y393" i="4"/>
  <c r="Z393" i="4"/>
  <c r="AA393" i="4"/>
  <c r="X394" i="4"/>
  <c r="Y394" i="4"/>
  <c r="Z394" i="4"/>
  <c r="AA394" i="4"/>
  <c r="X395" i="4"/>
  <c r="Y395" i="4"/>
  <c r="Z395" i="4"/>
  <c r="AA395" i="4"/>
  <c r="X396" i="4"/>
  <c r="Y396" i="4"/>
  <c r="Z396" i="4"/>
  <c r="AA396" i="4"/>
  <c r="X397" i="4"/>
  <c r="Y397" i="4"/>
  <c r="Z397" i="4"/>
  <c r="AA397" i="4"/>
  <c r="X398" i="4"/>
  <c r="Y398" i="4"/>
  <c r="Z398" i="4"/>
  <c r="AA398" i="4"/>
  <c r="X399" i="4"/>
  <c r="Y399" i="4"/>
  <c r="Z399" i="4"/>
  <c r="AA399" i="4"/>
  <c r="X400" i="4"/>
  <c r="Y400" i="4"/>
  <c r="Z400" i="4"/>
  <c r="AA400" i="4"/>
  <c r="X401" i="4"/>
  <c r="Y401" i="4"/>
  <c r="Z401" i="4"/>
  <c r="AA401" i="4"/>
  <c r="X402" i="4"/>
  <c r="Y402" i="4"/>
  <c r="Z402" i="4"/>
  <c r="AA402" i="4"/>
  <c r="X403" i="4"/>
  <c r="Y403" i="4"/>
  <c r="Z403" i="4"/>
  <c r="AA403" i="4"/>
  <c r="X404" i="4"/>
  <c r="Y404" i="4"/>
  <c r="Z404" i="4"/>
  <c r="AA404" i="4"/>
  <c r="X405" i="4"/>
  <c r="Y405" i="4"/>
  <c r="Z405" i="4"/>
  <c r="AA405" i="4"/>
  <c r="X406" i="4"/>
  <c r="Y406" i="4"/>
  <c r="Z406" i="4"/>
  <c r="AA406" i="4"/>
  <c r="X407" i="4"/>
  <c r="Y407" i="4"/>
  <c r="Z407" i="4"/>
  <c r="AA407" i="4"/>
  <c r="X408" i="4"/>
  <c r="Y408" i="4"/>
  <c r="Z408" i="4"/>
  <c r="AA408" i="4"/>
  <c r="X409" i="4"/>
  <c r="Y409" i="4"/>
  <c r="Z409" i="4"/>
  <c r="AA409" i="4"/>
  <c r="X410" i="4"/>
  <c r="Y410" i="4"/>
  <c r="Z410" i="4"/>
  <c r="AA410" i="4"/>
  <c r="X411" i="4"/>
  <c r="Y411" i="4"/>
  <c r="Z411" i="4"/>
  <c r="AA411" i="4"/>
  <c r="X412" i="4"/>
  <c r="Y412" i="4"/>
  <c r="Z412" i="4"/>
  <c r="AA412" i="4"/>
  <c r="X413" i="4"/>
  <c r="Y413" i="4"/>
  <c r="Z413" i="4"/>
  <c r="AA413" i="4"/>
  <c r="X414" i="4"/>
  <c r="Y414" i="4"/>
  <c r="Z414" i="4"/>
  <c r="AA414" i="4"/>
  <c r="X415" i="4"/>
  <c r="Y415" i="4"/>
  <c r="Z415" i="4"/>
  <c r="AA415" i="4"/>
  <c r="X416" i="4"/>
  <c r="Y416" i="4"/>
  <c r="Z416" i="4"/>
  <c r="AA416" i="4"/>
  <c r="X417" i="4"/>
  <c r="Y417" i="4"/>
  <c r="Z417" i="4"/>
  <c r="AA417" i="4"/>
  <c r="X418" i="4"/>
  <c r="Y418" i="4"/>
  <c r="Z418" i="4"/>
  <c r="AA418" i="4"/>
  <c r="X419" i="4"/>
  <c r="Y419" i="4"/>
  <c r="Z419" i="4"/>
  <c r="AA419" i="4"/>
  <c r="X420" i="4"/>
  <c r="Y420" i="4"/>
  <c r="Z420" i="4"/>
  <c r="AA420" i="4"/>
  <c r="X421" i="4"/>
  <c r="Y421" i="4"/>
  <c r="Z421" i="4"/>
  <c r="AA421" i="4"/>
  <c r="X422" i="4"/>
  <c r="Y422" i="4"/>
  <c r="Z422" i="4"/>
  <c r="AA422" i="4"/>
  <c r="X423" i="4"/>
  <c r="Y423" i="4"/>
  <c r="Z423" i="4"/>
  <c r="AA423" i="4"/>
  <c r="X424" i="4"/>
  <c r="Y424" i="4"/>
  <c r="Z424" i="4"/>
  <c r="AA424" i="4"/>
  <c r="X425" i="4"/>
  <c r="Y425" i="4"/>
  <c r="Z425" i="4"/>
  <c r="AA425" i="4"/>
  <c r="X426" i="4"/>
  <c r="Y426" i="4"/>
  <c r="Z426" i="4"/>
  <c r="AA426" i="4"/>
  <c r="X427" i="4"/>
  <c r="Y427" i="4"/>
  <c r="Z427" i="4"/>
  <c r="AA427" i="4"/>
  <c r="X428" i="4"/>
  <c r="Y428" i="4"/>
  <c r="Z428" i="4"/>
  <c r="AA428" i="4"/>
  <c r="X429" i="4"/>
  <c r="Y429" i="4"/>
  <c r="Z429" i="4"/>
  <c r="AA429" i="4"/>
  <c r="X430" i="4"/>
  <c r="Y430" i="4"/>
  <c r="Z430" i="4"/>
  <c r="AA430" i="4"/>
  <c r="X431" i="4"/>
  <c r="Y431" i="4"/>
  <c r="Z431" i="4"/>
  <c r="AA431" i="4"/>
  <c r="X432" i="4"/>
  <c r="Y432" i="4"/>
  <c r="Z432" i="4"/>
  <c r="AA432" i="4"/>
  <c r="X433" i="4"/>
  <c r="Y433" i="4"/>
  <c r="Z433" i="4"/>
  <c r="AA433" i="4"/>
  <c r="X434" i="4"/>
  <c r="Y434" i="4"/>
  <c r="Z434" i="4"/>
  <c r="AA434" i="4"/>
  <c r="X435" i="4"/>
  <c r="Y435" i="4"/>
  <c r="Z435" i="4"/>
  <c r="AA435" i="4"/>
  <c r="X436" i="4"/>
  <c r="Y436" i="4"/>
  <c r="Z436" i="4"/>
  <c r="AA436" i="4"/>
  <c r="X437" i="4"/>
  <c r="Y437" i="4"/>
  <c r="Z437" i="4"/>
  <c r="AA437" i="4"/>
  <c r="X438" i="4"/>
  <c r="Y438" i="4"/>
  <c r="Z438" i="4"/>
  <c r="AA438" i="4"/>
  <c r="X439" i="4"/>
  <c r="Y439" i="4"/>
  <c r="Z439" i="4"/>
  <c r="AA439" i="4"/>
  <c r="X440" i="4"/>
  <c r="Y440" i="4"/>
  <c r="Z440" i="4"/>
  <c r="AA440" i="4"/>
  <c r="X441" i="4"/>
  <c r="Y441" i="4"/>
  <c r="Z441" i="4"/>
  <c r="AA441" i="4"/>
  <c r="X442" i="4"/>
  <c r="Y442" i="4"/>
  <c r="Z442" i="4"/>
  <c r="AA442" i="4"/>
  <c r="X443" i="4"/>
  <c r="Y443" i="4"/>
  <c r="Z443" i="4"/>
  <c r="AA443" i="4"/>
  <c r="X444" i="4"/>
  <c r="Y444" i="4"/>
  <c r="Z444" i="4"/>
  <c r="AA444" i="4"/>
  <c r="X445" i="4"/>
  <c r="Y445" i="4"/>
  <c r="Z445" i="4"/>
  <c r="AA445" i="4"/>
  <c r="X446" i="4"/>
  <c r="Y446" i="4"/>
  <c r="Z446" i="4"/>
  <c r="AA446" i="4"/>
  <c r="X447" i="4"/>
  <c r="Y447" i="4"/>
  <c r="Z447" i="4"/>
  <c r="AA447" i="4"/>
  <c r="X448" i="4"/>
  <c r="Y448" i="4"/>
  <c r="Z448" i="4"/>
  <c r="AA448" i="4"/>
  <c r="X449" i="4"/>
  <c r="Y449" i="4"/>
  <c r="Z449" i="4"/>
  <c r="AA449" i="4"/>
  <c r="X450" i="4"/>
  <c r="Y450" i="4"/>
  <c r="Z450" i="4"/>
  <c r="AA450" i="4"/>
  <c r="X451" i="4"/>
  <c r="Y451" i="4"/>
  <c r="Z451" i="4"/>
  <c r="AA451" i="4"/>
  <c r="X452" i="4"/>
  <c r="Y452" i="4"/>
  <c r="Z452" i="4"/>
  <c r="AA452" i="4"/>
  <c r="X453" i="4"/>
  <c r="Y453" i="4"/>
  <c r="Z453" i="4"/>
  <c r="AA453" i="4"/>
  <c r="X454" i="4"/>
  <c r="Y454" i="4"/>
  <c r="Z454" i="4"/>
  <c r="AA454" i="4"/>
  <c r="X455" i="4"/>
  <c r="Y455" i="4"/>
  <c r="Z455" i="4"/>
  <c r="AA455" i="4"/>
  <c r="X456" i="4"/>
  <c r="Y456" i="4"/>
  <c r="Z456" i="4"/>
  <c r="AA456" i="4"/>
  <c r="X457" i="4"/>
  <c r="Y457" i="4"/>
  <c r="Z457" i="4"/>
  <c r="AA457" i="4"/>
  <c r="X458" i="4"/>
  <c r="Y458" i="4"/>
  <c r="Z458" i="4"/>
  <c r="AA458" i="4"/>
  <c r="X459" i="4"/>
  <c r="Y459" i="4"/>
  <c r="Z459" i="4"/>
  <c r="AA459" i="4"/>
  <c r="X460" i="4"/>
  <c r="Y460" i="4"/>
  <c r="Z460" i="4"/>
  <c r="AA460" i="4"/>
  <c r="X461" i="4"/>
  <c r="Y461" i="4"/>
  <c r="Z461" i="4"/>
  <c r="AA461" i="4"/>
  <c r="X462" i="4"/>
  <c r="Y462" i="4"/>
  <c r="Z462" i="4"/>
  <c r="AA462" i="4"/>
  <c r="X463" i="4"/>
  <c r="Y463" i="4"/>
  <c r="Z463" i="4"/>
  <c r="AA463" i="4"/>
  <c r="X464" i="4"/>
  <c r="Y464" i="4"/>
  <c r="Z464" i="4"/>
  <c r="AA464" i="4"/>
  <c r="X465" i="4"/>
  <c r="Y465" i="4"/>
  <c r="Z465" i="4"/>
  <c r="AA465" i="4"/>
  <c r="X466" i="4"/>
  <c r="Y466" i="4"/>
  <c r="Z466" i="4"/>
  <c r="AA466" i="4"/>
  <c r="X467" i="4"/>
  <c r="Y467" i="4"/>
  <c r="Z467" i="4"/>
  <c r="AA467" i="4"/>
  <c r="X468" i="4"/>
  <c r="Y468" i="4"/>
  <c r="Z468" i="4"/>
  <c r="AA468" i="4"/>
  <c r="X469" i="4"/>
  <c r="Y469" i="4"/>
  <c r="Z469" i="4"/>
  <c r="AA469" i="4"/>
  <c r="X470" i="4"/>
  <c r="Y470" i="4"/>
  <c r="Z470" i="4"/>
  <c r="AA470" i="4"/>
  <c r="X471" i="4"/>
  <c r="Y471" i="4"/>
  <c r="Z471" i="4"/>
  <c r="AA471" i="4"/>
  <c r="X472" i="4"/>
  <c r="Y472" i="4"/>
  <c r="Z472" i="4"/>
  <c r="AA472" i="4"/>
  <c r="X473" i="4"/>
  <c r="Y473" i="4"/>
  <c r="Z473" i="4"/>
  <c r="AA473" i="4"/>
  <c r="X474" i="4"/>
  <c r="Y474" i="4"/>
  <c r="Z474" i="4"/>
  <c r="AA474" i="4"/>
  <c r="X475" i="4"/>
  <c r="Y475" i="4"/>
  <c r="Z475" i="4"/>
  <c r="AA475" i="4"/>
  <c r="X476" i="4"/>
  <c r="Y476" i="4"/>
  <c r="Z476" i="4"/>
  <c r="AA476" i="4"/>
  <c r="X477" i="4"/>
  <c r="Y477" i="4"/>
  <c r="Z477" i="4"/>
  <c r="AA477" i="4"/>
  <c r="X478" i="4"/>
  <c r="Y478" i="4"/>
  <c r="Z478" i="4"/>
  <c r="AA478" i="4"/>
  <c r="X479" i="4"/>
  <c r="Y479" i="4"/>
  <c r="Z479" i="4"/>
  <c r="AA479" i="4"/>
  <c r="X480" i="4"/>
  <c r="Y480" i="4"/>
  <c r="Z480" i="4"/>
  <c r="AA480" i="4"/>
  <c r="X481" i="4"/>
  <c r="Y481" i="4"/>
  <c r="Z481" i="4"/>
  <c r="AA481" i="4"/>
  <c r="X482" i="4"/>
  <c r="Y482" i="4"/>
  <c r="Z482" i="4"/>
  <c r="AA482" i="4"/>
  <c r="X483" i="4"/>
  <c r="Y483" i="4"/>
  <c r="Z483" i="4"/>
  <c r="AA483" i="4"/>
  <c r="X484" i="4"/>
  <c r="Y484" i="4"/>
  <c r="Z484" i="4"/>
  <c r="AA484" i="4"/>
  <c r="X485" i="4"/>
  <c r="Y485" i="4"/>
  <c r="Z485" i="4"/>
  <c r="AA485" i="4"/>
  <c r="X486" i="4"/>
  <c r="Y486" i="4"/>
  <c r="Z486" i="4"/>
  <c r="AA486" i="4"/>
  <c r="X487" i="4"/>
  <c r="Y487" i="4"/>
  <c r="Z487" i="4"/>
  <c r="AA487" i="4"/>
  <c r="X488" i="4"/>
  <c r="Y488" i="4"/>
  <c r="Z488" i="4"/>
  <c r="AA488" i="4"/>
  <c r="X489" i="4"/>
  <c r="Y489" i="4"/>
  <c r="Z489" i="4"/>
  <c r="AA489" i="4"/>
  <c r="X490" i="4"/>
  <c r="Y490" i="4"/>
  <c r="Z490" i="4"/>
  <c r="AA490" i="4"/>
  <c r="X491" i="4"/>
  <c r="Y491" i="4"/>
  <c r="Z491" i="4"/>
  <c r="AA491" i="4"/>
  <c r="X492" i="4"/>
  <c r="Y492" i="4"/>
  <c r="Z492" i="4"/>
  <c r="AA492" i="4"/>
  <c r="X493" i="4"/>
  <c r="Y493" i="4"/>
  <c r="Z493" i="4"/>
  <c r="AA493" i="4"/>
  <c r="X494" i="4"/>
  <c r="Y494" i="4"/>
  <c r="Z494" i="4"/>
  <c r="AA494" i="4"/>
  <c r="X495" i="4"/>
  <c r="Y495" i="4"/>
  <c r="Z495" i="4"/>
  <c r="AA495" i="4"/>
  <c r="X496" i="4"/>
  <c r="Y496" i="4"/>
  <c r="Z496" i="4"/>
  <c r="AA496" i="4"/>
  <c r="X497" i="4"/>
  <c r="Y497" i="4"/>
  <c r="Z497" i="4"/>
  <c r="AA497" i="4"/>
  <c r="X498" i="4"/>
  <c r="Y498" i="4"/>
  <c r="Z498" i="4"/>
  <c r="AA498" i="4"/>
  <c r="X499" i="4"/>
  <c r="Y499" i="4"/>
  <c r="Z499" i="4"/>
  <c r="AA499" i="4"/>
  <c r="X500" i="4"/>
  <c r="Y500" i="4"/>
  <c r="Z500" i="4"/>
  <c r="AA500" i="4"/>
  <c r="X501" i="4"/>
  <c r="Y501" i="4"/>
  <c r="Z501" i="4"/>
  <c r="AA501" i="4"/>
  <c r="X502" i="4"/>
  <c r="Y502" i="4"/>
  <c r="Z502" i="4"/>
  <c r="AA502" i="4"/>
  <c r="X503" i="4"/>
  <c r="Y503" i="4"/>
  <c r="Z503" i="4"/>
  <c r="AA503" i="4"/>
  <c r="X504" i="4"/>
  <c r="Y504" i="4"/>
  <c r="Z504" i="4"/>
  <c r="AA504" i="4"/>
  <c r="X505" i="4"/>
  <c r="Y505" i="4"/>
  <c r="Z505" i="4"/>
  <c r="AA505" i="4"/>
  <c r="X506" i="4"/>
  <c r="Y506" i="4"/>
  <c r="Z506" i="4"/>
  <c r="AA506" i="4"/>
  <c r="X507" i="4"/>
  <c r="Y507" i="4"/>
  <c r="Z507" i="4"/>
  <c r="AA507" i="4"/>
  <c r="X508" i="4"/>
  <c r="Y508" i="4"/>
  <c r="Z508" i="4"/>
  <c r="AA508" i="4"/>
  <c r="X509" i="4"/>
  <c r="Y509" i="4"/>
  <c r="Z509" i="4"/>
  <c r="AA509" i="4"/>
  <c r="X510" i="4"/>
  <c r="Y510" i="4"/>
  <c r="Z510" i="4"/>
  <c r="AA510" i="4"/>
  <c r="X511" i="4"/>
  <c r="Y511" i="4"/>
  <c r="Z511" i="4"/>
  <c r="AA511" i="4"/>
  <c r="X512" i="4"/>
  <c r="Y512" i="4"/>
  <c r="Z512" i="4"/>
  <c r="AA512" i="4"/>
  <c r="X513" i="4"/>
  <c r="Y513" i="4"/>
  <c r="Z513" i="4"/>
  <c r="AA513" i="4"/>
  <c r="X514" i="4"/>
  <c r="Y514" i="4"/>
  <c r="Z514" i="4"/>
  <c r="AA514" i="4"/>
  <c r="X515" i="4"/>
  <c r="Y515" i="4"/>
  <c r="Z515" i="4"/>
  <c r="AA515" i="4"/>
  <c r="X516" i="4"/>
  <c r="Y516" i="4"/>
  <c r="Z516" i="4"/>
  <c r="AA516" i="4"/>
  <c r="X517" i="4"/>
  <c r="Y517" i="4"/>
  <c r="Z517" i="4"/>
  <c r="AA517" i="4"/>
  <c r="X518" i="4"/>
  <c r="Y518" i="4"/>
  <c r="Z518" i="4"/>
  <c r="AA518" i="4"/>
  <c r="X519" i="4"/>
  <c r="Y519" i="4"/>
  <c r="Z519" i="4"/>
  <c r="AA519" i="4"/>
  <c r="X520" i="4"/>
  <c r="Y520" i="4"/>
  <c r="Z520" i="4"/>
  <c r="AA520" i="4"/>
  <c r="X521" i="4"/>
  <c r="Y521" i="4"/>
  <c r="Z521" i="4"/>
  <c r="AA521" i="4"/>
  <c r="X522" i="4"/>
  <c r="Y522" i="4"/>
  <c r="Z522" i="4"/>
  <c r="AA522" i="4"/>
  <c r="X523" i="4"/>
  <c r="Y523" i="4"/>
  <c r="Z523" i="4"/>
  <c r="AA523" i="4"/>
  <c r="X524" i="4"/>
  <c r="Y524" i="4"/>
  <c r="Z524" i="4"/>
  <c r="AA524" i="4"/>
  <c r="X525" i="4"/>
  <c r="Y525" i="4"/>
  <c r="Z525" i="4"/>
  <c r="AA525" i="4"/>
  <c r="X526" i="4"/>
  <c r="Y526" i="4"/>
  <c r="Z526" i="4"/>
  <c r="AA526" i="4"/>
  <c r="X527" i="4"/>
  <c r="Y527" i="4"/>
  <c r="Z527" i="4"/>
  <c r="AA527" i="4"/>
  <c r="X528" i="4"/>
  <c r="Y528" i="4"/>
  <c r="Z528" i="4"/>
  <c r="AA528" i="4"/>
  <c r="X529" i="4"/>
  <c r="Y529" i="4"/>
  <c r="Z529" i="4"/>
  <c r="AA529" i="4"/>
  <c r="X530" i="4"/>
  <c r="Y530" i="4"/>
  <c r="Z530" i="4"/>
  <c r="AA530" i="4"/>
  <c r="X531" i="4"/>
  <c r="Y531" i="4"/>
  <c r="Z531" i="4"/>
  <c r="AA531" i="4"/>
  <c r="X532" i="4"/>
  <c r="Y532" i="4"/>
  <c r="Z532" i="4"/>
  <c r="AA532" i="4"/>
  <c r="X533" i="4"/>
  <c r="Y533" i="4"/>
  <c r="Z533" i="4"/>
  <c r="AA533" i="4"/>
  <c r="X534" i="4"/>
  <c r="Y534" i="4"/>
  <c r="Z534" i="4"/>
  <c r="AA534" i="4"/>
  <c r="X535" i="4"/>
  <c r="Y535" i="4"/>
  <c r="Z535" i="4"/>
  <c r="AA535" i="4"/>
  <c r="X536" i="4"/>
  <c r="Y536" i="4"/>
  <c r="Z536" i="4"/>
  <c r="AA536" i="4"/>
  <c r="X537" i="4"/>
  <c r="Y537" i="4"/>
  <c r="Z537" i="4"/>
  <c r="AA537" i="4"/>
  <c r="X538" i="4"/>
  <c r="Y538" i="4"/>
  <c r="Z538" i="4"/>
  <c r="AA538" i="4"/>
  <c r="X539" i="4"/>
  <c r="Y539" i="4"/>
  <c r="Z539" i="4"/>
  <c r="AA539" i="4"/>
  <c r="X540" i="4"/>
  <c r="Y540" i="4"/>
  <c r="Z540" i="4"/>
  <c r="AA540" i="4"/>
  <c r="X541" i="4"/>
  <c r="Y541" i="4"/>
  <c r="Z541" i="4"/>
  <c r="AA541" i="4"/>
  <c r="X542" i="4"/>
  <c r="Y542" i="4"/>
  <c r="Z542" i="4"/>
  <c r="AA542" i="4"/>
  <c r="X543" i="4"/>
  <c r="Y543" i="4"/>
  <c r="Z543" i="4"/>
  <c r="AA543" i="4"/>
  <c r="X544" i="4"/>
  <c r="Y544" i="4"/>
  <c r="Z544" i="4"/>
  <c r="AA544" i="4"/>
  <c r="X545" i="4"/>
  <c r="Y545" i="4"/>
  <c r="Z545" i="4"/>
  <c r="AA545" i="4"/>
  <c r="X546" i="4"/>
  <c r="Y546" i="4"/>
  <c r="Z546" i="4"/>
  <c r="AA546" i="4"/>
  <c r="X547" i="4"/>
  <c r="Y547" i="4"/>
  <c r="Z547" i="4"/>
  <c r="AA547" i="4"/>
  <c r="X548" i="4"/>
  <c r="Y548" i="4"/>
  <c r="Z548" i="4"/>
  <c r="AA548" i="4"/>
  <c r="X549" i="4"/>
  <c r="Y549" i="4"/>
  <c r="Z549" i="4"/>
  <c r="AA549" i="4"/>
  <c r="X550" i="4"/>
  <c r="Y550" i="4"/>
  <c r="Z550" i="4"/>
  <c r="AA550" i="4"/>
  <c r="X551" i="4"/>
  <c r="Y551" i="4"/>
  <c r="Z551" i="4"/>
  <c r="AA551" i="4"/>
  <c r="X552" i="4"/>
  <c r="Y552" i="4"/>
  <c r="Z552" i="4"/>
  <c r="AA552" i="4"/>
  <c r="X553" i="4"/>
  <c r="Y553" i="4"/>
  <c r="Z553" i="4"/>
  <c r="AA553" i="4"/>
  <c r="X554" i="4"/>
  <c r="Y554" i="4"/>
  <c r="Z554" i="4"/>
  <c r="AA554" i="4"/>
  <c r="X555" i="4"/>
  <c r="Y555" i="4"/>
  <c r="Z555" i="4"/>
  <c r="AA555" i="4"/>
  <c r="X556" i="4"/>
  <c r="Y556" i="4"/>
  <c r="Z556" i="4"/>
  <c r="AA556" i="4"/>
  <c r="X557" i="4"/>
  <c r="Y557" i="4"/>
  <c r="Z557" i="4"/>
  <c r="AA557" i="4"/>
  <c r="X558" i="4"/>
  <c r="Y558" i="4"/>
  <c r="Z558" i="4"/>
  <c r="AA558" i="4"/>
  <c r="X559" i="4"/>
  <c r="Y559" i="4"/>
  <c r="Z559" i="4"/>
  <c r="AA559" i="4"/>
  <c r="X560" i="4"/>
  <c r="Y560" i="4"/>
  <c r="Z560" i="4"/>
  <c r="AA560" i="4"/>
  <c r="X561" i="4"/>
  <c r="Y561" i="4"/>
  <c r="Z561" i="4"/>
  <c r="AA561" i="4"/>
  <c r="X562" i="4"/>
  <c r="Y562" i="4"/>
  <c r="Z562" i="4"/>
  <c r="AA562" i="4"/>
  <c r="X563" i="4"/>
  <c r="Y563" i="4"/>
  <c r="Z563" i="4"/>
  <c r="AA563" i="4"/>
  <c r="X564" i="4"/>
  <c r="Y564" i="4"/>
  <c r="Z564" i="4"/>
  <c r="AA564" i="4"/>
  <c r="X565" i="4"/>
  <c r="Y565" i="4"/>
  <c r="Z565" i="4"/>
  <c r="AA565" i="4"/>
  <c r="X566" i="4"/>
  <c r="Y566" i="4"/>
  <c r="Z566" i="4"/>
  <c r="AA566" i="4"/>
  <c r="X567" i="4"/>
  <c r="Y567" i="4"/>
  <c r="Z567" i="4"/>
  <c r="AA567" i="4"/>
  <c r="X568" i="4"/>
  <c r="Y568" i="4"/>
  <c r="Z568" i="4"/>
  <c r="AA568" i="4"/>
  <c r="X569" i="4"/>
  <c r="Y569" i="4"/>
  <c r="Z569" i="4"/>
  <c r="AA569" i="4"/>
  <c r="X570" i="4"/>
  <c r="Y570" i="4"/>
  <c r="Z570" i="4"/>
  <c r="AA570" i="4"/>
  <c r="X571" i="4"/>
  <c r="Y571" i="4"/>
  <c r="Z571" i="4"/>
  <c r="AA571" i="4"/>
  <c r="X572" i="4"/>
  <c r="Y572" i="4"/>
  <c r="Z572" i="4"/>
  <c r="AA572" i="4"/>
  <c r="X573" i="4"/>
  <c r="Y573" i="4"/>
  <c r="Z573" i="4"/>
  <c r="AA573" i="4"/>
  <c r="X574" i="4"/>
  <c r="Y574" i="4"/>
  <c r="Z574" i="4"/>
  <c r="AA574" i="4"/>
  <c r="X575" i="4"/>
  <c r="Y575" i="4"/>
  <c r="Z575" i="4"/>
  <c r="AA575" i="4"/>
  <c r="X576" i="4"/>
  <c r="Y576" i="4"/>
  <c r="Z576" i="4"/>
  <c r="AA576" i="4"/>
  <c r="X577" i="4"/>
  <c r="Y577" i="4"/>
  <c r="Z577" i="4"/>
  <c r="AA577" i="4"/>
  <c r="X578" i="4"/>
  <c r="Y578" i="4"/>
  <c r="Z578" i="4"/>
  <c r="AA578" i="4"/>
  <c r="X579" i="4"/>
  <c r="Y579" i="4"/>
  <c r="Z579" i="4"/>
  <c r="AA579" i="4"/>
  <c r="X580" i="4"/>
  <c r="Y580" i="4"/>
  <c r="Z580" i="4"/>
  <c r="AA580" i="4"/>
  <c r="X581" i="4"/>
  <c r="Y581" i="4"/>
  <c r="Z581" i="4"/>
  <c r="AA581" i="4"/>
  <c r="X582" i="4"/>
  <c r="Y582" i="4"/>
  <c r="Z582" i="4"/>
  <c r="AA582" i="4"/>
  <c r="X583" i="4"/>
  <c r="Y583" i="4"/>
  <c r="Z583" i="4"/>
  <c r="AA583" i="4"/>
  <c r="X584" i="4"/>
  <c r="Y584" i="4"/>
  <c r="Z584" i="4"/>
  <c r="AA584" i="4"/>
  <c r="X585" i="4"/>
  <c r="Y585" i="4"/>
  <c r="Z585" i="4"/>
  <c r="AA585" i="4"/>
  <c r="X586" i="4"/>
  <c r="Y586" i="4"/>
  <c r="Z586" i="4"/>
  <c r="AA586" i="4"/>
  <c r="X587" i="4"/>
  <c r="Y587" i="4"/>
  <c r="Z587" i="4"/>
  <c r="AA587" i="4"/>
  <c r="X588" i="4"/>
  <c r="Y588" i="4"/>
  <c r="Z588" i="4"/>
  <c r="AA588" i="4"/>
  <c r="X589" i="4"/>
  <c r="Y589" i="4"/>
  <c r="Z589" i="4"/>
  <c r="AA589" i="4"/>
  <c r="X590" i="4"/>
  <c r="Y590" i="4"/>
  <c r="Z590" i="4"/>
  <c r="AA590" i="4"/>
  <c r="X591" i="4"/>
  <c r="Y591" i="4"/>
  <c r="Z591" i="4"/>
  <c r="AA591" i="4"/>
  <c r="X592" i="4"/>
  <c r="Y592" i="4"/>
  <c r="Z592" i="4"/>
  <c r="AA592" i="4"/>
  <c r="X593" i="4"/>
  <c r="Y593" i="4"/>
  <c r="Z593" i="4"/>
  <c r="AA593" i="4"/>
  <c r="X594" i="4"/>
  <c r="Y594" i="4"/>
  <c r="Z594" i="4"/>
  <c r="AA594" i="4"/>
  <c r="X595" i="4"/>
  <c r="Y595" i="4"/>
  <c r="Z595" i="4"/>
  <c r="AA595" i="4"/>
  <c r="X596" i="4"/>
  <c r="Y596" i="4"/>
  <c r="Z596" i="4"/>
  <c r="AA596" i="4"/>
  <c r="X597" i="4"/>
  <c r="Y597" i="4"/>
  <c r="Z597" i="4"/>
  <c r="AA597" i="4"/>
  <c r="X598" i="4"/>
  <c r="Y598" i="4"/>
  <c r="Z598" i="4"/>
  <c r="AA598" i="4"/>
  <c r="X599" i="4"/>
  <c r="Y599" i="4"/>
  <c r="Z599" i="4"/>
  <c r="AA599" i="4"/>
  <c r="X600" i="4"/>
  <c r="Y600" i="4"/>
  <c r="Z600" i="4"/>
  <c r="AA600" i="4"/>
  <c r="X601" i="4"/>
  <c r="Y601" i="4"/>
  <c r="Z601" i="4"/>
  <c r="AA601" i="4"/>
  <c r="X602" i="4"/>
  <c r="Y602" i="4"/>
  <c r="Z602" i="4"/>
  <c r="AA602" i="4"/>
  <c r="X603" i="4"/>
  <c r="Y603" i="4"/>
  <c r="Z603" i="4"/>
  <c r="AA603" i="4"/>
  <c r="X604" i="4"/>
  <c r="Y604" i="4"/>
  <c r="Z604" i="4"/>
  <c r="AA604" i="4"/>
  <c r="X605" i="4"/>
  <c r="Y605" i="4"/>
  <c r="Z605" i="4"/>
  <c r="AA605" i="4"/>
  <c r="X606" i="4"/>
  <c r="Y606" i="4"/>
  <c r="Z606" i="4"/>
  <c r="AA606" i="4"/>
  <c r="X607" i="4"/>
  <c r="Y607" i="4"/>
  <c r="Z607" i="4"/>
  <c r="AA607" i="4"/>
  <c r="X608" i="4"/>
  <c r="Y608" i="4"/>
  <c r="Z608" i="4"/>
  <c r="AA608" i="4"/>
  <c r="X609" i="4"/>
  <c r="Y609" i="4"/>
  <c r="Z609" i="4"/>
  <c r="AA609" i="4"/>
  <c r="X610" i="4"/>
  <c r="Y610" i="4"/>
  <c r="Z610" i="4"/>
  <c r="AA610" i="4"/>
  <c r="X611" i="4"/>
  <c r="Y611" i="4"/>
  <c r="Z611" i="4"/>
  <c r="AA611" i="4"/>
  <c r="X612" i="4"/>
  <c r="Y612" i="4"/>
  <c r="Z612" i="4"/>
  <c r="AA612" i="4"/>
  <c r="X613" i="4"/>
  <c r="Y613" i="4"/>
  <c r="Z613" i="4"/>
  <c r="AA613" i="4"/>
  <c r="X614" i="4"/>
  <c r="Y614" i="4"/>
  <c r="Z614" i="4"/>
  <c r="AA614" i="4"/>
  <c r="X615" i="4"/>
  <c r="Y615" i="4"/>
  <c r="Z615" i="4"/>
  <c r="AA615" i="4"/>
  <c r="X616" i="4"/>
  <c r="Y616" i="4"/>
  <c r="Z616" i="4"/>
  <c r="AA616" i="4"/>
  <c r="X617" i="4"/>
  <c r="Y617" i="4"/>
  <c r="Z617" i="4"/>
  <c r="AA617" i="4"/>
  <c r="X618" i="4"/>
  <c r="Y618" i="4"/>
  <c r="Z618" i="4"/>
  <c r="AA618" i="4"/>
  <c r="X619" i="4"/>
  <c r="Y619" i="4"/>
  <c r="Z619" i="4"/>
  <c r="AA619" i="4"/>
  <c r="X620" i="4"/>
  <c r="Y620" i="4"/>
  <c r="Z620" i="4"/>
  <c r="AA620" i="4"/>
  <c r="X621" i="4"/>
  <c r="Y621" i="4"/>
  <c r="Z621" i="4"/>
  <c r="AA621" i="4"/>
  <c r="X622" i="4"/>
  <c r="Y622" i="4"/>
  <c r="Z622" i="4"/>
  <c r="AA622" i="4"/>
  <c r="X623" i="4"/>
  <c r="Y623" i="4"/>
  <c r="Z623" i="4"/>
  <c r="AA623" i="4"/>
  <c r="X624" i="4"/>
  <c r="Y624" i="4"/>
  <c r="Z624" i="4"/>
  <c r="AA624" i="4"/>
  <c r="X625" i="4"/>
  <c r="Y625" i="4"/>
  <c r="Z625" i="4"/>
  <c r="AA625" i="4"/>
  <c r="X626" i="4"/>
  <c r="Y626" i="4"/>
  <c r="Z626" i="4"/>
  <c r="AA626" i="4"/>
  <c r="X627" i="4"/>
  <c r="Y627" i="4"/>
  <c r="Z627" i="4"/>
  <c r="AA627" i="4"/>
  <c r="X628" i="4"/>
  <c r="Y628" i="4"/>
  <c r="Z628" i="4"/>
  <c r="AA628" i="4"/>
  <c r="X629" i="4"/>
  <c r="Y629" i="4"/>
  <c r="Z629" i="4"/>
  <c r="AA629" i="4"/>
  <c r="X630" i="4"/>
  <c r="Y630" i="4"/>
  <c r="Z630" i="4"/>
  <c r="AA630" i="4"/>
  <c r="X631" i="4"/>
  <c r="Y631" i="4"/>
  <c r="Z631" i="4"/>
  <c r="AA631" i="4"/>
  <c r="X632" i="4"/>
  <c r="Y632" i="4"/>
  <c r="Z632" i="4"/>
  <c r="AA632" i="4"/>
  <c r="X633" i="4"/>
  <c r="Y633" i="4"/>
  <c r="Z633" i="4"/>
  <c r="AA633" i="4"/>
  <c r="X634" i="4"/>
  <c r="Y634" i="4"/>
  <c r="Z634" i="4"/>
  <c r="AA634" i="4"/>
  <c r="X635" i="4"/>
  <c r="Y635" i="4"/>
  <c r="Z635" i="4"/>
  <c r="AA635" i="4"/>
  <c r="X636" i="4"/>
  <c r="Y636" i="4"/>
  <c r="Z636" i="4"/>
  <c r="AA636" i="4"/>
  <c r="X637" i="4"/>
  <c r="Y637" i="4"/>
  <c r="Z637" i="4"/>
  <c r="AA637" i="4"/>
  <c r="X638" i="4"/>
  <c r="Y638" i="4"/>
  <c r="Z638" i="4"/>
  <c r="AA638" i="4"/>
  <c r="X639" i="4"/>
  <c r="Y639" i="4"/>
  <c r="Z639" i="4"/>
  <c r="AA639" i="4"/>
  <c r="X640" i="4"/>
  <c r="Y640" i="4"/>
  <c r="Z640" i="4"/>
  <c r="AA640" i="4"/>
  <c r="X641" i="4"/>
  <c r="Y641" i="4"/>
  <c r="Z641" i="4"/>
  <c r="AA641" i="4"/>
  <c r="X642" i="4"/>
  <c r="Y642" i="4"/>
  <c r="Z642" i="4"/>
  <c r="AA642" i="4"/>
  <c r="X643" i="4"/>
  <c r="Y643" i="4"/>
  <c r="Z643" i="4"/>
  <c r="AA643" i="4"/>
  <c r="X644" i="4"/>
  <c r="Y644" i="4"/>
  <c r="Z644" i="4"/>
  <c r="AA644" i="4"/>
  <c r="X645" i="4"/>
  <c r="Y645" i="4"/>
  <c r="Z645" i="4"/>
  <c r="AA645" i="4"/>
  <c r="X646" i="4"/>
  <c r="Y646" i="4"/>
  <c r="Z646" i="4"/>
  <c r="AA646" i="4"/>
  <c r="X647" i="4"/>
  <c r="Y647" i="4"/>
  <c r="Z647" i="4"/>
  <c r="AA647" i="4"/>
  <c r="X648" i="4"/>
  <c r="Y648" i="4"/>
  <c r="Z648" i="4"/>
  <c r="AA648" i="4"/>
  <c r="X649" i="4"/>
  <c r="Y649" i="4"/>
  <c r="Z649" i="4"/>
  <c r="AA649" i="4"/>
  <c r="X650" i="4"/>
  <c r="Y650" i="4"/>
  <c r="Z650" i="4"/>
  <c r="AA650" i="4"/>
  <c r="X651" i="4"/>
  <c r="Y651" i="4"/>
  <c r="Z651" i="4"/>
  <c r="AA651" i="4"/>
  <c r="X652" i="4"/>
  <c r="Y652" i="4"/>
  <c r="Z652" i="4"/>
  <c r="AA652" i="4"/>
  <c r="X653" i="4"/>
  <c r="Y653" i="4"/>
  <c r="Z653" i="4"/>
  <c r="AA653" i="4"/>
  <c r="X654" i="4"/>
  <c r="Y654" i="4"/>
  <c r="Z654" i="4"/>
  <c r="AA654" i="4"/>
  <c r="X655" i="4"/>
  <c r="Y655" i="4"/>
  <c r="Z655" i="4"/>
  <c r="AA655" i="4"/>
  <c r="X656" i="4"/>
  <c r="Y656" i="4"/>
  <c r="Z656" i="4"/>
  <c r="AA656" i="4"/>
  <c r="X657" i="4"/>
  <c r="Y657" i="4"/>
  <c r="Z657" i="4"/>
  <c r="AA657" i="4"/>
  <c r="X658" i="4"/>
  <c r="Y658" i="4"/>
  <c r="Z658" i="4"/>
  <c r="AA658" i="4"/>
  <c r="X659" i="4"/>
  <c r="Y659" i="4"/>
  <c r="Z659" i="4"/>
  <c r="AA659" i="4"/>
  <c r="X660" i="4"/>
  <c r="Y660" i="4"/>
  <c r="Z660" i="4"/>
  <c r="AA660" i="4"/>
  <c r="X661" i="4"/>
  <c r="Y661" i="4"/>
  <c r="Z661" i="4"/>
  <c r="AA661" i="4"/>
  <c r="X662" i="4"/>
  <c r="Y662" i="4"/>
  <c r="Z662" i="4"/>
  <c r="AA662" i="4"/>
  <c r="X663" i="4"/>
  <c r="Y663" i="4"/>
  <c r="Z663" i="4"/>
  <c r="AA663" i="4"/>
  <c r="X664" i="4"/>
  <c r="Y664" i="4"/>
  <c r="Z664" i="4"/>
  <c r="AA664" i="4"/>
  <c r="X665" i="4"/>
  <c r="Y665" i="4"/>
  <c r="Z665" i="4"/>
  <c r="AA665" i="4"/>
  <c r="X666" i="4"/>
  <c r="Y666" i="4"/>
  <c r="Z666" i="4"/>
  <c r="AA666" i="4"/>
  <c r="X667" i="4"/>
  <c r="Y667" i="4"/>
  <c r="Z667" i="4"/>
  <c r="AA667" i="4"/>
  <c r="X668" i="4"/>
  <c r="Y668" i="4"/>
  <c r="Z668" i="4"/>
  <c r="AA668" i="4"/>
  <c r="X669" i="4"/>
  <c r="Y669" i="4"/>
  <c r="Z669" i="4"/>
  <c r="AA669" i="4"/>
  <c r="X670" i="4"/>
  <c r="Y670" i="4"/>
  <c r="Z670" i="4"/>
  <c r="AA670" i="4"/>
  <c r="X671" i="4"/>
  <c r="Y671" i="4"/>
  <c r="Z671" i="4"/>
  <c r="AA671" i="4"/>
  <c r="X672" i="4"/>
  <c r="Y672" i="4"/>
  <c r="Z672" i="4"/>
  <c r="AA672" i="4"/>
  <c r="X673" i="4"/>
  <c r="Y673" i="4"/>
  <c r="Z673" i="4"/>
  <c r="AA673" i="4"/>
  <c r="X674" i="4"/>
  <c r="Y674" i="4"/>
  <c r="Z674" i="4"/>
  <c r="AA674" i="4"/>
  <c r="X675" i="4"/>
  <c r="Y675" i="4"/>
  <c r="Z675" i="4"/>
  <c r="AA675" i="4"/>
  <c r="X676" i="4"/>
  <c r="Y676" i="4"/>
  <c r="Z676" i="4"/>
  <c r="AA676" i="4"/>
  <c r="X677" i="4"/>
  <c r="Y677" i="4"/>
  <c r="Z677" i="4"/>
  <c r="AA677" i="4"/>
  <c r="X678" i="4"/>
  <c r="Y678" i="4"/>
  <c r="Z678" i="4"/>
  <c r="AA678" i="4"/>
  <c r="X679" i="4"/>
  <c r="Y679" i="4"/>
  <c r="Z679" i="4"/>
  <c r="AA679" i="4"/>
  <c r="X680" i="4"/>
  <c r="Y680" i="4"/>
  <c r="Z680" i="4"/>
  <c r="AA680" i="4"/>
  <c r="X681" i="4"/>
  <c r="Y681" i="4"/>
  <c r="Z681" i="4"/>
  <c r="AA681" i="4"/>
  <c r="X682" i="4"/>
  <c r="Y682" i="4"/>
  <c r="Z682" i="4"/>
  <c r="AA682" i="4"/>
  <c r="X683" i="4"/>
  <c r="Y683" i="4"/>
  <c r="Z683" i="4"/>
  <c r="AA683" i="4"/>
  <c r="X684" i="4"/>
  <c r="Y684" i="4"/>
  <c r="Z684" i="4"/>
  <c r="AA684" i="4"/>
  <c r="X685" i="4"/>
  <c r="Y685" i="4"/>
  <c r="Z685" i="4"/>
  <c r="AA685" i="4"/>
  <c r="X686" i="4"/>
  <c r="Y686" i="4"/>
  <c r="Z686" i="4"/>
  <c r="AA686" i="4"/>
  <c r="X687" i="4"/>
  <c r="Y687" i="4"/>
  <c r="Z687" i="4"/>
  <c r="AA687" i="4"/>
  <c r="X688" i="4"/>
  <c r="Y688" i="4"/>
  <c r="Z688" i="4"/>
  <c r="AA688" i="4"/>
  <c r="X689" i="4"/>
  <c r="Y689" i="4"/>
  <c r="Z689" i="4"/>
  <c r="AA689" i="4"/>
  <c r="X690" i="4"/>
  <c r="Y690" i="4"/>
  <c r="Z690" i="4"/>
  <c r="AA690" i="4"/>
  <c r="X691" i="4"/>
  <c r="Y691" i="4"/>
  <c r="Z691" i="4"/>
  <c r="AA691" i="4"/>
  <c r="X692" i="4"/>
  <c r="Y692" i="4"/>
  <c r="Z692" i="4"/>
  <c r="AA692" i="4"/>
  <c r="X693" i="4"/>
  <c r="Y693" i="4"/>
  <c r="Z693" i="4"/>
  <c r="AA693" i="4"/>
  <c r="X694" i="4"/>
  <c r="Y694" i="4"/>
  <c r="Z694" i="4"/>
  <c r="AA694" i="4"/>
  <c r="X695" i="4"/>
  <c r="Y695" i="4"/>
  <c r="Z695" i="4"/>
  <c r="AA695" i="4"/>
  <c r="X696" i="4"/>
  <c r="Y696" i="4"/>
  <c r="Z696" i="4"/>
  <c r="AA696" i="4"/>
  <c r="X697" i="4"/>
  <c r="Y697" i="4"/>
  <c r="Z697" i="4"/>
  <c r="AA697" i="4"/>
  <c r="X698" i="4"/>
  <c r="Y698" i="4"/>
  <c r="Z698" i="4"/>
  <c r="AA698" i="4"/>
  <c r="X699" i="4"/>
  <c r="Y699" i="4"/>
  <c r="Z699" i="4"/>
  <c r="AA699" i="4"/>
  <c r="X700" i="4"/>
  <c r="Y700" i="4"/>
  <c r="Z700" i="4"/>
  <c r="AA700" i="4"/>
  <c r="X701" i="4"/>
  <c r="Y701" i="4"/>
  <c r="Z701" i="4"/>
  <c r="AA701" i="4"/>
  <c r="X702" i="4"/>
  <c r="Y702" i="4"/>
  <c r="Z702" i="4"/>
  <c r="AA702" i="4"/>
  <c r="X703" i="4"/>
  <c r="Y703" i="4"/>
  <c r="Z703" i="4"/>
  <c r="AA703" i="4"/>
  <c r="X704" i="4"/>
  <c r="Y704" i="4"/>
  <c r="Z704" i="4"/>
  <c r="AA704" i="4"/>
  <c r="X705" i="4"/>
  <c r="Y705" i="4"/>
  <c r="Z705" i="4"/>
  <c r="AA705" i="4"/>
  <c r="X706" i="4"/>
  <c r="Y706" i="4"/>
  <c r="Z706" i="4"/>
  <c r="AA706" i="4"/>
  <c r="X707" i="4"/>
  <c r="Y707" i="4"/>
  <c r="Z707" i="4"/>
  <c r="AA707" i="4"/>
  <c r="X708" i="4"/>
  <c r="Y708" i="4"/>
  <c r="Z708" i="4"/>
  <c r="AA708" i="4"/>
  <c r="X709" i="4"/>
  <c r="Y709" i="4"/>
  <c r="Z709" i="4"/>
  <c r="AA709" i="4"/>
  <c r="X710" i="4"/>
  <c r="Y710" i="4"/>
  <c r="Z710" i="4"/>
  <c r="AA710" i="4"/>
  <c r="X711" i="4"/>
  <c r="Y711" i="4"/>
  <c r="Z711" i="4"/>
  <c r="AA711" i="4"/>
  <c r="X712" i="4"/>
  <c r="Y712" i="4"/>
  <c r="Z712" i="4"/>
  <c r="AA712" i="4"/>
  <c r="X713" i="4"/>
  <c r="Y713" i="4"/>
  <c r="Z713" i="4"/>
  <c r="AA713" i="4"/>
  <c r="X714" i="4"/>
  <c r="Y714" i="4"/>
  <c r="Z714" i="4"/>
  <c r="AA714" i="4"/>
  <c r="X715" i="4"/>
  <c r="Y715" i="4"/>
  <c r="Z715" i="4"/>
  <c r="AA715" i="4"/>
  <c r="X716" i="4"/>
  <c r="Y716" i="4"/>
  <c r="Z716" i="4"/>
  <c r="AA716" i="4"/>
  <c r="X717" i="4"/>
  <c r="Y717" i="4"/>
  <c r="Z717" i="4"/>
  <c r="AA717" i="4"/>
  <c r="X718" i="4"/>
  <c r="Y718" i="4"/>
  <c r="Z718" i="4"/>
  <c r="AA718" i="4"/>
  <c r="X719" i="4"/>
  <c r="Y719" i="4"/>
  <c r="Z719" i="4"/>
  <c r="AA719" i="4"/>
  <c r="X720" i="4"/>
  <c r="Y720" i="4"/>
  <c r="Z720" i="4"/>
  <c r="AA720" i="4"/>
  <c r="X721" i="4"/>
  <c r="Y721" i="4"/>
  <c r="Z721" i="4"/>
  <c r="AA721" i="4"/>
  <c r="X722" i="4"/>
  <c r="Y722" i="4"/>
  <c r="Z722" i="4"/>
  <c r="AA722" i="4"/>
  <c r="X723" i="4"/>
  <c r="Y723" i="4"/>
  <c r="Z723" i="4"/>
  <c r="AA723" i="4"/>
  <c r="X724" i="4"/>
  <c r="Y724" i="4"/>
  <c r="Z724" i="4"/>
  <c r="AA724" i="4"/>
  <c r="X725" i="4"/>
  <c r="Y725" i="4"/>
  <c r="Z725" i="4"/>
  <c r="AA725" i="4"/>
  <c r="X726" i="4"/>
  <c r="Y726" i="4"/>
  <c r="Z726" i="4"/>
  <c r="AA726" i="4"/>
  <c r="X727" i="4"/>
  <c r="Y727" i="4"/>
  <c r="Z727" i="4"/>
  <c r="AA727" i="4"/>
  <c r="X728" i="4"/>
  <c r="Y728" i="4"/>
  <c r="Z728" i="4"/>
  <c r="AA728" i="4"/>
  <c r="X729" i="4"/>
  <c r="Y729" i="4"/>
  <c r="Z729" i="4"/>
  <c r="AA729" i="4"/>
  <c r="X730" i="4"/>
  <c r="Y730" i="4"/>
  <c r="Z730" i="4"/>
  <c r="AA730" i="4"/>
  <c r="X731" i="4"/>
  <c r="Y731" i="4"/>
  <c r="Z731" i="4"/>
  <c r="AA731" i="4"/>
  <c r="X732" i="4"/>
  <c r="Y732" i="4"/>
  <c r="Z732" i="4"/>
  <c r="AA732" i="4"/>
  <c r="X733" i="4"/>
  <c r="Y733" i="4"/>
  <c r="Z733" i="4"/>
  <c r="AA733" i="4"/>
  <c r="X734" i="4"/>
  <c r="Y734" i="4"/>
  <c r="Z734" i="4"/>
  <c r="AA734" i="4"/>
  <c r="X735" i="4"/>
  <c r="Y735" i="4"/>
  <c r="Z735" i="4"/>
  <c r="AA735" i="4"/>
  <c r="X736" i="4"/>
  <c r="Y736" i="4"/>
  <c r="Z736" i="4"/>
  <c r="AA736" i="4"/>
  <c r="X737" i="4"/>
  <c r="Y737" i="4"/>
  <c r="Z737" i="4"/>
  <c r="AA737" i="4"/>
  <c r="X738" i="4"/>
  <c r="Y738" i="4"/>
  <c r="Z738" i="4"/>
  <c r="AA738" i="4"/>
  <c r="X739" i="4"/>
  <c r="Y739" i="4"/>
  <c r="Z739" i="4"/>
  <c r="AA739" i="4"/>
  <c r="X740" i="4"/>
  <c r="Y740" i="4"/>
  <c r="Z740" i="4"/>
  <c r="AA740" i="4"/>
  <c r="X741" i="4"/>
  <c r="Y741" i="4"/>
  <c r="Z741" i="4"/>
  <c r="AA741" i="4"/>
  <c r="X742" i="4"/>
  <c r="Y742" i="4"/>
  <c r="Z742" i="4"/>
  <c r="AA742" i="4"/>
  <c r="X743" i="4"/>
  <c r="Y743" i="4"/>
  <c r="Z743" i="4"/>
  <c r="AA743" i="4"/>
  <c r="X744" i="4"/>
  <c r="Y744" i="4"/>
  <c r="Z744" i="4"/>
  <c r="AA744" i="4"/>
  <c r="X745" i="4"/>
  <c r="Y745" i="4"/>
  <c r="Z745" i="4"/>
  <c r="AA745" i="4"/>
  <c r="X746" i="4"/>
  <c r="Y746" i="4"/>
  <c r="Z746" i="4"/>
  <c r="AA746" i="4"/>
  <c r="X747" i="4"/>
  <c r="Y747" i="4"/>
  <c r="Z747" i="4"/>
  <c r="AA747" i="4"/>
  <c r="X748" i="4"/>
  <c r="Y748" i="4"/>
  <c r="Z748" i="4"/>
  <c r="AA748" i="4"/>
  <c r="X749" i="4"/>
  <c r="Y749" i="4"/>
  <c r="Z749" i="4"/>
  <c r="AA749" i="4"/>
  <c r="X750" i="4"/>
  <c r="Y750" i="4"/>
  <c r="Z750" i="4"/>
  <c r="AA750" i="4"/>
  <c r="X751" i="4"/>
  <c r="Y751" i="4"/>
  <c r="Z751" i="4"/>
  <c r="AA751" i="4"/>
  <c r="X752" i="4"/>
  <c r="Y752" i="4"/>
  <c r="Z752" i="4"/>
  <c r="AA752" i="4"/>
  <c r="X753" i="4"/>
  <c r="Y753" i="4"/>
  <c r="Z753" i="4"/>
  <c r="AA753" i="4"/>
  <c r="X754" i="4"/>
  <c r="Y754" i="4"/>
  <c r="Z754" i="4"/>
  <c r="AA754" i="4"/>
  <c r="X755" i="4"/>
  <c r="Y755" i="4"/>
  <c r="Z755" i="4"/>
  <c r="AA755" i="4"/>
  <c r="X756" i="4"/>
  <c r="Y756" i="4"/>
  <c r="Z756" i="4"/>
  <c r="AA756" i="4"/>
  <c r="X757" i="4"/>
  <c r="Y757" i="4"/>
  <c r="Z757" i="4"/>
  <c r="AA757" i="4"/>
  <c r="X758" i="4"/>
  <c r="Y758" i="4"/>
  <c r="Z758" i="4"/>
  <c r="AA758" i="4"/>
  <c r="X759" i="4"/>
  <c r="Y759" i="4"/>
  <c r="Z759" i="4"/>
  <c r="AA759" i="4"/>
  <c r="X760" i="4"/>
  <c r="Y760" i="4"/>
  <c r="Z760" i="4"/>
  <c r="AA760" i="4"/>
  <c r="X761" i="4"/>
  <c r="Y761" i="4"/>
  <c r="Z761" i="4"/>
  <c r="AA761" i="4"/>
  <c r="X762" i="4"/>
  <c r="Y762" i="4"/>
  <c r="Z762" i="4"/>
  <c r="AA762" i="4"/>
  <c r="X763" i="4"/>
  <c r="Y763" i="4"/>
  <c r="Z763" i="4"/>
  <c r="AA763" i="4"/>
  <c r="X764" i="4"/>
  <c r="Y764" i="4"/>
  <c r="Z764" i="4"/>
  <c r="AA764" i="4"/>
  <c r="X765" i="4"/>
  <c r="Y765" i="4"/>
  <c r="Z765" i="4"/>
  <c r="AA765" i="4"/>
  <c r="X766" i="4"/>
  <c r="Y766" i="4"/>
  <c r="Z766" i="4"/>
  <c r="AA766" i="4"/>
  <c r="X767" i="4"/>
  <c r="Y767" i="4"/>
  <c r="Z767" i="4"/>
  <c r="AA767" i="4"/>
  <c r="X768" i="4"/>
  <c r="Y768" i="4"/>
  <c r="Z768" i="4"/>
  <c r="AA768" i="4"/>
  <c r="X769" i="4"/>
  <c r="Y769" i="4"/>
  <c r="Z769" i="4"/>
  <c r="AA769" i="4"/>
  <c r="X770" i="4"/>
  <c r="Y770" i="4"/>
  <c r="Z770" i="4"/>
  <c r="AA770" i="4"/>
  <c r="X771" i="4"/>
  <c r="Y771" i="4"/>
  <c r="Z771" i="4"/>
  <c r="AA771" i="4"/>
  <c r="X772" i="4"/>
  <c r="Y772" i="4"/>
  <c r="Z772" i="4"/>
  <c r="AA772" i="4"/>
  <c r="X773" i="4"/>
  <c r="Y773" i="4"/>
  <c r="Z773" i="4"/>
  <c r="AA773" i="4"/>
  <c r="X774" i="4"/>
  <c r="Y774" i="4"/>
  <c r="Z774" i="4"/>
  <c r="AA774" i="4"/>
  <c r="X775" i="4"/>
  <c r="Y775" i="4"/>
  <c r="Z775" i="4"/>
  <c r="AA775" i="4"/>
  <c r="X776" i="4"/>
  <c r="Y776" i="4"/>
  <c r="Z776" i="4"/>
  <c r="AA776" i="4"/>
  <c r="X777" i="4"/>
  <c r="Y777" i="4"/>
  <c r="Z777" i="4"/>
  <c r="AA777" i="4"/>
  <c r="X778" i="4"/>
  <c r="Y778" i="4"/>
  <c r="Z778" i="4"/>
  <c r="AA778" i="4"/>
  <c r="X779" i="4"/>
  <c r="Y779" i="4"/>
  <c r="Z779" i="4"/>
  <c r="AA779" i="4"/>
  <c r="X780" i="4"/>
  <c r="Y780" i="4"/>
  <c r="Z780" i="4"/>
  <c r="AA780" i="4"/>
  <c r="X781" i="4"/>
  <c r="Y781" i="4"/>
  <c r="Z781" i="4"/>
  <c r="AA781" i="4"/>
  <c r="X782" i="4"/>
  <c r="Y782" i="4"/>
  <c r="Z782" i="4"/>
  <c r="AA782" i="4"/>
  <c r="X783" i="4"/>
  <c r="Y783" i="4"/>
  <c r="Z783" i="4"/>
  <c r="AA783" i="4"/>
  <c r="X784" i="4"/>
  <c r="Y784" i="4"/>
  <c r="Z784" i="4"/>
  <c r="AA784" i="4"/>
  <c r="X785" i="4"/>
  <c r="Y785" i="4"/>
  <c r="Z785" i="4"/>
  <c r="AA785" i="4"/>
  <c r="X786" i="4"/>
  <c r="Y786" i="4"/>
  <c r="Z786" i="4"/>
  <c r="AA786" i="4"/>
  <c r="X787" i="4"/>
  <c r="Y787" i="4"/>
  <c r="Z787" i="4"/>
  <c r="AA787" i="4"/>
  <c r="X788" i="4"/>
  <c r="Y788" i="4"/>
  <c r="Z788" i="4"/>
  <c r="AA788" i="4"/>
  <c r="X789" i="4"/>
  <c r="Y789" i="4"/>
  <c r="Z789" i="4"/>
  <c r="AA789" i="4"/>
  <c r="X790" i="4"/>
  <c r="Y790" i="4"/>
  <c r="Z790" i="4"/>
  <c r="AA790" i="4"/>
  <c r="X791" i="4"/>
  <c r="Y791" i="4"/>
  <c r="Z791" i="4"/>
  <c r="AA791" i="4"/>
  <c r="X792" i="4"/>
  <c r="Y792" i="4"/>
  <c r="Z792" i="4"/>
  <c r="AA792" i="4"/>
  <c r="X793" i="4"/>
  <c r="Y793" i="4"/>
  <c r="Z793" i="4"/>
  <c r="AA793" i="4"/>
  <c r="X794" i="4"/>
  <c r="Y794" i="4"/>
  <c r="Z794" i="4"/>
  <c r="AA794" i="4"/>
  <c r="X795" i="4"/>
  <c r="Y795" i="4"/>
  <c r="Z795" i="4"/>
  <c r="AA795" i="4"/>
  <c r="X796" i="4"/>
  <c r="Y796" i="4"/>
  <c r="Z796" i="4"/>
  <c r="AA796" i="4"/>
  <c r="X797" i="4"/>
  <c r="Y797" i="4"/>
  <c r="Z797" i="4"/>
  <c r="AA797" i="4"/>
  <c r="X798" i="4"/>
  <c r="Y798" i="4"/>
  <c r="Z798" i="4"/>
  <c r="AA798" i="4"/>
  <c r="X799" i="4"/>
  <c r="Y799" i="4"/>
  <c r="Z799" i="4"/>
  <c r="AA799" i="4"/>
  <c r="X800" i="4"/>
  <c r="Y800" i="4"/>
  <c r="Z800" i="4"/>
  <c r="AA800" i="4"/>
  <c r="X801" i="4"/>
  <c r="Y801" i="4"/>
  <c r="Z801" i="4"/>
  <c r="AA801" i="4"/>
  <c r="X802" i="4"/>
  <c r="Y802" i="4"/>
  <c r="Z802" i="4"/>
  <c r="AA802" i="4"/>
  <c r="X803" i="4"/>
  <c r="Y803" i="4"/>
  <c r="Z803" i="4"/>
  <c r="AA803" i="4"/>
  <c r="X804" i="4"/>
  <c r="Y804" i="4"/>
  <c r="Z804" i="4"/>
  <c r="AA804" i="4"/>
  <c r="X805" i="4"/>
  <c r="Y805" i="4"/>
  <c r="Z805" i="4"/>
  <c r="AA805" i="4"/>
  <c r="X806" i="4"/>
  <c r="Y806" i="4"/>
  <c r="Z806" i="4"/>
  <c r="AA806" i="4"/>
  <c r="X807" i="4"/>
  <c r="Y807" i="4"/>
  <c r="Z807" i="4"/>
  <c r="AA807" i="4"/>
  <c r="X808" i="4"/>
  <c r="Y808" i="4"/>
  <c r="Z808" i="4"/>
  <c r="AA808" i="4"/>
  <c r="X809" i="4"/>
  <c r="Y809" i="4"/>
  <c r="Z809" i="4"/>
  <c r="AA809" i="4"/>
  <c r="X810" i="4"/>
  <c r="Y810" i="4"/>
  <c r="Z810" i="4"/>
  <c r="AA810" i="4"/>
  <c r="X811" i="4"/>
  <c r="Y811" i="4"/>
  <c r="Z811" i="4"/>
  <c r="AA811" i="4"/>
  <c r="X812" i="4"/>
  <c r="Y812" i="4"/>
  <c r="Z812" i="4"/>
  <c r="AA812" i="4"/>
  <c r="X813" i="4"/>
  <c r="Y813" i="4"/>
  <c r="Z813" i="4"/>
  <c r="AA813" i="4"/>
  <c r="X814" i="4"/>
  <c r="Y814" i="4"/>
  <c r="Z814" i="4"/>
  <c r="AA814" i="4"/>
  <c r="X815" i="4"/>
  <c r="Y815" i="4"/>
  <c r="Z815" i="4"/>
  <c r="AA815" i="4"/>
  <c r="X816" i="4"/>
  <c r="Y816" i="4"/>
  <c r="Z816" i="4"/>
  <c r="AA816" i="4"/>
  <c r="X817" i="4"/>
  <c r="Y817" i="4"/>
  <c r="Z817" i="4"/>
  <c r="AA817" i="4"/>
  <c r="X818" i="4"/>
  <c r="Y818" i="4"/>
  <c r="Z818" i="4"/>
  <c r="AA818" i="4"/>
  <c r="X819" i="4"/>
  <c r="Y819" i="4"/>
  <c r="Z819" i="4"/>
  <c r="AA819" i="4"/>
  <c r="X820" i="4"/>
  <c r="Y820" i="4"/>
  <c r="Z820" i="4"/>
  <c r="AA820" i="4"/>
  <c r="X821" i="4"/>
  <c r="Y821" i="4"/>
  <c r="Z821" i="4"/>
  <c r="AA821" i="4"/>
  <c r="X822" i="4"/>
  <c r="Y822" i="4"/>
  <c r="Z822" i="4"/>
  <c r="AA822" i="4"/>
  <c r="X823" i="4"/>
  <c r="Y823" i="4"/>
  <c r="Z823" i="4"/>
  <c r="AA823" i="4"/>
  <c r="X824" i="4"/>
  <c r="Y824" i="4"/>
  <c r="Z824" i="4"/>
  <c r="AA824" i="4"/>
  <c r="X825" i="4"/>
  <c r="Y825" i="4"/>
  <c r="Z825" i="4"/>
  <c r="AA825" i="4"/>
  <c r="X826" i="4"/>
  <c r="Y826" i="4"/>
  <c r="Z826" i="4"/>
  <c r="AA826" i="4"/>
  <c r="X827" i="4"/>
  <c r="Y827" i="4"/>
  <c r="Z827" i="4"/>
  <c r="AA827" i="4"/>
  <c r="X828" i="4"/>
  <c r="Y828" i="4"/>
  <c r="Z828" i="4"/>
  <c r="AA828" i="4"/>
  <c r="X829" i="4"/>
  <c r="Y829" i="4"/>
  <c r="Z829" i="4"/>
  <c r="AA829" i="4"/>
  <c r="X830" i="4"/>
  <c r="Y830" i="4"/>
  <c r="Z830" i="4"/>
  <c r="AA830" i="4"/>
  <c r="X831" i="4"/>
  <c r="Y831" i="4"/>
  <c r="Z831" i="4"/>
  <c r="AA831" i="4"/>
  <c r="X832" i="4"/>
  <c r="Y832" i="4"/>
  <c r="Z832" i="4"/>
  <c r="AA832" i="4"/>
  <c r="X833" i="4"/>
  <c r="Y833" i="4"/>
  <c r="Z833" i="4"/>
  <c r="AA833" i="4"/>
  <c r="X834" i="4"/>
  <c r="Y834" i="4"/>
  <c r="Z834" i="4"/>
  <c r="AA834" i="4"/>
  <c r="X835" i="4"/>
  <c r="Y835" i="4"/>
  <c r="Z835" i="4"/>
  <c r="AA835" i="4"/>
  <c r="X836" i="4"/>
  <c r="Y836" i="4"/>
  <c r="Z836" i="4"/>
  <c r="AA836" i="4"/>
  <c r="X837" i="4"/>
  <c r="Y837" i="4"/>
  <c r="Z837" i="4"/>
  <c r="AA837" i="4"/>
  <c r="X838" i="4"/>
  <c r="Y838" i="4"/>
  <c r="Z838" i="4"/>
  <c r="AA838" i="4"/>
  <c r="X839" i="4"/>
  <c r="Y839" i="4"/>
  <c r="Z839" i="4"/>
  <c r="AA839" i="4"/>
  <c r="X840" i="4"/>
  <c r="Y840" i="4"/>
  <c r="Z840" i="4"/>
  <c r="AA840" i="4"/>
  <c r="X841" i="4"/>
  <c r="Y841" i="4"/>
  <c r="Z841" i="4"/>
  <c r="AA841" i="4"/>
  <c r="X842" i="4"/>
  <c r="Y842" i="4"/>
  <c r="Z842" i="4"/>
  <c r="AA842" i="4"/>
  <c r="X843" i="4"/>
  <c r="Y843" i="4"/>
  <c r="Z843" i="4"/>
  <c r="AA843" i="4"/>
  <c r="X844" i="4"/>
  <c r="Y844" i="4"/>
  <c r="Z844" i="4"/>
  <c r="AA844" i="4"/>
  <c r="X845" i="4"/>
  <c r="Y845" i="4"/>
  <c r="Z845" i="4"/>
  <c r="AA845" i="4"/>
  <c r="X846" i="4"/>
  <c r="Y846" i="4"/>
  <c r="Z846" i="4"/>
  <c r="AA846" i="4"/>
  <c r="X847" i="4"/>
  <c r="Y847" i="4"/>
  <c r="Z847" i="4"/>
  <c r="AA847" i="4"/>
  <c r="X848" i="4"/>
  <c r="Y848" i="4"/>
  <c r="Z848" i="4"/>
  <c r="AA848" i="4"/>
  <c r="X849" i="4"/>
  <c r="Y849" i="4"/>
  <c r="Z849" i="4"/>
  <c r="AA849" i="4"/>
  <c r="X850" i="4"/>
  <c r="Y850" i="4"/>
  <c r="Z850" i="4"/>
  <c r="AA850" i="4"/>
  <c r="X851" i="4"/>
  <c r="Y851" i="4"/>
  <c r="Z851" i="4"/>
  <c r="AA851" i="4"/>
  <c r="X852" i="4"/>
  <c r="Y852" i="4"/>
  <c r="Z852" i="4"/>
  <c r="AA852" i="4"/>
  <c r="X853" i="4"/>
  <c r="Y853" i="4"/>
  <c r="Z853" i="4"/>
  <c r="AA853" i="4"/>
  <c r="X854" i="4"/>
  <c r="Y854" i="4"/>
  <c r="Z854" i="4"/>
  <c r="AA854" i="4"/>
  <c r="X855" i="4"/>
  <c r="Y855" i="4"/>
  <c r="Z855" i="4"/>
  <c r="AA855" i="4"/>
  <c r="X856" i="4"/>
  <c r="Y856" i="4"/>
  <c r="Z856" i="4"/>
  <c r="AA856" i="4"/>
  <c r="X857" i="4"/>
  <c r="Y857" i="4"/>
  <c r="Z857" i="4"/>
  <c r="AA857" i="4"/>
  <c r="X858" i="4"/>
  <c r="Y858" i="4"/>
  <c r="Z858" i="4"/>
  <c r="AA858" i="4"/>
  <c r="X859" i="4"/>
  <c r="Y859" i="4"/>
  <c r="Z859" i="4"/>
  <c r="AA859" i="4"/>
  <c r="X860" i="4"/>
  <c r="Y860" i="4"/>
  <c r="Z860" i="4"/>
  <c r="AA860" i="4"/>
  <c r="X861" i="4"/>
  <c r="Y861" i="4"/>
  <c r="Z861" i="4"/>
  <c r="AA861" i="4"/>
  <c r="X862" i="4"/>
  <c r="Y862" i="4"/>
  <c r="Z862" i="4"/>
  <c r="AA862" i="4"/>
  <c r="X863" i="4"/>
  <c r="Y863" i="4"/>
  <c r="Z863" i="4"/>
  <c r="AA863" i="4"/>
  <c r="X864" i="4"/>
  <c r="Y864" i="4"/>
  <c r="Z864" i="4"/>
  <c r="AA864" i="4"/>
  <c r="X865" i="4"/>
  <c r="Y865" i="4"/>
  <c r="Z865" i="4"/>
  <c r="AA865" i="4"/>
  <c r="X866" i="4"/>
  <c r="Y866" i="4"/>
  <c r="Z866" i="4"/>
  <c r="AA866" i="4"/>
  <c r="X867" i="4"/>
  <c r="Y867" i="4"/>
  <c r="Z867" i="4"/>
  <c r="AA867" i="4"/>
  <c r="X868" i="4"/>
  <c r="Y868" i="4"/>
  <c r="Z868" i="4"/>
  <c r="AA868" i="4"/>
  <c r="X869" i="4"/>
  <c r="Y869" i="4"/>
  <c r="Z869" i="4"/>
  <c r="AA869" i="4"/>
  <c r="X870" i="4"/>
  <c r="Y870" i="4"/>
  <c r="Z870" i="4"/>
  <c r="AA870" i="4"/>
  <c r="X871" i="4"/>
  <c r="Y871" i="4"/>
  <c r="Z871" i="4"/>
  <c r="AA871" i="4"/>
  <c r="X872" i="4"/>
  <c r="Y872" i="4"/>
  <c r="Z872" i="4"/>
  <c r="AA872" i="4"/>
  <c r="X873" i="4"/>
  <c r="Y873" i="4"/>
  <c r="Z873" i="4"/>
  <c r="AA873" i="4"/>
  <c r="X874" i="4"/>
  <c r="Y874" i="4"/>
  <c r="Z874" i="4"/>
  <c r="AA874" i="4"/>
  <c r="X875" i="4"/>
  <c r="Y875" i="4"/>
  <c r="Z875" i="4"/>
  <c r="AA875" i="4"/>
  <c r="X876" i="4"/>
  <c r="Y876" i="4"/>
  <c r="Z876" i="4"/>
  <c r="AA876" i="4"/>
  <c r="X877" i="4"/>
  <c r="Y877" i="4"/>
  <c r="Z877" i="4"/>
  <c r="AA877" i="4"/>
  <c r="X878" i="4"/>
  <c r="Y878" i="4"/>
  <c r="Z878" i="4"/>
  <c r="AA878" i="4"/>
  <c r="X879" i="4"/>
  <c r="Y879" i="4"/>
  <c r="Z879" i="4"/>
  <c r="AA879" i="4"/>
  <c r="X880" i="4"/>
  <c r="Y880" i="4"/>
  <c r="Z880" i="4"/>
  <c r="AA880" i="4"/>
  <c r="X881" i="4"/>
  <c r="Y881" i="4"/>
  <c r="Z881" i="4"/>
  <c r="AA881" i="4"/>
  <c r="X882" i="4"/>
  <c r="Y882" i="4"/>
  <c r="Z882" i="4"/>
  <c r="AA882" i="4"/>
  <c r="X883" i="4"/>
  <c r="Y883" i="4"/>
  <c r="Z883" i="4"/>
  <c r="AA883" i="4"/>
  <c r="X884" i="4"/>
  <c r="Y884" i="4"/>
  <c r="Z884" i="4"/>
  <c r="AA884" i="4"/>
  <c r="X885" i="4"/>
  <c r="Y885" i="4"/>
  <c r="Z885" i="4"/>
  <c r="AA885" i="4"/>
  <c r="X886" i="4"/>
  <c r="Y886" i="4"/>
  <c r="Z886" i="4"/>
  <c r="AA886" i="4"/>
  <c r="X887" i="4"/>
  <c r="Y887" i="4"/>
  <c r="Z887" i="4"/>
  <c r="AA887" i="4"/>
  <c r="X888" i="4"/>
  <c r="Y888" i="4"/>
  <c r="Z888" i="4"/>
  <c r="AA888" i="4"/>
  <c r="X889" i="4"/>
  <c r="Y889" i="4"/>
  <c r="Z889" i="4"/>
  <c r="AA889" i="4"/>
  <c r="X890" i="4"/>
  <c r="Y890" i="4"/>
  <c r="Z890" i="4"/>
  <c r="AA890" i="4"/>
  <c r="X891" i="4"/>
  <c r="Y891" i="4"/>
  <c r="Z891" i="4"/>
  <c r="AA891" i="4"/>
  <c r="X892" i="4"/>
  <c r="Y892" i="4"/>
  <c r="Z892" i="4"/>
  <c r="AA892" i="4"/>
  <c r="X893" i="4"/>
  <c r="Y893" i="4"/>
  <c r="Z893" i="4"/>
  <c r="AA893" i="4"/>
  <c r="X894" i="4"/>
  <c r="Y894" i="4"/>
  <c r="Z894" i="4"/>
  <c r="AA894" i="4"/>
  <c r="X895" i="4"/>
  <c r="Y895" i="4"/>
  <c r="Z895" i="4"/>
  <c r="AA895" i="4"/>
  <c r="X896" i="4"/>
  <c r="Y896" i="4"/>
  <c r="Z896" i="4"/>
  <c r="AA896" i="4"/>
  <c r="X897" i="4"/>
  <c r="Y897" i="4"/>
  <c r="Z897" i="4"/>
  <c r="AA897" i="4"/>
  <c r="X898" i="4"/>
  <c r="Y898" i="4"/>
  <c r="Z898" i="4"/>
  <c r="AA898" i="4"/>
  <c r="X899" i="4"/>
  <c r="Y899" i="4"/>
  <c r="Z899" i="4"/>
  <c r="AA899" i="4"/>
  <c r="X900" i="4"/>
  <c r="Y900" i="4"/>
  <c r="Z900" i="4"/>
  <c r="AA900" i="4"/>
  <c r="X901" i="4"/>
  <c r="Y901" i="4"/>
  <c r="Z901" i="4"/>
  <c r="AA901" i="4"/>
  <c r="X902" i="4"/>
  <c r="Y902" i="4"/>
  <c r="Z902" i="4"/>
  <c r="AA902" i="4"/>
  <c r="X903" i="4"/>
  <c r="Y903" i="4"/>
  <c r="Z903" i="4"/>
  <c r="AA903" i="4"/>
  <c r="X904" i="4"/>
  <c r="Y904" i="4"/>
  <c r="Z904" i="4"/>
  <c r="AA904" i="4"/>
  <c r="X905" i="4"/>
  <c r="Y905" i="4"/>
  <c r="Z905" i="4"/>
  <c r="AA905" i="4"/>
  <c r="X906" i="4"/>
  <c r="Y906" i="4"/>
  <c r="Z906" i="4"/>
  <c r="AA906" i="4"/>
  <c r="X907" i="4"/>
  <c r="Y907" i="4"/>
  <c r="Z907" i="4"/>
  <c r="AA907" i="4"/>
  <c r="X908" i="4"/>
  <c r="Y908" i="4"/>
  <c r="Z908" i="4"/>
  <c r="AA908" i="4"/>
  <c r="X909" i="4"/>
  <c r="Y909" i="4"/>
  <c r="Z909" i="4"/>
  <c r="AA909" i="4"/>
  <c r="X910" i="4"/>
  <c r="Y910" i="4"/>
  <c r="Z910" i="4"/>
  <c r="AA910" i="4"/>
  <c r="X911" i="4"/>
  <c r="Y911" i="4"/>
  <c r="Z911" i="4"/>
  <c r="AA911" i="4"/>
  <c r="X912" i="4"/>
  <c r="Y912" i="4"/>
  <c r="Z912" i="4"/>
  <c r="AA912" i="4"/>
  <c r="X913" i="4"/>
  <c r="Y913" i="4"/>
  <c r="Z913" i="4"/>
  <c r="AA913" i="4"/>
  <c r="X914" i="4"/>
  <c r="Y914" i="4"/>
  <c r="Z914" i="4"/>
  <c r="AA914" i="4"/>
  <c r="X915" i="4"/>
  <c r="Y915" i="4"/>
  <c r="Z915" i="4"/>
  <c r="AA915" i="4"/>
  <c r="X916" i="4"/>
  <c r="Y916" i="4"/>
  <c r="Z916" i="4"/>
  <c r="AA916" i="4"/>
  <c r="X917" i="4"/>
  <c r="Y917" i="4"/>
  <c r="Z917" i="4"/>
  <c r="AA917" i="4"/>
  <c r="X918" i="4"/>
  <c r="Y918" i="4"/>
  <c r="Z918" i="4"/>
  <c r="AA918" i="4"/>
  <c r="X919" i="4"/>
  <c r="Y919" i="4"/>
  <c r="Z919" i="4"/>
  <c r="AA919" i="4"/>
  <c r="X920" i="4"/>
  <c r="Y920" i="4"/>
  <c r="Z920" i="4"/>
  <c r="AA920" i="4"/>
  <c r="X921" i="4"/>
  <c r="Y921" i="4"/>
  <c r="Z921" i="4"/>
  <c r="AA921" i="4"/>
  <c r="X922" i="4"/>
  <c r="Y922" i="4"/>
  <c r="Z922" i="4"/>
  <c r="AA922" i="4"/>
  <c r="X923" i="4"/>
  <c r="Y923" i="4"/>
  <c r="Z923" i="4"/>
  <c r="AA923" i="4"/>
  <c r="X924" i="4"/>
  <c r="Y924" i="4"/>
  <c r="Z924" i="4"/>
  <c r="AA924" i="4"/>
  <c r="X925" i="4"/>
  <c r="Y925" i="4"/>
  <c r="Z925" i="4"/>
  <c r="AA925" i="4"/>
  <c r="X926" i="4"/>
  <c r="Y926" i="4"/>
  <c r="Z926" i="4"/>
  <c r="AA926" i="4"/>
  <c r="X927" i="4"/>
  <c r="Y927" i="4"/>
  <c r="Z927" i="4"/>
  <c r="AA927" i="4"/>
  <c r="X928" i="4"/>
  <c r="Y928" i="4"/>
  <c r="Z928" i="4"/>
  <c r="AA928" i="4"/>
  <c r="X929" i="4"/>
  <c r="Y929" i="4"/>
  <c r="Z929" i="4"/>
  <c r="AA929" i="4"/>
  <c r="X930" i="4"/>
  <c r="Y930" i="4"/>
  <c r="Z930" i="4"/>
  <c r="AA930" i="4"/>
  <c r="X931" i="4"/>
  <c r="Y931" i="4"/>
  <c r="Z931" i="4"/>
  <c r="AA931" i="4"/>
  <c r="X932" i="4"/>
  <c r="Y932" i="4"/>
  <c r="Z932" i="4"/>
  <c r="AA932" i="4"/>
  <c r="X933" i="4"/>
  <c r="Y933" i="4"/>
  <c r="Z933" i="4"/>
  <c r="AA933" i="4"/>
  <c r="X934" i="4"/>
  <c r="Y934" i="4"/>
  <c r="Z934" i="4"/>
  <c r="AA934" i="4"/>
  <c r="X935" i="4"/>
  <c r="Y935" i="4"/>
  <c r="Z935" i="4"/>
  <c r="AA935" i="4"/>
  <c r="X936" i="4"/>
  <c r="Y936" i="4"/>
  <c r="Z936" i="4"/>
  <c r="AA936" i="4"/>
  <c r="X937" i="4"/>
  <c r="Y937" i="4"/>
  <c r="Z937" i="4"/>
  <c r="AA937" i="4"/>
  <c r="X938" i="4"/>
  <c r="Y938" i="4"/>
  <c r="Z938" i="4"/>
  <c r="AA938" i="4"/>
  <c r="X939" i="4"/>
  <c r="Y939" i="4"/>
  <c r="Z939" i="4"/>
  <c r="AA939" i="4"/>
  <c r="X940" i="4"/>
  <c r="Y940" i="4"/>
  <c r="Z940" i="4"/>
  <c r="AA940" i="4"/>
  <c r="X941" i="4"/>
  <c r="Y941" i="4"/>
  <c r="Z941" i="4"/>
  <c r="AA941" i="4"/>
  <c r="X942" i="4"/>
  <c r="Y942" i="4"/>
  <c r="Z942" i="4"/>
  <c r="AA942" i="4"/>
  <c r="X943" i="4"/>
  <c r="Y943" i="4"/>
  <c r="Z943" i="4"/>
  <c r="AA943" i="4"/>
  <c r="X944" i="4"/>
  <c r="Y944" i="4"/>
  <c r="Z944" i="4"/>
  <c r="AA944" i="4"/>
  <c r="X945" i="4"/>
  <c r="Y945" i="4"/>
  <c r="Z945" i="4"/>
  <c r="AA945" i="4"/>
  <c r="X946" i="4"/>
  <c r="Y946" i="4"/>
  <c r="Z946" i="4"/>
  <c r="AA946" i="4"/>
  <c r="X947" i="4"/>
  <c r="Y947" i="4"/>
  <c r="Z947" i="4"/>
  <c r="AA947" i="4"/>
  <c r="X948" i="4"/>
  <c r="Y948" i="4"/>
  <c r="Z948" i="4"/>
  <c r="AA948" i="4"/>
  <c r="X949" i="4"/>
  <c r="Y949" i="4"/>
  <c r="Z949" i="4"/>
  <c r="AA949" i="4"/>
  <c r="X950" i="4"/>
  <c r="Y950" i="4"/>
  <c r="Z950" i="4"/>
  <c r="AA950" i="4"/>
  <c r="X951" i="4"/>
  <c r="Y951" i="4"/>
  <c r="Z951" i="4"/>
  <c r="AA951" i="4"/>
  <c r="X952" i="4"/>
  <c r="Y952" i="4"/>
  <c r="Z952" i="4"/>
  <c r="AA952" i="4"/>
  <c r="X953" i="4"/>
  <c r="Y953" i="4"/>
  <c r="Z953" i="4"/>
  <c r="AA953" i="4"/>
  <c r="X954" i="4"/>
  <c r="Y954" i="4"/>
  <c r="Z954" i="4"/>
  <c r="AA954" i="4"/>
  <c r="X955" i="4"/>
  <c r="Y955" i="4"/>
  <c r="Z955" i="4"/>
  <c r="AA955" i="4"/>
  <c r="X956" i="4"/>
  <c r="Y956" i="4"/>
  <c r="Z956" i="4"/>
  <c r="AA956" i="4"/>
  <c r="X957" i="4"/>
  <c r="Y957" i="4"/>
  <c r="Z957" i="4"/>
  <c r="AA957" i="4"/>
  <c r="X958" i="4"/>
  <c r="Y958" i="4"/>
  <c r="Z958" i="4"/>
  <c r="AA958" i="4"/>
  <c r="X959" i="4"/>
  <c r="Y959" i="4"/>
  <c r="Z959" i="4"/>
  <c r="AA959" i="4"/>
  <c r="X960" i="4"/>
  <c r="Y960" i="4"/>
  <c r="Z960" i="4"/>
  <c r="AA960" i="4"/>
  <c r="X961" i="4"/>
  <c r="Y961" i="4"/>
  <c r="Z961" i="4"/>
  <c r="AA961" i="4"/>
  <c r="X962" i="4"/>
  <c r="Y962" i="4"/>
  <c r="Z962" i="4"/>
  <c r="AA962" i="4"/>
  <c r="X963" i="4"/>
  <c r="Y963" i="4"/>
  <c r="Z963" i="4"/>
  <c r="AA963" i="4"/>
  <c r="X964" i="4"/>
  <c r="Y964" i="4"/>
  <c r="Z964" i="4"/>
  <c r="AA964" i="4"/>
  <c r="X965" i="4"/>
  <c r="Y965" i="4"/>
  <c r="Z965" i="4"/>
  <c r="AA965" i="4"/>
  <c r="X966" i="4"/>
  <c r="Y966" i="4"/>
  <c r="Z966" i="4"/>
  <c r="AA966" i="4"/>
  <c r="X967" i="4"/>
  <c r="Y967" i="4"/>
  <c r="Z967" i="4"/>
  <c r="AA967" i="4"/>
  <c r="X968" i="4"/>
  <c r="Y968" i="4"/>
  <c r="Z968" i="4"/>
  <c r="AA968" i="4"/>
  <c r="X969" i="4"/>
  <c r="Y969" i="4"/>
  <c r="Z969" i="4"/>
  <c r="AA969" i="4"/>
  <c r="X970" i="4"/>
  <c r="Y970" i="4"/>
  <c r="Z970" i="4"/>
  <c r="AA970" i="4"/>
  <c r="X971" i="4"/>
  <c r="Y971" i="4"/>
  <c r="Z971" i="4"/>
  <c r="AA971" i="4"/>
  <c r="X972" i="4"/>
  <c r="Y972" i="4"/>
  <c r="Z972" i="4"/>
  <c r="AA972" i="4"/>
  <c r="X973" i="4"/>
  <c r="Y973" i="4"/>
  <c r="Z973" i="4"/>
  <c r="AA973" i="4"/>
  <c r="X974" i="4"/>
  <c r="Y974" i="4"/>
  <c r="Z974" i="4"/>
  <c r="AA974" i="4"/>
  <c r="X975" i="4"/>
  <c r="Y975" i="4"/>
  <c r="Z975" i="4"/>
  <c r="AA975" i="4"/>
  <c r="X976" i="4"/>
  <c r="Y976" i="4"/>
  <c r="Z976" i="4"/>
  <c r="AA976" i="4"/>
  <c r="X977" i="4"/>
  <c r="Y977" i="4"/>
  <c r="Z977" i="4"/>
  <c r="AA977" i="4"/>
  <c r="X978" i="4"/>
  <c r="Y978" i="4"/>
  <c r="Z978" i="4"/>
  <c r="AA978" i="4"/>
  <c r="X979" i="4"/>
  <c r="Y979" i="4"/>
  <c r="Z979" i="4"/>
  <c r="AA979" i="4"/>
  <c r="X980" i="4"/>
  <c r="Y980" i="4"/>
  <c r="Z980" i="4"/>
  <c r="AA980" i="4"/>
  <c r="X981" i="4"/>
  <c r="Y981" i="4"/>
  <c r="Z981" i="4"/>
  <c r="AA981" i="4"/>
  <c r="X982" i="4"/>
  <c r="Y982" i="4"/>
  <c r="Z982" i="4"/>
  <c r="AA982" i="4"/>
  <c r="X983" i="4"/>
  <c r="Y983" i="4"/>
  <c r="Z983" i="4"/>
  <c r="AA983" i="4"/>
  <c r="X984" i="4"/>
  <c r="Y984" i="4"/>
  <c r="Z984" i="4"/>
  <c r="AA984" i="4"/>
  <c r="X985" i="4"/>
  <c r="Y985" i="4"/>
  <c r="Z985" i="4"/>
  <c r="AA985" i="4"/>
  <c r="X986" i="4"/>
  <c r="Y986" i="4"/>
  <c r="Z986" i="4"/>
  <c r="AA986" i="4"/>
  <c r="X987" i="4"/>
  <c r="Y987" i="4"/>
  <c r="Z987" i="4"/>
  <c r="AA987" i="4"/>
  <c r="X988" i="4"/>
  <c r="Y988" i="4"/>
  <c r="Z988" i="4"/>
  <c r="AA988" i="4"/>
  <c r="X989" i="4"/>
  <c r="Y989" i="4"/>
  <c r="Z989" i="4"/>
  <c r="AA989" i="4"/>
  <c r="X990" i="4"/>
  <c r="Y990" i="4"/>
  <c r="Z990" i="4"/>
  <c r="AA990" i="4"/>
  <c r="X991" i="4"/>
  <c r="Y991" i="4"/>
  <c r="Z991" i="4"/>
  <c r="AA991" i="4"/>
  <c r="X992" i="4"/>
  <c r="Y992" i="4"/>
  <c r="Z992" i="4"/>
  <c r="AA992" i="4"/>
  <c r="X993" i="4"/>
  <c r="Y993" i="4"/>
  <c r="Z993" i="4"/>
  <c r="AA993" i="4"/>
  <c r="X994" i="4"/>
  <c r="Y994" i="4"/>
  <c r="Z994" i="4"/>
  <c r="AA994" i="4"/>
  <c r="X995" i="4"/>
  <c r="Y995" i="4"/>
  <c r="Z995" i="4"/>
  <c r="AA995" i="4"/>
  <c r="X996" i="4"/>
  <c r="Y996" i="4"/>
  <c r="Z996" i="4"/>
  <c r="AA996" i="4"/>
  <c r="X997" i="4"/>
  <c r="Y997" i="4"/>
  <c r="Z997" i="4"/>
  <c r="AA997" i="4"/>
  <c r="X998" i="4"/>
  <c r="Y998" i="4"/>
  <c r="Z998" i="4"/>
  <c r="AA998" i="4"/>
  <c r="X999" i="4"/>
  <c r="Y999" i="4"/>
  <c r="Z999" i="4"/>
  <c r="AA999" i="4"/>
  <c r="X1000" i="4"/>
  <c r="Y1000" i="4"/>
  <c r="Z1000" i="4"/>
  <c r="AA1000" i="4"/>
  <c r="X1001" i="4"/>
  <c r="Y1001" i="4"/>
  <c r="Z1001" i="4"/>
  <c r="AA1001" i="4"/>
  <c r="X1002" i="4"/>
  <c r="Y1002" i="4"/>
  <c r="Z1002" i="4"/>
  <c r="AA1002" i="4"/>
  <c r="X1003" i="4"/>
  <c r="Y1003" i="4"/>
  <c r="Z1003" i="4"/>
  <c r="AA1003" i="4"/>
  <c r="X1004" i="4"/>
  <c r="Y1004" i="4"/>
  <c r="Z1004" i="4"/>
  <c r="AA1004" i="4"/>
  <c r="X1005" i="4"/>
  <c r="Y1005" i="4"/>
  <c r="Z1005" i="4"/>
  <c r="AA1005" i="4"/>
  <c r="X1006" i="4"/>
  <c r="Y1006" i="4"/>
  <c r="Z1006" i="4"/>
  <c r="AA1006" i="4"/>
  <c r="X1007" i="4"/>
  <c r="Y1007" i="4"/>
  <c r="Z1007" i="4"/>
  <c r="AA1007" i="4"/>
  <c r="X1008" i="4"/>
  <c r="Y1008" i="4"/>
  <c r="Z1008" i="4"/>
  <c r="AA1008" i="4"/>
  <c r="X1009" i="4"/>
  <c r="Y1009" i="4"/>
  <c r="Z1009" i="4"/>
  <c r="AA1009" i="4"/>
  <c r="X1010" i="4"/>
  <c r="Y1010" i="4"/>
  <c r="Z1010" i="4"/>
  <c r="AA1010" i="4"/>
  <c r="X1011" i="4"/>
  <c r="Y1011" i="4"/>
  <c r="Z1011" i="4"/>
  <c r="AA1011" i="4"/>
  <c r="X1012" i="4"/>
  <c r="Y1012" i="4"/>
  <c r="Z1012" i="4"/>
  <c r="AA1012" i="4"/>
  <c r="X1013" i="4"/>
  <c r="Y1013" i="4"/>
  <c r="Z1013" i="4"/>
  <c r="AA1013" i="4"/>
  <c r="X1014" i="4"/>
  <c r="Y1014" i="4"/>
  <c r="Z1014" i="4"/>
  <c r="AA1014" i="4"/>
  <c r="X1015" i="4"/>
  <c r="Y1015" i="4"/>
  <c r="Z1015" i="4"/>
  <c r="AA1015" i="4"/>
  <c r="X1016" i="4"/>
  <c r="Y1016" i="4"/>
  <c r="Z1016" i="4"/>
  <c r="AA1016" i="4"/>
  <c r="X1017" i="4"/>
  <c r="Y1017" i="4"/>
  <c r="Z1017" i="4"/>
  <c r="AA1017" i="4"/>
  <c r="X1018" i="4"/>
  <c r="Y1018" i="4"/>
  <c r="Z1018" i="4"/>
  <c r="AA1018" i="4"/>
  <c r="X1019" i="4"/>
  <c r="Y1019" i="4"/>
  <c r="Z1019" i="4"/>
  <c r="AA1019" i="4"/>
  <c r="X1020" i="4"/>
  <c r="Y1020" i="4"/>
  <c r="Z1020" i="4"/>
  <c r="AA1020" i="4"/>
  <c r="X1021" i="4"/>
  <c r="Y1021" i="4"/>
  <c r="Z1021" i="4"/>
  <c r="AA1021" i="4"/>
  <c r="X1022" i="4"/>
  <c r="Y1022" i="4"/>
  <c r="Z1022" i="4"/>
  <c r="AA1022" i="4"/>
  <c r="X1023" i="4"/>
  <c r="Y1023" i="4"/>
  <c r="Z1023" i="4"/>
  <c r="AA1023" i="4"/>
  <c r="X1024" i="4"/>
  <c r="Y1024" i="4"/>
  <c r="Z1024" i="4"/>
  <c r="AA1024" i="4"/>
  <c r="X1025" i="4"/>
  <c r="Y1025" i="4"/>
  <c r="Z1025" i="4"/>
  <c r="AA1025" i="4"/>
  <c r="X1026" i="4"/>
  <c r="Y1026" i="4"/>
  <c r="Z1026" i="4"/>
  <c r="AA1026" i="4"/>
  <c r="X1027" i="4"/>
  <c r="Y1027" i="4"/>
  <c r="Z1027" i="4"/>
  <c r="AA1027" i="4"/>
  <c r="X1028" i="4"/>
  <c r="Y1028" i="4"/>
  <c r="Z1028" i="4"/>
  <c r="AA1028" i="4"/>
  <c r="X1029" i="4"/>
  <c r="Y1029" i="4"/>
  <c r="Z1029" i="4"/>
  <c r="AA1029" i="4"/>
  <c r="X1030" i="4"/>
  <c r="Y1030" i="4"/>
  <c r="Z1030" i="4"/>
  <c r="AA1030" i="4"/>
  <c r="X1031" i="4"/>
  <c r="Y1031" i="4"/>
  <c r="Z1031" i="4"/>
  <c r="AA1031" i="4"/>
  <c r="X1032" i="4"/>
  <c r="Y1032" i="4"/>
  <c r="Z1032" i="4"/>
  <c r="AA1032" i="4"/>
  <c r="X1033" i="4"/>
  <c r="Y1033" i="4"/>
  <c r="Z1033" i="4"/>
  <c r="AA1033" i="4"/>
  <c r="X1034" i="4"/>
  <c r="Y1034" i="4"/>
  <c r="Z1034" i="4"/>
  <c r="AA1034" i="4"/>
  <c r="X1035" i="4"/>
  <c r="Y1035" i="4"/>
  <c r="Z1035" i="4"/>
  <c r="AA1035" i="4"/>
  <c r="X1036" i="4"/>
  <c r="Y1036" i="4"/>
  <c r="Z1036" i="4"/>
  <c r="AA1036" i="4"/>
  <c r="X1037" i="4"/>
  <c r="Y1037" i="4"/>
  <c r="Z1037" i="4"/>
  <c r="AA1037" i="4"/>
  <c r="X1038" i="4"/>
  <c r="Y1038" i="4"/>
  <c r="Z1038" i="4"/>
  <c r="AA1038" i="4"/>
  <c r="X1039" i="4"/>
  <c r="Y1039" i="4"/>
  <c r="Z1039" i="4"/>
  <c r="AA1039" i="4"/>
  <c r="X1040" i="4"/>
  <c r="Y1040" i="4"/>
  <c r="Z1040" i="4"/>
  <c r="AA1040" i="4"/>
  <c r="X1041" i="4"/>
  <c r="Y1041" i="4"/>
  <c r="Z1041" i="4"/>
  <c r="AA1041" i="4"/>
  <c r="X1042" i="4"/>
  <c r="Y1042" i="4"/>
  <c r="Z1042" i="4"/>
  <c r="AA1042" i="4"/>
  <c r="X1043" i="4"/>
  <c r="Y1043" i="4"/>
  <c r="Z1043" i="4"/>
  <c r="AA1043" i="4"/>
  <c r="X1044" i="4"/>
  <c r="Y1044" i="4"/>
  <c r="Z1044" i="4"/>
  <c r="AA1044" i="4"/>
  <c r="X1045" i="4"/>
  <c r="Y1045" i="4"/>
  <c r="Z1045" i="4"/>
  <c r="AA1045" i="4"/>
  <c r="X1046" i="4"/>
  <c r="Y1046" i="4"/>
  <c r="Z1046" i="4"/>
  <c r="AA1046" i="4"/>
  <c r="X1047" i="4"/>
  <c r="Y1047" i="4"/>
  <c r="Z1047" i="4"/>
  <c r="AA1047" i="4"/>
  <c r="X1048" i="4"/>
  <c r="Y1048" i="4"/>
  <c r="Z1048" i="4"/>
  <c r="AA1048" i="4"/>
  <c r="X1049" i="4"/>
  <c r="Y1049" i="4"/>
  <c r="Z1049" i="4"/>
  <c r="AA1049" i="4"/>
  <c r="X1050" i="4"/>
  <c r="Y1050" i="4"/>
  <c r="Z1050" i="4"/>
  <c r="AA1050" i="4"/>
  <c r="X1051" i="4"/>
  <c r="Y1051" i="4"/>
  <c r="Z1051" i="4"/>
  <c r="AA1051" i="4"/>
  <c r="X1052" i="4"/>
  <c r="Y1052" i="4"/>
  <c r="Z1052" i="4"/>
  <c r="AA1052" i="4"/>
  <c r="X1053" i="4"/>
  <c r="Y1053" i="4"/>
  <c r="Z1053" i="4"/>
  <c r="AA1053" i="4"/>
  <c r="X1054" i="4"/>
  <c r="Y1054" i="4"/>
  <c r="Z1054" i="4"/>
  <c r="AA1054" i="4"/>
  <c r="X1055" i="4"/>
  <c r="Y1055" i="4"/>
  <c r="Z1055" i="4"/>
  <c r="AA1055" i="4"/>
  <c r="X1056" i="4"/>
  <c r="Y1056" i="4"/>
  <c r="Z1056" i="4"/>
  <c r="AA1056" i="4"/>
  <c r="X1057" i="4"/>
  <c r="Y1057" i="4"/>
  <c r="Z1057" i="4"/>
  <c r="AA1057" i="4"/>
  <c r="X1058" i="4"/>
  <c r="Y1058" i="4"/>
  <c r="Z1058" i="4"/>
  <c r="AA1058" i="4"/>
  <c r="X1059" i="4"/>
  <c r="Y1059" i="4"/>
  <c r="Z1059" i="4"/>
  <c r="AA1059" i="4"/>
  <c r="X1060" i="4"/>
  <c r="Y1060" i="4"/>
  <c r="Z1060" i="4"/>
  <c r="AA1060" i="4"/>
  <c r="X1061" i="4"/>
  <c r="Y1061" i="4"/>
  <c r="Z1061" i="4"/>
  <c r="AA1061" i="4"/>
  <c r="X1062" i="4"/>
  <c r="Y1062" i="4"/>
  <c r="Z1062" i="4"/>
  <c r="AA1062" i="4"/>
  <c r="X1063" i="4"/>
  <c r="Y1063" i="4"/>
  <c r="Z1063" i="4"/>
  <c r="AA1063" i="4"/>
  <c r="X1064" i="4"/>
  <c r="Y1064" i="4"/>
  <c r="Z1064" i="4"/>
  <c r="AA1064" i="4"/>
  <c r="X1065" i="4"/>
  <c r="Y1065" i="4"/>
  <c r="Z1065" i="4"/>
  <c r="AA1065" i="4"/>
  <c r="X1066" i="4"/>
  <c r="Y1066" i="4"/>
  <c r="Z1066" i="4"/>
  <c r="AA1066" i="4"/>
  <c r="X1067" i="4"/>
  <c r="Y1067" i="4"/>
  <c r="Z1067" i="4"/>
  <c r="AA1067" i="4"/>
  <c r="X1068" i="4"/>
  <c r="Y1068" i="4"/>
  <c r="Z1068" i="4"/>
  <c r="AA1068" i="4"/>
  <c r="X1069" i="4"/>
  <c r="Y1069" i="4"/>
  <c r="Z1069" i="4"/>
  <c r="AA1069" i="4"/>
  <c r="X1070" i="4"/>
  <c r="Y1070" i="4"/>
  <c r="Z1070" i="4"/>
  <c r="AA1070" i="4"/>
  <c r="X1071" i="4"/>
  <c r="Y1071" i="4"/>
  <c r="Z1071" i="4"/>
  <c r="AA1071" i="4"/>
  <c r="X1072" i="4"/>
  <c r="Y1072" i="4"/>
  <c r="Z1072" i="4"/>
  <c r="AA1072" i="4"/>
  <c r="X1073" i="4"/>
  <c r="Y1073" i="4"/>
  <c r="Z1073" i="4"/>
  <c r="AA1073" i="4"/>
  <c r="X1074" i="4"/>
  <c r="Y1074" i="4"/>
  <c r="Z1074" i="4"/>
  <c r="AA1074" i="4"/>
  <c r="X1075" i="4"/>
  <c r="Y1075" i="4"/>
  <c r="Z1075" i="4"/>
  <c r="AA1075" i="4"/>
  <c r="X1076" i="4"/>
  <c r="Y1076" i="4"/>
  <c r="Z1076" i="4"/>
  <c r="AA1076" i="4"/>
  <c r="X1077" i="4"/>
  <c r="Y1077" i="4"/>
  <c r="Z1077" i="4"/>
  <c r="AA1077" i="4"/>
  <c r="X1078" i="4"/>
  <c r="Y1078" i="4"/>
  <c r="Z1078" i="4"/>
  <c r="AA1078" i="4"/>
  <c r="X1079" i="4"/>
  <c r="Y1079" i="4"/>
  <c r="Z1079" i="4"/>
  <c r="AA1079" i="4"/>
  <c r="X1080" i="4"/>
  <c r="Y1080" i="4"/>
  <c r="Z1080" i="4"/>
  <c r="AA1080" i="4"/>
  <c r="X1081" i="4"/>
  <c r="Y1081" i="4"/>
  <c r="Z1081" i="4"/>
  <c r="AA1081" i="4"/>
  <c r="X1082" i="4"/>
  <c r="Y1082" i="4"/>
  <c r="Z1082" i="4"/>
  <c r="AA1082" i="4"/>
  <c r="X1083" i="4"/>
  <c r="Y1083" i="4"/>
  <c r="Z1083" i="4"/>
  <c r="AA1083" i="4"/>
  <c r="X1084" i="4"/>
  <c r="Y1084" i="4"/>
  <c r="Z1084" i="4"/>
  <c r="AA1084" i="4"/>
  <c r="X1085" i="4"/>
  <c r="Y1085" i="4"/>
  <c r="Z1085" i="4"/>
  <c r="AA1085" i="4"/>
  <c r="X1086" i="4"/>
  <c r="Y1086" i="4"/>
  <c r="Z1086" i="4"/>
  <c r="AA1086" i="4"/>
  <c r="X1087" i="4"/>
  <c r="Y1087" i="4"/>
  <c r="Z1087" i="4"/>
  <c r="AA1087" i="4"/>
  <c r="X1088" i="4"/>
  <c r="Y1088" i="4"/>
  <c r="Z1088" i="4"/>
  <c r="AA1088" i="4"/>
  <c r="X1089" i="4"/>
  <c r="Y1089" i="4"/>
  <c r="Z1089" i="4"/>
  <c r="AA1089" i="4"/>
  <c r="X1090" i="4"/>
  <c r="Y1090" i="4"/>
  <c r="Z1090" i="4"/>
  <c r="AA1090" i="4"/>
  <c r="X1091" i="4"/>
  <c r="Y1091" i="4"/>
  <c r="Z1091" i="4"/>
  <c r="AA1091" i="4"/>
  <c r="X1092" i="4"/>
  <c r="Y1092" i="4"/>
  <c r="Z1092" i="4"/>
  <c r="AA1092" i="4"/>
  <c r="X1093" i="4"/>
  <c r="Y1093" i="4"/>
  <c r="Z1093" i="4"/>
  <c r="AA1093" i="4"/>
  <c r="X1094" i="4"/>
  <c r="Y1094" i="4"/>
  <c r="Z1094" i="4"/>
  <c r="AA1094" i="4"/>
  <c r="X1095" i="4"/>
  <c r="Y1095" i="4"/>
  <c r="Z1095" i="4"/>
  <c r="AA1095" i="4"/>
  <c r="X1096" i="4"/>
  <c r="Y1096" i="4"/>
  <c r="Z1096" i="4"/>
  <c r="AA1096" i="4"/>
  <c r="X1097" i="4"/>
  <c r="Y1097" i="4"/>
  <c r="Z1097" i="4"/>
  <c r="AA1097" i="4"/>
  <c r="X1098" i="4"/>
  <c r="Y1098" i="4"/>
  <c r="Z1098" i="4"/>
  <c r="AA1098" i="4"/>
  <c r="X1099" i="4"/>
  <c r="Y1099" i="4"/>
  <c r="Z1099" i="4"/>
  <c r="AA1099" i="4"/>
  <c r="X1100" i="4"/>
  <c r="Y1100" i="4"/>
  <c r="Z1100" i="4"/>
  <c r="AA1100" i="4"/>
  <c r="X1101" i="4"/>
  <c r="Y1101" i="4"/>
  <c r="Z1101" i="4"/>
  <c r="AA1101" i="4"/>
  <c r="X1102" i="4"/>
  <c r="Y1102" i="4"/>
  <c r="Z1102" i="4"/>
  <c r="AA1102" i="4"/>
  <c r="X1103" i="4"/>
  <c r="Y1103" i="4"/>
  <c r="Z1103" i="4"/>
  <c r="AA1103" i="4"/>
  <c r="X1104" i="4"/>
  <c r="Y1104" i="4"/>
  <c r="Z1104" i="4"/>
  <c r="AA1104" i="4"/>
  <c r="X1105" i="4"/>
  <c r="Y1105" i="4"/>
  <c r="Z1105" i="4"/>
  <c r="AA1105" i="4"/>
  <c r="X1106" i="4"/>
  <c r="Y1106" i="4"/>
  <c r="Z1106" i="4"/>
  <c r="AA1106" i="4"/>
  <c r="X1107" i="4"/>
  <c r="Y1107" i="4"/>
  <c r="Z1107" i="4"/>
  <c r="AA1107" i="4"/>
  <c r="X1108" i="4"/>
  <c r="Y1108" i="4"/>
  <c r="Z1108" i="4"/>
  <c r="AA1108" i="4"/>
  <c r="X1109" i="4"/>
  <c r="Y1109" i="4"/>
  <c r="Z1109" i="4"/>
  <c r="AA1109" i="4"/>
  <c r="X1110" i="4"/>
  <c r="Y1110" i="4"/>
  <c r="Z1110" i="4"/>
  <c r="AA1110" i="4"/>
  <c r="X1111" i="4"/>
  <c r="Y1111" i="4"/>
  <c r="Z1111" i="4"/>
  <c r="AA1111" i="4"/>
  <c r="X1112" i="4"/>
  <c r="Y1112" i="4"/>
  <c r="Z1112" i="4"/>
  <c r="AA1112" i="4"/>
  <c r="X1113" i="4"/>
  <c r="Y1113" i="4"/>
  <c r="Z1113" i="4"/>
  <c r="AA1113" i="4"/>
  <c r="X1114" i="4"/>
  <c r="Y1114" i="4"/>
  <c r="Z1114" i="4"/>
  <c r="AA1114" i="4"/>
  <c r="X1115" i="4"/>
  <c r="Y1115" i="4"/>
  <c r="Z1115" i="4"/>
  <c r="AA1115" i="4"/>
  <c r="X1116" i="4"/>
  <c r="Y1116" i="4"/>
  <c r="Z1116" i="4"/>
  <c r="AA1116" i="4"/>
  <c r="X1117" i="4"/>
  <c r="Y1117" i="4"/>
  <c r="Z1117" i="4"/>
  <c r="AA1117" i="4"/>
  <c r="X1118" i="4"/>
  <c r="Y1118" i="4"/>
  <c r="Z1118" i="4"/>
  <c r="AA1118" i="4"/>
  <c r="X1119" i="4"/>
  <c r="Y1119" i="4"/>
  <c r="Z1119" i="4"/>
  <c r="AA1119" i="4"/>
  <c r="X1120" i="4"/>
  <c r="Y1120" i="4"/>
  <c r="Z1120" i="4"/>
  <c r="AA1120" i="4"/>
  <c r="X1121" i="4"/>
  <c r="Y1121" i="4"/>
  <c r="Z1121" i="4"/>
  <c r="AA1121" i="4"/>
  <c r="X1122" i="4"/>
  <c r="Y1122" i="4"/>
  <c r="Z1122" i="4"/>
  <c r="AA1122" i="4"/>
  <c r="X1123" i="4"/>
  <c r="Y1123" i="4"/>
  <c r="Z1123" i="4"/>
  <c r="AA1123" i="4"/>
  <c r="X1124" i="4"/>
  <c r="Y1124" i="4"/>
  <c r="Z1124" i="4"/>
  <c r="AA1124" i="4"/>
  <c r="X1125" i="4"/>
  <c r="Y1125" i="4"/>
  <c r="Z1125" i="4"/>
  <c r="AA1125" i="4"/>
  <c r="X1126" i="4"/>
  <c r="Y1126" i="4"/>
  <c r="Z1126" i="4"/>
  <c r="AA1126" i="4"/>
  <c r="X1127" i="4"/>
  <c r="Y1127" i="4"/>
  <c r="Z1127" i="4"/>
  <c r="AA1127" i="4"/>
  <c r="X1128" i="4"/>
  <c r="Y1128" i="4"/>
  <c r="Z1128" i="4"/>
  <c r="AA1128" i="4"/>
  <c r="X1129" i="4"/>
  <c r="Y1129" i="4"/>
  <c r="Z1129" i="4"/>
  <c r="AA1129" i="4"/>
  <c r="X1130" i="4"/>
  <c r="Y1130" i="4"/>
  <c r="Z1130" i="4"/>
  <c r="AA1130" i="4"/>
  <c r="X1131" i="4"/>
  <c r="Y1131" i="4"/>
  <c r="Z1131" i="4"/>
  <c r="AA1131" i="4"/>
  <c r="X1132" i="4"/>
  <c r="Y1132" i="4"/>
  <c r="Z1132" i="4"/>
  <c r="AA1132" i="4"/>
  <c r="X1133" i="4"/>
  <c r="Y1133" i="4"/>
  <c r="Z1133" i="4"/>
  <c r="AA1133" i="4"/>
  <c r="X1134" i="4"/>
  <c r="Y1134" i="4"/>
  <c r="Z1134" i="4"/>
  <c r="AA1134" i="4"/>
  <c r="X1135" i="4"/>
  <c r="Y1135" i="4"/>
  <c r="Z1135" i="4"/>
  <c r="AA1135" i="4"/>
  <c r="X1136" i="4"/>
  <c r="Y1136" i="4"/>
  <c r="Z1136" i="4"/>
  <c r="AA1136" i="4"/>
  <c r="X1137" i="4"/>
  <c r="Y1137" i="4"/>
  <c r="Z1137" i="4"/>
  <c r="AA1137" i="4"/>
  <c r="X1138" i="4"/>
  <c r="Y1138" i="4"/>
  <c r="Z1138" i="4"/>
  <c r="AA1138" i="4"/>
  <c r="X1139" i="4"/>
  <c r="Y1139" i="4"/>
  <c r="Z1139" i="4"/>
  <c r="AA1139" i="4"/>
  <c r="X1140" i="4"/>
  <c r="Y1140" i="4"/>
  <c r="Z1140" i="4"/>
  <c r="AA1140" i="4"/>
  <c r="X1141" i="4"/>
  <c r="Y1141" i="4"/>
  <c r="Z1141" i="4"/>
  <c r="AA1141" i="4"/>
  <c r="X1142" i="4"/>
  <c r="Y1142" i="4"/>
  <c r="Z1142" i="4"/>
  <c r="AA1142" i="4"/>
  <c r="X1143" i="4"/>
  <c r="Y1143" i="4"/>
  <c r="Z1143" i="4"/>
  <c r="AA1143" i="4"/>
  <c r="X1144" i="4"/>
  <c r="Y1144" i="4"/>
  <c r="Z1144" i="4"/>
  <c r="AA1144" i="4"/>
  <c r="X1145" i="4"/>
  <c r="Y1145" i="4"/>
  <c r="Z1145" i="4"/>
  <c r="AA1145" i="4"/>
  <c r="X1146" i="4"/>
  <c r="Y1146" i="4"/>
  <c r="Z1146" i="4"/>
  <c r="AA1146" i="4"/>
  <c r="X1147" i="4"/>
  <c r="Y1147" i="4"/>
  <c r="Z1147" i="4"/>
  <c r="AA1147" i="4"/>
  <c r="X1148" i="4"/>
  <c r="Y1148" i="4"/>
  <c r="Z1148" i="4"/>
  <c r="AA1148" i="4"/>
  <c r="X1149" i="4"/>
  <c r="Y1149" i="4"/>
  <c r="Z1149" i="4"/>
  <c r="AA1149" i="4"/>
  <c r="X1150" i="4"/>
  <c r="Y1150" i="4"/>
  <c r="Z1150" i="4"/>
  <c r="AA1150" i="4"/>
  <c r="X1151" i="4"/>
  <c r="Y1151" i="4"/>
  <c r="Z1151" i="4"/>
  <c r="AA1151" i="4"/>
  <c r="X1152" i="4"/>
  <c r="Y1152" i="4"/>
  <c r="Z1152" i="4"/>
  <c r="AA1152" i="4"/>
  <c r="X1153" i="4"/>
  <c r="Y1153" i="4"/>
  <c r="Z1153" i="4"/>
  <c r="AA1153" i="4"/>
  <c r="X1154" i="4"/>
  <c r="Y1154" i="4"/>
  <c r="Z1154" i="4"/>
  <c r="AA1154" i="4"/>
  <c r="X1155" i="4"/>
  <c r="Y1155" i="4"/>
  <c r="Z1155" i="4"/>
  <c r="AA1155" i="4"/>
  <c r="X1156" i="4"/>
  <c r="Y1156" i="4"/>
  <c r="Z1156" i="4"/>
  <c r="AA1156" i="4"/>
  <c r="X1157" i="4"/>
  <c r="Y1157" i="4"/>
  <c r="Z1157" i="4"/>
  <c r="AA1157" i="4"/>
  <c r="X1158" i="4"/>
  <c r="Y1158" i="4"/>
  <c r="Z1158" i="4"/>
  <c r="AA1158" i="4"/>
  <c r="X1159" i="4"/>
  <c r="Y1159" i="4"/>
  <c r="Z1159" i="4"/>
  <c r="AA1159" i="4"/>
  <c r="X1160" i="4"/>
  <c r="Y1160" i="4"/>
  <c r="Z1160" i="4"/>
  <c r="AA1160" i="4"/>
  <c r="X1161" i="4"/>
  <c r="Y1161" i="4"/>
  <c r="Z1161" i="4"/>
  <c r="AA1161" i="4"/>
  <c r="X1162" i="4"/>
  <c r="Y1162" i="4"/>
  <c r="Z1162" i="4"/>
  <c r="AA1162" i="4"/>
  <c r="X1163" i="4"/>
  <c r="Y1163" i="4"/>
  <c r="Z1163" i="4"/>
  <c r="AA1163" i="4"/>
  <c r="X1164" i="4"/>
  <c r="Y1164" i="4"/>
  <c r="Z1164" i="4"/>
  <c r="AA1164" i="4"/>
  <c r="X1165" i="4"/>
  <c r="Y1165" i="4"/>
  <c r="Z1165" i="4"/>
  <c r="AA1165" i="4"/>
  <c r="X1166" i="4"/>
  <c r="Y1166" i="4"/>
  <c r="Z1166" i="4"/>
  <c r="AA1166" i="4"/>
  <c r="X1167" i="4"/>
  <c r="Y1167" i="4"/>
  <c r="Z1167" i="4"/>
  <c r="AA1167" i="4"/>
  <c r="X1168" i="4"/>
  <c r="Y1168" i="4"/>
  <c r="Z1168" i="4"/>
  <c r="AA1168" i="4"/>
  <c r="X1169" i="4"/>
  <c r="Y1169" i="4"/>
  <c r="Z1169" i="4"/>
  <c r="AA1169" i="4"/>
  <c r="X1170" i="4"/>
  <c r="Y1170" i="4"/>
  <c r="Z1170" i="4"/>
  <c r="AA1170" i="4"/>
  <c r="X1171" i="4"/>
  <c r="Y1171" i="4"/>
  <c r="Z1171" i="4"/>
  <c r="AA1171" i="4"/>
  <c r="X1172" i="4"/>
  <c r="Y1172" i="4"/>
  <c r="Z1172" i="4"/>
  <c r="AA1172" i="4"/>
  <c r="X1173" i="4"/>
  <c r="Y1173" i="4"/>
  <c r="Z1173" i="4"/>
  <c r="AA1173" i="4"/>
  <c r="X1174" i="4"/>
  <c r="Y1174" i="4"/>
  <c r="Z1174" i="4"/>
  <c r="AA1174" i="4"/>
  <c r="X1175" i="4"/>
  <c r="Y1175" i="4"/>
  <c r="Z1175" i="4"/>
  <c r="AA1175" i="4"/>
  <c r="X1176" i="4"/>
  <c r="Y1176" i="4"/>
  <c r="Z1176" i="4"/>
  <c r="AA1176" i="4"/>
  <c r="X1177" i="4"/>
  <c r="Y1177" i="4"/>
  <c r="Z1177" i="4"/>
  <c r="AA1177" i="4"/>
  <c r="X1178" i="4"/>
  <c r="Y1178" i="4"/>
  <c r="Z1178" i="4"/>
  <c r="AA1178" i="4"/>
  <c r="X1179" i="4"/>
  <c r="Y1179" i="4"/>
  <c r="Z1179" i="4"/>
  <c r="AA1179" i="4"/>
  <c r="X1180" i="4"/>
  <c r="Y1180" i="4"/>
  <c r="Z1180" i="4"/>
  <c r="AA1180" i="4"/>
  <c r="X1181" i="4"/>
  <c r="Y1181" i="4"/>
  <c r="Z1181" i="4"/>
  <c r="AA1181" i="4"/>
  <c r="X1182" i="4"/>
  <c r="Y1182" i="4"/>
  <c r="Z1182" i="4"/>
  <c r="AA1182" i="4"/>
  <c r="X1183" i="4"/>
  <c r="Y1183" i="4"/>
  <c r="Z1183" i="4"/>
  <c r="AA1183" i="4"/>
  <c r="X1184" i="4"/>
  <c r="Y1184" i="4"/>
  <c r="Z1184" i="4"/>
  <c r="AA1184" i="4"/>
  <c r="X1185" i="4"/>
  <c r="Y1185" i="4"/>
  <c r="Z1185" i="4"/>
  <c r="AA1185" i="4"/>
  <c r="X1186" i="4"/>
  <c r="Y1186" i="4"/>
  <c r="Z1186" i="4"/>
  <c r="AA1186" i="4"/>
  <c r="X1187" i="4"/>
  <c r="Y1187" i="4"/>
  <c r="Z1187" i="4"/>
  <c r="AA1187" i="4"/>
  <c r="X1188" i="4"/>
  <c r="Y1188" i="4"/>
  <c r="Z1188" i="4"/>
  <c r="AA1188" i="4"/>
  <c r="X1189" i="4"/>
  <c r="Y1189" i="4"/>
  <c r="Z1189" i="4"/>
  <c r="AA1189" i="4"/>
  <c r="X1190" i="4"/>
  <c r="Y1190" i="4"/>
  <c r="Z1190" i="4"/>
  <c r="AA1190" i="4"/>
  <c r="X1191" i="4"/>
  <c r="Y1191" i="4"/>
  <c r="Z1191" i="4"/>
  <c r="AA1191" i="4"/>
  <c r="X1192" i="4"/>
  <c r="Y1192" i="4"/>
  <c r="Z1192" i="4"/>
  <c r="AA1192" i="4"/>
  <c r="X1193" i="4"/>
  <c r="Y1193" i="4"/>
  <c r="Z1193" i="4"/>
  <c r="AA1193" i="4"/>
  <c r="X1194" i="4"/>
  <c r="Y1194" i="4"/>
  <c r="Z1194" i="4"/>
  <c r="AA1194" i="4"/>
  <c r="X1195" i="4"/>
  <c r="Y1195" i="4"/>
  <c r="Z1195" i="4"/>
  <c r="AA1195" i="4"/>
  <c r="X1196" i="4"/>
  <c r="Y1196" i="4"/>
  <c r="Z1196" i="4"/>
  <c r="AA1196" i="4"/>
  <c r="X1197" i="4"/>
  <c r="Y1197" i="4"/>
  <c r="Z1197" i="4"/>
  <c r="AA1197" i="4"/>
  <c r="X1198" i="4"/>
  <c r="Y1198" i="4"/>
  <c r="Z1198" i="4"/>
  <c r="AA1198" i="4"/>
  <c r="X1199" i="4"/>
  <c r="Y1199" i="4"/>
  <c r="Z1199" i="4"/>
  <c r="AA1199" i="4"/>
  <c r="X1200" i="4"/>
  <c r="Y1200" i="4"/>
  <c r="Z1200" i="4"/>
  <c r="AA1200" i="4"/>
  <c r="X1201" i="4"/>
  <c r="Y1201" i="4"/>
  <c r="Z1201" i="4"/>
  <c r="AA1201" i="4"/>
  <c r="X1202" i="4"/>
  <c r="Y1202" i="4"/>
  <c r="Z1202" i="4"/>
  <c r="AA1202" i="4"/>
  <c r="X1203" i="4"/>
  <c r="Y1203" i="4"/>
  <c r="Z1203" i="4"/>
  <c r="AA1203" i="4"/>
  <c r="X1204" i="4"/>
  <c r="Y1204" i="4"/>
  <c r="Z1204" i="4"/>
  <c r="AA1204" i="4"/>
  <c r="X1205" i="4"/>
  <c r="Y1205" i="4"/>
  <c r="Z1205" i="4"/>
  <c r="AA1205" i="4"/>
  <c r="X1206" i="4"/>
  <c r="Y1206" i="4"/>
  <c r="Z1206" i="4"/>
  <c r="AA1206" i="4"/>
  <c r="X1207" i="4"/>
  <c r="Y1207" i="4"/>
  <c r="Z1207" i="4"/>
  <c r="AA1207" i="4"/>
  <c r="X1208" i="4"/>
  <c r="Y1208" i="4"/>
  <c r="Z1208" i="4"/>
  <c r="AA1208" i="4"/>
  <c r="X1209" i="4"/>
  <c r="Y1209" i="4"/>
  <c r="Z1209" i="4"/>
  <c r="AA1209" i="4"/>
  <c r="X1210" i="4"/>
  <c r="Y1210" i="4"/>
  <c r="Z1210" i="4"/>
  <c r="AA1210" i="4"/>
  <c r="X1211" i="4"/>
  <c r="Y1211" i="4"/>
  <c r="Z1211" i="4"/>
  <c r="AA1211" i="4"/>
  <c r="X1212" i="4"/>
  <c r="Y1212" i="4"/>
  <c r="Z1212" i="4"/>
  <c r="AA1212" i="4"/>
  <c r="X1213" i="4"/>
  <c r="Y1213" i="4"/>
  <c r="Z1213" i="4"/>
  <c r="AA1213" i="4"/>
  <c r="X1214" i="4"/>
  <c r="Y1214" i="4"/>
  <c r="Z1214" i="4"/>
  <c r="AA1214" i="4"/>
  <c r="X1215" i="4"/>
  <c r="Y1215" i="4"/>
  <c r="Z1215" i="4"/>
  <c r="AA1215" i="4"/>
  <c r="X1216" i="4"/>
  <c r="Y1216" i="4"/>
  <c r="Z1216" i="4"/>
  <c r="AA1216" i="4"/>
  <c r="X1217" i="4"/>
  <c r="Y1217" i="4"/>
  <c r="Z1217" i="4"/>
  <c r="AA1217" i="4"/>
  <c r="X1218" i="4"/>
  <c r="Y1218" i="4"/>
  <c r="Z1218" i="4"/>
  <c r="AA1218" i="4"/>
  <c r="X1219" i="4"/>
  <c r="Y1219" i="4"/>
  <c r="Z1219" i="4"/>
  <c r="AA1219" i="4"/>
  <c r="X1220" i="4"/>
  <c r="Y1220" i="4"/>
  <c r="Z1220" i="4"/>
  <c r="AA1220" i="4"/>
  <c r="X1221" i="4"/>
  <c r="Y1221" i="4"/>
  <c r="Z1221" i="4"/>
  <c r="AA1221" i="4"/>
  <c r="X1222" i="4"/>
  <c r="Y1222" i="4"/>
  <c r="Z1222" i="4"/>
  <c r="AA1222" i="4"/>
  <c r="X1223" i="4"/>
  <c r="Y1223" i="4"/>
  <c r="Z1223" i="4"/>
  <c r="AA1223" i="4"/>
  <c r="X1224" i="4"/>
  <c r="Y1224" i="4"/>
  <c r="Z1224" i="4"/>
  <c r="AA1224" i="4"/>
  <c r="X1225" i="4"/>
  <c r="Y1225" i="4"/>
  <c r="Z1225" i="4"/>
  <c r="AA1225" i="4"/>
  <c r="X1226" i="4"/>
  <c r="Y1226" i="4"/>
  <c r="Z1226" i="4"/>
  <c r="AA1226" i="4"/>
  <c r="X1227" i="4"/>
  <c r="Y1227" i="4"/>
  <c r="Z1227" i="4"/>
  <c r="AA1227" i="4"/>
  <c r="X1228" i="4"/>
  <c r="Y1228" i="4"/>
  <c r="Z1228" i="4"/>
  <c r="AA1228" i="4"/>
  <c r="X1229" i="4"/>
  <c r="Y1229" i="4"/>
  <c r="Z1229" i="4"/>
  <c r="AA1229" i="4"/>
  <c r="X1230" i="4"/>
  <c r="Y1230" i="4"/>
  <c r="Z1230" i="4"/>
  <c r="AA1230" i="4"/>
  <c r="X1231" i="4"/>
  <c r="Y1231" i="4"/>
  <c r="Z1231" i="4"/>
  <c r="AA1231" i="4"/>
  <c r="X1232" i="4"/>
  <c r="Y1232" i="4"/>
  <c r="Z1232" i="4"/>
  <c r="AA1232" i="4"/>
  <c r="X1233" i="4"/>
  <c r="Y1233" i="4"/>
  <c r="Z1233" i="4"/>
  <c r="AA1233" i="4"/>
  <c r="X1234" i="4"/>
  <c r="Y1234" i="4"/>
  <c r="Z1234" i="4"/>
  <c r="AA1234" i="4"/>
  <c r="X1235" i="4"/>
  <c r="Y1235" i="4"/>
  <c r="Z1235" i="4"/>
  <c r="AA1235" i="4"/>
  <c r="X1236" i="4"/>
  <c r="Y1236" i="4"/>
  <c r="Z1236" i="4"/>
  <c r="AA1236" i="4"/>
  <c r="X1237" i="4"/>
  <c r="Y1237" i="4"/>
  <c r="Z1237" i="4"/>
  <c r="AA1237" i="4"/>
  <c r="X1238" i="4"/>
  <c r="Y1238" i="4"/>
  <c r="Z1238" i="4"/>
  <c r="AA1238" i="4"/>
  <c r="X1239" i="4"/>
  <c r="Y1239" i="4"/>
  <c r="Z1239" i="4"/>
  <c r="AA1239" i="4"/>
  <c r="X1240" i="4"/>
  <c r="Y1240" i="4"/>
  <c r="Z1240" i="4"/>
  <c r="AA1240" i="4"/>
  <c r="X1241" i="4"/>
  <c r="Y1241" i="4"/>
  <c r="Z1241" i="4"/>
  <c r="AA1241" i="4"/>
  <c r="X1242" i="4"/>
  <c r="Y1242" i="4"/>
  <c r="Z1242" i="4"/>
  <c r="AA1242" i="4"/>
  <c r="X1243" i="4"/>
  <c r="Y1243" i="4"/>
  <c r="Z1243" i="4"/>
  <c r="AA1243" i="4"/>
  <c r="X1244" i="4"/>
  <c r="Y1244" i="4"/>
  <c r="Z1244" i="4"/>
  <c r="AA1244" i="4"/>
  <c r="X1245" i="4"/>
  <c r="Y1245" i="4"/>
  <c r="Z1245" i="4"/>
  <c r="AA1245" i="4"/>
  <c r="X1246" i="4"/>
  <c r="Y1246" i="4"/>
  <c r="Z1246" i="4"/>
  <c r="AA1246" i="4"/>
  <c r="X1247" i="4"/>
  <c r="Y1247" i="4"/>
  <c r="Z1247" i="4"/>
  <c r="AA1247" i="4"/>
  <c r="X1248" i="4"/>
  <c r="Y1248" i="4"/>
  <c r="Z1248" i="4"/>
  <c r="AA1248" i="4"/>
  <c r="X1249" i="4"/>
  <c r="Y1249" i="4"/>
  <c r="Z1249" i="4"/>
  <c r="AA1249" i="4"/>
  <c r="X1250" i="4"/>
  <c r="Y1250" i="4"/>
  <c r="Z1250" i="4"/>
  <c r="AA1250" i="4"/>
  <c r="X1251" i="4"/>
  <c r="Y1251" i="4"/>
  <c r="Z1251" i="4"/>
  <c r="AA1251" i="4"/>
  <c r="X1252" i="4"/>
  <c r="Y1252" i="4"/>
  <c r="Z1252" i="4"/>
  <c r="AA1252" i="4"/>
  <c r="X1253" i="4"/>
  <c r="Y1253" i="4"/>
  <c r="Z1253" i="4"/>
  <c r="AA1253" i="4"/>
  <c r="X1254" i="4"/>
  <c r="Y1254" i="4"/>
  <c r="Z1254" i="4"/>
  <c r="AA1254" i="4"/>
  <c r="X1255" i="4"/>
  <c r="Y1255" i="4"/>
  <c r="Z1255" i="4"/>
  <c r="AA1255" i="4"/>
  <c r="X1256" i="4"/>
  <c r="Y1256" i="4"/>
  <c r="Z1256" i="4"/>
  <c r="AA1256" i="4"/>
  <c r="X1257" i="4"/>
  <c r="Y1257" i="4"/>
  <c r="Z1257" i="4"/>
  <c r="AA1257" i="4"/>
  <c r="X1258" i="4"/>
  <c r="Y1258" i="4"/>
  <c r="Z1258" i="4"/>
  <c r="AA1258" i="4"/>
  <c r="X1259" i="4"/>
  <c r="Y1259" i="4"/>
  <c r="Z1259" i="4"/>
  <c r="AA1259" i="4"/>
  <c r="X1260" i="4"/>
  <c r="Y1260" i="4"/>
  <c r="Z1260" i="4"/>
  <c r="AA1260" i="4"/>
  <c r="X1261" i="4"/>
  <c r="Y1261" i="4"/>
  <c r="Z1261" i="4"/>
  <c r="AA1261" i="4"/>
  <c r="X1262" i="4"/>
  <c r="Y1262" i="4"/>
  <c r="Z1262" i="4"/>
  <c r="AA1262" i="4"/>
  <c r="X1263" i="4"/>
  <c r="Y1263" i="4"/>
  <c r="Z1263" i="4"/>
  <c r="AA1263" i="4"/>
  <c r="X1264" i="4"/>
  <c r="Y1264" i="4"/>
  <c r="Z1264" i="4"/>
  <c r="AA1264" i="4"/>
  <c r="X1265" i="4"/>
  <c r="Y1265" i="4"/>
  <c r="Z1265" i="4"/>
  <c r="AA1265" i="4"/>
  <c r="X1266" i="4"/>
  <c r="Y1266" i="4"/>
  <c r="Z1266" i="4"/>
  <c r="AA1266" i="4"/>
  <c r="X1267" i="4"/>
  <c r="Y1267" i="4"/>
  <c r="Z1267" i="4"/>
  <c r="AA1267" i="4"/>
  <c r="X1268" i="4"/>
  <c r="Y1268" i="4"/>
  <c r="Z1268" i="4"/>
  <c r="AA1268" i="4"/>
  <c r="X1269" i="4"/>
  <c r="Y1269" i="4"/>
  <c r="Z1269" i="4"/>
  <c r="AA1269" i="4"/>
  <c r="X1270" i="4"/>
  <c r="Y1270" i="4"/>
  <c r="Z1270" i="4"/>
  <c r="AA1270" i="4"/>
  <c r="X1271" i="4"/>
  <c r="Y1271" i="4"/>
  <c r="Z1271" i="4"/>
  <c r="AA1271" i="4"/>
  <c r="X1272" i="4"/>
  <c r="Y1272" i="4"/>
  <c r="Z1272" i="4"/>
  <c r="AA1272" i="4"/>
  <c r="X1273" i="4"/>
  <c r="Y1273" i="4"/>
  <c r="Z1273" i="4"/>
  <c r="AA1273" i="4"/>
  <c r="X1274" i="4"/>
  <c r="Y1274" i="4"/>
  <c r="Z1274" i="4"/>
  <c r="AA1274" i="4"/>
  <c r="X1275" i="4"/>
  <c r="Y1275" i="4"/>
  <c r="Z1275" i="4"/>
  <c r="AA1275" i="4"/>
  <c r="X1276" i="4"/>
  <c r="Y1276" i="4"/>
  <c r="Z1276" i="4"/>
  <c r="AA1276" i="4"/>
  <c r="X1277" i="4"/>
  <c r="Y1277" i="4"/>
  <c r="Z1277" i="4"/>
  <c r="AA1277" i="4"/>
  <c r="X1278" i="4"/>
  <c r="Y1278" i="4"/>
  <c r="Z1278" i="4"/>
  <c r="AA1278" i="4"/>
  <c r="X1279" i="4"/>
  <c r="Y1279" i="4"/>
  <c r="Z1279" i="4"/>
  <c r="AA1279" i="4"/>
  <c r="X1280" i="4"/>
  <c r="Y1280" i="4"/>
  <c r="Z1280" i="4"/>
  <c r="AA1280" i="4"/>
  <c r="X1281" i="4"/>
  <c r="Y1281" i="4"/>
  <c r="Z1281" i="4"/>
  <c r="AA1281" i="4"/>
  <c r="X1282" i="4"/>
  <c r="Y1282" i="4"/>
  <c r="Z1282" i="4"/>
  <c r="AA1282" i="4"/>
  <c r="X1283" i="4"/>
  <c r="Y1283" i="4"/>
  <c r="Z1283" i="4"/>
  <c r="AA1283" i="4"/>
  <c r="X1284" i="4"/>
  <c r="Y1284" i="4"/>
  <c r="Z1284" i="4"/>
  <c r="AA1284" i="4"/>
  <c r="X1285" i="4"/>
  <c r="Y1285" i="4"/>
  <c r="Z1285" i="4"/>
  <c r="AA1285" i="4"/>
  <c r="X1286" i="4"/>
  <c r="Y1286" i="4"/>
  <c r="Z1286" i="4"/>
  <c r="AA1286" i="4"/>
  <c r="X1287" i="4"/>
  <c r="Y1287" i="4"/>
  <c r="Z1287" i="4"/>
  <c r="AA1287" i="4"/>
  <c r="X1288" i="4"/>
  <c r="Y1288" i="4"/>
  <c r="Z1288" i="4"/>
  <c r="AA1288" i="4"/>
  <c r="X1289" i="4"/>
  <c r="Y1289" i="4"/>
  <c r="Z1289" i="4"/>
  <c r="AA1289" i="4"/>
  <c r="X1290" i="4"/>
  <c r="Y1290" i="4"/>
  <c r="Z1290" i="4"/>
  <c r="AA1290" i="4"/>
  <c r="X1291" i="4"/>
  <c r="Y1291" i="4"/>
  <c r="Z1291" i="4"/>
  <c r="AA1291" i="4"/>
  <c r="X1292" i="4"/>
  <c r="Y1292" i="4"/>
  <c r="Z1292" i="4"/>
  <c r="AA1292" i="4"/>
  <c r="X1293" i="4"/>
  <c r="Y1293" i="4"/>
  <c r="Z1293" i="4"/>
  <c r="AA1293" i="4"/>
  <c r="X1294" i="4"/>
  <c r="Y1294" i="4"/>
  <c r="Z1294" i="4"/>
  <c r="AA1294" i="4"/>
  <c r="X1295" i="4"/>
  <c r="Y1295" i="4"/>
  <c r="Z1295" i="4"/>
  <c r="AA1295" i="4"/>
  <c r="X1296" i="4"/>
  <c r="Y1296" i="4"/>
  <c r="Z1296" i="4"/>
  <c r="AA1296" i="4"/>
  <c r="X1297" i="4"/>
  <c r="Y1297" i="4"/>
  <c r="Z1297" i="4"/>
  <c r="AA1297" i="4"/>
  <c r="X1298" i="4"/>
  <c r="Y1298" i="4"/>
  <c r="Z1298" i="4"/>
  <c r="AA1298" i="4"/>
  <c r="X1299" i="4"/>
  <c r="Y1299" i="4"/>
  <c r="Z1299" i="4"/>
  <c r="AA1299" i="4"/>
  <c r="X1300" i="4"/>
  <c r="Y1300" i="4"/>
  <c r="Z1300" i="4"/>
  <c r="AA1300" i="4"/>
  <c r="X1301" i="4"/>
  <c r="Y1301" i="4"/>
  <c r="Z1301" i="4"/>
  <c r="AA1301" i="4"/>
  <c r="X1302" i="4"/>
  <c r="Y1302" i="4"/>
  <c r="Z1302" i="4"/>
  <c r="AA1302" i="4"/>
  <c r="X1303" i="4"/>
  <c r="Y1303" i="4"/>
  <c r="Z1303" i="4"/>
  <c r="AA1303" i="4"/>
  <c r="X1304" i="4"/>
  <c r="Y1304" i="4"/>
  <c r="Z1304" i="4"/>
  <c r="AA1304" i="4"/>
  <c r="X1305" i="4"/>
  <c r="Y1305" i="4"/>
  <c r="Z1305" i="4"/>
  <c r="AA1305" i="4"/>
  <c r="X1306" i="4"/>
  <c r="Y1306" i="4"/>
  <c r="Z1306" i="4"/>
  <c r="AA1306" i="4"/>
  <c r="X1307" i="4"/>
  <c r="Y1307" i="4"/>
  <c r="Z1307" i="4"/>
  <c r="AA1307" i="4"/>
  <c r="X1308" i="4"/>
  <c r="Y1308" i="4"/>
  <c r="Z1308" i="4"/>
  <c r="AA1308" i="4"/>
  <c r="X1309" i="4"/>
  <c r="Y1309" i="4"/>
  <c r="Z1309" i="4"/>
  <c r="AA1309" i="4"/>
  <c r="X1310" i="4"/>
  <c r="Y1310" i="4"/>
  <c r="Z1310" i="4"/>
  <c r="AA1310" i="4"/>
  <c r="X1311" i="4"/>
  <c r="Y1311" i="4"/>
  <c r="Z1311" i="4"/>
  <c r="AA1311" i="4"/>
  <c r="X1312" i="4"/>
  <c r="Y1312" i="4"/>
  <c r="Z1312" i="4"/>
  <c r="AA1312" i="4"/>
  <c r="X1313" i="4"/>
  <c r="Y1313" i="4"/>
  <c r="Z1313" i="4"/>
  <c r="AA1313" i="4"/>
  <c r="X1314" i="4"/>
  <c r="Y1314" i="4"/>
  <c r="Z1314" i="4"/>
  <c r="AA1314" i="4"/>
  <c r="X1315" i="4"/>
  <c r="Y1315" i="4"/>
  <c r="Z1315" i="4"/>
  <c r="AA1315" i="4"/>
  <c r="X1316" i="4"/>
  <c r="Y1316" i="4"/>
  <c r="Z1316" i="4"/>
  <c r="AA1316" i="4"/>
  <c r="X1317" i="4"/>
  <c r="Y1317" i="4"/>
  <c r="Z1317" i="4"/>
  <c r="AA1317" i="4"/>
  <c r="X1318" i="4"/>
  <c r="Y1318" i="4"/>
  <c r="Z1318" i="4"/>
  <c r="AA1318" i="4"/>
  <c r="X1319" i="4"/>
  <c r="Y1319" i="4"/>
  <c r="Z1319" i="4"/>
  <c r="AA1319" i="4"/>
  <c r="X1320" i="4"/>
  <c r="Y1320" i="4"/>
  <c r="Z1320" i="4"/>
  <c r="AA1320" i="4"/>
  <c r="X1321" i="4"/>
  <c r="Y1321" i="4"/>
  <c r="Z1321" i="4"/>
  <c r="AA1321" i="4"/>
  <c r="X1322" i="4"/>
  <c r="Y1322" i="4"/>
  <c r="Z1322" i="4"/>
  <c r="AA1322" i="4"/>
  <c r="X1323" i="4"/>
  <c r="Y1323" i="4"/>
  <c r="Z1323" i="4"/>
  <c r="AA1323" i="4"/>
  <c r="X1324" i="4"/>
  <c r="Y1324" i="4"/>
  <c r="Z1324" i="4"/>
  <c r="AA1324" i="4"/>
  <c r="X1325" i="4"/>
  <c r="Y1325" i="4"/>
  <c r="Z1325" i="4"/>
  <c r="AA1325" i="4"/>
  <c r="X1326" i="4"/>
  <c r="Y1326" i="4"/>
  <c r="Z1326" i="4"/>
  <c r="AA1326" i="4"/>
  <c r="X1327" i="4"/>
  <c r="Y1327" i="4"/>
  <c r="Z1327" i="4"/>
  <c r="AA1327" i="4"/>
  <c r="X1328" i="4"/>
  <c r="Y1328" i="4"/>
  <c r="Z1328" i="4"/>
  <c r="AA1328" i="4"/>
  <c r="X1329" i="4"/>
  <c r="Y1329" i="4"/>
  <c r="Z1329" i="4"/>
  <c r="AA1329" i="4"/>
  <c r="X1330" i="4"/>
  <c r="Y1330" i="4"/>
  <c r="Z1330" i="4"/>
  <c r="AA1330" i="4"/>
  <c r="X1331" i="4"/>
  <c r="Y1331" i="4"/>
  <c r="Z1331" i="4"/>
  <c r="AA1331" i="4"/>
  <c r="X1332" i="4"/>
  <c r="Y1332" i="4"/>
  <c r="Z1332" i="4"/>
  <c r="AA1332" i="4"/>
  <c r="X1333" i="4"/>
  <c r="Y1333" i="4"/>
  <c r="Z1333" i="4"/>
  <c r="AA1333" i="4"/>
  <c r="X1334" i="4"/>
  <c r="Y1334" i="4"/>
  <c r="Z1334" i="4"/>
  <c r="AA1334" i="4"/>
  <c r="X1335" i="4"/>
  <c r="Y1335" i="4"/>
  <c r="Z1335" i="4"/>
  <c r="AA1335" i="4"/>
  <c r="X1336" i="4"/>
  <c r="Y1336" i="4"/>
  <c r="Z1336" i="4"/>
  <c r="AA1336" i="4"/>
  <c r="X1337" i="4"/>
  <c r="Y1337" i="4"/>
  <c r="Z1337" i="4"/>
  <c r="AA1337" i="4"/>
  <c r="X1338" i="4"/>
  <c r="Y1338" i="4"/>
  <c r="Z1338" i="4"/>
  <c r="AA1338" i="4"/>
  <c r="X1339" i="4"/>
  <c r="Y1339" i="4"/>
  <c r="Z1339" i="4"/>
  <c r="AA1339" i="4"/>
  <c r="X1340" i="4"/>
  <c r="Y1340" i="4"/>
  <c r="Z1340" i="4"/>
  <c r="AA1340" i="4"/>
  <c r="X1341" i="4"/>
  <c r="Y1341" i="4"/>
  <c r="Z1341" i="4"/>
  <c r="AA1341" i="4"/>
  <c r="X1342" i="4"/>
  <c r="Y1342" i="4"/>
  <c r="Z1342" i="4"/>
  <c r="AA1342" i="4"/>
  <c r="X1343" i="4"/>
  <c r="Y1343" i="4"/>
  <c r="Z1343" i="4"/>
  <c r="AA1343" i="4"/>
  <c r="X1344" i="4"/>
  <c r="Y1344" i="4"/>
  <c r="Z1344" i="4"/>
  <c r="AA1344" i="4"/>
  <c r="X1345" i="4"/>
  <c r="Y1345" i="4"/>
  <c r="Z1345" i="4"/>
  <c r="AA1345" i="4"/>
  <c r="X1346" i="4"/>
  <c r="Y1346" i="4"/>
  <c r="Z1346" i="4"/>
  <c r="AA1346" i="4"/>
  <c r="X1347" i="4"/>
  <c r="Y1347" i="4"/>
  <c r="Z1347" i="4"/>
  <c r="AA1347" i="4"/>
  <c r="X1348" i="4"/>
  <c r="Y1348" i="4"/>
  <c r="Z1348" i="4"/>
  <c r="AA1348" i="4"/>
  <c r="X1349" i="4"/>
  <c r="Y1349" i="4"/>
  <c r="Z1349" i="4"/>
  <c r="AA1349" i="4"/>
  <c r="X1350" i="4"/>
  <c r="Y1350" i="4"/>
  <c r="Z1350" i="4"/>
  <c r="AA1350" i="4"/>
  <c r="X1351" i="4"/>
  <c r="Y1351" i="4"/>
  <c r="Z1351" i="4"/>
  <c r="AA1351" i="4"/>
  <c r="X1352" i="4"/>
  <c r="Y1352" i="4"/>
  <c r="Z1352" i="4"/>
  <c r="AA1352" i="4"/>
  <c r="X1353" i="4"/>
  <c r="Y1353" i="4"/>
  <c r="Z1353" i="4"/>
  <c r="AA1353" i="4"/>
  <c r="X1354" i="4"/>
  <c r="Y1354" i="4"/>
  <c r="Z1354" i="4"/>
  <c r="AA1354" i="4"/>
  <c r="X1355" i="4"/>
  <c r="Y1355" i="4"/>
  <c r="Z1355" i="4"/>
  <c r="AA1355" i="4"/>
  <c r="X1356" i="4"/>
  <c r="Y1356" i="4"/>
  <c r="Z1356" i="4"/>
  <c r="AA1356" i="4"/>
  <c r="X1357" i="4"/>
  <c r="Y1357" i="4"/>
  <c r="Z1357" i="4"/>
  <c r="AA1357" i="4"/>
  <c r="X1358" i="4"/>
  <c r="Y1358" i="4"/>
  <c r="Z1358" i="4"/>
  <c r="AA1358" i="4"/>
  <c r="X1359" i="4"/>
  <c r="Y1359" i="4"/>
  <c r="Z1359" i="4"/>
  <c r="AA1359" i="4"/>
  <c r="X1360" i="4"/>
  <c r="Y1360" i="4"/>
  <c r="Z1360" i="4"/>
  <c r="AA1360" i="4"/>
  <c r="X1361" i="4"/>
  <c r="Y1361" i="4"/>
  <c r="Z1361" i="4"/>
  <c r="AA1361" i="4"/>
  <c r="X1362" i="4"/>
  <c r="Y1362" i="4"/>
  <c r="Z1362" i="4"/>
  <c r="AA1362" i="4"/>
  <c r="X1363" i="4"/>
  <c r="Y1363" i="4"/>
  <c r="Z1363" i="4"/>
  <c r="AA1363" i="4"/>
  <c r="X1364" i="4"/>
  <c r="Y1364" i="4"/>
  <c r="Z1364" i="4"/>
  <c r="AA1364" i="4"/>
  <c r="X1365" i="4"/>
  <c r="Y1365" i="4"/>
  <c r="Z1365" i="4"/>
  <c r="AA1365" i="4"/>
  <c r="X1366" i="4"/>
  <c r="Y1366" i="4"/>
  <c r="Z1366" i="4"/>
  <c r="AA1366" i="4"/>
  <c r="X1367" i="4"/>
  <c r="Y1367" i="4"/>
  <c r="Z1367" i="4"/>
  <c r="AA1367" i="4"/>
  <c r="X1368" i="4"/>
  <c r="Y1368" i="4"/>
  <c r="Z1368" i="4"/>
  <c r="AA1368" i="4"/>
  <c r="X1369" i="4"/>
  <c r="Y1369" i="4"/>
  <c r="Z1369" i="4"/>
  <c r="AA1369" i="4"/>
  <c r="X1370" i="4"/>
  <c r="Y1370" i="4"/>
  <c r="Z1370" i="4"/>
  <c r="AA1370" i="4"/>
  <c r="X1371" i="4"/>
  <c r="Y1371" i="4"/>
  <c r="Z1371" i="4"/>
  <c r="AA1371" i="4"/>
  <c r="X1372" i="4"/>
  <c r="Y1372" i="4"/>
  <c r="Z1372" i="4"/>
  <c r="AA1372" i="4"/>
  <c r="X1373" i="4"/>
  <c r="Y1373" i="4"/>
  <c r="Z1373" i="4"/>
  <c r="AA1373" i="4"/>
  <c r="X1374" i="4"/>
  <c r="Y1374" i="4"/>
  <c r="Z1374" i="4"/>
  <c r="AA1374" i="4"/>
  <c r="X1375" i="4"/>
  <c r="Y1375" i="4"/>
  <c r="Z1375" i="4"/>
  <c r="AA1375" i="4"/>
  <c r="X1376" i="4"/>
  <c r="Y1376" i="4"/>
  <c r="Z1376" i="4"/>
  <c r="AA1376" i="4"/>
  <c r="X1377" i="4"/>
  <c r="Y1377" i="4"/>
  <c r="Z1377" i="4"/>
  <c r="AA1377" i="4"/>
  <c r="X1378" i="4"/>
  <c r="Y1378" i="4"/>
  <c r="Z1378" i="4"/>
  <c r="AA1378" i="4"/>
  <c r="X1379" i="4"/>
  <c r="Y1379" i="4"/>
  <c r="Z1379" i="4"/>
  <c r="AA1379" i="4"/>
  <c r="X1380" i="4"/>
  <c r="Y1380" i="4"/>
  <c r="Z1380" i="4"/>
  <c r="AA1380" i="4"/>
  <c r="X1381" i="4"/>
  <c r="Y1381" i="4"/>
  <c r="Z1381" i="4"/>
  <c r="AA1381" i="4"/>
  <c r="X1382" i="4"/>
  <c r="Y1382" i="4"/>
  <c r="Z1382" i="4"/>
  <c r="AA1382" i="4"/>
  <c r="X1383" i="4"/>
  <c r="Y1383" i="4"/>
  <c r="Z1383" i="4"/>
  <c r="AA1383" i="4"/>
  <c r="X1384" i="4"/>
  <c r="Y1384" i="4"/>
  <c r="Z1384" i="4"/>
  <c r="AA1384" i="4"/>
  <c r="X1385" i="4"/>
  <c r="Y1385" i="4"/>
  <c r="Z1385" i="4"/>
  <c r="AA1385" i="4"/>
  <c r="X1386" i="4"/>
  <c r="Y1386" i="4"/>
  <c r="Z1386" i="4"/>
  <c r="AA1386" i="4"/>
  <c r="X1387" i="4"/>
  <c r="Y1387" i="4"/>
  <c r="Z1387" i="4"/>
  <c r="AA1387" i="4"/>
  <c r="X1388" i="4"/>
  <c r="Y1388" i="4"/>
  <c r="Z1388" i="4"/>
  <c r="AA1388" i="4"/>
  <c r="X1389" i="4"/>
  <c r="Y1389" i="4"/>
  <c r="Z1389" i="4"/>
  <c r="AA1389" i="4"/>
  <c r="X1390" i="4"/>
  <c r="Y1390" i="4"/>
  <c r="Z1390" i="4"/>
  <c r="AA1390" i="4"/>
  <c r="X1391" i="4"/>
  <c r="Y1391" i="4"/>
  <c r="Z1391" i="4"/>
  <c r="AA1391" i="4"/>
  <c r="X1392" i="4"/>
  <c r="Y1392" i="4"/>
  <c r="Z1392" i="4"/>
  <c r="AA1392" i="4"/>
  <c r="X1393" i="4"/>
  <c r="Y1393" i="4"/>
  <c r="Z1393" i="4"/>
  <c r="AA1393" i="4"/>
  <c r="X1394" i="4"/>
  <c r="Y1394" i="4"/>
  <c r="Z1394" i="4"/>
  <c r="AA1394" i="4"/>
  <c r="X1395" i="4"/>
  <c r="Y1395" i="4"/>
  <c r="Z1395" i="4"/>
  <c r="AA1395" i="4"/>
  <c r="X1396" i="4"/>
  <c r="Y1396" i="4"/>
  <c r="Z1396" i="4"/>
  <c r="AA1396" i="4"/>
  <c r="X1397" i="4"/>
  <c r="Y1397" i="4"/>
  <c r="Z1397" i="4"/>
  <c r="AA1397" i="4"/>
  <c r="X1398" i="4"/>
  <c r="Y1398" i="4"/>
  <c r="Z1398" i="4"/>
  <c r="AA1398" i="4"/>
  <c r="X1399" i="4"/>
  <c r="Y1399" i="4"/>
  <c r="Z1399" i="4"/>
  <c r="AA1399" i="4"/>
  <c r="X1400" i="4"/>
  <c r="Y1400" i="4"/>
  <c r="Z1400" i="4"/>
  <c r="AA1400" i="4"/>
  <c r="X1401" i="4"/>
  <c r="Y1401" i="4"/>
  <c r="Z1401" i="4"/>
  <c r="AA1401" i="4"/>
  <c r="X1402" i="4"/>
  <c r="Y1402" i="4"/>
  <c r="Z1402" i="4"/>
  <c r="AA1402" i="4"/>
  <c r="X1403" i="4"/>
  <c r="Y1403" i="4"/>
  <c r="Z1403" i="4"/>
  <c r="AA1403" i="4"/>
  <c r="X1404" i="4"/>
  <c r="Y1404" i="4"/>
  <c r="Z1404" i="4"/>
  <c r="AA1404" i="4"/>
  <c r="X1405" i="4"/>
  <c r="Y1405" i="4"/>
  <c r="Z1405" i="4"/>
  <c r="AA1405" i="4"/>
  <c r="X1406" i="4"/>
  <c r="Y1406" i="4"/>
  <c r="Z1406" i="4"/>
  <c r="AA1406" i="4"/>
  <c r="X1407" i="4"/>
  <c r="Y1407" i="4"/>
  <c r="Z1407" i="4"/>
  <c r="AA1407" i="4"/>
  <c r="X1408" i="4"/>
  <c r="Y1408" i="4"/>
  <c r="Z1408" i="4"/>
  <c r="AA1408" i="4"/>
  <c r="X1409" i="4"/>
  <c r="Y1409" i="4"/>
  <c r="Z1409" i="4"/>
  <c r="AA1409" i="4"/>
  <c r="X1410" i="4"/>
  <c r="Y1410" i="4"/>
  <c r="Z1410" i="4"/>
  <c r="AA1410" i="4"/>
  <c r="X1411" i="4"/>
  <c r="Y1411" i="4"/>
  <c r="Z1411" i="4"/>
  <c r="AA1411" i="4"/>
  <c r="X1412" i="4"/>
  <c r="Y1412" i="4"/>
  <c r="Z1412" i="4"/>
  <c r="AA1412" i="4"/>
  <c r="X1413" i="4"/>
  <c r="Y1413" i="4"/>
  <c r="Z1413" i="4"/>
  <c r="AA1413" i="4"/>
  <c r="X1414" i="4"/>
  <c r="Y1414" i="4"/>
  <c r="Z1414" i="4"/>
  <c r="AA1414" i="4"/>
  <c r="X1415" i="4"/>
  <c r="Y1415" i="4"/>
  <c r="Z1415" i="4"/>
  <c r="AA1415" i="4"/>
  <c r="X1416" i="4"/>
  <c r="Y1416" i="4"/>
  <c r="Z1416" i="4"/>
  <c r="AA1416" i="4"/>
  <c r="X1417" i="4"/>
  <c r="Y1417" i="4"/>
  <c r="Z1417" i="4"/>
  <c r="AA1417" i="4"/>
  <c r="X1418" i="4"/>
  <c r="Y1418" i="4"/>
  <c r="Z1418" i="4"/>
  <c r="AA1418" i="4"/>
  <c r="X1419" i="4"/>
  <c r="Y1419" i="4"/>
  <c r="Z1419" i="4"/>
  <c r="AA1419" i="4"/>
  <c r="X1420" i="4"/>
  <c r="Y1420" i="4"/>
  <c r="Z1420" i="4"/>
  <c r="AA1420" i="4"/>
  <c r="X1421" i="4"/>
  <c r="Y1421" i="4"/>
  <c r="Z1421" i="4"/>
  <c r="AA1421" i="4"/>
  <c r="X1422" i="4"/>
  <c r="Y1422" i="4"/>
  <c r="Z1422" i="4"/>
  <c r="AA1422" i="4"/>
  <c r="X1423" i="4"/>
  <c r="Y1423" i="4"/>
  <c r="Z1423" i="4"/>
  <c r="AA1423" i="4"/>
  <c r="X1424" i="4"/>
  <c r="Y1424" i="4"/>
  <c r="Z1424" i="4"/>
  <c r="AA1424" i="4"/>
  <c r="X1425" i="4"/>
  <c r="Y1425" i="4"/>
  <c r="Z1425" i="4"/>
  <c r="AA1425" i="4"/>
  <c r="X1426" i="4"/>
  <c r="Y1426" i="4"/>
  <c r="Z1426" i="4"/>
  <c r="AA1426" i="4"/>
  <c r="X1427" i="4"/>
  <c r="Y1427" i="4"/>
  <c r="Z1427" i="4"/>
  <c r="AA1427" i="4"/>
  <c r="X1428" i="4"/>
  <c r="Y1428" i="4"/>
  <c r="Z1428" i="4"/>
  <c r="AA1428" i="4"/>
  <c r="X1429" i="4"/>
  <c r="Y1429" i="4"/>
  <c r="Z1429" i="4"/>
  <c r="AA1429" i="4"/>
  <c r="X1430" i="4"/>
  <c r="Y1430" i="4"/>
  <c r="Z1430" i="4"/>
  <c r="AA1430" i="4"/>
  <c r="X1431" i="4"/>
  <c r="Y1431" i="4"/>
  <c r="Z1431" i="4"/>
  <c r="AA1431" i="4"/>
  <c r="X1432" i="4"/>
  <c r="Y1432" i="4"/>
  <c r="Z1432" i="4"/>
  <c r="AA1432" i="4"/>
  <c r="X1433" i="4"/>
  <c r="Y1433" i="4"/>
  <c r="Z1433" i="4"/>
  <c r="AA1433" i="4"/>
  <c r="X1434" i="4"/>
  <c r="Y1434" i="4"/>
  <c r="Z1434" i="4"/>
  <c r="AA1434" i="4"/>
  <c r="X1435" i="4"/>
  <c r="Y1435" i="4"/>
  <c r="Z1435" i="4"/>
  <c r="AA1435" i="4"/>
  <c r="X1436" i="4"/>
  <c r="Y1436" i="4"/>
  <c r="Z1436" i="4"/>
  <c r="AA1436" i="4"/>
  <c r="X1437" i="4"/>
  <c r="Y1437" i="4"/>
  <c r="Z1437" i="4"/>
  <c r="AA1437" i="4"/>
  <c r="X1438" i="4"/>
  <c r="Y1438" i="4"/>
  <c r="Z1438" i="4"/>
  <c r="AA1438" i="4"/>
  <c r="X1439" i="4"/>
  <c r="Y1439" i="4"/>
  <c r="Z1439" i="4"/>
  <c r="AA1439" i="4"/>
  <c r="X1440" i="4"/>
  <c r="Y1440" i="4"/>
  <c r="Z1440" i="4"/>
  <c r="AA1440" i="4"/>
  <c r="X1441" i="4"/>
  <c r="Y1441" i="4"/>
  <c r="Z1441" i="4"/>
  <c r="AA1441" i="4"/>
  <c r="X1442" i="4"/>
  <c r="Y1442" i="4"/>
  <c r="Z1442" i="4"/>
  <c r="AA1442" i="4"/>
  <c r="X1443" i="4"/>
  <c r="Y1443" i="4"/>
  <c r="Z1443" i="4"/>
  <c r="AA1443" i="4"/>
  <c r="X1444" i="4"/>
  <c r="Y1444" i="4"/>
  <c r="Z1444" i="4"/>
  <c r="AA1444" i="4"/>
  <c r="X1445" i="4"/>
  <c r="Y1445" i="4"/>
  <c r="Z1445" i="4"/>
  <c r="AA1445" i="4"/>
  <c r="X1446" i="4"/>
  <c r="Y1446" i="4"/>
  <c r="Z1446" i="4"/>
  <c r="AA1446" i="4"/>
  <c r="X1447" i="4"/>
  <c r="Y1447" i="4"/>
  <c r="Z1447" i="4"/>
  <c r="AA1447" i="4"/>
  <c r="X1448" i="4"/>
  <c r="Y1448" i="4"/>
  <c r="Z1448" i="4"/>
  <c r="AA1448" i="4"/>
  <c r="X1449" i="4"/>
  <c r="Y1449" i="4"/>
  <c r="Z1449" i="4"/>
  <c r="AA1449" i="4"/>
  <c r="X1450" i="4"/>
  <c r="Y1450" i="4"/>
  <c r="Z1450" i="4"/>
  <c r="AA1450" i="4"/>
  <c r="X1451" i="4"/>
  <c r="Y1451" i="4"/>
  <c r="Z1451" i="4"/>
  <c r="AA1451" i="4"/>
  <c r="X1452" i="4"/>
  <c r="Y1452" i="4"/>
  <c r="Z1452" i="4"/>
  <c r="AA1452" i="4"/>
  <c r="X1453" i="4"/>
  <c r="Y1453" i="4"/>
  <c r="Z1453" i="4"/>
  <c r="AA1453" i="4"/>
  <c r="X1454" i="4"/>
  <c r="Y1454" i="4"/>
  <c r="Z1454" i="4"/>
  <c r="AA1454" i="4"/>
  <c r="X1455" i="4"/>
  <c r="Y1455" i="4"/>
  <c r="Z1455" i="4"/>
  <c r="AA1455" i="4"/>
  <c r="X1456" i="4"/>
  <c r="Y1456" i="4"/>
  <c r="Z1456" i="4"/>
  <c r="AA1456" i="4"/>
  <c r="X1457" i="4"/>
  <c r="Y1457" i="4"/>
  <c r="Z1457" i="4"/>
  <c r="AA1457" i="4"/>
  <c r="X1458" i="4"/>
  <c r="Y1458" i="4"/>
  <c r="Z1458" i="4"/>
  <c r="AA1458" i="4"/>
  <c r="X1459" i="4"/>
  <c r="Y1459" i="4"/>
  <c r="Z1459" i="4"/>
  <c r="AA1459" i="4"/>
  <c r="X1460" i="4"/>
  <c r="Y1460" i="4"/>
  <c r="Z1460" i="4"/>
  <c r="AA1460" i="4"/>
  <c r="X1461" i="4"/>
  <c r="Y1461" i="4"/>
  <c r="Z1461" i="4"/>
  <c r="AA1461" i="4"/>
  <c r="X1462" i="4"/>
  <c r="Y1462" i="4"/>
  <c r="Z1462" i="4"/>
  <c r="AA1462" i="4"/>
  <c r="X1463" i="4"/>
  <c r="Y1463" i="4"/>
  <c r="Z1463" i="4"/>
  <c r="AA1463" i="4"/>
  <c r="X1464" i="4"/>
  <c r="Y1464" i="4"/>
  <c r="Z1464" i="4"/>
  <c r="AA1464" i="4"/>
  <c r="X1465" i="4"/>
  <c r="Y1465" i="4"/>
  <c r="Z1465" i="4"/>
  <c r="AA1465" i="4"/>
  <c r="X1466" i="4"/>
  <c r="Y1466" i="4"/>
  <c r="Z1466" i="4"/>
  <c r="AA1466" i="4"/>
  <c r="X1467" i="4"/>
  <c r="Y1467" i="4"/>
  <c r="Z1467" i="4"/>
  <c r="AA1467" i="4"/>
  <c r="X1468" i="4"/>
  <c r="Y1468" i="4"/>
  <c r="Z1468" i="4"/>
  <c r="AA1468" i="4"/>
  <c r="X1469" i="4"/>
  <c r="Y1469" i="4"/>
  <c r="Z1469" i="4"/>
  <c r="AA1469" i="4"/>
  <c r="X1470" i="4"/>
  <c r="Y1470" i="4"/>
  <c r="Z1470" i="4"/>
  <c r="AA1470" i="4"/>
  <c r="X1471" i="4"/>
  <c r="Y1471" i="4"/>
  <c r="Z1471" i="4"/>
  <c r="AA1471" i="4"/>
  <c r="X1472" i="4"/>
  <c r="Y1472" i="4"/>
  <c r="Z1472" i="4"/>
  <c r="AA1472" i="4"/>
  <c r="X1473" i="4"/>
  <c r="Y1473" i="4"/>
  <c r="Z1473" i="4"/>
  <c r="AA1473" i="4"/>
  <c r="X1474" i="4"/>
  <c r="Y1474" i="4"/>
  <c r="Z1474" i="4"/>
  <c r="AA1474" i="4"/>
  <c r="X1475" i="4"/>
  <c r="Y1475" i="4"/>
  <c r="Z1475" i="4"/>
  <c r="AA1475" i="4"/>
  <c r="X1476" i="4"/>
  <c r="Y1476" i="4"/>
  <c r="Z1476" i="4"/>
  <c r="AA1476" i="4"/>
  <c r="X1477" i="4"/>
  <c r="Y1477" i="4"/>
  <c r="Z1477" i="4"/>
  <c r="AA1477" i="4"/>
  <c r="X1478" i="4"/>
  <c r="Y1478" i="4"/>
  <c r="Z1478" i="4"/>
  <c r="AA1478" i="4"/>
  <c r="X1479" i="4"/>
  <c r="Y1479" i="4"/>
  <c r="Z1479" i="4"/>
  <c r="AA1479" i="4"/>
  <c r="X1480" i="4"/>
  <c r="Y1480" i="4"/>
  <c r="Z1480" i="4"/>
  <c r="AA1480" i="4"/>
  <c r="X1481" i="4"/>
  <c r="Y1481" i="4"/>
  <c r="Z1481" i="4"/>
  <c r="AA1481" i="4"/>
  <c r="X1482" i="4"/>
  <c r="Y1482" i="4"/>
  <c r="Z1482" i="4"/>
  <c r="AA1482" i="4"/>
  <c r="X1483" i="4"/>
  <c r="Y1483" i="4"/>
  <c r="Z1483" i="4"/>
  <c r="AA1483" i="4"/>
  <c r="X1484" i="4"/>
  <c r="Y1484" i="4"/>
  <c r="Z1484" i="4"/>
  <c r="AA1484" i="4"/>
  <c r="X1485" i="4"/>
  <c r="Y1485" i="4"/>
  <c r="Z1485" i="4"/>
  <c r="AA1485" i="4"/>
  <c r="X1486" i="4"/>
  <c r="Y1486" i="4"/>
  <c r="Z1486" i="4"/>
  <c r="AA1486" i="4"/>
  <c r="X1487" i="4"/>
  <c r="Y1487" i="4"/>
  <c r="Z1487" i="4"/>
  <c r="AA1487" i="4"/>
  <c r="X1488" i="4"/>
  <c r="Y1488" i="4"/>
  <c r="Z1488" i="4"/>
  <c r="AA1488" i="4"/>
  <c r="X1489" i="4"/>
  <c r="Y1489" i="4"/>
  <c r="Z1489" i="4"/>
  <c r="AA1489" i="4"/>
  <c r="X1490" i="4"/>
  <c r="Y1490" i="4"/>
  <c r="Z1490" i="4"/>
  <c r="AA1490" i="4"/>
  <c r="X1491" i="4"/>
  <c r="Y1491" i="4"/>
  <c r="Z1491" i="4"/>
  <c r="AA1491" i="4"/>
  <c r="X1492" i="4"/>
  <c r="Y1492" i="4"/>
  <c r="Z1492" i="4"/>
  <c r="AA1492" i="4"/>
  <c r="X1493" i="4"/>
  <c r="Y1493" i="4"/>
  <c r="Z1493" i="4"/>
  <c r="AA1493" i="4"/>
  <c r="X1494" i="4"/>
  <c r="Y1494" i="4"/>
  <c r="Z1494" i="4"/>
  <c r="AA1494" i="4"/>
  <c r="X1495" i="4"/>
  <c r="Y1495" i="4"/>
  <c r="Z1495" i="4"/>
  <c r="AA1495" i="4"/>
  <c r="X1496" i="4"/>
  <c r="Y1496" i="4"/>
  <c r="Z1496" i="4"/>
  <c r="AA1496" i="4"/>
  <c r="X1497" i="4"/>
  <c r="Y1497" i="4"/>
  <c r="Z1497" i="4"/>
  <c r="AA1497" i="4"/>
  <c r="X1498" i="4"/>
  <c r="Y1498" i="4"/>
  <c r="Z1498" i="4"/>
  <c r="AA1498" i="4"/>
  <c r="X1499" i="4"/>
  <c r="Y1499" i="4"/>
  <c r="Z1499" i="4"/>
  <c r="AA1499" i="4"/>
  <c r="X1500" i="4"/>
  <c r="Y1500" i="4"/>
  <c r="Z1500" i="4"/>
  <c r="AA1500" i="4"/>
  <c r="X1501" i="4"/>
  <c r="Y1501" i="4"/>
  <c r="Z1501" i="4"/>
  <c r="AA1501" i="4"/>
  <c r="Z1" i="4"/>
  <c r="AA1" i="4"/>
  <c r="U1" i="4"/>
  <c r="V1" i="4"/>
  <c r="W1" i="4"/>
  <c r="X1" i="4"/>
  <c r="Y1" i="4"/>
  <c r="T1" i="4"/>
  <c r="Z98" i="3" l="1"/>
  <c r="Z97" i="3"/>
  <c r="Z96" i="3"/>
  <c r="Z95" i="3"/>
  <c r="Z94" i="3"/>
  <c r="Z93" i="3"/>
  <c r="Z92" i="3"/>
  <c r="Z91" i="3"/>
  <c r="Z90" i="3"/>
  <c r="Z89" i="3"/>
  <c r="Z88" i="3"/>
  <c r="Z87" i="3"/>
  <c r="Z86" i="3"/>
  <c r="Z85" i="3"/>
  <c r="Z84" i="3"/>
  <c r="Z83" i="3"/>
  <c r="Z82" i="3"/>
  <c r="Z81" i="3"/>
  <c r="Z80" i="3"/>
  <c r="Z79" i="3"/>
  <c r="Z78" i="3"/>
  <c r="Z77" i="3"/>
  <c r="Z76" i="3"/>
  <c r="Z75" i="3"/>
  <c r="Z74" i="3"/>
  <c r="Z73" i="3"/>
  <c r="Z72" i="3"/>
  <c r="Z71" i="3"/>
  <c r="Z70" i="3"/>
  <c r="Z69" i="3"/>
  <c r="Z68" i="3"/>
  <c r="Z67" i="3"/>
  <c r="Z66" i="3"/>
  <c r="Z65" i="3"/>
  <c r="Z64" i="3"/>
  <c r="Z63" i="3"/>
  <c r="Z62" i="3"/>
  <c r="Z61" i="3"/>
  <c r="Z60" i="3"/>
  <c r="Z59" i="3"/>
  <c r="Z58" i="3"/>
  <c r="Z57" i="3"/>
  <c r="Z56" i="3"/>
  <c r="Z55" i="3"/>
  <c r="Z54" i="3"/>
  <c r="Z53" i="3"/>
  <c r="Z52" i="3"/>
  <c r="Z51" i="3"/>
  <c r="Z50" i="3"/>
  <c r="Z49" i="3"/>
  <c r="Z48" i="3"/>
  <c r="Z47" i="3"/>
  <c r="Z46" i="3"/>
  <c r="Z45" i="3"/>
  <c r="Z44" i="3"/>
  <c r="Z43" i="3"/>
  <c r="Z42" i="3"/>
  <c r="Z41" i="3"/>
  <c r="Z40" i="3"/>
  <c r="Z39" i="3"/>
  <c r="Z38" i="3"/>
  <c r="Z37" i="3"/>
  <c r="Z36" i="3"/>
  <c r="Z35" i="3"/>
  <c r="Z34" i="3"/>
  <c r="Z33" i="3"/>
  <c r="Z32" i="3"/>
  <c r="Z31" i="3"/>
  <c r="Z30" i="3"/>
  <c r="Z29" i="3"/>
  <c r="Z28" i="3"/>
  <c r="Z27" i="3"/>
  <c r="Z26" i="3"/>
  <c r="Z25" i="3"/>
  <c r="Z24" i="3"/>
  <c r="Z23" i="3"/>
  <c r="Z22" i="3"/>
  <c r="Z21" i="3"/>
  <c r="Z20" i="3"/>
  <c r="Z19" i="3"/>
  <c r="Z18" i="3"/>
  <c r="Z17" i="3"/>
  <c r="Z16" i="3"/>
  <c r="Z15" i="3"/>
  <c r="Z14" i="3"/>
  <c r="Z13" i="3"/>
  <c r="Z12" i="3"/>
  <c r="Z11" i="3"/>
  <c r="Z10" i="3"/>
  <c r="Z9" i="3"/>
  <c r="Z8" i="3"/>
  <c r="Z7" i="3"/>
  <c r="Z5" i="3"/>
  <c r="Z4" i="3"/>
  <c r="Z6" i="3"/>
  <c r="AC8" i="3" l="1"/>
  <c r="AC9" i="3" s="1"/>
  <c r="W6" i="3" l="1"/>
</calcChain>
</file>

<file path=xl/sharedStrings.xml><?xml version="1.0" encoding="utf-8"?>
<sst xmlns="http://schemas.openxmlformats.org/spreadsheetml/2006/main" count="38511" uniqueCount="16087">
  <si>
    <t>ID da Pergunta</t>
  </si>
  <si>
    <t xml:space="preserve">	Quantidade de Views</t>
  </si>
  <si>
    <t xml:space="preserve">	Quantidade de Respostas</t>
  </si>
  <si>
    <t xml:space="preserve">	Score</t>
  </si>
  <si>
    <t xml:space="preserve">	Titulo da Questao</t>
  </si>
  <si>
    <t xml:space="preserve">	ID da Resposta Aceita</t>
  </si>
  <si>
    <t xml:space="preserve">	Tags</t>
  </si>
  <si>
    <t xml:space="preserve">	Link da Questao</t>
  </si>
  <si>
    <t xml:space="preserve">	10</t>
  </si>
  <si>
    <t xml:space="preserve">	0</t>
  </si>
  <si>
    <t xml:space="preserve">	UIAutomation Events on Powershell</t>
  </si>
  <si>
    <t xml:space="preserve">	null</t>
  </si>
  <si>
    <t xml:space="preserve">	c#/powershell/automation/event-handling/ui-automation/</t>
  </si>
  <si>
    <t xml:space="preserve">	https://stackoverflow.com/questions/61883242/uiautomation-events-on-powershell</t>
  </si>
  <si>
    <t xml:space="preserve">	31</t>
  </si>
  <si>
    <t xml:space="preserve">	2</t>
  </si>
  <si>
    <t xml:space="preserve">	1</t>
  </si>
  <si>
    <t xml:space="preserve">	How to pass parameter to a PowerShell script using C#?</t>
  </si>
  <si>
    <t xml:space="preserve">	c#/powershell/</t>
  </si>
  <si>
    <t xml:space="preserve">	https://stackoverflow.com/questions/61880309/how-to-pass-parameter-to-a-powershell-script-using-c</t>
  </si>
  <si>
    <t xml:space="preserve">	Create Runspaces in separate powershell shells with System.Management</t>
  </si>
  <si>
    <t xml:space="preserve">	c#/.net/powershell/system.management/</t>
  </si>
  <si>
    <t xml:space="preserve">	https://stackoverflow.com/questions/61892890/create-runspaces-in-separate-powershell-shells-with-system-management</t>
  </si>
  <si>
    <t xml:space="preserve">	29</t>
  </si>
  <si>
    <t xml:space="preserve">	Is there a more efficient way of executing these Powershell commands from .NET Core?</t>
  </si>
  <si>
    <t xml:space="preserve">	c#/powershell/.net-core/.net-core-3.1/c#-8.0/</t>
  </si>
  <si>
    <t xml:space="preserve">	https://stackoverflow.com/questions/61893447/is-there-a-more-efficient-way-of-executing-these-powershell-commands-from-net-c</t>
  </si>
  <si>
    <t xml:space="preserve">	4887</t>
  </si>
  <si>
    <t xml:space="preserve">	3</t>
  </si>
  <si>
    <t xml:space="preserve">	15</t>
  </si>
  <si>
    <t xml:space="preserve">	Can I write PowerShell binary cmdlet with .NET Core?</t>
  </si>
  <si>
    <t xml:space="preserve">	c#/powershell/.net-core/cmdlets/</t>
  </si>
  <si>
    <t xml:space="preserve">	https://stackoverflow.com/questions/39904813/can-i-write-powershell-binary-cmdlet-with-net-core</t>
  </si>
  <si>
    <t xml:space="preserve">	How to use C# interfaces and extension methods in Powershell?</t>
  </si>
  <si>
    <t xml:space="preserve">	c#/powershell/interface/configuration/extension-methods/</t>
  </si>
  <si>
    <t xml:space="preserve">	https://stackoverflow.com/questions/61869927/how-to-use-c-interfaces-and-extension-methods-in-powershell</t>
  </si>
  <si>
    <t xml:space="preserve">	18</t>
  </si>
  <si>
    <t xml:space="preserve">	Powershell event to trigger Azure data factory Pipeline based on creation of file on local drive</t>
  </si>
  <si>
    <t xml:space="preserve">	https://stackoverflow.com/questions/61852810/powershell-event-to-trigger-azure-data-factory-pipeline-based-on-creation-of-fil</t>
  </si>
  <si>
    <t xml:space="preserve">	39</t>
  </si>
  <si>
    <t xml:space="preserve">	Executing PowerShell Function Script Through C#</t>
  </si>
  <si>
    <t xml:space="preserve">	61856260</t>
  </si>
  <si>
    <t xml:space="preserve">	c#/wpfpowershell/</t>
  </si>
  <si>
    <t xml:space="preserve">	https://stackoverflow.com/questions/61855464/executing-powershell-function-script-through-c</t>
  </si>
  <si>
    <t xml:space="preserve">	33</t>
  </si>
  <si>
    <t xml:space="preserve">	Unable to run powershell script in IIS hosted .net web api project</t>
  </si>
  <si>
    <t xml:space="preserve">	61833700</t>
  </si>
  <si>
    <t xml:space="preserve">	c#/asp.net-mvc/powershell/iis/asp.net-web-api/</t>
  </si>
  <si>
    <t xml:space="preserve">	https://stackoverflow.com/questions/61833646/unable-to-run-powershell-script-in-iis-hosted-net-web-api-project</t>
  </si>
  <si>
    <t xml:space="preserve">	2640</t>
  </si>
  <si>
    <t xml:space="preserve">	7</t>
  </si>
  <si>
    <t xml:space="preserve">	How to decrypt a string in C# which is encrypted via PowerShell</t>
  </si>
  <si>
    <t xml:space="preserve">	c#/.net/powershell/encryption/securestring/</t>
  </si>
  <si>
    <t xml:space="preserve">	https://stackoverflow.com/questions/30859038/how-to-decrypt-a-string-in-c-which-is-encrypted-via-powershell</t>
  </si>
  <si>
    <t xml:space="preserve">	16</t>
  </si>
  <si>
    <t xml:space="preserve">	How to receive events from C++ exe to PowerShell cmdlet written in C#?</t>
  </si>
  <si>
    <t xml:space="preserve">	c#/c++/.net/powershell/</t>
  </si>
  <si>
    <t xml:space="preserve">	https://stackoverflow.com/questions/61809582/how-to-receive-events-from-c-exe-to-powershell-cmdlet-written-in-c</t>
  </si>
  <si>
    <t xml:space="preserve">	434</t>
  </si>
  <si>
    <t xml:space="preserve">	Running Powershell from C# gives error: `running scripts is disabled on this system`</t>
  </si>
  <si>
    <t xml:space="preserve">	https://stackoverflow.com/questions/56445198/running-powershell-from-c-gives-error-running-scripts-is-disabled-on-this-sys</t>
  </si>
  <si>
    <t xml:space="preserve">	34</t>
  </si>
  <si>
    <t xml:space="preserve">	How to use RSAT: DNS Server Tools in C# Powershell SDK</t>
  </si>
  <si>
    <t xml:space="preserve">	c#/powershellsdk/</t>
  </si>
  <si>
    <t xml:space="preserve">	https://stackoverflow.com/questions/61769758/how-to-use-rsat-dns-server-tools-in-c-powershell-sdk</t>
  </si>
  <si>
    <t xml:space="preserve">	72</t>
  </si>
  <si>
    <t xml:space="preserve">	Powershell Invoke() returning zero in C# for bolt command run</t>
  </si>
  <si>
    <t xml:space="preserve">	61032547</t>
  </si>
  <si>
    <t xml:space="preserve">	c#/powershell/asp.net-core/azure-virtual-machine/puppet-bolt/</t>
  </si>
  <si>
    <t xml:space="preserve">	https://stackoverflow.com/questions/60977355/powershell-invoke-returning-zero-in-c-for-bolt-command-run</t>
  </si>
  <si>
    <t xml:space="preserve">	1113</t>
  </si>
  <si>
    <t xml:space="preserve">	PowerShell Runspace to Exchange Online Budget Exceeded Error</t>
  </si>
  <si>
    <t xml:space="preserve">	c#/powershell/exchange-server/office365/runspace/</t>
  </si>
  <si>
    <t xml:space="preserve">	https://stackoverflow.com/questions/16179414/powershell-runspace-to-exchange-online-budget-exceeded-error</t>
  </si>
  <si>
    <t xml:space="preserve">	56</t>
  </si>
  <si>
    <t xml:space="preserve">	Call Azure AD protected Azure Function from console app/PowerShell w/delegated permission</t>
  </si>
  <si>
    <t xml:space="preserve">	c#/powershell/azure-functions/adal/</t>
  </si>
  <si>
    <t xml:space="preserve">	https://stackoverflow.com/questions/61700578/call-azure-ad-protected-azure-function-from-console-app-powershell-w-delegated-p</t>
  </si>
  <si>
    <t xml:space="preserve">	Type.GetTypeFromProgID() returns null, but New-Object works in Powershell</t>
  </si>
  <si>
    <t xml:space="preserve">	61675950</t>
  </si>
  <si>
    <t xml:space="preserve">	c#/comwindows-update/</t>
  </si>
  <si>
    <t xml:space="preserve">	https://stackoverflow.com/questions/61668647/type-gettypefromprogid-returns-null-but-new-object-works-in-powershell</t>
  </si>
  <si>
    <t xml:space="preserve">	How to call Powershell script and pass parameters from C# windows form</t>
  </si>
  <si>
    <t xml:space="preserve">	c#/visual-studio/powershell/windows-forms-designer/</t>
  </si>
  <si>
    <t xml:space="preserve">	https://stackoverflow.com/questions/61663917/how-to-call-powershell-script-and-pass-parameters-from-c-windows-form</t>
  </si>
  <si>
    <t xml:space="preserve">	36</t>
  </si>
  <si>
    <t xml:space="preserve">	Cannot get PSVariable from Powershell Invoke method</t>
  </si>
  <si>
    <t xml:space="preserve">	https://stackoverflow.com/questions/61624392/cannot-get-psvariable-from-powershell-invoke-method</t>
  </si>
  <si>
    <t xml:space="preserve">	2086</t>
  </si>
  <si>
    <t xml:space="preserve">	5</t>
  </si>
  <si>
    <t xml:space="preserve">	take powershell object save as xml and load in c#</t>
  </si>
  <si>
    <t xml:space="preserve">	11088732</t>
  </si>
  <si>
    <t xml:space="preserve">	c#/xml/powershell/dataset/</t>
  </si>
  <si>
    <t xml:space="preserve">	https://stackoverflow.com/questions/11087517/take-powershell-object-save-as-xml-and-load-in-c</t>
  </si>
  <si>
    <t xml:space="preserve">	23</t>
  </si>
  <si>
    <t xml:space="preserve">	Running Powershell cmdlet in C# application on IIS across domains</t>
  </si>
  <si>
    <t xml:space="preserve">	c#/powershell/iis/powershell-remoting/system.management/</t>
  </si>
  <si>
    <t xml:space="preserve">	https://stackoverflow.com/questions/61607440/running-powershell-cmdlet-in-c-application-on-iis-across-domains</t>
  </si>
  <si>
    <t xml:space="preserve">	-1</t>
  </si>
  <si>
    <t xml:space="preserve">	How to write powershell script which has to intake the arguments for both the TestRunner and TestReportGenerator with example</t>
  </si>
  <si>
    <t xml:space="preserve">	c#/powershell-4.0test-runner/</t>
  </si>
  <si>
    <t xml:space="preserve">	https://stackoverflow.com/questions/61598157/how-to-write-powershell-script-which-has-to-intake-the-arguments-for-both-the-te</t>
  </si>
  <si>
    <t xml:space="preserve">	38</t>
  </si>
  <si>
    <t xml:space="preserve">	Windows authentication is not working for Powershell console from C# code</t>
  </si>
  <si>
    <t xml:space="preserve">	c#/powershell/iis/windows-authentication/</t>
  </si>
  <si>
    <t xml:space="preserve">	https://stackoverflow.com/questions/61596515/windows-authentication-is-not-working-for-powershell-console-from-c-code</t>
  </si>
  <si>
    <t xml:space="preserve">	157</t>
  </si>
  <si>
    <t xml:space="preserve">	8</t>
  </si>
  <si>
    <t xml:space="preserve">	Rerun failed .NET unit test from PowerShell script or .NET</t>
  </si>
  <si>
    <t xml:space="preserve">	c#/powershell/unit-testing/nunit/xunit.net/</t>
  </si>
  <si>
    <t xml:space="preserve">	https://stackoverflow.com/questions/61330768/rerun-failed-net-unit-test-from-powershell-script-or-net</t>
  </si>
  <si>
    <t xml:space="preserve">	46</t>
  </si>
  <si>
    <t xml:space="preserve">	Creating Azure blob containers from a powershell cmdlet fails</t>
  </si>
  <si>
    <t xml:space="preserve">	c#/azureazure-storage-blobs/</t>
  </si>
  <si>
    <t xml:space="preserve">	https://stackoverflow.com/questions/61508872/creating-azure-blob-containers-from-a-powershell-cmdlet-fails</t>
  </si>
  <si>
    <t xml:space="preserve">	How to execute a PowerShell script using c#</t>
  </si>
  <si>
    <t xml:space="preserve">	c#/asp.net/.net/windows/powershell/</t>
  </si>
  <si>
    <t xml:space="preserve">	https://stackoverflow.com/questions/61486225/how-to-execute-a-powershell-script-using-c</t>
  </si>
  <si>
    <t xml:space="preserve">	30</t>
  </si>
  <si>
    <t xml:space="preserve">	How to catch exit code from a powershell script in c#</t>
  </si>
  <si>
    <t xml:space="preserve">	https://stackoverflow.com/questions/61488690/how-to-catch-exit-code-from-a-powershell-script-in-c</t>
  </si>
  <si>
    <t xml:space="preserve">	Run a Powershell script inside of a C# project</t>
  </si>
  <si>
    <t xml:space="preserve">	c#/powershellps1/</t>
  </si>
  <si>
    <t xml:space="preserve">	https://stackoverflow.com/questions/61483092/run-a-powershell-script-inside-of-a-c-project</t>
  </si>
  <si>
    <t xml:space="preserve">	Enumeration yielded no results for PowerShell Invoke</t>
  </si>
  <si>
    <t xml:space="preserve">	c#/powershelloffice365/</t>
  </si>
  <si>
    <t xml:space="preserve">	https://stackoverflow.com/questions/58627779/enumeration-yielded-no-results-for-powershell-invoke</t>
  </si>
  <si>
    <t xml:space="preserve">	42</t>
  </si>
  <si>
    <t xml:space="preserve">	Return a list from powershell to c#</t>
  </si>
  <si>
    <t xml:space="preserve">	c#/powershell/powershell-2.0/powershell-3.0/</t>
  </si>
  <si>
    <t xml:space="preserve">	https://stackoverflow.com/questions/61420149/return-a-list-from-powershell-to-c</t>
  </si>
  <si>
    <t xml:space="preserve">	24</t>
  </si>
  <si>
    <t xml:space="preserve">	run powershell script after nuget package install</t>
  </si>
  <si>
    <t xml:space="preserve">	c#/powershell/.net-core/nuget/nuget-package/</t>
  </si>
  <si>
    <t xml:space="preserve">	https://stackoverflow.com/questions/61402309/run-powershell-script-after-nuget-package-install</t>
  </si>
  <si>
    <t xml:space="preserve">	27</t>
  </si>
  <si>
    <t xml:space="preserve">	How I can use Add-Type in powershell through command line in order to execute VB.NET or C# (or JScript.net) code?</t>
  </si>
  <si>
    <t xml:space="preserve">	61377378</t>
  </si>
  <si>
    <t xml:space="preserve">	c#/vb.net/powershell/jscript.net/add-type/</t>
  </si>
  <si>
    <t xml:space="preserve">	https://stackoverflow.com/questions/61373052/how-i-can-use-add-type-in-powershell-through-command-line-in-order-to-execute-vb</t>
  </si>
  <si>
    <t xml:space="preserve">	5750</t>
  </si>
  <si>
    <t xml:space="preserve">	Output Result from Powershell command to C# variable</t>
  </si>
  <si>
    <t xml:space="preserve">	42365940</t>
  </si>
  <si>
    <t xml:space="preserve">	c#/.net/powershell/hyper-v/</t>
  </si>
  <si>
    <t xml:space="preserve">	https://stackoverflow.com/questions/42365824/output-result-from-powershell-command-to-c-variable</t>
  </si>
  <si>
    <t xml:space="preserve">	22</t>
  </si>
  <si>
    <t xml:space="preserve">	How to create powershell script dynamically from c# based on input params without having physical script file in machine</t>
  </si>
  <si>
    <t xml:space="preserve">	c#/.net/powershell/asp.net-core/</t>
  </si>
  <si>
    <t xml:space="preserve">	https://stackoverflow.com/questions/61292624/how-to-create-powershell-script-dynamically-from-c-based-on-input-params-withou</t>
  </si>
  <si>
    <t xml:space="preserve">	28</t>
  </si>
  <si>
    <t xml:space="preserve">	Dynamically create EventHandler for a dynamically created .NET CheckBox from Powershell</t>
  </si>
  <si>
    <t xml:space="preserve">	61253191</t>
  </si>
  <si>
    <t xml:space="preserve">	c#/.netpowershell/</t>
  </si>
  <si>
    <t xml:space="preserve">	https://stackoverflow.com/questions/61242525/dynamically-create-eventhandler-for-a-dynamically-created-net-checkbox-from-pow</t>
  </si>
  <si>
    <t xml:space="preserve">	166568</t>
  </si>
  <si>
    <t xml:space="preserve">	98</t>
  </si>
  <si>
    <t xml:space="preserve">	Execute PowerShell Script from C# with Commandline Arguments</t>
  </si>
  <si>
    <t xml:space="preserve">	527644</t>
  </si>
  <si>
    <t xml:space="preserve">	c#/command-line/powershell/scripting/arguments/</t>
  </si>
  <si>
    <t xml:space="preserve">	https://stackoverflow.com/questions/527513/execute-powershell-script-from-c-with-commandline-arguments</t>
  </si>
  <si>
    <t xml:space="preserve">	Powershell ProgramFiles directory script</t>
  </si>
  <si>
    <t xml:space="preserve">	61224513</t>
  </si>
  <si>
    <t xml:space="preserve">	https://stackoverflow.com/questions/61224234/powershell-programfiles-directory-script</t>
  </si>
  <si>
    <t xml:space="preserve">	20</t>
  </si>
  <si>
    <t xml:space="preserve">	Managing references of .Net executable file by PowerShell</t>
  </si>
  <si>
    <t xml:space="preserve">	c#/.net/powershell/.net-4.6/</t>
  </si>
  <si>
    <t xml:space="preserve">	https://stackoverflow.com/questions/61188403/managing-references-of-net-executable-file-by-powershell</t>
  </si>
  <si>
    <t xml:space="preserve">	441</t>
  </si>
  <si>
    <t xml:space="preserve">	Running C# code with referenced DLL in PowerShell</t>
  </si>
  <si>
    <t xml:space="preserve">	55324599</t>
  </si>
  <si>
    <t xml:space="preserve">	c#/.net/powershell/dll/</t>
  </si>
  <si>
    <t xml:space="preserve">	https://stackoverflow.com/questions/55324363/running-c-code-with-referenced-dll-in-powershell</t>
  </si>
  <si>
    <t xml:space="preserve">	55</t>
  </si>
  <si>
    <t xml:space="preserve">	Executing elevated powershell scripts from C# in .NET Core 3.0</t>
  </si>
  <si>
    <t xml:space="preserve">	c#/powershell/networking/.net-core/</t>
  </si>
  <si>
    <t xml:space="preserve">	https://stackoverflow.com/questions/61138425/executing-elevated-powershell-scripts-from-c-in-net-core-3-0</t>
  </si>
  <si>
    <t xml:space="preserve">	How do I get environment variable value from remote powershell C# code?</t>
  </si>
  <si>
    <t xml:space="preserve">	61137410</t>
  </si>
  <si>
    <t xml:space="preserve">	https://stackoverflow.com/questions/61132985/how-do-i-get-environment-variable-value-from-remote-powershell-c-code</t>
  </si>
  <si>
    <t xml:space="preserve">	Powershell executed from C# to manage ActiveDirectory groups</t>
  </si>
  <si>
    <t xml:space="preserve">	c#/powershellactive-directory/</t>
  </si>
  <si>
    <t xml:space="preserve">	https://stackoverflow.com/questions/61099923/powershell-executed-from-c-to-manage-activedirectory-groups</t>
  </si>
  <si>
    <t xml:space="preserve">	10289</t>
  </si>
  <si>
    <t xml:space="preserve">	40</t>
  </si>
  <si>
    <t xml:space="preserve">	How do I deal with Paths when writing a PowerShell Cmdlet?</t>
  </si>
  <si>
    <t xml:space="preserve">	8506768</t>
  </si>
  <si>
    <t xml:space="preserve">	c#/powershell/parameters/cmdlets/</t>
  </si>
  <si>
    <t xml:space="preserve">	https://stackoverflow.com/questions/8505294/how-do-i-deal-with-paths-when-writing-a-powershell-cmdlet</t>
  </si>
  <si>
    <t xml:space="preserve">	50</t>
  </si>
  <si>
    <t xml:space="preserve">	PowerShell and LuaInterface.dll</t>
  </si>
  <si>
    <t xml:space="preserve">	61066892</t>
  </si>
  <si>
    <t xml:space="preserve">	c#/.net/powershell/lua/</t>
  </si>
  <si>
    <t xml:space="preserve">	https://stackoverflow.com/questions/61051157/powershell-and-luainterface-dll</t>
  </si>
  <si>
    <t xml:space="preserve">	C# if powershell script end show message</t>
  </si>
  <si>
    <t xml:space="preserve">	61058876</t>
  </si>
  <si>
    <t xml:space="preserve">	c#/powershellif-statement/</t>
  </si>
  <si>
    <t xml:space="preserve">	https://stackoverflow.com/questions/61058811/c-if-powershell-script-end-show-message</t>
  </si>
  <si>
    <t xml:space="preserve">	Does Powershell string interpolation support format specifiers</t>
  </si>
  <si>
    <t xml:space="preserve">	61030426</t>
  </si>
  <si>
    <t xml:space="preserve">	c#/powershellstring-interpolation/</t>
  </si>
  <si>
    <t xml:space="preserve">	https://stackoverflow.com/questions/61026258/does-powershell-string-interpolation-support-format-specifiers</t>
  </si>
  <si>
    <t xml:space="preserve">	Is there any code # cmd powershell to change Lync call forwarding setting to new number?</t>
  </si>
  <si>
    <t xml:space="preserve">	c#/powershelllync/</t>
  </si>
  <si>
    <t xml:space="preserve">	https://stackoverflow.com/questions/60921266/is-there-any-code-cmd-powershell-to-change-lync-call-forwarding-setting-to-new</t>
  </si>
  <si>
    <t xml:space="preserve">	Powershell script failed to execute. See the Service Fabric Tools pane in the output</t>
  </si>
  <si>
    <t xml:space="preserve">	c#/azure-service-fabric/</t>
  </si>
  <si>
    <t xml:space="preserve">	https://stackoverflow.com/questions/60981727/powershell-script-failed-to-execute-see-the-service-fabric-tools-pane-in-the-ou</t>
  </si>
  <si>
    <t xml:space="preserve">	19785</t>
  </si>
  <si>
    <t xml:space="preserve">	4</t>
  </si>
  <si>
    <t xml:space="preserve">	41</t>
  </si>
  <si>
    <t xml:space="preserve">	What is the Linq.First equivalent in PowerShell?</t>
  </si>
  <si>
    <t xml:space="preserve">	5360217</t>
  </si>
  <si>
    <t xml:space="preserve">	c#/linq/powershell/lambda/</t>
  </si>
  <si>
    <t xml:space="preserve">	https://stackoverflow.com/questions/5360145/what-is-the-linq-first-equivalent-in-powershell</t>
  </si>
  <si>
    <t xml:space="preserve">	25</t>
  </si>
  <si>
    <t xml:space="preserve">	Multiple key press simultaneously for Windows logo key + Alt + PrtScn in powershell?</t>
  </si>
  <si>
    <t xml:space="preserve">	c#/powershell/powershell-ise/pester/</t>
  </si>
  <si>
    <t xml:space="preserve">	https://stackoverflow.com/questions/60946380/multiple-key-press-simultaneously-for-windows-logo-key-alt-prtscn-in-powersh</t>
  </si>
  <si>
    <t xml:space="preserve">	C# PowerShell - AddScript as multiple statements</t>
  </si>
  <si>
    <t xml:space="preserve">	60950291</t>
  </si>
  <si>
    <t xml:space="preserve">	c#/powershellmultiline/</t>
  </si>
  <si>
    <t xml:space="preserve">	https://stackoverflow.com/questions/60949050/c-powershell-addscript-as-multiple-statements</t>
  </si>
  <si>
    <t xml:space="preserve">	35</t>
  </si>
  <si>
    <t xml:space="preserve">	How to handle multiple key press simultaneously in powershell? Eg:Windows logo key + Alt + PrtScn:</t>
  </si>
  <si>
    <t xml:space="preserve">	60891088</t>
  </si>
  <si>
    <t xml:space="preserve">	c#/powershell/automation/powershell-ise/pester/</t>
  </si>
  <si>
    <t xml:space="preserve">	https://stackoverflow.com/questions/60890602/how-to-handle-multiple-key-press-simultaneously-in-powershell-egwindows-logo-k</t>
  </si>
  <si>
    <t xml:space="preserve">	95</t>
  </si>
  <si>
    <t xml:space="preserve">	How to catch full invoke text from powershell class in C#</t>
  </si>
  <si>
    <t xml:space="preserve">	60794140</t>
  </si>
  <si>
    <t xml:space="preserve">	c#/powershell/output/runspace/</t>
  </si>
  <si>
    <t xml:space="preserve">	https://stackoverflow.com/questions/60793551/how-to-catch-full-invoke-text-from-powershell-class-in-c</t>
  </si>
  <si>
    <t xml:space="preserve">	How to invoke a powershell ise and also run a few command line from powershell tab from C#?</t>
  </si>
  <si>
    <t xml:space="preserve">	https://stackoverflow.com/questions/60865245/how-to-invoke-a-powershell-ise-and-also-run-a-few-command-line-from-powershell-t</t>
  </si>
  <si>
    <t xml:space="preserve">	448</t>
  </si>
  <si>
    <t xml:space="preserve">	Reverse shell using powershell</t>
  </si>
  <si>
    <t xml:space="preserve">	c#/powershell/xslt/umbraco/payload/</t>
  </si>
  <si>
    <t xml:space="preserve">	https://stackoverflow.com/questions/60848409/reverse-shell-using-powershell</t>
  </si>
  <si>
    <t xml:space="preserve">	Capture the console logs of powershell script using c#</t>
  </si>
  <si>
    <t xml:space="preserve">	60851521</t>
  </si>
  <si>
    <t xml:space="preserve">	https://stackoverflow.com/questions/60757282/capture-the-console-logs-of-powershell-script-using-c</t>
  </si>
  <si>
    <t xml:space="preserve">	Powershell c# module, change promp from a cmdlet</t>
  </si>
  <si>
    <t xml:space="preserve">	c#/powershellcmdlet/</t>
  </si>
  <si>
    <t xml:space="preserve">	https://stackoverflow.com/questions/60844374/powershell-c-module-change-promp-from-a-cmdlet</t>
  </si>
  <si>
    <t xml:space="preserve">	306</t>
  </si>
  <si>
    <t xml:space="preserve">	Cross platform system libraries reference for PowerShell and Server Manager module</t>
  </si>
  <si>
    <t xml:space="preserve">	c#/powershell/visual-studio-2012/.net-assembly/</t>
  </si>
  <si>
    <t xml:space="preserve">	https://stackoverflow.com/questions/32959609/cross-platform-system-libraries-reference-for-powershell-and-server-manager-modu</t>
  </si>
  <si>
    <t xml:space="preserve">	79</t>
  </si>
  <si>
    <t xml:space="preserve">	Uninstalling an application via uninstallString using powershell in WPF application</t>
  </si>
  <si>
    <t xml:space="preserve">	c#/wpf/powershell/wmi/</t>
  </si>
  <si>
    <t xml:space="preserve">	https://stackoverflow.com/questions/60771789/uninstalling-an-application-via-uninstallstring-using-powershell-in-wpf-applicat</t>
  </si>
  <si>
    <t xml:space="preserve">	IO FileStream and StreamReader in Powershell return null while in c# it does work</t>
  </si>
  <si>
    <t xml:space="preserve">	c#/powershellsystem.io.file/</t>
  </si>
  <si>
    <t xml:space="preserve">	https://stackoverflow.com/questions/60771385/io-filestream-and-streamreader-in-powershell-return-null-while-in-c-it-does-wor</t>
  </si>
  <si>
    <t xml:space="preserve">	219</t>
  </si>
  <si>
    <t xml:space="preserve">	HttpClient concurrent behavior different when running in Powershell than in Visual Studio</t>
  </si>
  <si>
    <t xml:space="preserve">	c#/visual-studio/powershell/.net-core/httpclient/</t>
  </si>
  <si>
    <t xml:space="preserve">	https://stackoverflow.com/questions/60707843/httpclient-concurrent-behavior-different-when-running-in-powershell-than-in-visu</t>
  </si>
  <si>
    <t xml:space="preserve">	C# PowerShell modules unable to get unloaded after Powershell instance expires</t>
  </si>
  <si>
    <t xml:space="preserve">	c#/powershellmodule/</t>
  </si>
  <si>
    <t xml:space="preserve">	https://stackoverflow.com/questions/60737546/c-powershell-modules-unable-to-get-unloaded-after-powershell-instance-expires</t>
  </si>
  <si>
    <t xml:space="preserve">	Calling a PowerShell cmdlet in DotNet Core (C#)</t>
  </si>
  <si>
    <t xml:space="preserve">	c#/powershellservice/</t>
  </si>
  <si>
    <t xml:space="preserve">	https://stackoverflow.com/questions/60730301/calling-a-powershell-cmdlet-in-dotnet-core-c</t>
  </si>
  <si>
    <t xml:space="preserve">	Debug Powershell cmdlet (written in c#) in VS Code</t>
  </si>
  <si>
    <t xml:space="preserve">	c#/powershell/visual-studio-code/vscode-debugger/cmdlets/</t>
  </si>
  <si>
    <t xml:space="preserve">	https://stackoverflow.com/questions/60697598/debug-powershell-cmdlet-written-in-c-in-vs-code</t>
  </si>
  <si>
    <t xml:space="preserve">	436</t>
  </si>
  <si>
    <t xml:space="preserve">	Using Entity Framework Core in a Powershell Cmdlet?</t>
  </si>
  <si>
    <t xml:space="preserve">	c#/powershell/entity-framework-core/cmdlets/</t>
  </si>
  <si>
    <t xml:space="preserve">	https://stackoverflow.com/questions/59258265/using-entity-framework-core-in-a-powershell-cmdlet</t>
  </si>
  <si>
    <t xml:space="preserve">	Automate PowerShell from C# under a different user</t>
  </si>
  <si>
    <t xml:space="preserve">	c#/powershellimpersonation/</t>
  </si>
  <si>
    <t xml:space="preserve">	https://stackoverflow.com/questions/60661755/automate-powershell-from-c-under-a-different-user</t>
  </si>
  <si>
    <t xml:space="preserve">	How to pass reference parameter to PowerShell script from C#</t>
  </si>
  <si>
    <t xml:space="preserve">	60652475</t>
  </si>
  <si>
    <t xml:space="preserve">	https://stackoverflow.com/questions/60645691/how-to-pass-reference-parameter-to-powershell-script-from-c</t>
  </si>
  <si>
    <t xml:space="preserve">	Powershell script to get Java version seems to get &amp;quotstuck&amp;quot</t>
  </si>
  <si>
    <t xml:space="preserve">	https://stackoverflow.com/questions/60645207/powershell-script-to-get-java-version-seems-to-get-stuck</t>
  </si>
  <si>
    <t xml:space="preserve">	44</t>
  </si>
  <si>
    <t xml:space="preserve">	Pipe character from PowerShell string command is not recognized in Csharp C# code</t>
  </si>
  <si>
    <t xml:space="preserve">	60604836</t>
  </si>
  <si>
    <t xml:space="preserve">	c#/powershell/pipe/ssh.net/</t>
  </si>
  <si>
    <t xml:space="preserve">	https://stackoverflow.com/questions/60604617/pipe-character-from-powershell-string-command-is-not-recognized-in-csharp-c-cod</t>
  </si>
  <si>
    <t xml:space="preserve">	9069</t>
  </si>
  <si>
    <t xml:space="preserve">	How to run PowerShell from C# as administrator?</t>
  </si>
  <si>
    <t xml:space="preserve">	https://stackoverflow.com/questions/19517105/how-to-run-powershell-from-c-as-administrator</t>
  </si>
  <si>
    <t xml:space="preserve">	Operation not supported in this platform creating an NHibernate Configuration from powershell</t>
  </si>
  <si>
    <t xml:space="preserve">	c#/powershell/nhibernate/.net-assembly/.net-standard/</t>
  </si>
  <si>
    <t xml:space="preserve">	https://stackoverflow.com/questions/60487175/operation-not-supported-in-this-platform-creating-an-nhibernate-configuration-fr</t>
  </si>
  <si>
    <t xml:space="preserve">	70</t>
  </si>
  <si>
    <t xml:space="preserve">	List the classes of a .NET namespace in powershell?</t>
  </si>
  <si>
    <t xml:space="preserve">	60531795</t>
  </si>
  <si>
    <t xml:space="preserve">	c#/.net/windows/powershell/class/</t>
  </si>
  <si>
    <t xml:space="preserve">	https://stackoverflow.com/questions/60531562/list-the-classes-of-a-net-namespace-in-powershell</t>
  </si>
  <si>
    <t xml:space="preserve">	32</t>
  </si>
  <si>
    <t xml:space="preserve">	Output buffer too short Message when using BouncyCastle Crypto in Powershell / C#</t>
  </si>
  <si>
    <t xml:space="preserve">	60530358</t>
  </si>
  <si>
    <t xml:space="preserve">	c#/powershell/cryptography/bouncycastle/</t>
  </si>
  <si>
    <t xml:space="preserve">	https://stackoverflow.com/questions/60530172/output-buffer-too-short-message-when-using-bouncycastle-crypto-in-powershell-c</t>
  </si>
  <si>
    <t xml:space="preserve">	43</t>
  </si>
  <si>
    <t xml:space="preserve">	Escaping characters issue in running Powershell script in C#</t>
  </si>
  <si>
    <t xml:space="preserve">	c#/powershellescapestring/</t>
  </si>
  <si>
    <t xml:space="preserve">	https://stackoverflow.com/questions/60516211/escaping-characters-issue-in-running-powershell-script-in-c</t>
  </si>
  <si>
    <t xml:space="preserve">	271</t>
  </si>
  <si>
    <t xml:space="preserve">	Where &amp;quotWrite-Host&amp;quot output goes in Powershell System.Management.Automation Reference assemblies 4.0</t>
  </si>
  <si>
    <t xml:space="preserve">	c#/pipeline/powershell-4.0/runspace/</t>
  </si>
  <si>
    <t xml:space="preserve">	https://stackoverflow.com/questions/52101072/where-write-host-output-goes-in-powershell-system-management-automation-refere</t>
  </si>
  <si>
    <t xml:space="preserve">	Powershell script not working as expected when publishing web app</t>
  </si>
  <si>
    <t xml:space="preserve">	c#/powershell/iis/gridview/</t>
  </si>
  <si>
    <t xml:space="preserve">	https://stackoverflow.com/questions/60477313/powershell-script-not-working-as-expected-when-publishing-web-app</t>
  </si>
  <si>
    <t xml:space="preserve">	101</t>
  </si>
  <si>
    <t xml:space="preserve">	Binding output from powershell script to gridview in asp.net c#</t>
  </si>
  <si>
    <t xml:space="preserve">	c#/asp.net/powershell/gridview/data-binding/</t>
  </si>
  <si>
    <t xml:space="preserve">	https://stackoverflow.com/questions/60432190/binding-output-from-powershell-script-to-gridview-in-asp-net-c</t>
  </si>
  <si>
    <t xml:space="preserve">	49</t>
  </si>
  <si>
    <t xml:space="preserve">	Unable to connect to SCCM site server through a .NET Core application using Powershell</t>
  </si>
  <si>
    <t xml:space="preserve">	c#/powershell/asp.net-core/.net-core/sccm/</t>
  </si>
  <si>
    <t xml:space="preserve">	https://stackoverflow.com/questions/60436434/unable-to-connect-to-sccm-site-server-through-a-net-core-application-using-powe</t>
  </si>
  <si>
    <t xml:space="preserve">	17</t>
  </si>
  <si>
    <t xml:space="preserve">	How to set parameter that it only searches emails with 24 hours on Outlook Web (Powershell)</t>
  </si>
  <si>
    <t xml:space="preserve">	c#/powershell/web-services/outlook/powershell-2.0/</t>
  </si>
  <si>
    <t xml:space="preserve">	https://stackoverflow.com/questions/60434475/how-to-set-parameter-that-it-only-searches-emails-with-24-hours-on-outlook-web</t>
  </si>
  <si>
    <t xml:space="preserve">	Errors when creating an Exchange mailbox using PowerShell commands and parameters</t>
  </si>
  <si>
    <t xml:space="preserve">	https://stackoverflow.com/questions/60399208/errors-when-creating-an-exchange-mailbox-using-powershell-commands-and-parameter</t>
  </si>
  <si>
    <t xml:space="preserve">	891</t>
  </si>
  <si>
    <t xml:space="preserve">	executing powershell with a brackets in argument string</t>
  </si>
  <si>
    <t xml:space="preserve">	30622259</t>
  </si>
  <si>
    <t xml:space="preserve">	c#/powershellpowershell-4.0/</t>
  </si>
  <si>
    <t xml:space="preserve">	https://stackoverflow.com/questions/30621147/executing-powershell-with-a-brackets-in-argument-string</t>
  </si>
  <si>
    <t xml:space="preserve">	Powershell return different results running the same script from c#</t>
  </si>
  <si>
    <t xml:space="preserve">	c#/powershell/shell/file/attributes/</t>
  </si>
  <si>
    <t xml:space="preserve">	https://stackoverflow.com/questions/60297075/powershell-return-different-results-running-the-same-script-from-c</t>
  </si>
  <si>
    <t xml:space="preserve">	57</t>
  </si>
  <si>
    <t xml:space="preserve">	How to expand path in binary PowerShell module?</t>
  </si>
  <si>
    <t xml:space="preserve">	60289757</t>
  </si>
  <si>
    <t xml:space="preserve">	https://stackoverflow.com/questions/60288939/how-to-expand-path-in-binary-powershell-module</t>
  </si>
  <si>
    <t xml:space="preserve">	3265</t>
  </si>
  <si>
    <t xml:space="preserve">	.NET API to run powershell scripts</t>
  </si>
  <si>
    <t xml:space="preserve">	37200775</t>
  </si>
  <si>
    <t xml:space="preserve">	c#/.net/api/rest/powershell/</t>
  </si>
  <si>
    <t xml:space="preserve">	https://stackoverflow.com/questions/37200661/net-api-to-run-powershell-scripts</t>
  </si>
  <si>
    <t xml:space="preserve">	Function to call a powershell Script and return its output in C#</t>
  </si>
  <si>
    <t xml:space="preserve">	c#/.net/powershell/powershell-5.0/</t>
  </si>
  <si>
    <t xml:space="preserve">	https://stackoverflow.com/questions/60260862/function-to-call-a-powershell-script-and-return-its-output-in-c</t>
  </si>
  <si>
    <t xml:space="preserve">	C# and Powershell Encrypt Rijndael Pass to same Output</t>
  </si>
  <si>
    <t xml:space="preserve">	c#/php/powershell/rijndaelmanaged/</t>
  </si>
  <si>
    <t xml:space="preserve">	https://stackoverflow.com/questions/60257391/c-and-powershell-encrypt-rijndael-pass-to-same-output</t>
  </si>
  <si>
    <t xml:space="preserve">	47</t>
  </si>
  <si>
    <t xml:space="preserve">	Powershell/C# XmlDocument selecting only the nodes without attributes</t>
  </si>
  <si>
    <t xml:space="preserve">	60235210</t>
  </si>
  <si>
    <t xml:space="preserve">	c#/xml/powershell/xpath/</t>
  </si>
  <si>
    <t xml:space="preserve">	https://stackoverflow.com/questions/60234597/powershell-c-xmldocument-selecting-only-the-nodes-without-attributes</t>
  </si>
  <si>
    <t xml:space="preserve">	139</t>
  </si>
  <si>
    <t xml:space="preserve">	Calling powershell script with C# - passing in string array as argument in powershell</t>
  </si>
  <si>
    <t xml:space="preserve">	c#/.net/</t>
  </si>
  <si>
    <t xml:space="preserve">	https://stackoverflow.com/questions/57380126/calling-powershell-script-with-c-passing-in-string-array-as-argument-in-power</t>
  </si>
  <si>
    <t xml:space="preserve">	Calling powershell script and capturing output into ASP via C#</t>
  </si>
  <si>
    <t xml:space="preserve">	c#/asp.netpowershell/</t>
  </si>
  <si>
    <t xml:space="preserve">	https://stackoverflow.com/questions/60218707/calling-powershell-script-and-capturing-output-into-asp-via-c</t>
  </si>
  <si>
    <t xml:space="preserve">	How to catch errors from powershell and write them on a .txt file?</t>
  </si>
  <si>
    <t xml:space="preserve">	https://stackoverflow.com/questions/60190733/how-to-catch-errors-from-powershell-and-write-them-on-a-txt-file</t>
  </si>
  <si>
    <t xml:space="preserve">	77</t>
  </si>
  <si>
    <t xml:space="preserve">	How can I decompile a PowerShell cmdlet?</t>
  </si>
  <si>
    <t xml:space="preserve">	c#/.net/powershell/clr/decompiler/</t>
  </si>
  <si>
    <t xml:space="preserve">	https://stackoverflow.com/questions/60170316/how-can-i-decompile-a-powershell-cmdlet</t>
  </si>
  <si>
    <t xml:space="preserve">	53</t>
  </si>
  <si>
    <t xml:space="preserve">	How to create powershell cmdlet (C#) output parameters</t>
  </si>
  <si>
    <t xml:space="preserve">	60161663</t>
  </si>
  <si>
    <t xml:space="preserve">	https://stackoverflow.com/questions/60160338/how-to-create-powershell-cmdlet-c-output-parameters</t>
  </si>
  <si>
    <t xml:space="preserve">	4517</t>
  </si>
  <si>
    <t xml:space="preserve">	how to run a powershell script file from a webservice</t>
  </si>
  <si>
    <t xml:space="preserve">	14266144</t>
  </si>
  <si>
    <t xml:space="preserve">	c#/web-services/powershell/webserver/asmx/</t>
  </si>
  <si>
    <t xml:space="preserve">	https://stackoverflow.com/questions/14266050/how-to-run-a-powershell-script-file-from-a-webservice</t>
  </si>
  <si>
    <t xml:space="preserve">	60</t>
  </si>
  <si>
    <t xml:space="preserve">	What is the right way to execute c# code in a powershell script?</t>
  </si>
  <si>
    <t xml:space="preserve">	60133794</t>
  </si>
  <si>
    <t xml:space="preserve">	c#/winformspowershell/</t>
  </si>
  <si>
    <t xml:space="preserve">	https://stackoverflow.com/questions/60131315/what-is-the-right-way-to-execute-c-code-in-a-powershell-script</t>
  </si>
  <si>
    <t xml:space="preserve">	34745</t>
  </si>
  <si>
    <t xml:space="preserve">	Initialize dictionary at declaration using PowerShell</t>
  </si>
  <si>
    <t xml:space="preserve">	6765570</t>
  </si>
  <si>
    <t xml:space="preserve">	c#/powershell/dictionary/initialization/language-comparisons/</t>
  </si>
  <si>
    <t xml:space="preserve">	https://stackoverflow.com/questions/6765375/initialize-dictionary-at-declaration-using-powershell</t>
  </si>
  <si>
    <t xml:space="preserve">	11876</t>
  </si>
  <si>
    <t xml:space="preserve">	PowerShell Add-Type : Cannot add type. already exist</t>
  </si>
  <si>
    <t xml:space="preserve">	25731143</t>
  </si>
  <si>
    <t xml:space="preserve">	c#/powershellruntime-error/</t>
  </si>
  <si>
    <t xml:space="preserve">	https://stackoverflow.com/questions/25730978/powershell-add-type-cannot-add-type-already-exist</t>
  </si>
  <si>
    <t xml:space="preserve">	C# remote PowerShell calculated property returns null</t>
  </si>
  <si>
    <t xml:space="preserve">	c#/powershell/properties/null/</t>
  </si>
  <si>
    <t xml:space="preserve">	https://stackoverflow.com/questions/60090733/c-remote-powershell-calculated-property-returns-null</t>
  </si>
  <si>
    <t xml:space="preserve">	Calling Powershell script from windows service written in C#</t>
  </si>
  <si>
    <t xml:space="preserve">	c#/powershellwindows-services/</t>
  </si>
  <si>
    <t xml:space="preserve">	https://stackoverflow.com/questions/60095008/calling-powershell-script-from-windows-service-written-in-c</t>
  </si>
  <si>
    <t xml:space="preserve">	48</t>
  </si>
  <si>
    <t xml:space="preserve">	Powershell Timeout From C#</t>
  </si>
  <si>
    <t xml:space="preserve">	https://stackoverflow.com/questions/60081167/powershell-timeout-from-c</t>
  </si>
  <si>
    <t xml:space="preserve">	Powershell script to create a new blob container does not work for Azure Storage Emulator</t>
  </si>
  <si>
    <t xml:space="preserve">	c#/powershellazure-storage-emulator/</t>
  </si>
  <si>
    <t xml:space="preserve">	https://stackoverflow.com/questions/60065631/powershell-script-to-create-a-new-blob-container-does-not-work-for-azure-storage</t>
  </si>
  <si>
    <t xml:space="preserve">	48213</t>
  </si>
  <si>
    <t xml:space="preserve">	Handler &amp;quotaspNetCore&amp;quot has a bad module &amp;quotAspNetCoreModuleV2&amp;quot in its module list</t>
  </si>
  <si>
    <t xml:space="preserve">	c#/asp.net-mvc/iis/.net-core/</t>
  </si>
  <si>
    <t xml:space="preserve">	https://stackoverflow.com/questions/53846550/handler-aspnetcore-has-a-bad-module-aspnetcoremodulev2-in-its-module-list</t>
  </si>
  <si>
    <t xml:space="preserve">	why aspnetcore service responsetime increase with increase in number of concurrent clients?</t>
  </si>
  <si>
    <t xml:space="preserve">	c#/windows/asp.net-core/webapi/</t>
  </si>
  <si>
    <t xml:space="preserve">	https://stackoverflow.com/questions/61863555/why-aspnetcore-service-responsetime-increase-with-increase-in-number-of-concurre</t>
  </si>
  <si>
    <t xml:space="preserve">	9252</t>
  </si>
  <si>
    <t xml:space="preserve">	Version conflict in AspNetCore</t>
  </si>
  <si>
    <t xml:space="preserve">	51071387</t>
  </si>
  <si>
    <t xml:space="preserve">	c#/asp.net-core/</t>
  </si>
  <si>
    <t xml:space="preserve">	https://stackoverflow.com/questions/51065861/version-conflict-in-aspnetcore</t>
  </si>
  <si>
    <t xml:space="preserve">	AspNetCore Default Authorization User not authenticated</t>
  </si>
  <si>
    <t xml:space="preserve">	c#/authentication/.net-core/authorization/</t>
  </si>
  <si>
    <t xml:space="preserve">	https://stackoverflow.com/questions/61761004/aspnetcore-default-authorization-user-not-authenticated</t>
  </si>
  <si>
    <t xml:space="preserve">	AspNetCore JWT Authentication Without &amp;quotiat&amp;quot in token header</t>
  </si>
  <si>
    <t xml:space="preserve">	c#/asp.net-core/authentication/jwt/</t>
  </si>
  <si>
    <t xml:space="preserve">	https://stackoverflow.com/questions/61743352/aspnetcore-jwt-authentication-without-iat-in-token-header</t>
  </si>
  <si>
    <t xml:space="preserve">	54</t>
  </si>
  <si>
    <t xml:space="preserve">	CompilationFailedException during runtime compilation of Razor from AspNetCore TestHost</t>
  </si>
  <si>
    <t xml:space="preserve">	61614152</t>
  </si>
  <si>
    <t xml:space="preserve">	c#/asp.net-core/razor/.net-core/asp.net-core-testhost/</t>
  </si>
  <si>
    <t xml:space="preserve">	https://stackoverflow.com/questions/61526883/compilationfailedexception-during-runtime-compilation-of-razor-from-aspnetcore-t</t>
  </si>
  <si>
    <t xml:space="preserve">	6753</t>
  </si>
  <si>
    <t xml:space="preserve">	AspNetCore 2.0 Claims always empty</t>
  </si>
  <si>
    <t xml:space="preserve">	c#/authentication/claims-based-identity/asp.net-core-mvc-2.0/</t>
  </si>
  <si>
    <t xml:space="preserve">	https://stackoverflow.com/questions/45924240/aspnetcore-2-0-claims-always-empty</t>
  </si>
  <si>
    <t xml:space="preserve">	26</t>
  </si>
  <si>
    <t xml:space="preserve">	how to increase AspNetCore return size</t>
  </si>
  <si>
    <t xml:space="preserve">	c#/asp.net-core.net-core/</t>
  </si>
  <si>
    <t xml:space="preserve">	https://stackoverflow.com/questions/61098795/how-to-increase-aspnetcore-return-size</t>
  </si>
  <si>
    <t xml:space="preserve">	Nuget Spec AspNet vs AspNetCore</t>
  </si>
  <si>
    <t xml:space="preserve">	c#/asp.net/nuget/nuget-package/nuget-spec/</t>
  </si>
  <si>
    <t xml:space="preserve">	https://stackoverflow.com/questions/60978028/nuget-spec-aspnet-vs-aspnetcore</t>
  </si>
  <si>
    <t xml:space="preserve">	19</t>
  </si>
  <si>
    <t xml:space="preserve">	aspnetcore discovering razor views</t>
  </si>
  <si>
    <t xml:space="preserve">	https://stackoverflow.com/questions/60930921/aspnetcore-discovering-razor-views</t>
  </si>
  <si>
    <t xml:space="preserve">	IOptions configurations throws random NullReferenceException - AspNetCore 2.2</t>
  </si>
  <si>
    <t xml:space="preserve">	c#/asp.net-core/dependency-injection/configuration/.net-core-2.2/</t>
  </si>
  <si>
    <t xml:space="preserve">	https://stackoverflow.com/questions/60863618/ioptions-configurations-throws-random-nullreferenceexception-aspnetcore-2-2</t>
  </si>
  <si>
    <t xml:space="preserve">	45</t>
  </si>
  <si>
    <t xml:space="preserve">	Simplest AspNetCore MVC app in Linux App Service can&amp;#39t connect to a SQL Server database</t>
  </si>
  <si>
    <t xml:space="preserve">	c#/azure/asp.net-core/azure-web-app-service/</t>
  </si>
  <si>
    <t xml:space="preserve">	https://stackoverflow.com/questions/60748312/simplest-aspnetcore-mvc-app-in-linux-app-service-cant-connect-to-a-sql-server-d</t>
  </si>
  <si>
    <t xml:space="preserve">	328</t>
  </si>
  <si>
    <t xml:space="preserve">	Do I use a JoinableTaskFactory with AspNetCore?</t>
  </si>
  <si>
    <t xml:space="preserve">	55558845</t>
  </si>
  <si>
    <t xml:space="preserve">	c#/asp.net-coreasync-await/</t>
  </si>
  <si>
    <t xml:space="preserve">	https://stackoverflow.com/questions/55535494/do-i-use-a-joinabletaskfactory-with-aspnetcore</t>
  </si>
  <si>
    <t xml:space="preserve">	AspNetCore 3.0 Could not load type on Publish</t>
  </si>
  <si>
    <t xml:space="preserve">	c#/asp.net/.net/asp.net-core/iis/</t>
  </si>
  <si>
    <t xml:space="preserve">	https://stackoverflow.com/questions/60686751/aspnetcore-3-0-could-not-load-type-on-publish</t>
  </si>
  <si>
    <t xml:space="preserve">	C# Error CS0234 even after adding aspnetcore and extensions packages</t>
  </si>
  <si>
    <t xml:space="preserve">	c#/asp.net-corevisual-studio-code/</t>
  </si>
  <si>
    <t xml:space="preserve">	https://stackoverflow.com/questions/60482602/c-error-cs0234-even-after-adding-aspnetcore-and-extensions-packages</t>
  </si>
  <si>
    <t xml:space="preserve">	aspnetcore 3.1 dependency injection for filter</t>
  </si>
  <si>
    <t xml:space="preserve">	60548451</t>
  </si>
  <si>
    <t xml:space="preserve">	c#/asp.net-coredependency-injection/</t>
  </si>
  <si>
    <t xml:space="preserve">	https://stackoverflow.com/questions/60548292/aspnetcore-3-1-dependency-injection-for-filter</t>
  </si>
  <si>
    <t xml:space="preserve">	10713</t>
  </si>
  <si>
    <t xml:space="preserve">	11</t>
  </si>
  <si>
    <t xml:space="preserve">	Aspnetcore 2.2 Targeting .Net Framework, InProcess fails on azure app service with error TTP Error 500.0 - ANCM In-Process Handler Load Failure</t>
  </si>
  <si>
    <t xml:space="preserve">	54119290</t>
  </si>
  <si>
    <t xml:space="preserve">	c#/azure/iis/asp.net-core/</t>
  </si>
  <si>
    <t xml:space="preserve">	https://stackoverflow.com/questions/54109762/aspnetcore-2-2-targeting-net-framework-inprocess-fails-on-azure-app-service-wi</t>
  </si>
  <si>
    <t xml:space="preserve">	24423</t>
  </si>
  <si>
    <t xml:space="preserve">	9</t>
  </si>
  <si>
    <t xml:space="preserve">	aspNetCore 2.2.0 - AspNetCoreModuleV2 error</t>
  </si>
  <si>
    <t xml:space="preserve">	54832978</t>
  </si>
  <si>
    <t xml:space="preserve">	c#/asp.netasp.net-core/</t>
  </si>
  <si>
    <t xml:space="preserve">	https://stackoverflow.com/questions/53729956/aspnetcore-2-2-0-aspnetcoremodulev2-error</t>
  </si>
  <si>
    <t xml:space="preserve">	12</t>
  </si>
  <si>
    <t xml:space="preserve">	Pre-Loading users from Azure ActiveDirectory OpenIdConnect into AspNetCore Identity</t>
  </si>
  <si>
    <t xml:space="preserve">	c#/openid-connectasp.net-core-identity/</t>
  </si>
  <si>
    <t xml:space="preserve">	https://stackoverflow.com/questions/60327638/pre-loading-users-from-azure-activedirectory-openidconnect-into-aspnetcore-ident</t>
  </si>
  <si>
    <t xml:space="preserve">	91</t>
  </si>
  <si>
    <t xml:space="preserve">	AspNetCore 3.0 (upgraded from 2.2) routes seem to break when Controller Method has Async suffix</t>
  </si>
  <si>
    <t xml:space="preserve">	59161072</t>
  </si>
  <si>
    <t xml:space="preserve">	https://stackoverflow.com/questions/59160799/aspnetcore-3-0-upgraded-from-2-2-routes-seem-to-break-when-controller-method-h</t>
  </si>
  <si>
    <t xml:space="preserve">	Adding Custom Claims to AspNetCore Azure Authenticated Application</t>
  </si>
  <si>
    <t xml:space="preserve">	60332007</t>
  </si>
  <si>
    <t xml:space="preserve">	c#/asp.net-coreazure-active-directory/</t>
  </si>
  <si>
    <t xml:space="preserve">	https://stackoverflow.com/questions/60329046/adding-custom-claims-to-aspnetcore-azure-authenticated-application</t>
  </si>
  <si>
    <t xml:space="preserve">	Problem with the Microsoft .AspNetCore 3.1 package in a .Net Standard 2.1 project</t>
  </si>
  <si>
    <t xml:space="preserve">	c#/asp.net-core/asp.net-web-api/.net-core/asp.net-core-mvc/</t>
  </si>
  <si>
    <t xml:space="preserve">	https://stackoverflow.com/questions/60298196/problem-with-the-microsoft-aspnetcore-3-1-package-in-a-net-standard-2-1-projec</t>
  </si>
  <si>
    <t xml:space="preserve">	When should I use Microsoft.Owin implementation and when should I use AspNetCore?</t>
  </si>
  <si>
    <t xml:space="preserve">	60297435</t>
  </si>
  <si>
    <t xml:space="preserve">	c#/rest/asp.net-core/asp.net-web-api/owin/</t>
  </si>
  <si>
    <t xml:space="preserve">	https://stackoverflow.com/questions/60296728/when-should-i-use-microsoft-owin-implementation-and-when-should-i-use-aspnetcore</t>
  </si>
  <si>
    <t xml:space="preserve">	138</t>
  </si>
  <si>
    <t xml:space="preserve">	How to send a message to specific user using aspnetcore signalR?</t>
  </si>
  <si>
    <t xml:space="preserve">	c#/signalr/signalr-hub/asp.net-core-signalr/</t>
  </si>
  <si>
    <t xml:space="preserve">	https://stackoverflow.com/questions/60275474/how-to-send-a-message-to-specific-user-using-aspnetcore-signalr</t>
  </si>
  <si>
    <t xml:space="preserve">	Attribute Access to HttpContext in AspNetCore Api Controller Function</t>
  </si>
  <si>
    <t xml:space="preserve">	c#/asp.net-core/attributes/authorization/</t>
  </si>
  <si>
    <t xml:space="preserve">	https://stackoverflow.com/questions/60198972/attribute-access-to-httpcontext-in-aspnetcore-api-controller-function</t>
  </si>
  <si>
    <t xml:space="preserve">	AWS Cognito signature mismatch issue after aspnetcore upgrade from 1.0 to 2.1</t>
  </si>
  <si>
    <t xml:space="preserve">	c#/asp.net-core/.net-core/amazon-cognito/</t>
  </si>
  <si>
    <t xml:space="preserve">	https://stackoverflow.com/questions/59967594/aws-cognito-signature-mismatch-issue-after-aspnetcore-upgrade-from-1-0-to-2-1</t>
  </si>
  <si>
    <t xml:space="preserve">	69</t>
  </si>
  <si>
    <t xml:space="preserve">	Hosting Razor pages and API (AspnetCore) inside a WPF dotnet core project</t>
  </si>
  <si>
    <t xml:space="preserve">	c#/wpf/asp.net-core/.net-core/wpf-core-3.0/</t>
  </si>
  <si>
    <t xml:space="preserve">	https://stackoverflow.com/questions/59969838/hosting-razor-pages-and-api-aspnetcore-inside-a-wpf-dotnet-core-project</t>
  </si>
  <si>
    <t xml:space="preserve">	64</t>
  </si>
  <si>
    <t xml:space="preserve">	AspNetCore Blazor Route-Based Localization</t>
  </si>
  <si>
    <t xml:space="preserve">	c#/asp.net-core/routing/blazor/</t>
  </si>
  <si>
    <t xml:space="preserve">	https://stackoverflow.com/questions/59824077/aspnetcore-blazor-route-based-localization</t>
  </si>
  <si>
    <t xml:space="preserve">	How to configure two scheme authentication in AspNetCore 2.0</t>
  </si>
  <si>
    <t xml:space="preserve">	59823118</t>
  </si>
  <si>
    <t xml:space="preserve">	c#/asp.net/api/asp.net-core-2.0/bearer-token/</t>
  </si>
  <si>
    <t xml:space="preserve">	https://stackoverflow.com/questions/59793166/how-to-configure-two-scheme-authentication-in-aspnetcore-2-0</t>
  </si>
  <si>
    <t xml:space="preserve">	75</t>
  </si>
  <si>
    <t xml:space="preserve">	AspNetCore v3.1 Response.Redirect from HttpPost fails</t>
  </si>
  <si>
    <t xml:space="preserve">	c#/azure/api/asp.net-core/cors/</t>
  </si>
  <si>
    <t xml:space="preserve">	https://stackoverflow.com/questions/59779113/aspnetcore-v3-1-response-redirect-from-httppost-fails</t>
  </si>
  <si>
    <t xml:space="preserve">	174</t>
  </si>
  <si>
    <t xml:space="preserve">	BackgroundService implementation that prevents AspNetCore to start/stop correctly</t>
  </si>
  <si>
    <t xml:space="preserve">	57604643</t>
  </si>
  <si>
    <t xml:space="preserve">	c#/asp.net-core/task/background-service/</t>
  </si>
  <si>
    <t xml:space="preserve">	https://stackoverflow.com/questions/57159545/backgroundservice-implementation-that-prevents-aspnetcore-to-start-stop-correctl</t>
  </si>
  <si>
    <t xml:space="preserve">	227</t>
  </si>
  <si>
    <t xml:space="preserve">	How do you invalidate a cached AWS API Gateway endpoint in ASPNETCORE?</t>
  </si>
  <si>
    <t xml:space="preserve">	c#/.net/caching/asp.net-core/aws-api-gateway/</t>
  </si>
  <si>
    <t xml:space="preserve">	https://stackoverflow.com/questions/53853146/how-do-you-invalidate-a-cached-aws-api-gateway-endpoint-in-aspnetcore</t>
  </si>
  <si>
    <t xml:space="preserve">	52</t>
  </si>
  <si>
    <t xml:space="preserve">	Cant Create Cognito User using aspnetcore?</t>
  </si>
  <si>
    <t xml:space="preserve">	c#/amazon-web-services/authentication/asp.net-core/amazon-cognito/</t>
  </si>
  <si>
    <t xml:space="preserve">	https://stackoverflow.com/questions/59540035/cant-create-cognito-user-using-aspnetcore</t>
  </si>
  <si>
    <t xml:space="preserve">	315</t>
  </si>
  <si>
    <t xml:space="preserve">	ASPNETCore SignalR authentication with Reference token</t>
  </si>
  <si>
    <t xml:space="preserve">	59466828</t>
  </si>
  <si>
    <t xml:space="preserve">	c#/authentication/signalr/bearer-token/asp.net-core-signalr/</t>
  </si>
  <si>
    <t xml:space="preserve">	https://stackoverflow.com/questions/59210696/aspnetcore-signalr-authentication-with-reference-token</t>
  </si>
  <si>
    <t xml:space="preserve">	AspNetCore include Razor Pages in other assembly</t>
  </si>
  <si>
    <t xml:space="preserve">	c#/asp.net-mvc-routingrazor-pages/</t>
  </si>
  <si>
    <t xml:space="preserve">	https://stackoverflow.com/questions/59394452/aspnetcore-include-razor-pages-in-other-assembly</t>
  </si>
  <si>
    <t xml:space="preserve">	how do i propeply reference microsoft ASPNETCORE Identity in my project for visual studio code?</t>
  </si>
  <si>
    <t xml:space="preserve">	c#/asp.net-core/visual-studio-code/asp.net-identity/</t>
  </si>
  <si>
    <t xml:space="preserve">	https://stackoverflow.com/questions/59350241/how-do-i-propeply-reference-microsoft-aspnetcore-identity-in-my-project-for-visu</t>
  </si>
  <si>
    <t xml:space="preserve">	173</t>
  </si>
  <si>
    <t xml:space="preserve">	How add identity and user management into aspnetcore web api?</t>
  </si>
  <si>
    <t xml:space="preserve">	59200926</t>
  </si>
  <si>
    <t xml:space="preserve">	c#/asp.net-core-webapi/asp.net-core-identity/user-management/</t>
  </si>
  <si>
    <t xml:space="preserve">	https://stackoverflow.com/questions/59199894/how-add-identity-and-user-management-into-aspnetcore-web-api</t>
  </si>
  <si>
    <t xml:space="preserve">	Business settings management in aspnetcore</t>
  </si>
  <si>
    <t xml:space="preserve">	c#/asp.net/asp.net-core/entity-framework-core/persistence/</t>
  </si>
  <si>
    <t xml:space="preserve">	https://stackoverflow.com/questions/59181004/business-settings-management-in-aspnetcore</t>
  </si>
  <si>
    <t xml:space="preserve">	How to Properly Redirect in AspNetCore 3.0 Action Filter Attribute?</t>
  </si>
  <si>
    <t xml:space="preserve">	c#/asp.net-mvcasp.net-core/</t>
  </si>
  <si>
    <t xml:space="preserve">	https://stackoverflow.com/questions/59185048/how-to-properly-redirect-in-aspnetcore-3-0-action-filter-attribute</t>
  </si>
  <si>
    <t xml:space="preserve">	96</t>
  </si>
  <si>
    <t xml:space="preserve">	Do http response packets start getting sent to caller before all middleware execution is complete? (aspnetcore)</t>
  </si>
  <si>
    <t xml:space="preserve">	https://stackoverflow.com/questions/59166776/do-http-response-packets-start-getting-sent-to-caller-before-all-middleware-exec</t>
  </si>
  <si>
    <t xml:space="preserve">	78</t>
  </si>
  <si>
    <t xml:space="preserve">	AspNetCore ModelState type missing in one specific context</t>
  </si>
  <si>
    <t xml:space="preserve">	59131523</t>
  </si>
  <si>
    <t xml:space="preserve">	https://stackoverflow.com/questions/59131374/aspnetcore-modelstate-type-missing-in-one-specific-context</t>
  </si>
  <si>
    <t xml:space="preserve">	473</t>
  </si>
  <si>
    <t xml:space="preserve">	c# - AspNetCore set content root path</t>
  </si>
  <si>
    <t xml:space="preserve">	59034183</t>
  </si>
  <si>
    <t xml:space="preserve">	c#/asp.net/asp.net-core/blazor/</t>
  </si>
  <si>
    <t xml:space="preserve">	https://stackoverflow.com/questions/59033413/c-aspnetcore-set-content-root-path</t>
  </si>
  <si>
    <t xml:space="preserve">	Role and Policy Authorization without AspNetCore Identity?</t>
  </si>
  <si>
    <t xml:space="preserve">	58927067</t>
  </si>
  <si>
    <t xml:space="preserve">	c#/architecture/authorization/asp.net-identity/identityserver4/</t>
  </si>
  <si>
    <t xml:space="preserve">	https://stackoverflow.com/questions/58921978/role-and-policy-authorization-without-aspnetcore-identity</t>
  </si>
  <si>
    <t xml:space="preserve">	Is it possible to force browsers to use a specific cipher suite for all requests from WEBAPI - ASPNETCore?</t>
  </si>
  <si>
    <t xml:space="preserve">	c#/asp.net-coreasp.net-core-webapi/</t>
  </si>
  <si>
    <t xml:space="preserve">	https://stackoverflow.com/questions/58871677/is-it-possible-to-force-browsers-to-use-a-specific-cipher-suite-for-all-requests</t>
  </si>
  <si>
    <t xml:space="preserve">	Unit test AspNetCore Controller check HttpStatusCode with ActionResult&amp;ltT&amp;gt result</t>
  </si>
  <si>
    <t xml:space="preserve">	58856418</t>
  </si>
  <si>
    <t xml:space="preserve">	c#/unit-testing/asp.net-core/.net-core/asp.net-core-webapi/</t>
  </si>
  <si>
    <t xml:space="preserve">	https://stackoverflow.com/questions/58855965/unit-test-aspnetcore-controller-check-httpstatuscode-with-actionresultt-result</t>
  </si>
  <si>
    <t xml:space="preserve">	230</t>
  </si>
  <si>
    <t xml:space="preserve">	SignalR AzureFunction client to AspNetCore WebApi Hub connection</t>
  </si>
  <si>
    <t xml:space="preserve">	58819942</t>
  </si>
  <si>
    <t xml:space="preserve">	c#/asp.net-core/signalr/asp.net-core-signalr/</t>
  </si>
  <si>
    <t xml:space="preserve">	https://stackoverflow.com/questions/58728677/signalr-azurefunction-client-to-aspnetcore-webapi-hub-connection</t>
  </si>
  <si>
    <t xml:space="preserve">	103</t>
  </si>
  <si>
    <t xml:space="preserve">	Converting Aspnet to aspnetcore: RequestContext.Principal</t>
  </si>
  <si>
    <t xml:space="preserve">	58801949</t>
  </si>
  <si>
    <t xml:space="preserve">	https://stackoverflow.com/questions/58801660/converting-aspnet-to-aspnetcore-requestcontext-principal</t>
  </si>
  <si>
    <t xml:space="preserve">	1240</t>
  </si>
  <si>
    <t xml:space="preserve">	disposing httpClient in aspnetcore mvc controller</t>
  </si>
  <si>
    <t xml:space="preserve">	58760131</t>
  </si>
  <si>
    <t xml:space="preserve">	c#/rest/asp.net-core-mvc/asp.net-core-webapi/</t>
  </si>
  <si>
    <t xml:space="preserve">	https://stackoverflow.com/questions/47409309/disposing-httpclient-in-aspnetcore-mvc-controller</t>
  </si>
  <si>
    <t xml:space="preserve">	Calling AspNetCore Api using test server and HttpWebRequest in Integration Test</t>
  </si>
  <si>
    <t xml:space="preserve">	c#/.net-core/</t>
  </si>
  <si>
    <t xml:space="preserve">	https://stackoverflow.com/questions/58753476/calling-aspnetcore-api-using-test-server-and-httpwebrequest-in-integration-test</t>
  </si>
  <si>
    <t xml:space="preserve">	611</t>
  </si>
  <si>
    <t xml:space="preserve">	AspNetCore Integration Testing Multiple WebApplicationFactory Instances?</t>
  </si>
  <si>
    <t xml:space="preserve">	54946761</t>
  </si>
  <si>
    <t xml:space="preserve">	c#/unit-testing/asp.net-core/integration-testing/asp.net-core-2.2/</t>
  </si>
  <si>
    <t xml:space="preserve">	https://stackoverflow.com/questions/54944216/aspnetcore-integration-testing-multiple-webapplicationfactory-instances</t>
  </si>
  <si>
    <t xml:space="preserve">	469</t>
  </si>
  <si>
    <t xml:space="preserve">	Building an integration test for an AspNetCore API that uses IdentityServer 4 for Auth</t>
  </si>
  <si>
    <t xml:space="preserve">	55598091</t>
  </si>
  <si>
    <t xml:space="preserve">	c#/asp.net-core/integration-testing/identityserver4/</t>
  </si>
  <si>
    <t xml:space="preserve">	https://stackoverflow.com/questions/55590928/building-an-integration-test-for-an-aspnetcore-api-that-uses-identityserver-4-fo</t>
  </si>
  <si>
    <t xml:space="preserve">	Cannot find the AspNetCore Nuget packages for 3.0 (specifically routing)</t>
  </si>
  <si>
    <t xml:space="preserve">	https://stackoverflow.com/questions/58611598/cannot-find-the-aspnetcore-nuget-packages-for-3-0-specifically-routing</t>
  </si>
  <si>
    <t xml:space="preserve">	1017</t>
  </si>
  <si>
    <t xml:space="preserve">	MassTransit RabbitMQ AspNetCore not starting the bus and registering receive endpoints</t>
  </si>
  <si>
    <t xml:space="preserve">	55870848</t>
  </si>
  <si>
    <t xml:space="preserve">	c#/asp.net-core/.net-core/masstransit/</t>
  </si>
  <si>
    <t xml:space="preserve">	https://stackoverflow.com/questions/55861993/masstransit-rabbitmq-aspnetcore-not-starting-the-bus-and-registering-receive-end</t>
  </si>
  <si>
    <t xml:space="preserve">	4316</t>
  </si>
  <si>
    <t xml:space="preserve">	6</t>
  </si>
  <si>
    <t xml:space="preserve">	Get wwwroot path when in ConfigureServices (aspnetcore)</t>
  </si>
  <si>
    <t xml:space="preserve">	52040818</t>
  </si>
  <si>
    <t xml:space="preserve">	https://stackoverflow.com/questions/52040742/get-wwwroot-path-when-in-configureservices-aspnetcore</t>
  </si>
  <si>
    <t xml:space="preserve">	199</t>
  </si>
  <si>
    <t xml:space="preserve">	Handler &amp;quotaspNetCore&amp;quot has a bad module &amp;quotAspNetCoreModuleV4&amp;quot in its module list</t>
  </si>
  <si>
    <t xml:space="preserve">	c#/.net/api/iis/.net-core/</t>
  </si>
  <si>
    <t xml:space="preserve">	https://stackoverflow.com/questions/58491888/handler-aspnetcore-has-a-bad-module-aspnetcoremodulev4-in-its-module-list</t>
  </si>
  <si>
    <t xml:space="preserve">	Using aspnetcore signalr as system.io stream blocking</t>
  </si>
  <si>
    <t xml:space="preserve">	c#/multithreading/asynchronous/signalr/</t>
  </si>
  <si>
    <t xml:space="preserve">	https://stackoverflow.com/questions/53182135/using-aspnetcore-signalr-as-system-io-stream-blocking</t>
  </si>
  <si>
    <t xml:space="preserve">	10571</t>
  </si>
  <si>
    <t xml:space="preserve">	AspNetCore Could not load type &amp;#39Swashbuckle.AspNetCore.SwaggerGen.SwaggerResponseAttribute&amp;#39</t>
  </si>
  <si>
    <t xml:space="preserve">	51853483</t>
  </si>
  <si>
    <t xml:space="preserve">	c#/asp.net-coreswagger/</t>
  </si>
  <si>
    <t xml:space="preserve">	https://stackoverflow.com/questions/51842808/aspnetcore-could-not-load-type-swashbuckle-aspnetcore-swaggergen-swaggerrespons</t>
  </si>
  <si>
    <t xml:space="preserve">	How to deploy aspnetcore app to ubuntu on digital ocean</t>
  </si>
  <si>
    <t xml:space="preserve">	c#/ubuntu/asp.net-core/digital-ocean/</t>
  </si>
  <si>
    <t xml:space="preserve">	https://stackoverflow.com/questions/58394853/how-to-deploy-aspnetcore-app-to-ubuntu-on-digital-ocean</t>
  </si>
  <si>
    <t xml:space="preserve">	3673</t>
  </si>
  <si>
    <t xml:space="preserve">	Add `host`, `basePath` and `schemes` to swagger.json using Swashbuckle Aspnetcore</t>
  </si>
  <si>
    <t xml:space="preserve">	53794326</t>
  </si>
  <si>
    <t xml:space="preserve">	c#/json/asp.net-core/swagger/swashbuckle/</t>
  </si>
  <si>
    <t xml:space="preserve">	https://stackoverflow.com/questions/53793847/add-host-basepath-and-schemes-to-swagger-json-using-swashbuckle-aspnetcor</t>
  </si>
  <si>
    <t xml:space="preserve">	166</t>
  </si>
  <si>
    <t xml:space="preserve">	AspnetCore Multiple authentication and use of AddAuthorization/AddAuthentication/UseAuthentication</t>
  </si>
  <si>
    <t xml:space="preserve">	58171915</t>
  </si>
  <si>
    <t xml:space="preserve">	c#/authentication/jwt/authorization/</t>
  </si>
  <si>
    <t xml:space="preserve">	https://stackoverflow.com/questions/58088026/aspnetcore-multiple-authentication-and-use-of-addauthorization-addauthentication</t>
  </si>
  <si>
    <t xml:space="preserve">	2000</t>
  </si>
  <si>
    <t xml:space="preserve">	Register AspNetCore 2.1 Identity system with DbContext interface</t>
  </si>
  <si>
    <t xml:space="preserve">	52348155</t>
  </si>
  <si>
    <t xml:space="preserve">	c#/entity-framework/asp.net-core/dependency-injection/asp.net-identity/</t>
  </si>
  <si>
    <t xml:space="preserve">	https://stackoverflow.com/questions/52347535/register-aspnetcore-2-1-identity-system-with-dbcontext-interface</t>
  </si>
  <si>
    <t xml:space="preserve">	AspNetCore 2.2 Angular SignalR Negotiate always returns 404 Not found</t>
  </si>
  <si>
    <t xml:space="preserve">	57873192</t>
  </si>
  <si>
    <t xml:space="preserve">	c#/angular/typescript/asp.net-core/signalr/</t>
  </si>
  <si>
    <t xml:space="preserve">	https://stackoverflow.com/questions/57867758/aspnetcore-2-2-angular-signalr-negotiate-always-returns-404-not-found</t>
  </si>
  <si>
    <t xml:space="preserve">	105</t>
  </si>
  <si>
    <t xml:space="preserve">	Attribute-based routing, arguments with different name to variable - aspnetcore</t>
  </si>
  <si>
    <t xml:space="preserve">	57789422</t>
  </si>
  <si>
    <t xml:space="preserve">	c#/asp.net-core/.net-core/swagger/nswag/</t>
  </si>
  <si>
    <t xml:space="preserve">	https://stackoverflow.com/questions/54113641/attribute-based-routing-arguments-with-different-name-to-variable-aspnetcore</t>
  </si>
  <si>
    <t xml:space="preserve">	365</t>
  </si>
  <si>
    <t xml:space="preserve">	What configurations required to make NodaTime.Instant work as query/path/form parameter in AspNetCore?</t>
  </si>
  <si>
    <t xml:space="preserve">	57754748</t>
  </si>
  <si>
    <t xml:space="preserve">	c#/.net/asp.net-core/nodatime/</t>
  </si>
  <si>
    <t xml:space="preserve">	https://stackoverflow.com/questions/57753258/what-configurations-required-to-make-nodatime-instant-work-as-query-path-form-pa</t>
  </si>
  <si>
    <t xml:space="preserve">	How does AspNetCore inject css and js into its developer exception page?</t>
  </si>
  <si>
    <t xml:space="preserve">	57612471</t>
  </si>
  <si>
    <t xml:space="preserve">	https://stackoverflow.com/questions/57515056/how-does-aspnetcore-inject-css-and-js-into-its-developer-exception-page</t>
  </si>
  <si>
    <t xml:space="preserve">	124</t>
  </si>
  <si>
    <t xml:space="preserve">	AspNetCore rejects preflight messages</t>
  </si>
  <si>
    <t xml:space="preserve">	57509924</t>
  </si>
  <si>
    <t xml:space="preserve">	c#/authentication/asp.net-core/jwt/ntlm/</t>
  </si>
  <si>
    <t xml:space="preserve">	https://stackoverflow.com/questions/57489625/aspnetcore-rejects-preflight-messages</t>
  </si>
  <si>
    <t xml:space="preserve">	137</t>
  </si>
  <si>
    <t xml:space="preserve">	Consolidating aspnetcore items in Startup, without duplicating service registrations or pipelines</t>
  </si>
  <si>
    <t xml:space="preserve">	57507027</t>
  </si>
  <si>
    <t xml:space="preserve">	https://stackoverflow.com/questions/57504377/consolidating-aspnetcore-items-in-startup-without-duplicating-service-registrat</t>
  </si>
  <si>
    <t xml:space="preserve">	94</t>
  </si>
  <si>
    <t xml:space="preserve">	Dockerizing aspnetcore-react template fails</t>
  </si>
  <si>
    <t xml:space="preserve">	c#/node.js/reactjs/docker/.net-core/</t>
  </si>
  <si>
    <t xml:space="preserve">	https://stackoverflow.com/questions/57399438/dockerizing-aspnetcore-react-template-fails</t>
  </si>
  <si>
    <t xml:space="preserve">	-3</t>
  </si>
  <si>
    <t xml:space="preserve">	Update aspnetcore 3 preview 6 to preview 7</t>
  </si>
  <si>
    <t xml:space="preserve">	https://stackoverflow.com/questions/57381527/update-aspnetcore-3-preview-6-to-preview-7</t>
  </si>
  <si>
    <t xml:space="preserve">	248</t>
  </si>
  <si>
    <t xml:space="preserve">	Which Runtime and web hosting bundle do i need to host my AspNetCore 2.0.3 app?</t>
  </si>
  <si>
    <t xml:space="preserve">	c#/asp.net/angular5/asp.net-core-2.0/</t>
  </si>
  <si>
    <t xml:space="preserve">	https://stackoverflow.com/questions/57376372/which-runtime-and-web-hosting-bundle-do-i-need-to-host-my-aspnetcore-2-0-3-app</t>
  </si>
  <si>
    <t xml:space="preserve">	322</t>
  </si>
  <si>
    <t xml:space="preserve">	AspNetCore Identity User missing ApplicationUser custom properties</t>
  </si>
  <si>
    <t xml:space="preserve">	57330410</t>
  </si>
  <si>
    <t xml:space="preserve">	c#/asp.net-core/asp.net-identity/identityserver4/</t>
  </si>
  <si>
    <t xml:space="preserve">	https://stackoverflow.com/questions/57329909/aspnetcore-identity-user-missing-applicationuser-custom-properties</t>
  </si>
  <si>
    <t xml:space="preserve">	28014</t>
  </si>
  <si>
    <t xml:space="preserve">	How to set command timeout in aspnetcore/entityframeworkcore</t>
  </si>
  <si>
    <t xml:space="preserve">	c#/asp.net-coreentity-framework-core/</t>
  </si>
  <si>
    <t xml:space="preserve">	https://stackoverflow.com/questions/39058422/how-to-set-command-timeout-in-aspnetcore-entityframeworkcore</t>
  </si>
  <si>
    <t xml:space="preserve">	In an AspNetCore API controller, is there a well-accepted way to DRY out repetitious validation code?</t>
  </si>
  <si>
    <t xml:space="preserve">	57097530</t>
  </si>
  <si>
    <t xml:space="preserve">	https://stackoverflow.com/questions/57096791/in-an-aspnetcore-api-controller-is-there-a-well-accepted-way-to-dry-out-repetit</t>
  </si>
  <si>
    <t xml:space="preserve">	Updating a NETCore app to an AspNetCore app</t>
  </si>
  <si>
    <t xml:space="preserve">	c#/asp.net/asp.net-core/visual-studio-2019/service-fabric-stateful/</t>
  </si>
  <si>
    <t xml:space="preserve">	https://stackoverflow.com/questions/57062725/updating-a-netcore-app-to-an-aspnetcore-app</t>
  </si>
  <si>
    <t xml:space="preserve">	290</t>
  </si>
  <si>
    <t xml:space="preserve">	AspNetCore MVC - ControllerBase.Challenge Issue</t>
  </si>
  <si>
    <t xml:space="preserve">	56936398</t>
  </si>
  <si>
    <t xml:space="preserve">	c#/asp.net-core/asp.net-core-2.0/asp.net-core-mvc-2.0/.net-4.6.1/</t>
  </si>
  <si>
    <t xml:space="preserve">	https://stackoverflow.com/questions/56889844/aspnetcore-mvc-controllerbase-challenge-issue</t>
  </si>
  <si>
    <t xml:space="preserve">	176</t>
  </si>
  <si>
    <t xml:space="preserve">	How to and is good practice to create generic Host class extension methods in ASPNETCORE 3?</t>
  </si>
  <si>
    <t xml:space="preserve">	56760884</t>
  </si>
  <si>
    <t xml:space="preserve">	c#/host.net-core-3.0/</t>
  </si>
  <si>
    <t xml:space="preserve">	https://stackoverflow.com/questions/56759773/how-to-and-is-good-practice-to-create-generic-host-class-extension-methods-in-as</t>
  </si>
  <si>
    <t xml:space="preserve">	C# AspNetCore SignalR Client - Connection Closed Handler</t>
  </si>
  <si>
    <t xml:space="preserve">	56671144</t>
  </si>
  <si>
    <t xml:space="preserve">	c#/signalr/task/asp.net-core-signalr/</t>
  </si>
  <si>
    <t xml:space="preserve">	https://stackoverflow.com/questions/56670908/c-aspnetcore-signalr-client-connection-closed-handler</t>
  </si>
  <si>
    <t xml:space="preserve">	-2</t>
  </si>
  <si>
    <t xml:space="preserve">	AspNetCore AspIdentity Dependency Injection of PasswordHaserOptions</t>
  </si>
  <si>
    <t xml:space="preserve">	c#/asp.net-core/dependency-injection/.net-core/</t>
  </si>
  <si>
    <t xml:space="preserve">	https://stackoverflow.com/questions/56553912/aspnetcore-aspidentity-dependency-injection-of-passwordhaseroptions</t>
  </si>
  <si>
    <t xml:space="preserve">	ASPNetCore wepApi Authentication based on simple condition</t>
  </si>
  <si>
    <t xml:space="preserve">	c#/asp.net-core-webapi/</t>
  </si>
  <si>
    <t xml:space="preserve">	https://stackoverflow.com/questions/56250443/aspnetcore-wepapi-authentication-based-on-simple-condition</t>
  </si>
  <si>
    <t xml:space="preserve">	696</t>
  </si>
  <si>
    <t xml:space="preserve">	Json Post Object to AspNetCore not working</t>
  </si>
  <si>
    <t xml:space="preserve">	c#/json/post/asp.net-core/</t>
  </si>
  <si>
    <t xml:space="preserve">	https://stackoverflow.com/questions/56058357/json-post-object-to-aspnetcore-not-working</t>
  </si>
  <si>
    <t xml:space="preserve">	203</t>
  </si>
  <si>
    <t xml:space="preserve">	Use FromRoute and FromQuery in single action of ApiController in AspNetCore 2.2</t>
  </si>
  <si>
    <t xml:space="preserve">	c#/asp.net-core/asp.net-core-mvc/asp.net-core-2.2/</t>
  </si>
  <si>
    <t xml:space="preserve">	https://stackoverflow.com/questions/55968971/use-fromroute-and-fromquery-in-single-action-of-apicontroller-in-aspnetcore-2-2</t>
  </si>
  <si>
    <t xml:space="preserve">	538</t>
  </si>
  <si>
    <t xml:space="preserve">	NuGet problems: can&amp;#39t get (newly generated) empty AspNetCore app to work anymore</t>
  </si>
  <si>
    <t xml:space="preserve">	55894553</t>
  </si>
  <si>
    <t xml:space="preserve">	c#/visual-studio/.net-core/nuget/nuget-package-restore/</t>
  </si>
  <si>
    <t xml:space="preserve">	https://stackoverflow.com/questions/55885097/nuget-problems-cant-get-newly-generated-empty-aspnetcore-app-to-work-anymore</t>
  </si>
  <si>
    <t xml:space="preserve">	61</t>
  </si>
  <si>
    <t xml:space="preserve">	Error: The namespace &amp;#39AspNetCore&amp;#39 already contains a definition for &amp;#39Views__ViewImports&amp;#39 (CS0101) [Prerendering]</t>
  </si>
  <si>
    <t xml:space="preserve">	javascript/c#/asp.net/single-page-application/</t>
  </si>
  <si>
    <t xml:space="preserve">	https://stackoverflow.com/questions/55821321/error-the-namespace-aspnetcore-already-contains-a-definition-for-views-view</t>
  </si>
  <si>
    <t xml:space="preserve">	How to map simple auth requirements onto AspNetCore authn/authz concepts</t>
  </si>
  <si>
    <t xml:space="preserve">	c#/authentication/asp.net-core/asp.net-core-mvc/authorization/</t>
  </si>
  <si>
    <t xml:space="preserve">	https://stackoverflow.com/questions/55819838/how-to-map-simple-auth-requirements-onto-aspnetcore-authn-authz-concepts</t>
  </si>
  <si>
    <t xml:space="preserve">	147</t>
  </si>
  <si>
    <t xml:space="preserve">	SassKit.Multitenancy not compatible with AspNetCore 2.2?</t>
  </si>
  <si>
    <t xml:space="preserve">	55818219</t>
  </si>
  <si>
    <t xml:space="preserve">	https://stackoverflow.com/questions/55797971/sasskit-multitenancy-not-compatible-with-aspnetcore-2-2</t>
  </si>
  <si>
    <t xml:space="preserve">	How to Update My CodeGenerator coded by Microsoft.AspNet.Scaffolding for aspnetcore?</t>
  </si>
  <si>
    <t xml:space="preserve">	c#/asp.net-corevsix/</t>
  </si>
  <si>
    <t xml:space="preserve">	https://stackoverflow.com/questions/55676643/how-to-update-my-codegenerator-coded-by-microsoft-aspnet-scaffolding-for-aspnetc</t>
  </si>
  <si>
    <t xml:space="preserve">	Add a dependency based on some conditions in AspNetCore</t>
  </si>
  <si>
    <t xml:space="preserve">	https://stackoverflow.com/questions/55618636/add-a-dependency-based-on-some-conditions-in-aspnetcore</t>
  </si>
  <si>
    <t xml:space="preserve">	1083</t>
  </si>
  <si>
    <t xml:space="preserve">	AspNetCore SignalR failed connection handshake</t>
  </si>
  <si>
    <t xml:space="preserve">	c#/.net-coreasp.net-core-signalr/</t>
  </si>
  <si>
    <t xml:space="preserve">	https://stackoverflow.com/questions/55361702/aspnetcore-signalr-failed-connection-handshake</t>
  </si>
  <si>
    <t xml:space="preserve">	403</t>
  </si>
  <si>
    <t xml:space="preserve">	Ambiguous CloudStorageAccount in aspnetcore when used with bot framework</t>
  </si>
  <si>
    <t xml:space="preserve">	c#/asp.net-core/botframework/azure-storage/</t>
  </si>
  <si>
    <t xml:space="preserve">	https://stackoverflow.com/questions/55100241/ambiguous-cloudstorageaccount-in-aspnetcore-when-used-with-bot-framework</t>
  </si>
  <si>
    <t xml:space="preserve">	111</t>
  </si>
  <si>
    <t xml:space="preserve">	aspnetcore web project import another project&amp;#39s controller</t>
  </si>
  <si>
    <t xml:space="preserve">	55175869</t>
  </si>
  <si>
    <t xml:space="preserve">	https://stackoverflow.com/questions/55175398/aspnetcore-web-project-import-another-projects-controller</t>
  </si>
  <si>
    <t xml:space="preserve">	AspNetCore Identity in Microsoft Edge</t>
  </si>
  <si>
    <t xml:space="preserve">	c#/asp.net-core/cookies/fetch/microsoft-edge/</t>
  </si>
  <si>
    <t xml:space="preserve">	https://stackoverflow.com/questions/55166342/aspnetcore-identity-in-microsoft-edge</t>
  </si>
  <si>
    <t xml:space="preserve">	AspNetCore Web application has more than 100 services. How to register all these dependencies for Unit Test project</t>
  </si>
  <si>
    <t xml:space="preserve">	c#/unit-testing/asp.net-core/mstest/</t>
  </si>
  <si>
    <t xml:space="preserve">	https://stackoverflow.com/questions/55061275/aspnetcore-web-application-has-more-than-100-services-how-to-register-all-these</t>
  </si>
  <si>
    <t xml:space="preserve">	Difference in AspNetCore identity 2.0 and 2.1</t>
  </si>
  <si>
    <t xml:space="preserve">	c#/asp.net-core/asp.net-core-2.1/asp.net-2.0/asp.net-core-identity/</t>
  </si>
  <si>
    <t xml:space="preserve">	https://stackoverflow.com/questions/54938110/difference-in-aspnetcore-identity-2-0-and-2-1</t>
  </si>
  <si>
    <t xml:space="preserve">	150</t>
  </si>
  <si>
    <t xml:space="preserve">	How do I return a reference type as JSON in AspNetCore 3.0 preview?</t>
  </si>
  <si>
    <t xml:space="preserve">	54671536</t>
  </si>
  <si>
    <t xml:space="preserve">	https://stackoverflow.com/questions/54662168/how-do-i-return-a-reference-type-as-json-in-aspnetcore-3-0-preview</t>
  </si>
  <si>
    <t xml:space="preserve">	304</t>
  </si>
  <si>
    <t xml:space="preserve">	AspnetCore Odata How do create an asynchronous action calling an await-able query</t>
  </si>
  <si>
    <t xml:space="preserve">	c#/asp.net-core/odata/microsoft-odata/</t>
  </si>
  <si>
    <t xml:space="preserve">	https://stackoverflow.com/questions/54593365/aspnetcore-odata-how-do-create-an-asynchronous-action-calling-an-await-able-quer</t>
  </si>
  <si>
    <t xml:space="preserve">	3814</t>
  </si>
  <si>
    <t xml:space="preserve">	AspNetCore unable to resolve service</t>
  </si>
  <si>
    <t xml:space="preserve">	51153166</t>
  </si>
  <si>
    <t xml:space="preserve">	c#/asp.net-coreasp.net-identity/</t>
  </si>
  <si>
    <t xml:space="preserve">	https://stackoverflow.com/questions/51152817/aspnetcore-unable-to-resolve-service</t>
  </si>
  <si>
    <t xml:space="preserve">	1629</t>
  </si>
  <si>
    <t xml:space="preserve">	Mocking and resolving Autofac dependency in integration test in AspNetCore with TestServer</t>
  </si>
  <si>
    <t xml:space="preserve">	54243337</t>
  </si>
  <si>
    <t xml:space="preserve">	c#/asp.net-core/integration-testing/autofac/asp.net-core-testhost/</t>
  </si>
  <si>
    <t xml:space="preserve">	https://stackoverflow.com/questions/54107886/mocking-and-resolving-autofac-dependency-in-integration-test-in-aspnetcore-with</t>
  </si>
  <si>
    <t xml:space="preserve">	305</t>
  </si>
  <si>
    <t xml:space="preserve">	AspNetCore SignalR 1.1.0 - @aspnet/signalr works on Chrome and EdgeExplorer but not Firefox</t>
  </si>
  <si>
    <t xml:space="preserve">	54227620</t>
  </si>
  <si>
    <t xml:space="preserve">	c#/firefox/asp.net-core/signalr/angular7/</t>
  </si>
  <si>
    <t xml:space="preserve">	https://stackoverflow.com/questions/54217203/aspnetcore-signalr-1-1-0-aspnet-signalr-works-on-chrome-and-edgeexplorer-but</t>
  </si>
  <si>
    <t xml:space="preserve">	AspNetCore - Serilog - Incorrectly logging to IISExpress folder</t>
  </si>
  <si>
    <t xml:space="preserve">	c#/asp.net-core/.net-core/serilog/</t>
  </si>
  <si>
    <t xml:space="preserve">	https://stackoverflow.com/questions/54182586/aspnetcore-serilog-incorrectly-logging-to-iisexpress-folder</t>
  </si>
  <si>
    <t xml:space="preserve">	1187</t>
  </si>
  <si>
    <t xml:space="preserve">	AspNetCore Web Api Microsoft Account Authentication</t>
  </si>
  <si>
    <t xml:space="preserve">	54038487</t>
  </si>
  <si>
    <t xml:space="preserve">	c#/asp.net-coreoauth-2.0/</t>
  </si>
  <si>
    <t xml:space="preserve">	https://stackoverflow.com/questions/54037636/aspnetcore-web-api-microsoft-account-authentication</t>
  </si>
  <si>
    <t xml:space="preserve">	Dnspy compilation error without editing the code</t>
  </si>
  <si>
    <t xml:space="preserve">	c#/.netdnspy/</t>
  </si>
  <si>
    <t xml:space="preserve">	https://stackoverflow.com/questions/61258238/dnspy-compilation-error-without-editing-the-code</t>
  </si>
  <si>
    <t xml:space="preserve">	Problem Class C# System.Net.Http with DnSpy</t>
  </si>
  <si>
    <t xml:space="preserve">	c#</t>
  </si>
  <si>
    <t xml:space="preserve">	https://stackoverflow.com/questions/59277000/problem-class-c-system-net-http-with-dnspy</t>
  </si>
  <si>
    <t xml:space="preserve">	Dnspy can&amp;#39t compile MySql.Data</t>
  </si>
  <si>
    <t xml:space="preserve">	58259275</t>
  </si>
  <si>
    <t xml:space="preserve">	c#/reverse-engineering/deobfuscation/dnspy/</t>
  </si>
  <si>
    <t xml:space="preserve">	https://stackoverflow.com/questions/58259052/dnspy-cant-compile-mysql-data</t>
  </si>
  <si>
    <t xml:space="preserve">	498</t>
  </si>
  <si>
    <t xml:space="preserve">	DLL recompile with dnSpy - agnostic assembly cannot have a processor specific module System.EnterpriseServices.Wrapper.dll</t>
  </si>
  <si>
    <t xml:space="preserve">	57311539</t>
  </si>
  <si>
    <t xml:space="preserve">	c#/windows/dll/recompile/dnspy/</t>
  </si>
  <si>
    <t xml:space="preserve">	https://stackoverflow.com/questions/57217198/dll-recompile-with-dnspy-agnostic-assembly-cannot-have-a-processor-specific-mo</t>
  </si>
  <si>
    <t xml:space="preserve">	590</t>
  </si>
  <si>
    <t xml:space="preserve">	Debugging program in DnSpy</t>
  </si>
  <si>
    <t xml:space="preserve">	48550971</t>
  </si>
  <si>
    <t xml:space="preserve">	c#/debugging/</t>
  </si>
  <si>
    <t xml:space="preserve">	https://stackoverflow.com/questions/48510820/debugging-program-in-dnspy</t>
  </si>
  <si>
    <t xml:space="preserve">	1275</t>
  </si>
  <si>
    <t xml:space="preserve">	Debug .NET assembly with dnSpy</t>
  </si>
  <si>
    <t xml:space="preserve">	c#/.netreverse-engineering/</t>
  </si>
  <si>
    <t xml:space="preserve">	https://stackoverflow.com/questions/43117162/debug-net-assembly-with-dnspy</t>
  </si>
  <si>
    <t xml:space="preserve">	221</t>
  </si>
  <si>
    <t xml:space="preserve">	I want to connect eShopOnContainers database sql.data .It is possible to connect eShopOnContainers database in our local Machine?</t>
  </si>
  <si>
    <t xml:space="preserve">	c#/asp.net/asp.net-web-api/microservices/cqrs/</t>
  </si>
  <si>
    <t xml:space="preserve">	https://stackoverflow.com/questions/57784417/i-want-to-connect-eshoponcontainers-database-sql-data-it-is-possible-to-connect</t>
  </si>
  <si>
    <t xml:space="preserve">	6340</t>
  </si>
  <si>
    <t xml:space="preserve">	14</t>
  </si>
  <si>
    <t xml:space="preserve">	Getting Class FullName (including namespace) from Roslyn ClassDeclarationSyntax</t>
  </si>
  <si>
    <t xml:space="preserve">	c#/roslyn/</t>
  </si>
  <si>
    <t xml:space="preserve">	https://stackoverflow.com/questions/20458457/getting-class-fullname-including-namespace-from-roslyn-classdeclarationsyntax</t>
  </si>
  <si>
    <t xml:space="preserve">	393</t>
  </si>
  <si>
    <t xml:space="preserve">	Roslyn Code Action: How to check if preview or real execution?</t>
  </si>
  <si>
    <t xml:space="preserve">	44283075</t>
  </si>
  <si>
    <t xml:space="preserve">	c#/visual-studio/roslyn/visual-studio-extensions/roslyn-code-analysis/</t>
  </si>
  <si>
    <t xml:space="preserve">	https://stackoverflow.com/questions/44243781/roslyn-code-action-how-to-check-if-preview-or-real-execution</t>
  </si>
  <si>
    <t xml:space="preserve">	359</t>
  </si>
  <si>
    <t xml:space="preserve">	How should Roslyn Analyzer actions handle async code?</t>
  </si>
  <si>
    <t xml:space="preserve">	46415576</t>
  </si>
  <si>
    <t xml:space="preserve">	c#/async-awaitroslyn/</t>
  </si>
  <si>
    <t xml:space="preserve">	https://stackoverflow.com/questions/46415494/how-should-roslyn-analyzer-actions-handle-async-code</t>
  </si>
  <si>
    <t xml:space="preserve">	558</t>
  </si>
  <si>
    <t xml:space="preserve">	Roslyn get IdentifierName in ObjectCreationExpressionSyntax</t>
  </si>
  <si>
    <t xml:space="preserve">	43805923</t>
  </si>
  <si>
    <t xml:space="preserve">	c#/roslynroslyn-code-analysis/</t>
  </si>
  <si>
    <t xml:space="preserve">	https://stackoverflow.com/questions/43804765/roslyn-get-identifiername-in-objectcreationexpressionsyntax</t>
  </si>
  <si>
    <t xml:space="preserve">	What is a PatternSyntax in Roslyn</t>
  </si>
  <si>
    <t xml:space="preserve">	58477684</t>
  </si>
  <si>
    <t xml:space="preserve">	c#/roslyn/visual-studio-extensions/microsoft.codeanalysis/</t>
  </si>
  <si>
    <t xml:space="preserve">	https://stackoverflow.com/questions/58476032/what-is-a-patternsyntax-in-roslyn</t>
  </si>
  <si>
    <t xml:space="preserve">	How to use internal Roslyn classes?</t>
  </si>
  <si>
    <t xml:space="preserve">	36894736</t>
  </si>
  <si>
    <t xml:space="preserve">	c#/.net/api/compiler-warnings/roslyn/</t>
  </si>
  <si>
    <t xml:space="preserve">	https://stackoverflow.com/questions/36894348/how-to-use-internal-roslyn-classes</t>
  </si>
  <si>
    <t xml:space="preserve">	210</t>
  </si>
  <si>
    <t xml:space="preserve">	Roslyn: Given a source location/line, how to figure out if - and where - breakpoint can be set</t>
  </si>
  <si>
    <t xml:space="preserve">	44202615</t>
  </si>
  <si>
    <t xml:space="preserve">	c#/debugging/roslyn/mdbg/</t>
  </si>
  <si>
    <t xml:space="preserve">	https://stackoverflow.com/questions/44198091/roslyn-given-a-source-location-line-how-to-figure-out-if-and-where-breakpo</t>
  </si>
  <si>
    <t xml:space="preserve">	777</t>
  </si>
  <si>
    <t xml:space="preserve">	Control Flow Graph, Inter/Intra data flow analysis with Roslyn, .NET Compiler Platform</t>
  </si>
  <si>
    <t xml:space="preserve">	37396916</t>
  </si>
  <si>
    <t xml:space="preserve">	c#/asp.net/.net/roslyn/roslyn-code-analysis/</t>
  </si>
  <si>
    <t xml:space="preserve">	https://stackoverflow.com/questions/37381699/control-flow-graph-inter-intra-data-flow-analysis-with-roslyn-net-compiler-pl</t>
  </si>
  <si>
    <t xml:space="preserve">	430</t>
  </si>
  <si>
    <t xml:space="preserve">	How create Numeric literal token with roslyn?</t>
  </si>
  <si>
    <t xml:space="preserve">	36233809</t>
  </si>
  <si>
    <t xml:space="preserve">	https://stackoverflow.com/questions/36232935/how-create-numeric-literal-token-with-roslyn</t>
  </si>
  <si>
    <t xml:space="preserve">	7031</t>
  </si>
  <si>
    <t xml:space="preserve">	Getting type from a symbol in roslyn</t>
  </si>
  <si>
    <t xml:space="preserve">	34747613</t>
  </si>
  <si>
    <t xml:space="preserve">	c#/.net/reflection/roslyn/roslyn-code-analysis/</t>
  </si>
  <si>
    <t xml:space="preserve">	https://stackoverflow.com/questions/34747260/getting-type-from-a-symbol-in-roslyn</t>
  </si>
  <si>
    <t xml:space="preserve">	3213</t>
  </si>
  <si>
    <t xml:space="preserve">	How do I declare a var variable with Roslyn?</t>
  </si>
  <si>
    <t xml:space="preserve">	8400525</t>
  </si>
  <si>
    <t xml:space="preserve">	https://stackoverflow.com/questions/8400248/how-do-i-declare-a-var-variable-with-roslyn</t>
  </si>
  <si>
    <t xml:space="preserve">	339</t>
  </si>
  <si>
    <t xml:space="preserve">	Roslyn - CSharpCompilation to CSharpCompilation reference</t>
  </si>
  <si>
    <t xml:space="preserve">	43521478</t>
  </si>
  <si>
    <t xml:space="preserve">	https://stackoverflow.com/questions/43520784/roslyn-csharpcompilation-to-csharpcompilation-reference</t>
  </si>
  <si>
    <t xml:space="preserve">	182</t>
  </si>
  <si>
    <t xml:space="preserve">	How to avoid memory leak using Roslyn CSharpCompilation</t>
  </si>
  <si>
    <t xml:space="preserve">	c#/memory-leaksroslyn/</t>
  </si>
  <si>
    <t xml:space="preserve">	https://stackoverflow.com/questions/59597361/how-to-avoid-memory-leak-using-roslyn-csharpcompilation</t>
  </si>
  <si>
    <t xml:space="preserve">	How can i detect if a specific method does not contain try catch block using Roslyn Analyzer?</t>
  </si>
  <si>
    <t xml:space="preserve">	61818301</t>
  </si>
  <si>
    <t xml:space="preserve">	c#/visual-studio/roslyn/roslyn-code-analysis/</t>
  </si>
  <si>
    <t xml:space="preserve">	https://stackoverflow.com/questions/61815236/how-can-i-detect-if-a-specific-method-does-not-contain-try-catch-block-using-ros</t>
  </si>
  <si>
    <t xml:space="preserve">	ReflectionTypeLoadException from Roslyn-generated assembly</t>
  </si>
  <si>
    <t xml:space="preserve">	c#/roslyn/.net-4.7.2/vs-2019/</t>
  </si>
  <si>
    <t xml:space="preserve">	https://stackoverflow.com/questions/61724231/reflectiontypeloadexception-from-roslyn-generated-assembly</t>
  </si>
  <si>
    <t xml:space="preserve">	Getting description when hovering over symbol using Roslyn (Intellisense)</t>
  </si>
  <si>
    <t xml:space="preserve">	c#/.net/intellisense/roslyn/</t>
  </si>
  <si>
    <t xml:space="preserve">	https://stackoverflow.com/questions/61806359/getting-description-when-hovering-over-symbol-using-roslyn-intellisense</t>
  </si>
  <si>
    <t xml:space="preserve">	2975</t>
  </si>
  <si>
    <t xml:space="preserve">	How to add a trailing end of line to AttribueList using Roslyn CTP</t>
  </si>
  <si>
    <t xml:space="preserve">	17157016</t>
  </si>
  <si>
    <t xml:space="preserve">	c#/.net/code-generation/roslyn/</t>
  </si>
  <si>
    <t xml:space="preserve">	https://stackoverflow.com/questions/17154917/how-to-add-a-trailing-end-of-line-to-attribuelist-using-roslyn-ctp</t>
  </si>
  <si>
    <t xml:space="preserve">	Output a Roslyn MSBuildWorkspace to different folder</t>
  </si>
  <si>
    <t xml:space="preserve">	61788141</t>
  </si>
  <si>
    <t xml:space="preserve">	https://stackoverflow.com/questions/61714625/output-a-roslyn-msbuildworkspace-to-different-folder</t>
  </si>
  <si>
    <t xml:space="preserve">	402421</t>
  </si>
  <si>
    <t xml:space="preserve">	51</t>
  </si>
  <si>
    <t xml:space="preserve">	794</t>
  </si>
  <si>
    <t xml:space="preserve">	Could not find a part of the path ... bin\roslyn\csc.exe</t>
  </si>
  <si>
    <t xml:space="preserve">	32780433</t>
  </si>
  <si>
    <t xml:space="preserve">	c#/asp.net/.net/asp.net-mvc/roslyn/</t>
  </si>
  <si>
    <t xml:space="preserve">	https://stackoverflow.com/questions/32780315/could-not-find-a-part-of-the-path-bin-roslyn-csc-exe</t>
  </si>
  <si>
    <t xml:space="preserve">	4190</t>
  </si>
  <si>
    <t xml:space="preserve">	Could not find file ... bin\roslyn\csc.exe</t>
  </si>
  <si>
    <t xml:space="preserve">	58154438</t>
  </si>
  <si>
    <t xml:space="preserve">	c#/.net/visual-studio/asp.net-web-api/</t>
  </si>
  <si>
    <t xml:space="preserve">	https://stackoverflow.com/questions/58154233/could-not-find-file-bin-roslyn-csc-exe</t>
  </si>
  <si>
    <t xml:space="preserve">	Lint c# before commit with omnisharp &amp;amp roslyn?</t>
  </si>
  <si>
    <t xml:space="preserve">	c#/visual-studio-code/lint/omnisharp/</t>
  </si>
  <si>
    <t xml:space="preserve">	https://stackoverflow.com/questions/61534759/lint-c-before-commit-with-omnisharp-roslyn</t>
  </si>
  <si>
    <t xml:space="preserve">	2549</t>
  </si>
  <si>
    <t xml:space="preserve">	How to get a Roslyn FieldSymbol from a FieldDeclarationSyntax node?</t>
  </si>
  <si>
    <t xml:space="preserve">	27848656</t>
  </si>
  <si>
    <t xml:space="preserve">	https://stackoverflow.com/questions/27848576/how-to-get-a-roslyn-fieldsymbol-from-a-fielddeclarationsyntax-node</t>
  </si>
  <si>
    <t xml:space="preserve">	&amp;quot/usr/lib/mono/msbuild/15.0/bin/Roslyn/Microsoft.CSharp.Core.targets&amp;quot was not found in monoDevelop IDE on kali linux 2020</t>
  </si>
  <si>
    <t xml:space="preserve">	c#/linux/msbuild/mono/monodevelop/</t>
  </si>
  <si>
    <t xml:space="preserve">	https://stackoverflow.com/questions/61720840/usr-lib-mono-msbuild-15-0-bin-roslyn-microsoft-csharp-core-targets-was-not-fo</t>
  </si>
  <si>
    <t xml:space="preserve">	Roslyn: Call code fixes on generated code</t>
  </si>
  <si>
    <t xml:space="preserve">	c#/import/code-generation/roslyn/using/</t>
  </si>
  <si>
    <t xml:space="preserve">	https://stackoverflow.com/questions/61703684/roslyn-call-code-fixes-on-generated-code</t>
  </si>
  <si>
    <t xml:space="preserve">	C# Roslyn compiler: Dynamic variables causes weird failure (.NET Core 2.2 console app)</t>
  </si>
  <si>
    <t xml:space="preserve">	c#/.net-core/roslyn/.net-core-2.2/</t>
  </si>
  <si>
    <t xml:space="preserve">	https://stackoverflow.com/questions/61687876/c-roslyn-compiler-dynamic-variables-causes-weird-failure-net-core-2-2-consol</t>
  </si>
  <si>
    <t xml:space="preserve">	Roslyn Report Errors to VS 2019 Error Window</t>
  </si>
  <si>
    <t xml:space="preserve">	https://stackoverflow.com/questions/61655600/roslyn-report-errors-to-vs-2019-error-window</t>
  </si>
  <si>
    <t xml:space="preserve">	How to setup naming convention rules with omnisharp and roslyn?</t>
  </si>
  <si>
    <t xml:space="preserve">	c#/visual-studio-code/roslyn/fxcop/omnisharp/</t>
  </si>
  <si>
    <t xml:space="preserve">	https://stackoverflow.com/questions/61559327/how-to-setup-naming-convention-rules-with-omnisharp-and-roslyn</t>
  </si>
  <si>
    <t xml:space="preserve">	How to get the type of a user-input expression using Roslyn?</t>
  </si>
  <si>
    <t xml:space="preserve">	61113305</t>
  </si>
  <si>
    <t xml:space="preserve">	https://stackoverflow.com/questions/61084393/how-to-get-the-type-of-a-user-input-expression-using-roslyn</t>
  </si>
  <si>
    <t xml:space="preserve">	4812</t>
  </si>
  <si>
    <t xml:space="preserve">	How to get the base class name of a class via Roslyn?</t>
  </si>
  <si>
    <t xml:space="preserve">	33095466</t>
  </si>
  <si>
    <t xml:space="preserve">	https://stackoverflow.com/questions/33090499/how-to-get-the-base-class-name-of-a-class-via-roslyn</t>
  </si>
  <si>
    <t xml:space="preserve">	4340</t>
  </si>
  <si>
    <t xml:space="preserve">	Using Roslyn for C#, how do I get a list of all properties that compose a return type?</t>
  </si>
  <si>
    <t xml:space="preserve">	21317676</t>
  </si>
  <si>
    <t xml:space="preserve">	https://stackoverflow.com/questions/21316952/using-roslyn-for-c-how-do-i-get-a-list-of-all-properties-that-compose-a-return</t>
  </si>
  <si>
    <t xml:space="preserve">	21</t>
  </si>
  <si>
    <t xml:space="preserve">	Updating roslyn document</t>
  </si>
  <si>
    <t xml:space="preserve">	c#/.net/winforms/roslyn/scintilla/</t>
  </si>
  <si>
    <t xml:space="preserve">	https://stackoverflow.com/questions/61473202/updating-roslyn-document</t>
  </si>
  <si>
    <t xml:space="preserve">	C# Roslyn Code Analyzer: Read Solution Configuration</t>
  </si>
  <si>
    <t xml:space="preserve">	c#/visual-studio/roslyn/code-analysis/roslyn-code-analysis/</t>
  </si>
  <si>
    <t xml:space="preserve">	https://stackoverflow.com/questions/61395473/c-roslyn-code-analyzer-read-solution-configuration</t>
  </si>
  <si>
    <t xml:space="preserve">	What is the equivalence of CSharp.Syntax.BlockSyntax in VisualBasic.Syntax API classes in Roslyn?</t>
  </si>
  <si>
    <t xml:space="preserve">	c#/vb.netroslyn/</t>
  </si>
  <si>
    <t xml:space="preserve">	https://stackoverflow.com/questions/59864067/what-is-the-equivalence-of-csharp-syntax-blocksyntax-in-visualbasic-syntax-api-c</t>
  </si>
  <si>
    <t xml:space="preserve">	Roslyn code generation, how to create a type expression for a given type</t>
  </si>
  <si>
    <t xml:space="preserve">	https://stackoverflow.com/questions/61131303/roslyn-code-generation-how-to-create-a-type-expression-for-a-given-type</t>
  </si>
  <si>
    <t xml:space="preserve">	set base class for roslyn script project</t>
  </si>
  <si>
    <t xml:space="preserve">	c#/scriptingroslyn/</t>
  </si>
  <si>
    <t xml:space="preserve">	https://stackoverflow.com/questions/61307193/set-base-class-for-roslyn-script-project</t>
  </si>
  <si>
    <t xml:space="preserve">	How to load solution in Roslyn?</t>
  </si>
  <si>
    <t xml:space="preserve">	61270919</t>
  </si>
  <si>
    <t xml:space="preserve">	https://stackoverflow.com/questions/61048374/how-to-load-solution-in-roslyn</t>
  </si>
  <si>
    <t xml:space="preserve">	Roslyn executions hanging when called with large objects</t>
  </si>
  <si>
    <t xml:space="preserve">	c#/.net-core/scripting/roslyn/</t>
  </si>
  <si>
    <t xml:space="preserve">	https://stackoverflow.com/questions/61207141/roslyn-executions-hanging-when-called-with-large-objects</t>
  </si>
  <si>
    <t xml:space="preserve">	Analyze nullability inside anonymous types with Roslyn</t>
  </si>
  <si>
    <t xml:space="preserve">	61145497</t>
  </si>
  <si>
    <t xml:space="preserve">	c#/roslyn/nullable-reference-types/microsoft.codeanalysis/</t>
  </si>
  <si>
    <t xml:space="preserve">	https://stackoverflow.com/questions/60822226/analyze-nullability-inside-anonymous-types-with-roslyn</t>
  </si>
  <si>
    <t xml:space="preserve">	Adding c# code to existing .net core project with Roslyn</t>
  </si>
  <si>
    <t xml:space="preserve">	c#/.net-coreroslyn/</t>
  </si>
  <si>
    <t xml:space="preserve">	https://stackoverflow.com/questions/61091606/adding-c-code-to-existing-net-core-project-with-roslyn</t>
  </si>
  <si>
    <t xml:space="preserve">	How to use SyntaxFactory for roslyn</t>
  </si>
  <si>
    <t xml:space="preserve">	c#/roslyn/roslyn-code-analysis/microsoft.codeanalysis/</t>
  </si>
  <si>
    <t xml:space="preserve">	https://stackoverflow.com/questions/61094967/how-to-use-syntaxfactory-for-roslyn</t>
  </si>
  <si>
    <t xml:space="preserve">	Run Roslyn analyzers during live code editing but not during build</t>
  </si>
  <si>
    <t xml:space="preserve">	61061131</t>
  </si>
  <si>
    <t xml:space="preserve">	c#/visual-studio/visual-studio-2019/roslyn-code-analysis/</t>
  </si>
  <si>
    <t xml:space="preserve">	https://stackoverflow.com/questions/60166827/run-roslyn-analyzers-during-live-code-editing-but-not-during-build</t>
  </si>
  <si>
    <t xml:space="preserve">	Is there a way with Roslyn to bundle all dependencies with the generated app</t>
  </si>
  <si>
    <t xml:space="preserve">	c#/.net/compiler-construction/bundle/roslyn/</t>
  </si>
  <si>
    <t xml:space="preserve">	https://stackoverflow.com/questions/61007363/is-there-a-way-with-roslyn-to-bundle-all-dependencies-with-the-generated-app</t>
  </si>
  <si>
    <t xml:space="preserve">	Is there a way to access properties from class instances created using in memory code compiled by roslyn in c#</t>
  </si>
  <si>
    <t xml:space="preserve">	60998247</t>
  </si>
  <si>
    <t xml:space="preserve">	c#/.net-core/compilation/roslyn/</t>
  </si>
  <si>
    <t xml:space="preserve">	https://stackoverflow.com/questions/60981716/is-there-a-way-to-access-properties-from-class-instances-created-using-in-memory</t>
  </si>
  <si>
    <t xml:space="preserve">	62</t>
  </si>
  <si>
    <t xml:space="preserve">	Roslyn - How to got line by line through a method?</t>
  </si>
  <si>
    <t xml:space="preserve">	60954313</t>
  </si>
  <si>
    <t xml:space="preserve">	https://stackoverflow.com/questions/60395040/roslyn-how-to-got-line-by-line-through-a-method</t>
  </si>
  <si>
    <t xml:space="preserve">	20256</t>
  </si>
  <si>
    <t xml:space="preserve">	Can not delete \bin\roslyn\VBCSCompiler.exe - Access is denied</t>
  </si>
  <si>
    <t xml:space="preserve">	45327611</t>
  </si>
  <si>
    <t xml:space="preserve">	c#/asp.net-mvc/visual-studio-2015/visual-studio-2017/roslyn/</t>
  </si>
  <si>
    <t xml:space="preserve">	https://stackoverflow.com/questions/45065206/can-not-delete-bin-roslyn-vbcscompiler-exe-access-is-denied</t>
  </si>
  <si>
    <t xml:space="preserve">	Which Roslyn version Visual Studio 2019 use?</t>
  </si>
  <si>
    <t xml:space="preserve">	c#/visual-studio/version/roslyn/</t>
  </si>
  <si>
    <t xml:space="preserve">	https://stackoverflow.com/questions/60871389/which-roslyn-version-visual-studio-2019-use</t>
  </si>
  <si>
    <t xml:space="preserve">	Get type namespace with Roslyn</t>
  </si>
  <si>
    <t xml:space="preserve">	https://stackoverflow.com/questions/60846913/get-type-namespace-with-roslyn</t>
  </si>
  <si>
    <t xml:space="preserve">	100</t>
  </si>
  <si>
    <t xml:space="preserve">	How to use Roslyn compiler in Unity player or in the built game for expressions that may contain lambda expressions?</t>
  </si>
  <si>
    <t xml:space="preserve">	c#/unity3d/lambda/roslyn/</t>
  </si>
  <si>
    <t xml:space="preserve">	https://stackoverflow.com/questions/60709520/how-to-use-roslyn-compiler-in-unity-player-or-in-the-built-game-for-expressions</t>
  </si>
  <si>
    <t xml:space="preserve">	How to limit expression access to types external in Roslyn?</t>
  </si>
  <si>
    <t xml:space="preserve">	60697328</t>
  </si>
  <si>
    <t xml:space="preserve">	c#/.net/expression/roslyn/side-effects/</t>
  </si>
  <si>
    <t xml:space="preserve">	https://stackoverflow.com/questions/60664034/how-to-limit-expression-access-to-types-external-in-roslyn</t>
  </si>
  <si>
    <t xml:space="preserve">	Roslyn runtime compile scripts with Linq =&amp;gt error CS0012: The type &amp;#39ValueType&amp;#39 is defined in an assembly that is not referenced</t>
  </si>
  <si>
    <t xml:space="preserve">	https://stackoverflow.com/questions/60578615/roslyn-runtime-compile-scripts-with-linq-error-cs0012-the-type-valuetype-i</t>
  </si>
  <si>
    <t xml:space="preserve">	Resolving Assembly References in Roslyn</t>
  </si>
  <si>
    <t xml:space="preserve">	c#/roslyn-code-analysismicrosoft.codeanalysis/</t>
  </si>
  <si>
    <t xml:space="preserve">	https://stackoverflow.com/questions/60404294/resolving-assembly-references-in-roslyn</t>
  </si>
  <si>
    <t xml:space="preserve">	How can I assign assembly properties, such as Title and ProductName of a assembly, compiled using Roslyn compiler in C#</t>
  </si>
  <si>
    <t xml:space="preserve">	c#/compilation/.net-assembly/roslyn/assemblyinfo/</t>
  </si>
  <si>
    <t xml:space="preserve">	https://stackoverflow.com/questions/60241998/how-can-i-assign-assembly-properties-such-as-title-and-productname-of-a-assembl</t>
  </si>
  <si>
    <t xml:space="preserve">	How to properly use ControlFlowGraph from roslyn code analysis in C#</t>
  </si>
  <si>
    <t xml:space="preserve">	c#/visual-studio/roslyn/roslyn-code-analysis/control-flow-graph/</t>
  </si>
  <si>
    <t xml:space="preserve">	https://stackoverflow.com/questions/60208348/how-to-properly-use-controlflowgraph-from-roslyn-code-analysis-in-c</t>
  </si>
  <si>
    <t xml:space="preserve">	Using Roslyn Compiler with MSBuild</t>
  </si>
  <si>
    <t xml:space="preserve">	c#/msbuild/containers/roslyn/</t>
  </si>
  <si>
    <t xml:space="preserve">	https://stackoverflow.com/questions/60219831/using-roslyn-compiler-with-msbuild</t>
  </si>
  <si>
    <t xml:space="preserve">	How can I specify the editorconfig-derived OptionSet for an AdhocWorkspace in Roslyn?</t>
  </si>
  <si>
    <t xml:space="preserve">	c#/roslyneditorconfig/</t>
  </si>
  <si>
    <t xml:space="preserve">	https://stackoverflow.com/questions/57979729/how-can-i-specify-the-editorconfig-derived-optionset-for-an-adhocworkspace-in-ro</t>
  </si>
  <si>
    <t xml:space="preserve">	37</t>
  </si>
  <si>
    <t xml:space="preserve">	Getting function parameters from Roslyn completion API</t>
  </si>
  <si>
    <t xml:space="preserve">	c#/.net/vb.net/roslyn/roslyn-code-analysis/</t>
  </si>
  <si>
    <t xml:space="preserve">	https://stackoverflow.com/questions/60187581/getting-function-parameters-from-roslyn-completion-api</t>
  </si>
  <si>
    <t xml:space="preserve">	308</t>
  </si>
  <si>
    <t xml:space="preserve">	How do I retrieve text from the Visual Studio editor for use with Roslyn SyntaxTree?</t>
  </si>
  <si>
    <t xml:space="preserve">	45721479</t>
  </si>
  <si>
    <t xml:space="preserve">	c#/visual-studio-2017/roslyn/visual-studio-sdk/</t>
  </si>
  <si>
    <t xml:space="preserve">	https://stackoverflow.com/questions/45653203/how-do-i-retrieve-text-from-the-visual-studio-editor-for-use-with-roslyn-syntaxt</t>
  </si>
  <si>
    <t xml:space="preserve">	291</t>
  </si>
  <si>
    <t xml:space="preserve">	Remove all SyntaxTrivia nodes from Roslyn SyntaxTree</t>
  </si>
  <si>
    <t xml:space="preserve">	53196970</t>
  </si>
  <si>
    <t xml:space="preserve">	c#/syntax/formatting/roslyn/</t>
  </si>
  <si>
    <t xml:space="preserve">	https://stackoverflow.com/questions/53179930/remove-all-syntaxtrivia-nodes-from-roslyn-syntaxtree</t>
  </si>
  <si>
    <t xml:space="preserve">	Is it possible to edit properties in a MsBuildWorkspace (roslyn)?</t>
  </si>
  <si>
    <t xml:space="preserve">	c#/msbuildroslyn/</t>
  </si>
  <si>
    <t xml:space="preserve">	https://stackoverflow.com/questions/60092970/is-it-possible-to-edit-properties-in-a-msbuildworkspace-roslyn</t>
  </si>
  <si>
    <t xml:space="preserve">	Can you include Fody in compilation generated with Roslyn?</t>
  </si>
  <si>
    <t xml:space="preserve">	c#/roslynfody/</t>
  </si>
  <si>
    <t xml:space="preserve">	https://stackoverflow.com/questions/60085271/can-you-include-fody-in-compilation-generated-with-roslyn</t>
  </si>
  <si>
    <t xml:space="preserve">	200</t>
  </si>
  <si>
    <t xml:space="preserve">	C# -&amp;gt Roslyn -&amp;gt Find all strings like unix â€œstringsâ€ command and be able to manipulate them</t>
  </si>
  <si>
    <t xml:space="preserve">	49306025</t>
  </si>
  <si>
    <t xml:space="preserve">	c#/string/compilation/roslyn/</t>
  </si>
  <si>
    <t xml:space="preserve">	https://stackoverflow.com/questions/49304967/c-roslyn-find-all-strings-like-unix-strings-command-and-be-able-to-mani</t>
  </si>
  <si>
    <t xml:space="preserve">	Install a visual basic Roslyn analyzer via NuGet</t>
  </si>
  <si>
    <t xml:space="preserve">	c#/vb.net/visual-studio/roslyn/rider/</t>
  </si>
  <si>
    <t xml:space="preserve">	https://stackoverflow.com/questions/60065875/install-a-visual-basic-roslyn-analyzer-via-nuget</t>
  </si>
  <si>
    <t xml:space="preserve">	Detecting log level usage with Roslyn</t>
  </si>
  <si>
    <t xml:space="preserve">	https://stackoverflow.com/questions/60045832/detecting-log-level-usage-with-roslyn</t>
  </si>
  <si>
    <t xml:space="preserve">	Is that possible to build an ASP.Net Core web application using Roslyn?</t>
  </si>
  <si>
    <t xml:space="preserve">	60010369</t>
  </si>
  <si>
    <t xml:space="preserve">	c#/.net-core/roslyn/roslyn-code-analysis/</t>
  </si>
  <si>
    <t xml:space="preserve">	https://stackoverflow.com/questions/59905073/is-that-possible-to-build-an-asp-net-core-web-application-using-roslyn</t>
  </si>
  <si>
    <t xml:space="preserve">	629</t>
  </si>
  <si>
    <t xml:space="preserve">	Can Roslyn compile C# to CIL</t>
  </si>
  <si>
    <t xml:space="preserve">	https://stackoverflow.com/questions/45190320/can-roslyn-compile-c-to-cil</t>
  </si>
  <si>
    <t xml:space="preserve">	Roslyn error on script: string code = @&amp;quotSystem.Threading.Thread.Sleep(300000)&amp;quot</t>
  </si>
  <si>
    <t xml:space="preserve">	59950331</t>
  </si>
  <si>
    <t xml:space="preserve">	c#/scripting/roslyn/roslyn-code-analysis/</t>
  </si>
  <si>
    <t xml:space="preserve">	https://stackoverflow.com/questions/59883197/roslyn-error-on-script-string-code-system-threading-thread-sleep300000</t>
  </si>
  <si>
    <t xml:space="preserve">	Determine target framework inside a visual studio code analyzer (Roslyn)</t>
  </si>
  <si>
    <t xml:space="preserve">	c#/visual-studio/.net-core/code-analysis/roslyn-code-analysis/</t>
  </si>
  <si>
    <t xml:space="preserve">	https://stackoverflow.com/questions/59843783/determine-target-framework-inside-a-visual-studio-code-analyzer-roslyn</t>
  </si>
  <si>
    <t xml:space="preserve">	Static Extension Methods are not returned by the Roslyn CompletionService</t>
  </si>
  <si>
    <t xml:space="preserve">	https://stackoverflow.com/questions/59791893/static-extension-methods-are-not-returned-by-the-roslyn-completionservice</t>
  </si>
  <si>
    <t xml:space="preserve">	XmlSerializer and array properties C# - Roslyn complains</t>
  </si>
  <si>
    <t xml:space="preserve">	59755002</t>
  </si>
  <si>
    <t xml:space="preserve">	c#/xmlserializerroslyn-code-analysis/</t>
  </si>
  <si>
    <t xml:space="preserve">	https://stackoverflow.com/questions/59754506/xmlserializer-and-array-properties-c-roslyn-complains</t>
  </si>
  <si>
    <t xml:space="preserve">	C# Roslyn Analyzer Get Defenition/Implementation of Methods/Constructors/Etc</t>
  </si>
  <si>
    <t xml:space="preserve">	c#/.net/roslyn/code-analysis/roslyn-code-analysis/</t>
  </si>
  <si>
    <t xml:space="preserve">	https://stackoverflow.com/questions/59736713/c-roslyn-analyzer-get-defenition-implementation-of-methods-constructors-etc</t>
  </si>
  <si>
    <t xml:space="preserve">	How do i get the expected type in an expression using roslyn?</t>
  </si>
  <si>
    <t xml:space="preserve">	https://stackoverflow.com/questions/59696873/how-do-i-get-the-expected-type-in-an-expression-using-roslyn</t>
  </si>
  <si>
    <t xml:space="preserve">	128</t>
  </si>
  <si>
    <t xml:space="preserve">	Read *.csproj property values using Roslyn APIs?</t>
  </si>
  <si>
    <t xml:space="preserve">	59669570</t>
  </si>
  <si>
    <t xml:space="preserve">	https://stackoverflow.com/questions/59666864/read-csproj-property-values-using-roslyn-apis</t>
  </si>
  <si>
    <t xml:space="preserve">	Roslyn CodeFix with multiple variants to fix</t>
  </si>
  <si>
    <t xml:space="preserve">	59654343</t>
  </si>
  <si>
    <t xml:space="preserve">	https://stackoverflow.com/questions/59642328/roslyn-codefix-with-multiple-variants-to-fix</t>
  </si>
  <si>
    <t xml:space="preserve">	How to manipulate CSHTML with Roslyn</t>
  </si>
  <si>
    <t xml:space="preserve">	c#/.net/razor/roslyn/</t>
  </si>
  <si>
    <t xml:space="preserve">	https://stackoverflow.com/questions/58768453/how-to-manipulate-cshtml-with-roslyn</t>
  </si>
  <si>
    <t xml:space="preserve">	How to add reference of compiled assembly to Roslyn scripting API?</t>
  </si>
  <si>
    <t xml:space="preserve">	c#/.net-assemblyroslyn/</t>
  </si>
  <si>
    <t xml:space="preserve">	https://stackoverflow.com/questions/59514357/how-to-add-reference-of-compiled-assembly-to-roslyn-scripting-api</t>
  </si>
  <si>
    <t xml:space="preserve">	59</t>
  </si>
  <si>
    <t xml:space="preserve">	How to negate ExpressionSyntax using Roslyn</t>
  </si>
  <si>
    <t xml:space="preserve">	59505617</t>
  </si>
  <si>
    <t xml:space="preserve">	c#/roslynvisual-studio-extensions/</t>
  </si>
  <si>
    <t xml:space="preserve">	https://stackoverflow.com/questions/59504994/how-to-negate-expressionsyntax-using-roslyn</t>
  </si>
  <si>
    <t xml:space="preserve">	859</t>
  </si>
  <si>
    <t xml:space="preserve">	Get method&amp;#39s implementation with Roslyn</t>
  </si>
  <si>
    <t xml:space="preserve">	37709010</t>
  </si>
  <si>
    <t xml:space="preserve">	https://stackoverflow.com/questions/37707177/get-methods-implementation-with-roslyn</t>
  </si>
  <si>
    <t xml:space="preserve">	Roslyn code analysis spell checker fails to recognize a code identifier within an interpolated string literal</t>
  </si>
  <si>
    <t xml:space="preserve">	c#/visual-studio-2017roslyn-code-analysis/</t>
  </si>
  <si>
    <t xml:space="preserve">	https://stackoverflow.com/questions/59500506/roslyn-code-analysis-spell-checker-fails-to-recognize-a-code-identifier-within-a</t>
  </si>
  <si>
    <t xml:space="preserve">	58</t>
  </si>
  <si>
    <t xml:space="preserve">	How can I obtain return type from method passed as an argument in another method with Roslyn?</t>
  </si>
  <si>
    <t xml:space="preserve">	59474066</t>
  </si>
  <si>
    <t xml:space="preserve">	c#/.net/roslyn/roslyn-code-analysis/</t>
  </si>
  <si>
    <t xml:space="preserve">	https://stackoverflow.com/questions/59407976/how-can-i-obtain-return-type-from-method-passed-as-an-argument-in-another-method</t>
  </si>
  <si>
    <t xml:space="preserve">	16686</t>
  </si>
  <si>
    <t xml:space="preserve">	Is it possible to compile a single C# code file with the .NET Core Roslyn compiler?</t>
  </si>
  <si>
    <t xml:space="preserve">	47697996</t>
  </si>
  <si>
    <t xml:space="preserve">	c#/compilation/.net-core/roslyn/csc/</t>
  </si>
  <si>
    <t xml:space="preserve">	https://stackoverflow.com/questions/46065777/is-it-possible-to-compile-a-single-c-code-file-with-the-net-core-roslyn-compil</t>
  </si>
  <si>
    <t xml:space="preserve">	Getting method return type when its used as parameter using roslyn</t>
  </si>
  <si>
    <t xml:space="preserve">	https://stackoverflow.com/questions/59405343/getting-method-return-type-when-its-used-as-parameter-using-roslyn</t>
  </si>
  <si>
    <t xml:space="preserve">	Roslyn SymbolFinder not finding references outside of declaring assembly</t>
  </si>
  <si>
    <t xml:space="preserve">	c#/.net/.net-core/refactoring/roslyn/</t>
  </si>
  <si>
    <t xml:space="preserve">	https://stackoverflow.com/questions/59399778/roslyn-symbolfinder-not-finding-references-outside-of-declaring-assembly</t>
  </si>
  <si>
    <t xml:space="preserve">	Get parameter types which method is actually called with using Roslyn</t>
  </si>
  <si>
    <t xml:space="preserve">	https://stackoverflow.com/questions/59389982/get-parameter-types-which-method-is-actually-called-with-using-roslyn</t>
  </si>
  <si>
    <t xml:space="preserve">	1830</t>
  </si>
  <si>
    <t xml:space="preserve">	How to get all visible local variable names within a scope with Roslyn (Microsoft CodeAnalysis)</t>
  </si>
  <si>
    <t xml:space="preserve">	23543883</t>
  </si>
  <si>
    <t xml:space="preserve">	https://stackoverflow.com/questions/23539872/how-to-get-all-visible-local-variable-names-within-a-scope-with-roslyn-microsof</t>
  </si>
  <si>
    <t xml:space="preserve">	280</t>
  </si>
  <si>
    <t xml:space="preserve">	Get type parameters of property type using roslyn</t>
  </si>
  <si>
    <t xml:space="preserve">	48991513</t>
  </si>
  <si>
    <t xml:space="preserve">	c#/.netroslyn/</t>
  </si>
  <si>
    <t xml:space="preserve">	https://stackoverflow.com/questions/48990875/get-type-parameters-of-property-type-using-roslyn</t>
  </si>
  <si>
    <t xml:space="preserve">	Using Roslyn to replace identifiers in C#</t>
  </si>
  <si>
    <t xml:space="preserve">	https://stackoverflow.com/questions/59213164/using-roslyn-to-replace-identifiers-in-c</t>
  </si>
  <si>
    <t xml:space="preserve">	Roslyn Analyzer Check if Property Declaration is a Standard Type (int, string, Guid, etc)</t>
  </si>
  <si>
    <t xml:space="preserve">	https://stackoverflow.com/questions/59166632/roslyn-analyzer-check-if-property-declaration-is-a-standard-type-int-string-g</t>
  </si>
  <si>
    <t xml:space="preserve">	446</t>
  </si>
  <si>
    <t xml:space="preserve">	Roslyn compiler server reports different hash version than build task</t>
  </si>
  <si>
    <t xml:space="preserve">	59346089</t>
  </si>
  <si>
    <t xml:space="preserve">	c#/.net-core/roslyn/visual-studio-2019/</t>
  </si>
  <si>
    <t xml:space="preserve">	https://stackoverflow.com/questions/59345203/roslyn-compiler-server-reports-different-hash-version-than-build-task</t>
  </si>
  <si>
    <t xml:space="preserve">	257</t>
  </si>
  <si>
    <t xml:space="preserve">	Line Number is not included in Exception Stacktrace (Code Dynamically Compiled with Roslyn)</t>
  </si>
  <si>
    <t xml:space="preserve">	59296307</t>
  </si>
  <si>
    <t xml:space="preserve">	https://stackoverflow.com/questions/59246357/line-number-is-not-included-in-exception-stacktrace-code-dynamically-compiled-w</t>
  </si>
  <si>
    <t xml:space="preserve">	357</t>
  </si>
  <si>
    <t xml:space="preserve">	Roslyn service is null</t>
  </si>
  <si>
    <t xml:space="preserve">	42471339</t>
  </si>
  <si>
    <t xml:space="preserve">	https://stackoverflow.com/questions/42471015/roslyn-service-is-null</t>
  </si>
  <si>
    <t xml:space="preserve">	Roslyn Script Cannot find the interop type that matches the embedded interop type</t>
  </si>
  <si>
    <t xml:space="preserve">	https://stackoverflow.com/questions/59290048/roslyn-script-cannot-find-the-interop-type-that-matches-the-embedded-interop-typ</t>
  </si>
  <si>
    <t xml:space="preserve">	761</t>
  </si>
  <si>
    <t xml:space="preserve">	Inserting Code Between Region Trivia With Roslyn</t>
  </si>
  <si>
    <t xml:space="preserve">	37553697</t>
  </si>
  <si>
    <t xml:space="preserve">	https://stackoverflow.com/questions/37552426/inserting-code-between-region-trivia-with-roslyn</t>
  </si>
  <si>
    <t xml:space="preserve">	437</t>
  </si>
  <si>
    <t xml:space="preserve">	How do I get autoproperties on one line when generating code with Roslyn?</t>
  </si>
  <si>
    <t xml:space="preserve">	c#/code-generationroslyn/</t>
  </si>
  <si>
    <t xml:space="preserve">	https://stackoverflow.com/questions/51082642/how-do-i-get-autoproperties-on-one-line-when-generating-code-with-roslyn</t>
  </si>
  <si>
    <t xml:space="preserve">	541</t>
  </si>
  <si>
    <t xml:space="preserve">	How can I configure Roslyn Analyzers in many projects?</t>
  </si>
  <si>
    <t xml:space="preserve">	c#/.net-core/stylecop/roslyn-code-analysis/</t>
  </si>
  <si>
    <t xml:space="preserve">	https://stackoverflow.com/questions/57274589/how-can-i-configure-roslyn-analyzers-in-many-projects</t>
  </si>
  <si>
    <t xml:space="preserve">	106</t>
  </si>
  <si>
    <t xml:space="preserve">	How can I get just the C# parser (Syntax Tree) extracted from Roslyn</t>
  </si>
  <si>
    <t xml:space="preserve">	https://stackoverflow.com/questions/59012711/how-can-i-get-just-the-c-parser-syntax-tree-extracted-from-roslyn</t>
  </si>
  <si>
    <t xml:space="preserve">	188</t>
  </si>
  <si>
    <t xml:space="preserve">	How do I check with Roslyn if a Type is a Nullable Reference</t>
  </si>
  <si>
    <t xml:space="preserve">	c#/roslyn/roslyn-code-analysis/nullable-reference-types/</t>
  </si>
  <si>
    <t xml:space="preserve">	https://stackoverflow.com/questions/59097649/how-do-i-check-with-roslyn-if-a-type-is-a-nullable-reference</t>
  </si>
  <si>
    <t xml:space="preserve">	92</t>
  </si>
  <si>
    <t xml:space="preserve">	Roslyn analyzer code fix provider replace string in document</t>
  </si>
  <si>
    <t xml:space="preserve">	https://stackoverflow.com/questions/59086832/roslyn-analyzer-code-fix-provider-replace-string-in-document</t>
  </si>
  <si>
    <t xml:space="preserve">	String concat in roslyn CSharpScripting</t>
  </si>
  <si>
    <t xml:space="preserve">	59029548</t>
  </si>
  <si>
    <t xml:space="preserve">	c#/.net/roslyn/string-concatenation/</t>
  </si>
  <si>
    <t xml:space="preserve">	https://stackoverflow.com/questions/59029508/string-concat-in-roslyn-csharpscripting</t>
  </si>
  <si>
    <t xml:space="preserve">	How to get Arguments for an IMethodSymbol using Roslyn?</t>
  </si>
  <si>
    <t xml:space="preserve">	c#/.net/roslyn/static-analysis/</t>
  </si>
  <si>
    <t xml:space="preserve">	https://stackoverflow.com/questions/59020433/how-to-get-arguments-for-an-imethodsymbol-using-roslyn</t>
  </si>
  <si>
    <t xml:space="preserve">	Can Roslyn C# Syntax Tree run on a windows 10 Computer, without Visual Studio or other SDK&amp;#39s installed?</t>
  </si>
  <si>
    <t xml:space="preserve">	https://stackoverflow.com/questions/59012870/can-roslyn-c-syntax-tree-run-on-a-windows-10-computer-without-visual-studio-or</t>
  </si>
  <si>
    <t xml:space="preserve">	12580</t>
  </si>
  <si>
    <t xml:space="preserve">	13</t>
  </si>
  <si>
    <t xml:space="preserve">	Map string to guid with Dapper</t>
  </si>
  <si>
    <t xml:space="preserve">	5920818</t>
  </si>
  <si>
    <t xml:space="preserve">	c#/sql/orm/dapper/</t>
  </si>
  <si>
    <t xml:space="preserve">	https://stackoverflow.com/questions/5898988/map-string-to-guid-with-dapper</t>
  </si>
  <si>
    <t xml:space="preserve">	81214</t>
  </si>
  <si>
    <t xml:space="preserve">	74</t>
  </si>
  <si>
    <t xml:space="preserve">	How do I handle Database Connections with Dapper in .NET?</t>
  </si>
  <si>
    <t xml:space="preserve">	c#/.netdapper/</t>
  </si>
  <si>
    <t xml:space="preserve">	https://stackoverflow.com/questions/9218847/how-do-i-handle-database-connections-with-dapper-in-net</t>
  </si>
  <si>
    <t xml:space="preserve">	WPF | Opening an Excel file with Dapper</t>
  </si>
  <si>
    <t xml:space="preserve">	c#/excel/wpf/mvvm/dapper/</t>
  </si>
  <si>
    <t xml:space="preserve">	https://stackoverflow.com/questions/61874268/wpf-opening-an-excel-file-with-dapper</t>
  </si>
  <si>
    <t xml:space="preserve">	27042</t>
  </si>
  <si>
    <t xml:space="preserve">	Call stored procedure from dapper which accept list of user defined table type</t>
  </si>
  <si>
    <t xml:space="preserve">	18270091</t>
  </si>
  <si>
    <t xml:space="preserve">	c#/sql-server/stored-procedures/dapper/</t>
  </si>
  <si>
    <t xml:space="preserve">	https://stackoverflow.com/questions/18269886/call-stored-procedure-from-dapper-which-accept-list-of-user-defined-table-type</t>
  </si>
  <si>
    <t xml:space="preserve">	Does Dapper ORM natively support updating multiple records on a table via calling the Update method and passing in an IEnumerable of my model object?</t>
  </si>
  <si>
    <t xml:space="preserve">	c#/orm/crud/dapper/dapper-extensions/</t>
  </si>
  <si>
    <t xml:space="preserve">	https://stackoverflow.com/questions/61785923/does-dapper-orm-natively-support-updating-multiple-records-on-a-table-via-callin</t>
  </si>
  <si>
    <t xml:space="preserve">	How to use Char and VarBinary in Dapper?</t>
  </si>
  <si>
    <t xml:space="preserve">	61746365</t>
  </si>
  <si>
    <t xml:space="preserve">	c#/dapperdapper-extensions/</t>
  </si>
  <si>
    <t xml:space="preserve">	https://stackoverflow.com/questions/61746255/how-to-use-char-and-varbinary-in-dapper</t>
  </si>
  <si>
    <t xml:space="preserve">	133</t>
  </si>
  <si>
    <t xml:space="preserve">	How to turn dapper result into a dictionary using result mapping</t>
  </si>
  <si>
    <t xml:space="preserve">	61688049</t>
  </si>
  <si>
    <t xml:space="preserve">	c#/sql-server/dictionary/dapper/</t>
  </si>
  <si>
    <t xml:space="preserve">	https://stackoverflow.com/questions/61551786/how-to-turn-dapper-result-into-a-dictionary-using-result-mapping</t>
  </si>
  <si>
    <t xml:space="preserve">	2743</t>
  </si>
  <si>
    <t xml:space="preserve">	Sqlite using Dapper. Error parsing column . Unable to cast object of type System.Int64 to type System.Double</t>
  </si>
  <si>
    <t xml:space="preserve">	c#/sqlite/asp.net-core/dapper/</t>
  </si>
  <si>
    <t xml:space="preserve">	https://stackoverflow.com/questions/39980840/sqlite-using-dapper-error-parsing-column-unable-to-cast-object-of-type-system</t>
  </si>
  <si>
    <t xml:space="preserve">	693</t>
  </si>
  <si>
    <t xml:space="preserve">	Make dapper SQL be syntax colorized</t>
  </si>
  <si>
    <t xml:space="preserve">	61701034</t>
  </si>
  <si>
    <t xml:space="preserve">	c#/visual-studio/dapper/colorize/</t>
  </si>
  <si>
    <t xml:space="preserve">	https://stackoverflow.com/questions/19668074/make-dapper-sql-be-syntax-colorized</t>
  </si>
  <si>
    <t xml:space="preserve">	313</t>
  </si>
  <si>
    <t xml:space="preserve">	create query for mysql in Dapper FastCRUD</t>
  </si>
  <si>
    <t xml:space="preserve">	51909482</t>
  </si>
  <si>
    <t xml:space="preserve">	c#/mysql/mariadb/dapper/dapper-fastcrud/</t>
  </si>
  <si>
    <t xml:space="preserve">	https://stackoverflow.com/questions/51906283/create-query-for-mysql-in-dapper-fastcrud</t>
  </si>
  <si>
    <t xml:space="preserve">	4981</t>
  </si>
  <si>
    <t xml:space="preserve">	How to pass multiple records to update with one sql statement in Dapper</t>
  </si>
  <si>
    <t xml:space="preserve">	32638302</t>
  </si>
  <si>
    <t xml:space="preserve">	c#/sql-serverdapper/</t>
  </si>
  <si>
    <t xml:space="preserve">	https://stackoverflow.com/questions/32635347/how-to-pass-multiple-records-to-update-with-one-sql-statement-in-dapper</t>
  </si>
  <si>
    <t xml:space="preserve">	48771</t>
  </si>
  <si>
    <t xml:space="preserve">	How to return dynamic types List&amp;ltdynamic&amp;gt with Dapper ORM</t>
  </si>
  <si>
    <t xml:space="preserve">	26661203</t>
  </si>
  <si>
    <t xml:space="preserve">	c#/.net/orm/dapper/</t>
  </si>
  <si>
    <t xml:space="preserve">	https://stackoverflow.com/questions/26659819/how-to-return-dynamic-types-listdynamic-with-dapper-orm</t>
  </si>
  <si>
    <t xml:space="preserve">	9417</t>
  </si>
  <si>
    <t xml:space="preserve">	Dapper insert into table that has a composite PK</t>
  </si>
  <si>
    <t xml:space="preserve">	c#/primary-key/dapper/dapper-extensions/</t>
  </si>
  <si>
    <t xml:space="preserve">	https://stackoverflow.com/questions/22462987/dapper-insert-into-table-that-has-a-composite-pk</t>
  </si>
  <si>
    <t xml:space="preserve">	Dapper strongly typed mapping for multiple resultsets in C#</t>
  </si>
  <si>
    <t xml:space="preserve">	https://stackoverflow.com/questions/61440628/dapper-strongly-typed-mapping-for-multiple-resultsets-in-c</t>
  </si>
  <si>
    <t xml:space="preserve">	Dapper Dommel - query join automatic mapping</t>
  </si>
  <si>
    <t xml:space="preserve">	c#/.net-core/dapper/dapper-fluentmap/dommel/</t>
  </si>
  <si>
    <t xml:space="preserve">	https://stackoverflow.com/questions/61470758/dapper-dommel-query-join-automatic-mapping</t>
  </si>
  <si>
    <t xml:space="preserve">	Dapper querysingle causes an EndOfStreamException</t>
  </si>
  <si>
    <t xml:space="preserve">	c#/postgresqldapper/</t>
  </si>
  <si>
    <t xml:space="preserve">	https://stackoverflow.com/questions/61460170/dapper-querysingle-causes-an-endofstreamexception</t>
  </si>
  <si>
    <t xml:space="preserve">	117</t>
  </si>
  <si>
    <t xml:space="preserve">	WPF, Caliburn.Micro and Dapper ComboBoxes</t>
  </si>
  <si>
    <t xml:space="preserve">	61447950</t>
  </si>
  <si>
    <t xml:space="preserve">	c#/wpf/mvvm/dapper/caliburn.micro/</t>
  </si>
  <si>
    <t xml:space="preserve">	https://stackoverflow.com/questions/61443954/wpf-caliburn-micro-and-dapper-comboboxes</t>
  </si>
  <si>
    <t xml:space="preserve">	398</t>
  </si>
  <si>
    <t xml:space="preserve">	How to build dynamic parameterised query using dapper?</t>
  </si>
  <si>
    <t xml:space="preserve">	https://stackoverflow.com/questions/54768991/how-to-build-dynamic-parameterised-query-using-dapper</t>
  </si>
  <si>
    <t xml:space="preserve">	1121</t>
  </si>
  <si>
    <t xml:space="preserve">	Dapper query with dynamic list of filters</t>
  </si>
  <si>
    <t xml:space="preserve">	50956512</t>
  </si>
  <si>
    <t xml:space="preserve">	c#/sqldapper/</t>
  </si>
  <si>
    <t xml:space="preserve">	https://stackoverflow.com/questions/50770449/dapper-query-with-dynamic-list-of-filters</t>
  </si>
  <si>
    <t xml:space="preserve">	562</t>
  </si>
  <si>
    <t xml:space="preserve">	Can Dapper pass a user-defined composite type to a PostgreSQL function?</t>
  </si>
  <si>
    <t xml:space="preserve">	56283802</t>
  </si>
  <si>
    <t xml:space="preserve">	https://stackoverflow.com/questions/56190787/can-dapper-pass-a-user-defined-composite-type-to-a-postgresql-function</t>
  </si>
  <si>
    <t xml:space="preserve">	Is there a difference between using Dapper with &amp;quotusing&amp;quot function or declaring the SqlConnection in the class?</t>
  </si>
  <si>
    <t xml:space="preserve">	c#/mysql/sql/dapper/</t>
  </si>
  <si>
    <t xml:space="preserve">	https://stackoverflow.com/questions/61408827/is-there-a-difference-between-using-dapper-with-using-function-or-declaring-th</t>
  </si>
  <si>
    <t xml:space="preserve">	Dapper MultiMapping for 3 One-To-One relationships</t>
  </si>
  <si>
    <t xml:space="preserve">	c#/dappermulti-mapping/</t>
  </si>
  <si>
    <t xml:space="preserve">	https://stackoverflow.com/questions/61383996/dapper-multimapping-for-3-one-to-one-relationships</t>
  </si>
  <si>
    <t xml:space="preserve">	Why Dapper faster than Dapper plus?</t>
  </si>
  <si>
    <t xml:space="preserve">	61398814</t>
  </si>
  <si>
    <t xml:space="preserve">	c#/performancedapper/</t>
  </si>
  <si>
    <t xml:space="preserve">	https://stackoverflow.com/questions/61398658/why-dapper-faster-than-dapper-plus</t>
  </si>
  <si>
    <t xml:space="preserve">	How to change initial catalog at runtime when using a connection string and dapper</t>
  </si>
  <si>
    <t xml:space="preserve">	61376654</t>
  </si>
  <si>
    <t xml:space="preserve">	c#/asp.net-mvc-4/connection-string/dapper/ninject.web.mvc/</t>
  </si>
  <si>
    <t xml:space="preserve">	https://stackoverflow.com/questions/61369012/how-to-change-initial-catalog-at-runtime-when-using-a-connection-string-and-dapp</t>
  </si>
  <si>
    <t xml:space="preserve">	Select statement: Invalid column name, in C# using Dapper</t>
  </si>
  <si>
    <t xml:space="preserve">	61396524</t>
  </si>
  <si>
    <t xml:space="preserve">	c#/sql/sql-server/tsql/dapper/</t>
  </si>
  <si>
    <t xml:space="preserve">	https://stackoverflow.com/questions/61396480/select-statement-invalid-column-name-in-c-using-dapper</t>
  </si>
  <si>
    <t xml:space="preserve">	C#.NET Core - Dapper - Multi-Join-Mapping (all separate [A]s with related [B]s)</t>
  </si>
  <si>
    <t xml:space="preserve">	c#/.net-core/mapping/inner-join/dapper/</t>
  </si>
  <si>
    <t xml:space="preserve">	https://stackoverflow.com/questions/58437086/c-net-core-dapper-multi-join-mapping-all-separate-as-with-related-bs</t>
  </si>
  <si>
    <t xml:space="preserve">	Issue with Dapper connection: TCP Provider, error: 40 - Could not open a connection to SQL Server</t>
  </si>
  <si>
    <t xml:space="preserve">	61385050</t>
  </si>
  <si>
    <t xml:space="preserve">	c#/sql-server/windows/dapper/</t>
  </si>
  <si>
    <t xml:space="preserve">	https://stackoverflow.com/questions/61367639/issue-with-dapper-connection-tcp-provider-error-40-could-not-open-a-connect</t>
  </si>
  <si>
    <t xml:space="preserve">	1087</t>
  </si>
  <si>
    <t xml:space="preserve">	Pass C# bool as parameter to Oracle using Dapper</t>
  </si>
  <si>
    <t xml:space="preserve">	c#/oracledapper/</t>
  </si>
  <si>
    <t xml:space="preserve">	https://stackoverflow.com/questions/42365865/pass-c-bool-as-parameter-to-oracle-using-dapper</t>
  </si>
  <si>
    <t xml:space="preserve">	43176</t>
  </si>
  <si>
    <t xml:space="preserve">	80</t>
  </si>
  <si>
    <t xml:space="preserve">	How to create arguments for a Dapper query dynamically</t>
  </si>
  <si>
    <t xml:space="preserve">	9481752</t>
  </si>
  <si>
    <t xml:space="preserve">	https://stackoverflow.com/questions/9481678/how-to-create-arguments-for-a-dapper-query-dynamically</t>
  </si>
  <si>
    <t xml:space="preserve">	81</t>
  </si>
  <si>
    <t xml:space="preserve">	Dapper - How can I stream a large IEnumerable parameter?</t>
  </si>
  <si>
    <t xml:space="preserve">	c#/sql-server/stream/dapper/bulk/</t>
  </si>
  <si>
    <t xml:space="preserve">	https://stackoverflow.com/questions/61332933/dapper-how-can-i-stream-a-large-ienumerable-parameter</t>
  </si>
  <si>
    <t xml:space="preserve">	1862</t>
  </si>
  <si>
    <t xml:space="preserve">	Could not install Dapper 2.0.4 on .Net 4.6.1</t>
  </si>
  <si>
    <t xml:space="preserve">	57749046</t>
  </si>
  <si>
    <t xml:space="preserve">	c#/asp.net/webforms/dapper/.net-4.6.1/</t>
  </si>
  <si>
    <t xml:space="preserve">	https://stackoverflow.com/questions/57742593/could-not-install-dapper-2-0-4-on-net-4-6-1</t>
  </si>
  <si>
    <t xml:space="preserve">	4854</t>
  </si>
  <si>
    <t xml:space="preserve">	Delete a List&amp;ltT&amp;gt using Dapper</t>
  </si>
  <si>
    <t xml:space="preserve">	45971356</t>
  </si>
  <si>
    <t xml:space="preserve">	https://stackoverflow.com/questions/45971254/delete-a-listt-using-dapper</t>
  </si>
  <si>
    <t xml:space="preserve">	1034</t>
  </si>
  <si>
    <t xml:space="preserve">	Dapper with Mapping by code: Multi-Mapping with repeating column names</t>
  </si>
  <si>
    <t xml:space="preserve">	54076480</t>
  </si>
  <si>
    <t xml:space="preserve">	c#/ms-access/orm/dapper/</t>
  </si>
  <si>
    <t xml:space="preserve">	https://stackoverflow.com/questions/54074638/dapper-with-mapping-by-code-multi-mapping-with-repeating-column-names</t>
  </si>
  <si>
    <t xml:space="preserve">	Query using Dapper in C# &amp;amp MySQL</t>
  </si>
  <si>
    <t xml:space="preserve">	c#/mysql/winforms/dapper/</t>
  </si>
  <si>
    <t xml:space="preserve">	https://stackoverflow.com/questions/61171250/query-using-dapper-in-c-mysql</t>
  </si>
  <si>
    <t xml:space="preserve">	7381</t>
  </si>
  <si>
    <t xml:space="preserve">	An enumerable sequence of parameters (arrays, lists, etc) is not allowed in this context in Dapper</t>
  </si>
  <si>
    <t xml:space="preserve">	c#/dapper/</t>
  </si>
  <si>
    <t xml:space="preserve">	https://stackoverflow.com/questions/43613167/an-enumerable-sequence-of-parameters-arrays-lists-etc-is-not-allowed-in-this</t>
  </si>
  <si>
    <t xml:space="preserve">	Can LINQ GROUPBY and SUM with Dapper achieve this?</t>
  </si>
  <si>
    <t xml:space="preserve">	61118102</t>
  </si>
  <si>
    <t xml:space="preserve">	c#/linq/asp.net-core/windows-services/dapper/</t>
  </si>
  <si>
    <t xml:space="preserve">	https://stackoverflow.com/questions/61108185/can-linq-groupby-and-sum-with-dapper-achieve-this</t>
  </si>
  <si>
    <t xml:space="preserve">	Dapper: How to get value of query result in Entity Framework Core</t>
  </si>
  <si>
    <t xml:space="preserve">	c#/asp.net-coredapper/</t>
  </si>
  <si>
    <t xml:space="preserve">	https://stackoverflow.com/questions/61168339/dapper-how-to-get-value-of-query-result-in-entity-framework-core</t>
  </si>
  <si>
    <t xml:space="preserve">	How to use EntityMappingBuilder with Dapper to insert record to database?</t>
  </si>
  <si>
    <t xml:space="preserve">	https://stackoverflow.com/questions/58859747/how-to-use-entitymappingbuilder-with-dapper-to-insert-record-to-database</t>
  </si>
  <si>
    <t xml:space="preserve">	Can anyone suggest an elegant way of writing a generic C# Dapper procedure to return n result sets?</t>
  </si>
  <si>
    <t xml:space="preserve">	61130719</t>
  </si>
  <si>
    <t xml:space="preserve">	c#/sql/dapper/type-parameter/</t>
  </si>
  <si>
    <t xml:space="preserve">	https://stackoverflow.com/questions/61089625/can-anyone-suggest-an-elegant-way-of-writing-a-generic-c-dapper-procedure-to-re</t>
  </si>
  <si>
    <t xml:space="preserve">	Postgres SQL Dapper query to compare two timezones to the minute</t>
  </si>
  <si>
    <t xml:space="preserve">	c#/.net/postgresql/.net-core/dapper/</t>
  </si>
  <si>
    <t xml:space="preserve">	https://stackoverflow.com/questions/61117694/postgres-sql-dapper-query-to-compare-two-timezones-to-the-minute</t>
  </si>
  <si>
    <t xml:space="preserve">	Elastic Queries with Dapper: Procedure expects parameter of type &amp;#39ntext/nchar/nvarchar&amp;#39</t>
  </si>
  <si>
    <t xml:space="preserve">	c#/azure-sql-database/dapper/azure-elastic-sharding/</t>
  </si>
  <si>
    <t xml:space="preserve">	https://stackoverflow.com/questions/61066614/elastic-queries-with-dapper-procedure-expects-parameter-of-type-ntext-nchar-nv</t>
  </si>
  <si>
    <t xml:space="preserve">	populating a dropdown list using dapper and .net core razor pages</t>
  </si>
  <si>
    <t xml:space="preserve">	c#/asp.net.net-core/</t>
  </si>
  <si>
    <t xml:space="preserve">	https://stackoverflow.com/questions/61034364/populating-a-dropdown-list-using-dapper-and-net-core-razor-pages</t>
  </si>
  <si>
    <t xml:space="preserve">	Must declare the scalar variable - dapper with asp.net core</t>
  </si>
  <si>
    <t xml:space="preserve">	60990314</t>
  </si>
  <si>
    <t xml:space="preserve">	https://stackoverflow.com/questions/60967168/must-declare-the-scalar-variable-dapper-with-asp-net-core</t>
  </si>
  <si>
    <t xml:space="preserve">	Send and receive Datatable using Dapper</t>
  </si>
  <si>
    <t xml:space="preserve">	60961280</t>
  </si>
  <si>
    <t xml:space="preserve">	https://stackoverflow.com/questions/60960618/send-and-receive-datatable-using-dapper</t>
  </si>
  <si>
    <t xml:space="preserve">	Mapping one to many with Dapper (Two list with one object)</t>
  </si>
  <si>
    <t xml:space="preserve">	c#/sql/asp.net/api/dapper/</t>
  </si>
  <si>
    <t xml:space="preserve">	https://stackoverflow.com/questions/60970068/mapping-one-to-many-with-dapper-two-list-with-one-object</t>
  </si>
  <si>
    <t xml:space="preserve">	How to pass date time format in dapper parameter for postgresSQL?</t>
  </si>
  <si>
    <t xml:space="preserve">	https://stackoverflow.com/questions/60950663/how-to-pass-date-time-format-in-dapper-parameter-for-postgressql</t>
  </si>
  <si>
    <t xml:space="preserve">	175</t>
  </si>
  <si>
    <t xml:space="preserve">	ASP.Net Core 3.1 Razor Pages and CRUD operation with Dapper</t>
  </si>
  <si>
    <t xml:space="preserve">	60927596</t>
  </si>
  <si>
    <t xml:space="preserve">	c#/asp.net/asp.net-core/razor/</t>
  </si>
  <si>
    <t xml:space="preserve">	https://stackoverflow.com/questions/60927349/asp-net-core-3-1-razor-pages-and-crud-operation-with-dapper</t>
  </si>
  <si>
    <t xml:space="preserve">	15631</t>
  </si>
  <si>
    <t xml:space="preserve">	How to return an integer value by query object using dapper</t>
  </si>
  <si>
    <t xml:space="preserve">	https://stackoverflow.com/questions/18710767/how-to-return-an-integer-value-by-query-object-using-dapper</t>
  </si>
  <si>
    <t xml:space="preserve">	How to get return value from query with Dapper?</t>
  </si>
  <si>
    <t xml:space="preserve">	c#/return-value/firebird/dapper/firebird-.net-provider/</t>
  </si>
  <si>
    <t xml:space="preserve">	https://stackoverflow.com/questions/60901358/how-to-get-return-value-from-query-with-dapper</t>
  </si>
  <si>
    <t xml:space="preserve">	6179</t>
  </si>
  <si>
    <t xml:space="preserve">	Querying into a complex object with Dapper</t>
  </si>
  <si>
    <t xml:space="preserve">	c#/orm/dapper/dapper-extensions/micro-orm/</t>
  </si>
  <si>
    <t xml:space="preserve">	https://stackoverflow.com/questions/44980945/querying-into-a-complex-object-with-dapper</t>
  </si>
  <si>
    <t xml:space="preserve">	Transaction with Dapper .NET</t>
  </si>
  <si>
    <t xml:space="preserve">	c#/.net/oracle/transactions/dapper/</t>
  </si>
  <si>
    <t xml:space="preserve">	https://stackoverflow.com/questions/60868356/transaction-with-dapper-net</t>
  </si>
  <si>
    <t xml:space="preserve">	Pass dapper class to postgres stored procedure</t>
  </si>
  <si>
    <t xml:space="preserve">	60867367</t>
  </si>
  <si>
    <t xml:space="preserve">	c#/.netpostgresql/</t>
  </si>
  <si>
    <t xml:space="preserve">	https://stackoverflow.com/questions/60867305/pass-dapper-class-to-postgres-stored-procedure</t>
  </si>
  <si>
    <t xml:space="preserve">	C# Dapper get last insert id returns null MySQL</t>
  </si>
  <si>
    <t xml:space="preserve">	c#/mysql/database/dapper/</t>
  </si>
  <si>
    <t xml:space="preserve">	https://stackoverflow.com/questions/60800245/c-dapper-get-last-insert-id-returns-null-mysql</t>
  </si>
  <si>
    <t xml:space="preserve">	why return int from SP usnig Dapper allwys 0</t>
  </si>
  <si>
    <t xml:space="preserve">	c#/sql/sql-server/stored-procedures/dapper/</t>
  </si>
  <si>
    <t xml:space="preserve">	https://stackoverflow.com/questions/60737461/why-return-int-from-sp-usnig-dapper-allwys-0</t>
  </si>
  <si>
    <t xml:space="preserve">	1531</t>
  </si>
  <si>
    <t xml:space="preserve">	Get the count of resultsets/Tables returned from dapper .QueryMultiple Method</t>
  </si>
  <si>
    <t xml:space="preserve">	39169364</t>
  </si>
  <si>
    <t xml:space="preserve">	c#/visual-studiodapper/</t>
  </si>
  <si>
    <t xml:space="preserve">	https://stackoverflow.com/questions/29539840/get-the-count-of-resultsets-tables-returned-from-dapper-querymultiple-method</t>
  </si>
  <si>
    <t xml:space="preserve">	355</t>
  </si>
  <si>
    <t xml:space="preserve">	Dapper value conversion</t>
  </si>
  <si>
    <t xml:space="preserve">	c#/.net-coredapper/</t>
  </si>
  <si>
    <t xml:space="preserve">	https://stackoverflow.com/questions/53995574/dapper-value-conversion</t>
  </si>
  <si>
    <t xml:space="preserve">	Multiple Dapper Execute() statements inside transaction throws NpgsqlTransaction has completed it is no longer usable exception</t>
  </si>
  <si>
    <t xml:space="preserve">	60673297</t>
  </si>
  <si>
    <t xml:space="preserve">	c#/.net/postgresql/dapper/npgsql/</t>
  </si>
  <si>
    <t xml:space="preserve">	https://stackoverflow.com/questions/60673230/multiple-dapper-execute-statements-inside-transaction-throws-npgsqltransaction</t>
  </si>
  <si>
    <t xml:space="preserve">	8277</t>
  </si>
  <si>
    <t xml:space="preserve">	Generic repository with Dapper</t>
  </si>
  <si>
    <t xml:space="preserve">	41200218</t>
  </si>
  <si>
    <t xml:space="preserve">	c#/sql/asp.net-mvc/dapper/</t>
  </si>
  <si>
    <t xml:space="preserve">	https://stackoverflow.com/questions/41200049/generic-repository-with-dapper</t>
  </si>
  <si>
    <t xml:space="preserve">	9498</t>
  </si>
  <si>
    <t xml:space="preserve">	Generic Repository pattern for .net core with Dapper</t>
  </si>
  <si>
    <t xml:space="preserve">	52424032</t>
  </si>
  <si>
    <t xml:space="preserve">	c#/asp.net-core/repository-pattern/dapper/generic-programming/</t>
  </si>
  <si>
    <t xml:space="preserve">	https://stackoverflow.com/questions/52418496/generic-repository-pattern-for-net-core-with-dapper</t>
  </si>
  <si>
    <t xml:space="preserve">	25402</t>
  </si>
  <si>
    <t xml:space="preserve">	Repository Design Pattern with Dapper</t>
  </si>
  <si>
    <t xml:space="preserve">	42957944</t>
  </si>
  <si>
    <t xml:space="preserve">	c#/.net/design-patterns/repository-pattern/dapper/</t>
  </si>
  <si>
    <t xml:space="preserve">	https://stackoverflow.com/questions/42957140/repository-design-pattern-with-dapper</t>
  </si>
  <si>
    <t xml:space="preserve">	4894</t>
  </si>
  <si>
    <t xml:space="preserve">	Managing connection with non-buffered queries in Dapper</t>
  </si>
  <si>
    <t xml:space="preserve">	23062229</t>
  </si>
  <si>
    <t xml:space="preserve">	c#/.net/ado.net/dapper/micro-orm/</t>
  </si>
  <si>
    <t xml:space="preserve">	https://stackoverflow.com/questions/23023534/managing-connection-with-non-buffered-queries-in-dapper</t>
  </si>
  <si>
    <t xml:space="preserve">	1456</t>
  </si>
  <si>
    <t xml:space="preserve">	What happens with returning IEnumerable if used with async/await (streaming data from SQL Server with Dapper)?</t>
  </si>
  <si>
    <t xml:space="preserve">	55537175</t>
  </si>
  <si>
    <t xml:space="preserve">	c#/sql-server/async-await/dapper/c#-8.0/</t>
  </si>
  <si>
    <t xml:space="preserve">	https://stackoverflow.com/questions/55536681/what-happens-with-returning-ienumerable-if-used-with-async-await-streaming-data</t>
  </si>
  <si>
    <t xml:space="preserve">	5630</t>
  </si>
  <si>
    <t xml:space="preserve">	Dapper use singular table name</t>
  </si>
  <si>
    <t xml:space="preserve">	32205064</t>
  </si>
  <si>
    <t xml:space="preserve">	https://stackoverflow.com/questions/32204808/dapper-use-singular-table-name</t>
  </si>
  <si>
    <t xml:space="preserve">	474</t>
  </si>
  <si>
    <t xml:space="preserve">	Project dynamic Dapper results excluding some properties</t>
  </si>
  <si>
    <t xml:space="preserve">	12948193</t>
  </si>
  <si>
    <t xml:space="preserve">	c#/linqdapper/</t>
  </si>
  <si>
    <t xml:space="preserve">	https://stackoverflow.com/questions/12916091/project-dynamic-dapper-results-excluding-some-properties</t>
  </si>
  <si>
    <t xml:space="preserve">	1690</t>
  </si>
  <si>
    <t xml:space="preserve">	Dapper and Subclasses</t>
  </si>
  <si>
    <t xml:space="preserve">	9823760</t>
  </si>
  <si>
    <t xml:space="preserve">	https://stackoverflow.com/questions/9795876/dapper-and-subclasses</t>
  </si>
  <si>
    <t xml:space="preserve">	1524</t>
  </si>
  <si>
    <t xml:space="preserve">	What exactly is the &amp;quotinformation&amp;quot that dapper caches?</t>
  </si>
  <si>
    <t xml:space="preserve">	9919473</t>
  </si>
  <si>
    <t xml:space="preserve">	c#/cachingdapper/</t>
  </si>
  <si>
    <t xml:space="preserve">	https://stackoverflow.com/questions/9897750/what-exactly-is-the-information-that-dapper-caches</t>
  </si>
  <si>
    <t xml:space="preserve">	Fail to retrieve the User Id from Database using Dapper</t>
  </si>
  <si>
    <t xml:space="preserve">	60561032</t>
  </si>
  <si>
    <t xml:space="preserve">	c#/sql-server/asp.net-mvc/dapper/</t>
  </si>
  <si>
    <t xml:space="preserve">	https://stackoverflow.com/questions/60559906/fail-to-retrieve-the-user-id-from-database-using-dapper</t>
  </si>
  <si>
    <t xml:space="preserve">	Declare variable in mysql syntax and query with dapper, get exception</t>
  </si>
  <si>
    <t xml:space="preserve">	c#/mysqldapper/</t>
  </si>
  <si>
    <t xml:space="preserve">	https://stackoverflow.com/questions/60520030/declare-variable-in-mysql-syntax-and-query-with-dapper-get-exception</t>
  </si>
  <si>
    <t xml:space="preserve">	10376</t>
  </si>
  <si>
    <t xml:space="preserve">	Map lists of nested objects with Dapper</t>
  </si>
  <si>
    <t xml:space="preserve">	32086329</t>
  </si>
  <si>
    <t xml:space="preserve">	c#/.net/wpf/orm/dapper/</t>
  </si>
  <si>
    <t xml:space="preserve">	https://stackoverflow.com/questions/32007238/map-lists-of-nested-objects-with-dapper</t>
  </si>
  <si>
    <t xml:space="preserve">	68</t>
  </si>
  <si>
    <t xml:space="preserve">	Using IDbParameter with Dapper and .NET Core 3.1</t>
  </si>
  <si>
    <t xml:space="preserve">	c#/dapper/asp.net-core-3.1/.net-core-3.1/</t>
  </si>
  <si>
    <t xml:space="preserve">	https://stackoverflow.com/questions/60451819/using-idbparameter-with-dapper-and-net-core-3-1</t>
  </si>
  <si>
    <t xml:space="preserve">	Nested objects in Dapper Query parameter</t>
  </si>
  <si>
    <t xml:space="preserve">	https://stackoverflow.com/questions/60413453/nested-objects-in-dapper-query-parameter</t>
  </si>
  <si>
    <t xml:space="preserve">	Unit testing Dapper/SqlConnection queries</t>
  </si>
  <si>
    <t xml:space="preserve">	c#/unit-testingdapper/</t>
  </si>
  <si>
    <t xml:space="preserve">	https://stackoverflow.com/questions/60305103/unit-testing-dapper-sqlconnection-queries</t>
  </si>
  <si>
    <t xml:space="preserve">	How to call parent child call using Dapper Stored Procedure</t>
  </si>
  <si>
    <t xml:space="preserve">	60442322</t>
  </si>
  <si>
    <t xml:space="preserve">	https://stackoverflow.com/questions/60441904/how-to-call-parent-child-call-using-dapper-stored-procedure</t>
  </si>
  <si>
    <t xml:space="preserve">	Dapper &amp;#39Query&amp;#39 not recognised</t>
  </si>
  <si>
    <t xml:space="preserve">	https://stackoverflow.com/questions/60404994/dapper-query-not-recognised</t>
  </si>
  <si>
    <t xml:space="preserve">	Dapper - How to Map Resultset From A Postgres Function Resultset Column To A Class Property</t>
  </si>
  <si>
    <t xml:space="preserve">	60396446</t>
  </si>
  <si>
    <t xml:space="preserve">	https://stackoverflow.com/questions/60376548/dapper-how-to-map-resultset-from-a-postgres-function-resultset-column-to-a-cla</t>
  </si>
  <si>
    <t xml:space="preserve">	Dapper QueryMultiple Get the actual values from the DB</t>
  </si>
  <si>
    <t xml:space="preserve">	https://stackoverflow.com/questions/60356095/dapper-querymultiple-get-the-actual-values-from-the-db</t>
  </si>
  <si>
    <t xml:space="preserve">	Dapper provide default name for dynamic result sets with QueryMultiple</t>
  </si>
  <si>
    <t xml:space="preserve">	60290870</t>
  </si>
  <si>
    <t xml:space="preserve">	https://stackoverflow.com/questions/60290407/dapper-provide-default-name-for-dynamic-result-sets-with-querymultiple</t>
  </si>
  <si>
    <t xml:space="preserve">	272</t>
  </si>
  <si>
    <t xml:space="preserve">	Dapper data serialization problem on Dot Net Core 3.0</t>
  </si>
  <si>
    <t xml:space="preserve">	https://stackoverflow.com/questions/58983750/dapper-data-serialization-problem-on-dot-net-core-3-0</t>
  </si>
  <si>
    <t xml:space="preserve">	How to Access Dapper Results When Using Dynamic Due to Enum</t>
  </si>
  <si>
    <t xml:space="preserve">	60189594</t>
  </si>
  <si>
    <t xml:space="preserve">	c#/dynamicdapper/</t>
  </si>
  <si>
    <t xml:space="preserve">	https://stackoverflow.com/questions/60180331/how-to-access-dapper-results-when-using-dynamic-due-to-enum</t>
  </si>
  <si>
    <t xml:space="preserve">	144</t>
  </si>
  <si>
    <t xml:space="preserve">	Performance problem on Azure web app using Dapper, Azure SQL and .NET Core 3.1</t>
  </si>
  <si>
    <t xml:space="preserve">	c#/azure-sql-database/azure-web-sites/dapper/asp.net-core-3.1/</t>
  </si>
  <si>
    <t xml:space="preserve">	https://stackoverflow.com/questions/60179025/performance-problem-on-azure-web-app-using-dapper-azure-sql-and-net-core-3-1</t>
  </si>
  <si>
    <t xml:space="preserve">	Using Dapper in method context to return multiple lists</t>
  </si>
  <si>
    <t xml:space="preserve">	https://stackoverflow.com/questions/60155580/using-dapper-in-method-context-to-return-multiple-lists</t>
  </si>
  <si>
    <t xml:space="preserve">	Getting Vendor Names into a combobox using Dapper</t>
  </si>
  <si>
    <t xml:space="preserve">	60121121</t>
  </si>
  <si>
    <t xml:space="preserve">	c#/comboboxdapper/</t>
  </si>
  <si>
    <t xml:space="preserve">	https://stackoverflow.com/questions/60120864/getting-vendor-names-into-a-combobox-using-dapper</t>
  </si>
  <si>
    <t xml:space="preserve">	store complex object in db using dapper</t>
  </si>
  <si>
    <t xml:space="preserve">	c#/.net/asp.net-core/orm/dapper/</t>
  </si>
  <si>
    <t xml:space="preserve">	https://stackoverflow.com/questions/60093311/store-complex-object-in-db-using-dapper</t>
  </si>
  <si>
    <t xml:space="preserve">	143</t>
  </si>
  <si>
    <t xml:space="preserve">	WPF, Caliburn Micro and Dapper - Datagrid Checkbox binding</t>
  </si>
  <si>
    <t xml:space="preserve">	60076881</t>
  </si>
  <si>
    <t xml:space="preserve">	https://stackoverflow.com/questions/60071677/wpf-caliburn-micro-and-dapper-datagrid-checkbox-binding</t>
  </si>
  <si>
    <t xml:space="preserve">	C# Dapper &amp;amp MySQL random error i.e. fatal error / reading from the stream has failed, etc</t>
  </si>
  <si>
    <t xml:space="preserve">	60055772</t>
  </si>
  <si>
    <t xml:space="preserve">	c#/mysql/.net/docker/dapper/</t>
  </si>
  <si>
    <t xml:space="preserve">	https://stackoverflow.com/questions/60021282/c-dapper-mysql-random-error-i-e-fatal-error-reading-from-the-stream-has-fa</t>
  </si>
  <si>
    <t xml:space="preserve">	73</t>
  </si>
  <si>
    <t xml:space="preserve">	When using Dapper, is there a point in making repositories Transient?</t>
  </si>
  <si>
    <t xml:space="preserve">	60038969</t>
  </si>
  <si>
    <t xml:space="preserve">	c#/asp.net-core/dependency-injection/repository-pattern/dapper/</t>
  </si>
  <si>
    <t xml:space="preserve">	https://stackoverflow.com/questions/60038789/when-using-dapper-is-there-a-point-in-making-repositories-transient</t>
  </si>
  <si>
    <t xml:space="preserve">	Dapper: String was not recognized as a valid DateTime</t>
  </si>
  <si>
    <t xml:space="preserve">	59979678</t>
  </si>
  <si>
    <t xml:space="preserve">	c#/sqlitedapper/</t>
  </si>
  <si>
    <t xml:space="preserve">	https://stackoverflow.com/questions/59979645/dapper-string-was-not-recognized-as-a-valid-datetime</t>
  </si>
  <si>
    <t xml:space="preserve">	530</t>
  </si>
  <si>
    <t xml:space="preserve">	Using IAsyncEnumerable with Dapper</t>
  </si>
  <si>
    <t xml:space="preserve">	c#/async-await/dapper/c#-8.0/iasyncenumerable/</t>
  </si>
  <si>
    <t xml:space="preserve">	https://stackoverflow.com/questions/59956623/using-iasyncenumerable-with-dapper</t>
  </si>
  <si>
    <t xml:space="preserve">	5735</t>
  </si>
  <si>
    <t xml:space="preserve">	Dapper needs a parameterless constructor?</t>
  </si>
  <si>
    <t xml:space="preserve">	c#/orm/asp.net-web-api2/dapper/</t>
  </si>
  <si>
    <t xml:space="preserve">	https://stackoverflow.com/questions/28374712/dapper-needs-a-parameterless-constructor</t>
  </si>
  <si>
    <t xml:space="preserve">	Dapper mapping doesn&amp;#39t respect matching constructor</t>
  </si>
  <si>
    <t xml:space="preserve">	https://stackoverflow.com/questions/59960428/dapper-mapping-doesnt-respect-matching-constructor</t>
  </si>
  <si>
    <t xml:space="preserve">	5830</t>
  </si>
  <si>
    <t xml:space="preserve">	CancellationToken with async Dapper methods?</t>
  </si>
  <si>
    <t xml:space="preserve">	25545312</t>
  </si>
  <si>
    <t xml:space="preserve">	c#/.net/async-await/dapper/cancellation-token/</t>
  </si>
  <si>
    <t xml:space="preserve">	https://stackoverflow.com/questions/25540793/cancellationtoken-with-async-dapper-methods</t>
  </si>
  <si>
    <t xml:space="preserve">	65</t>
  </si>
  <si>
    <t xml:space="preserve">	Return Multiple Out and Return Image value in C# using Dapper</t>
  </si>
  <si>
    <t xml:space="preserve">	c#/sql/sql-server/dapper/</t>
  </si>
  <si>
    <t xml:space="preserve">	https://stackoverflow.com/questions/59853260/return-multiple-out-and-return-image-value-in-c-using-dapper</t>
  </si>
  <si>
    <t xml:space="preserve">	How do I insert multiple records using Dapper while also including other dynamic parameters?</t>
  </si>
  <si>
    <t xml:space="preserve">	59902086</t>
  </si>
  <si>
    <t xml:space="preserve">	https://stackoverflow.com/questions/59899868/how-do-i-insert-multiple-records-using-dapper-while-also-including-other-dynamic</t>
  </si>
  <si>
    <t xml:space="preserve">	6239</t>
  </si>
  <si>
    <t xml:space="preserve">	Is lazy loading possible in dapper? And what is the difference between the generic (POCO) and dynamic API?</t>
  </si>
  <si>
    <t xml:space="preserve">	13956656</t>
  </si>
  <si>
    <t xml:space="preserve">	https://stackoverflow.com/questions/13956585/is-lazy-loading-possible-in-dapper-and-what-is-the-difference-between-the-gener</t>
  </si>
  <si>
    <t xml:space="preserve">	4174</t>
  </si>
  <si>
    <t xml:space="preserve">	Dapper - Insert using nested object</t>
  </si>
  <si>
    <t xml:space="preserve">	c#/insertdapper/</t>
  </si>
  <si>
    <t xml:space="preserve">	https://stackoverflow.com/questions/38373847/dapper-insert-using-nested-object</t>
  </si>
  <si>
    <t xml:space="preserve">	110</t>
  </si>
  <si>
    <t xml:space="preserve">	How to use a Nested object as a query parameter for Dapper</t>
  </si>
  <si>
    <t xml:space="preserve">	c#/sql-server/dapper/nested-object/</t>
  </si>
  <si>
    <t xml:space="preserve">	https://stackoverflow.com/questions/59780358/how-to-use-a-nested-object-as-a-query-parameter-for-dapper</t>
  </si>
  <si>
    <t xml:space="preserve">	559</t>
  </si>
  <si>
    <t xml:space="preserve">	How do I read multiple results sets from a PostgreSQL function using Dapper?</t>
  </si>
  <si>
    <t xml:space="preserve">	c#/postgresql/dapper/npgsql/</t>
  </si>
  <si>
    <t xml:space="preserve">	https://stackoverflow.com/questions/56049498/how-do-i-read-multiple-results-sets-from-a-postgresql-function-using-dapper</t>
  </si>
  <si>
    <t xml:space="preserve">	126</t>
  </si>
  <si>
    <t xml:space="preserve">	Dapper return print message from stored procedure</t>
  </si>
  <si>
    <t xml:space="preserve">	https://stackoverflow.com/questions/59737854/dapper-return-print-message-from-stored-procedure</t>
  </si>
  <si>
    <t xml:space="preserve">	Dapper sql select query with join statement, mutli mapping error</t>
  </si>
  <si>
    <t xml:space="preserve">	59727386</t>
  </si>
  <si>
    <t xml:space="preserve">	https://stackoverflow.com/questions/59719702/dapper-sql-select-query-with-join-statement-mutli-mapping-error</t>
  </si>
  <si>
    <t xml:space="preserve">	Dapper stored procedure has too many arguments specified when passing IEnumerable to it</t>
  </si>
  <si>
    <t xml:space="preserve">	59702704</t>
  </si>
  <si>
    <t xml:space="preserve">	https://stackoverflow.com/questions/59702663/dapper-stored-procedure-has-too-many-arguments-specified-when-passing-ienumerabl</t>
  </si>
  <si>
    <t xml:space="preserve">	With ILSpy, can I Decompile any Assembly in the dotnet core plateform and see the definitions of the classes inside of it?</t>
  </si>
  <si>
    <t xml:space="preserve">	60778042</t>
  </si>
  <si>
    <t xml:space="preserve">	c#/.net-coreilspy/</t>
  </si>
  <si>
    <t xml:space="preserve">	https://stackoverflow.com/questions/60777857/with-ilspy-can-i-decompile-any-assembly-in-the-dotnet-core-plateform-and-see-th</t>
  </si>
  <si>
    <t xml:space="preserve">	575</t>
  </si>
  <si>
    <t xml:space="preserve">	Don&amp;#39t see Debugger menu in ILSpy</t>
  </si>
  <si>
    <t xml:space="preserve">	https://stackoverflow.com/questions/29194498/dont-see-debugger-menu-in-ilspy</t>
  </si>
  <si>
    <t xml:space="preserve">	66</t>
  </si>
  <si>
    <t xml:space="preserve">	ILSpy generated code</t>
  </si>
  <si>
    <t xml:space="preserve">	https://stackoverflow.com/questions/51934617/ilspy-generated-code</t>
  </si>
  <si>
    <t xml:space="preserve">	642</t>
  </si>
  <si>
    <t xml:space="preserve">	Unable to see the decompiled code of System.Management.ManagementDateTimeConverter.ToDateTime(string) using ILSpy/Reflector?</t>
  </si>
  <si>
    <t xml:space="preserve">	24092073</t>
  </si>
  <si>
    <t xml:space="preserve">	c#/.net/reflector/ilspy/</t>
  </si>
  <si>
    <t xml:space="preserve">	https://stackoverflow.com/questions/24090087/unable-to-see-the-decompiled-code-of-system-management-managementdatetimeconvert</t>
  </si>
  <si>
    <t xml:space="preserve">	151</t>
  </si>
  <si>
    <t xml:space="preserve">	Decompile arbitary IL from an array of bytes in ILSpy</t>
  </si>
  <si>
    <t xml:space="preserve">	c#/ilspy/</t>
  </si>
  <si>
    <t xml:space="preserve">	https://stackoverflow.com/questions/46813410/decompile-arbitary-il-from-an-array-of-bytes-in-ilspy</t>
  </si>
  <si>
    <t xml:space="preserve">	Why does ILSpy generate a source even though it was developed with C ++ Windows Application?</t>
  </si>
  <si>
    <t xml:space="preserve">	c#/c++/debugging/obfuscation/</t>
  </si>
  <si>
    <t xml:space="preserve">	https://stackoverflow.com/questions/46264947/why-does-ilspy-generate-a-source-even-though-it-was-developed-with-c-windows</t>
  </si>
  <si>
    <t xml:space="preserve">	264</t>
  </si>
  <si>
    <t xml:space="preserve">	Why does this .dll have weird letters in ILSpy?</t>
  </si>
  <si>
    <t xml:space="preserve">	c#/.net/decompiling/reflector/ilspy/</t>
  </si>
  <si>
    <t xml:space="preserve">	https://stackoverflow.com/questions/43959202/why-does-this-dll-have-weird-letters-in-ilspy</t>
  </si>
  <si>
    <t xml:space="preserve">	Getting properties from forms in IlSpy</t>
  </si>
  <si>
    <t xml:space="preserve">	39108718</t>
  </si>
  <si>
    <t xml:space="preserve">	c#/.netilspy/</t>
  </si>
  <si>
    <t xml:space="preserve">	https://stackoverflow.com/questions/39108514/getting-properties-from-forms-in-ilspy</t>
  </si>
  <si>
    <t xml:space="preserve">	736</t>
  </si>
  <si>
    <t xml:space="preserve">	Is this line of code from ILSpy decompiler valid?</t>
  </si>
  <si>
    <t xml:space="preserve">	37285121</t>
  </si>
  <si>
    <t xml:space="preserve">	https://stackoverflow.com/questions/37285072/is-this-line-of-code-from-ilspy-decompiler-valid</t>
  </si>
  <si>
    <t xml:space="preserve">	5844</t>
  </si>
  <si>
    <t xml:space="preserve">	ILSpy, how to resolve dependencies?</t>
  </si>
  <si>
    <t xml:space="preserve">	8704020</t>
  </si>
  <si>
    <t xml:space="preserve">	c#/.net/reflection/decompiler/ilspy/</t>
  </si>
  <si>
    <t xml:space="preserve">	https://stackoverflow.com/questions/8689505/ilspy-how-to-resolve-dependencies</t>
  </si>
  <si>
    <t xml:space="preserve">	464</t>
  </si>
  <si>
    <t xml:space="preserve">	&amp;#39using&amp;#39 block compiler generated code not visible in dotPeek or ILSpy</t>
  </si>
  <si>
    <t xml:space="preserve">	33391974</t>
  </si>
  <si>
    <t xml:space="preserve">	c#/ilspydotpeek/</t>
  </si>
  <si>
    <t xml:space="preserve">	https://stackoverflow.com/questions/33391773/using-block-compiler-generated-code-not-visible-in-dotpeek-or-ilspy</t>
  </si>
  <si>
    <t xml:space="preserve">	1933</t>
  </si>
  <si>
    <t xml:space="preserve">	Decompile a .NET Assembly without ILSpy</t>
  </si>
  <si>
    <t xml:space="preserve">	c#/.netdecompiling/</t>
  </si>
  <si>
    <t xml:space="preserve">	https://stackoverflow.com/questions/13442117/decompile-a-net-assembly-without-ilspy</t>
  </si>
  <si>
    <t xml:space="preserve">	999</t>
  </si>
  <si>
    <t xml:space="preserve">	how to make ILspy c# decompile result have better format?</t>
  </si>
  <si>
    <t xml:space="preserve">	29369819</t>
  </si>
  <si>
    <t xml:space="preserve">	c#/windowsilspy/</t>
  </si>
  <si>
    <t xml:space="preserve">	https://stackoverflow.com/questions/29369264/how-to-make-ilspy-c-decompile-result-have-better-format</t>
  </si>
  <si>
    <t xml:space="preserve">	462</t>
  </si>
  <si>
    <t xml:space="preserve">	Variables ending with &amp;quot1&amp;quot have the &amp;quot1&amp;quot removed within ILSpy. Why?</t>
  </si>
  <si>
    <t xml:space="preserve">	25701659</t>
  </si>
  <si>
    <t xml:space="preserve">	https://stackoverflow.com/questions/25691865/variables-ending-with-1-have-the-1-removed-within-ilspy-why</t>
  </si>
  <si>
    <t xml:space="preserve">	1237</t>
  </si>
  <si>
    <t xml:space="preserve">	DataVisualization - empty function bodies in ILSpy</t>
  </si>
  <si>
    <t xml:space="preserve">	22177716</t>
  </si>
  <si>
    <t xml:space="preserve">	c#/winformsmschart/</t>
  </si>
  <si>
    <t xml:space="preserve">	https://stackoverflow.com/questions/22154780/datavisualization-empty-function-bodies-in-ilspy</t>
  </si>
  <si>
    <t xml:space="preserve">	1218</t>
  </si>
  <si>
    <t xml:space="preserve">	Remove goto/switch stataments after using ILSpy</t>
  </si>
  <si>
    <t xml:space="preserve">	c#/decompiling/decompiler/ilspy/</t>
  </si>
  <si>
    <t xml:space="preserve">	https://stackoverflow.com/questions/19801537/remove-goto-switch-stataments-after-using-ilspy</t>
  </si>
  <si>
    <t xml:space="preserve">	1259</t>
  </si>
  <si>
    <t xml:space="preserve">	ILSpy &amp;quotFailed to resolve assembly&amp;quot in AstBuilder</t>
  </si>
  <si>
    <t xml:space="preserve">	c#/reflection/decompiler/mono.cecil/ilspy/</t>
  </si>
  <si>
    <t xml:space="preserve">	https://stackoverflow.com/questions/13526519/ilspy-failed-to-resolve-assembly-in-astbuilder</t>
  </si>
  <si>
    <t xml:space="preserve">	615</t>
  </si>
  <si>
    <t xml:space="preserve">	Generate MSIL Code from c# without reflector/ilspy</t>
  </si>
  <si>
    <t xml:space="preserve">	c#/dynamic/methods/cil/</t>
  </si>
  <si>
    <t xml:space="preserve">	https://stackoverflow.com/questions/10799891/generate-msil-code-from-c-without-reflector-ilspy</t>
  </si>
  <si>
    <t xml:space="preserve">	2829</t>
  </si>
  <si>
    <t xml:space="preserve">	Using ILSpy, how do I navigate to the Resource string?</t>
  </si>
  <si>
    <t xml:space="preserve">	10612973</t>
  </si>
  <si>
    <t xml:space="preserve">	c#/asp.net-mvcilspy/</t>
  </si>
  <si>
    <t xml:space="preserve">	https://stackoverflow.com/questions/10612939/using-ilspy-how-do-i-navigate-to-the-resource-string</t>
  </si>
  <si>
    <t xml:space="preserve">	Odd class member syntax shown in ILSpy</t>
  </si>
  <si>
    <t xml:space="preserve">	10188168</t>
  </si>
  <si>
    <t xml:space="preserve">	c#/syntax/destructor/ilspy/</t>
  </si>
  <si>
    <t xml:space="preserve">	https://stackoverflow.com/questions/10187903/odd-class-member-syntax-shown-in-ilspy</t>
  </si>
  <si>
    <t xml:space="preserve">	536</t>
  </si>
  <si>
    <t xml:space="preserve">	c# compiler ILSpy on WP7</t>
  </si>
  <si>
    <t xml:space="preserve">	c#/windows-phone-7/</t>
  </si>
  <si>
    <t xml:space="preserve">	https://stackoverflow.com/questions/10175523/c-compiler-ilspy-on-wp7</t>
  </si>
  <si>
    <t xml:space="preserve">	311</t>
  </si>
  <si>
    <t xml:space="preserve">	Where can I see operator overloads of primitive types by using ILSpy?</t>
  </si>
  <si>
    <t xml:space="preserve">	9558989</t>
  </si>
  <si>
    <t xml:space="preserve">	c#/.net/operator-overloading/clr/mscorlib/</t>
  </si>
  <si>
    <t xml:space="preserve">	https://stackoverflow.com/questions/9558953/where-can-i-see-operator-overloads-of-primitive-types-by-using-ilspy</t>
  </si>
  <si>
    <t xml:space="preserve">	What type of relationship is this and how to implement it in .NET Core (EFCore, FluentAPI)?</t>
  </si>
  <si>
    <t xml:space="preserve">	61894986</t>
  </si>
  <si>
    <t xml:space="preserve">	c#/database/entity-framework/.net-core/entity-framework-core-3.1/</t>
  </si>
  <si>
    <t xml:space="preserve">	https://stackoverflow.com/questions/61893713/what-type-of-relationship-is-this-and-how-to-implement-it-in-net-core-efcore</t>
  </si>
  <si>
    <t xml:space="preserve">	EFCore: Unable to determine the relationship represented by navigation property</t>
  </si>
  <si>
    <t xml:space="preserve">	61866985</t>
  </si>
  <si>
    <t xml:space="preserve">	https://stackoverflow.com/questions/61856651/efcore-unable-to-determine-the-relationship-represented-by-navigation-property</t>
  </si>
  <si>
    <t xml:space="preserve">	EFCore Disable related data from loading it&amp;#39s related data?</t>
  </si>
  <si>
    <t xml:space="preserve">	c#/entity-frameworkasp.net-core-3.1/</t>
  </si>
  <si>
    <t xml:space="preserve">	https://stackoverflow.com/questions/61806176/efcore-disable-related-data-from-loading-its-related-data</t>
  </si>
  <si>
    <t xml:space="preserve">	EFCore 3 generate update for seed data in every migrations</t>
  </si>
  <si>
    <t xml:space="preserve">	61790074</t>
  </si>
  <si>
    <t xml:space="preserve">	c#/entity-framework-coreef-core-3.1/</t>
  </si>
  <si>
    <t xml:space="preserve">	https://stackoverflow.com/questions/61789473/efcore-3-generate-update-for-seed-data-in-every-migrations</t>
  </si>
  <si>
    <t xml:space="preserve">	Relationship &amp;quotApartment&amp;quot does not exist EFCORE postgre sql</t>
  </si>
  <si>
    <t xml:space="preserve">	c#/postgresql/asp.net-core/npgsql/ef-core-3.1/</t>
  </si>
  <si>
    <t xml:space="preserve">	https://stackoverflow.com/questions/61786617/relationship-apartment-does-not-exist-efcore-postgre-sql</t>
  </si>
  <si>
    <t xml:space="preserve">	EFCore 2.1 and Pomelo MySql - Left Join LINQ Query Not working</t>
  </si>
  <si>
    <t xml:space="preserve">	c#/mysql/linq/ef-core-2.1/pomelo-entityframeworkcore-mysql/</t>
  </si>
  <si>
    <t xml:space="preserve">	https://stackoverflow.com/questions/61762246/efcore-2-1-and-pomelo-mysql-left-join-linq-query-not-working</t>
  </si>
  <si>
    <t xml:space="preserve">	EFCore tracking external database changes</t>
  </si>
  <si>
    <t xml:space="preserve">	c#/sql-server/entity-framework/entity-framework-core/</t>
  </si>
  <si>
    <t xml:space="preserve">	https://stackoverflow.com/questions/48466617/efcore-tracking-external-database-changes</t>
  </si>
  <si>
    <t xml:space="preserve">	EfCore 3.1.3 throwing Execption for OrderBy</t>
  </si>
  <si>
    <t xml:space="preserve">	c#/linqentity-framework-core/</t>
  </si>
  <si>
    <t xml:space="preserve">	https://stackoverflow.com/questions/61635636/efcore-3-1-3-throwing-execption-for-orderby</t>
  </si>
  <si>
    <t xml:space="preserve">	30785</t>
  </si>
  <si>
    <t xml:space="preserve">	Unable to edit db entries using EFCore, EntityState.Modified: &amp;quotDatabase operation expected to affect 1 row(s) but actually affected 0 row(s).&amp;quot</t>
  </si>
  <si>
    <t xml:space="preserve">	c#/entity-framework/asp.net-core/asp.net-identity/entity-framework-core/</t>
  </si>
  <si>
    <t xml:space="preserve">	https://stackoverflow.com/questions/39460686/unable-to-edit-db-entries-using-efcore-entitystate-modified-database-operatio</t>
  </si>
  <si>
    <t xml:space="preserve">	EFCore BulkInsert with one to one relationship</t>
  </si>
  <si>
    <t xml:space="preserve">	61407431</t>
  </si>
  <si>
    <t xml:space="preserve">	c#/.net/sql-server/asp.net-core/entity-framework-core/</t>
  </si>
  <si>
    <t xml:space="preserve">	https://stackoverflow.com/questions/61398094/efcore-bulkinsert-with-one-to-one-relationship</t>
  </si>
  <si>
    <t xml:space="preserve">	EFCore 3: How to compare string columns on server side</t>
  </si>
  <si>
    <t xml:space="preserve">	c#/linqef-core-3.0/</t>
  </si>
  <si>
    <t xml:space="preserve">	https://stackoverflow.com/questions/61335256/efcore-3-how-to-compare-string-columns-on-server-side</t>
  </si>
  <si>
    <t xml:space="preserve">	EFCore DbContext faster if I use many of them instead of one? Why?</t>
  </si>
  <si>
    <t xml:space="preserve">	61307527</t>
  </si>
  <si>
    <t xml:space="preserve">	c#/entity-framework-coreasp.net-core-3.1/</t>
  </si>
  <si>
    <t xml:space="preserve">	https://stackoverflow.com/questions/61307314/efcore-dbcontext-faster-if-i-use-many-of-them-instead-of-one-why</t>
  </si>
  <si>
    <t xml:space="preserve">	262</t>
  </si>
  <si>
    <t xml:space="preserve">	efcore 3.1 does not support querying with string concatenation?</t>
  </si>
  <si>
    <t xml:space="preserve">	60410161</t>
  </si>
  <si>
    <t xml:space="preserve">	c#/ef-core-3.1/</t>
  </si>
  <si>
    <t xml:space="preserve">	https://stackoverflow.com/questions/60409797/efcore-3-1-does-not-support-querying-with-string-concatenation</t>
  </si>
  <si>
    <t xml:space="preserve">	EFCore DbContext showing different results despite having SavedChanges</t>
  </si>
  <si>
    <t xml:space="preserve">	https://stackoverflow.com/questions/61183737/efcore-dbcontext-showing-different-results-despite-having-savedchanges</t>
  </si>
  <si>
    <t xml:space="preserve">	1709</t>
  </si>
  <si>
    <t xml:space="preserve">	Compare DateTime Objects in EFCore 2.1.1 and .NET Core 2.1</t>
  </si>
  <si>
    <t xml:space="preserve">	c#/.net-coreentity-framework-core/</t>
  </si>
  <si>
    <t xml:space="preserve">	https://stackoverflow.com/questions/51081271/compare-datetime-objects-in-efcore-2-1-1-and-net-core-2-1</t>
  </si>
  <si>
    <t xml:space="preserve">	How can I create a GraphQL partial update with HotChocolate and EFCore</t>
  </si>
  <si>
    <t xml:space="preserve">	c#/graphql/entity-framework-core/json-patch/hotchocolate/</t>
  </si>
  <si>
    <t xml:space="preserve">	https://stackoverflow.com/questions/61064861/how-can-i-create-a-graphql-partial-update-with-hotchocolate-and-efcore</t>
  </si>
  <si>
    <t xml:space="preserve">	How to default enable proxy and disable for some models in EFCore</t>
  </si>
  <si>
    <t xml:space="preserve">	c#/asp.net/entity-framework/entity-framework-core/blazor/</t>
  </si>
  <si>
    <t xml:space="preserve">	https://stackoverflow.com/questions/61036238/how-to-default-enable-proxy-and-disable-for-some-models-in-efcore</t>
  </si>
  <si>
    <t xml:space="preserve">	ASP.Netcore MVC - Razor Displaying expense totals for categories by Month/Year rows and total expenses per month using efcore</t>
  </si>
  <si>
    <t xml:space="preserve">	c#/linqmodel-view-controller/</t>
  </si>
  <si>
    <t xml:space="preserve">	https://stackoverflow.com/questions/60945010/asp-netcore-mvc-razor-displaying-expense-totals-for-categories-by-month-year-r</t>
  </si>
  <si>
    <t xml:space="preserve">	How do I add a new item into my database with 3 joined tables in EFCore/C#?</t>
  </si>
  <si>
    <t xml:space="preserve">	c#/sql/.net-core/entity-framework-core/</t>
  </si>
  <si>
    <t xml:space="preserve">	https://stackoverflow.com/questions/60961456/how-do-i-add-a-new-item-into-my-database-with-3-joined-tables-in-efcore-c</t>
  </si>
  <si>
    <t xml:space="preserve">	How to update an object with EFCore retrieved from Mediator</t>
  </si>
  <si>
    <t xml:space="preserve">	c#/mediator/ef-core-3.0/mediatr/</t>
  </si>
  <si>
    <t xml:space="preserve">	https://stackoverflow.com/questions/60891553/how-to-update-an-object-with-efcore-retrieved-from-mediator</t>
  </si>
  <si>
    <t xml:space="preserve">	EfCore/LINQ: evaluating queries with non-primitive types server-side</t>
  </si>
  <si>
    <t xml:space="preserve">	c#/entity-framework/linq/domain-driven-design/</t>
  </si>
  <si>
    <t xml:space="preserve">	https://stackoverflow.com/questions/60891139/efcore-linq-evaluating-queries-with-non-primitive-types-server-side</t>
  </si>
  <si>
    <t xml:space="preserve">	update entity in DDD with EFCore 3</t>
  </si>
  <si>
    <t xml:space="preserve">	60786316</t>
  </si>
  <si>
    <t xml:space="preserve">	c#/asp.net/asp.net-core/entity-framework-core/domain-driven-design/</t>
  </si>
  <si>
    <t xml:space="preserve">	https://stackoverflow.com/questions/60774363/update-entity-in-ddd-with-efcore-3</t>
  </si>
  <si>
    <t xml:space="preserve">	How to pass PartitionKey while performing CRUD operatons using EFCore CosmosDB provider</t>
  </si>
  <si>
    <t xml:space="preserve">	c#/asp.net-core/.net-core/azure-cosmosdb/ef-core-2.0/</t>
  </si>
  <si>
    <t xml:space="preserve">	https://stackoverflow.com/questions/60743741/how-to-pass-partitionkey-while-performing-crud-operatons-using-efcore-cosmosdb-p</t>
  </si>
  <si>
    <t xml:space="preserve">	EFCore Bulk Insert &amp;amp SQLite In Memory: no such table: INFORMATION_SCHEMA.COLUMNS&amp;quot</t>
  </si>
  <si>
    <t xml:space="preserve">	60718525</t>
  </si>
  <si>
    <t xml:space="preserve">	c#/sqlite/entity-framework-core/sqlbulkcopy/in-memory-database/</t>
  </si>
  <si>
    <t xml:space="preserve">	https://stackoverflow.com/questions/60690567/efcore-bulk-insert-sqlite-in-memory-no-such-table-information-schema-columns</t>
  </si>
  <si>
    <t xml:space="preserve">	GroupBy in EFCore using Include method</t>
  </si>
  <si>
    <t xml:space="preserve">	https://stackoverflow.com/questions/60661674/groupby-in-efcore-using-include-method</t>
  </si>
  <si>
    <t xml:space="preserve">	.Ignore() throwing exception after migration to EFCore 3.1</t>
  </si>
  <si>
    <t xml:space="preserve">	60599460</t>
  </si>
  <si>
    <t xml:space="preserve">	c#/ef-code-first/entity/ef-core-2.2/ef-core-3.1/</t>
  </si>
  <si>
    <t xml:space="preserve">	https://stackoverflow.com/questions/60580004/ignore-throwing-exception-after-migration-to-efcore-3-1</t>
  </si>
  <si>
    <t xml:space="preserve">	EFCore 3.1 sum column values</t>
  </si>
  <si>
    <t xml:space="preserve">	c#/entity-framework-core/</t>
  </si>
  <si>
    <t xml:space="preserve">	https://stackoverflow.com/questions/60555670/efcore-3-1-sum-column-values</t>
  </si>
  <si>
    <t xml:space="preserve">	63</t>
  </si>
  <si>
    <t xml:space="preserve">	EF6 -&amp;gt EFCore ExecuteSqlCommand equivelant</t>
  </si>
  <si>
    <t xml:space="preserve">	60510171</t>
  </si>
  <si>
    <t xml:space="preserve">	c#/entity-framework/oracle11g/entity-framework-6/entity-framework-core/</t>
  </si>
  <si>
    <t xml:space="preserve">	https://stackoverflow.com/questions/60454412/ef6-efcore-executesqlcommand-equivelant</t>
  </si>
  <si>
    <t xml:space="preserve">	DateTime field throws error in Expression Tree based query generator for EFCore 3.1.1</t>
  </si>
  <si>
    <t xml:space="preserve">	c#/datetime/tree/runtime/expression/</t>
  </si>
  <si>
    <t xml:space="preserve">	https://stackoverflow.com/questions/60434811/datetime-field-throws-error-in-expression-tree-based-query-generator-for-efcore</t>
  </si>
  <si>
    <t xml:space="preserve">	how to ensure that the editing (IsEdited or whatever) state of an EFCore entity is notified</t>
  </si>
  <si>
    <t xml:space="preserve">	c#/wpfef-core-2.0/</t>
  </si>
  <si>
    <t xml:space="preserve">	https://stackoverflow.com/questions/60449945/how-to-ensure-that-the-editing-isedited-or-whatever-state-of-an-efcore-entity</t>
  </si>
  <si>
    <t xml:space="preserve">	EFCore 2.2 No mapping to a relational type can be found for the CLR type &amp;#39Expression[]&amp;#39</t>
  </si>
  <si>
    <t xml:space="preserve">	c#/.net/linq/entity-framework-core-2.2/</t>
  </si>
  <si>
    <t xml:space="preserve">	https://stackoverflow.com/questions/60442950/efcore-2-2-no-mapping-to-a-relational-type-can-be-found-for-the-clr-type-expres</t>
  </si>
  <si>
    <t xml:space="preserve">	EFCore Lazy Loading with multiple where statements</t>
  </si>
  <si>
    <t xml:space="preserve">	60430972</t>
  </si>
  <si>
    <t xml:space="preserve">	c#/function/entity-framework-core/lazy-loading/</t>
  </si>
  <si>
    <t xml:space="preserve">	https://stackoverflow.com/questions/60223642/efcore-lazy-loading-with-multiple-where-statements</t>
  </si>
  <si>
    <t xml:space="preserve">	EFCore track record state: IsNew/IsLoaded</t>
  </si>
  <si>
    <t xml:space="preserve">	c#/ef-core-2.2/</t>
  </si>
  <si>
    <t xml:space="preserve">	https://stackoverflow.com/questions/60418274/efcore-track-record-state-isnew-isloaded</t>
  </si>
  <si>
    <t xml:space="preserve">	Child span not created for EFCore</t>
  </si>
  <si>
    <t xml:space="preserve">	c#/asp.net-core/opentracing/jaeger/</t>
  </si>
  <si>
    <t xml:space="preserve">	https://stackoverflow.com/questions/60393407/child-span-not-created-for-efcore</t>
  </si>
  <si>
    <t xml:space="preserve">	140</t>
  </si>
  <si>
    <t xml:space="preserve">	How to migrate EFCore database from code with external migration assembly?</t>
  </si>
  <si>
    <t xml:space="preserve">	c#/ef-migrations/dbcontext/ef-core-3.1/assembly-loading/</t>
  </si>
  <si>
    <t xml:space="preserve">	https://stackoverflow.com/questions/60327318/how-to-migrate-efcore-database-from-code-with-external-migration-assembly</t>
  </si>
  <si>
    <t xml:space="preserve">	146</t>
  </si>
  <si>
    <t xml:space="preserve">	How to fix &amp;quotMethod &amp;#39ApplyServices&amp;#39 does not have an implementation&amp;quot at Program with efCore 3 and .net core 3</t>
  </si>
  <si>
    <t xml:space="preserve">	c#/.net-core-3.0ef-core-3.0/</t>
  </si>
  <si>
    <t xml:space="preserve">	https://stackoverflow.com/questions/58392789/how-to-fix-method-applyservices-does-not-have-an-implementation-at-program-w</t>
  </si>
  <si>
    <t xml:space="preserve">	EFCore 3.1 Adding default shadow properties and use them for softdelete</t>
  </si>
  <si>
    <t xml:space="preserve">	60248056</t>
  </si>
  <si>
    <t xml:space="preserve">	c#/.net/entity-framework/.net-core/ef-core-3.0/</t>
  </si>
  <si>
    <t xml:space="preserve">	https://stackoverflow.com/questions/60239684/efcore-3-1-adding-default-shadow-properties-and-use-them-for-softdelete</t>
  </si>
  <si>
    <t xml:space="preserve">	After seeding data in EFCore 3.1.1 code first, is it possible to set identity value to last id inserted + 1?</t>
  </si>
  <si>
    <t xml:space="preserve">	c#/entity-framework-corecode-first/</t>
  </si>
  <si>
    <t xml:space="preserve">	https://stackoverflow.com/questions/60187536/after-seeding-data-in-efcore-3-1-1-code-first-is-it-possible-to-set-identity-va</t>
  </si>
  <si>
    <t xml:space="preserve">	Correct way for using many to many relationship efcore</t>
  </si>
  <si>
    <t xml:space="preserve">	https://stackoverflow.com/questions/60208574/correct-way-for-using-many-to-many-relationship-efcore</t>
  </si>
  <si>
    <t xml:space="preserve">	EFCore generates phantom column name in select</t>
  </si>
  <si>
    <t xml:space="preserve">	https://stackoverflow.com/questions/60154669/efcore-generates-phantom-column-name-in-select</t>
  </si>
  <si>
    <t xml:space="preserve">	112</t>
  </si>
  <si>
    <t xml:space="preserve">	Return array from Linq SQL query on 80 million row table using EFCore</t>
  </si>
  <si>
    <t xml:space="preserve">	60149619</t>
  </si>
  <si>
    <t xml:space="preserve">	c#/sql-server/linq/entity-framework-core/</t>
  </si>
  <si>
    <t xml:space="preserve">	https://stackoverflow.com/questions/60004141/return-array-from-linq-sql-query-on-80-million-row-table-using-efcore</t>
  </si>
  <si>
    <t xml:space="preserve">	Is it faster to try and avoid UNIQUE violations when inserting into a PostgreSQL database with efcore, or to catch the resulting exception?</t>
  </si>
  <si>
    <t xml:space="preserve">	60116019</t>
  </si>
  <si>
    <t xml:space="preserve">	c#/postgresql/npgsql/ef-core-3.0/</t>
  </si>
  <si>
    <t xml:space="preserve">	https://stackoverflow.com/questions/60100982/is-it-faster-to-try-and-avoid-unique-violations-when-inserting-into-a-postgresql</t>
  </si>
  <si>
    <t xml:space="preserve">	How to do integration test with EFcore to verify that added entity is invalid?</t>
  </si>
  <si>
    <t xml:space="preserve">	c#/unit-testing/validation/xunit/ef-core-3.1/</t>
  </si>
  <si>
    <t xml:space="preserve">	https://stackoverflow.com/questions/60081607/how-to-do-integration-test-with-efcore-to-verify-that-added-entity-is-invalid</t>
  </si>
  <si>
    <t xml:space="preserve">	104</t>
  </si>
  <si>
    <t xml:space="preserve">	EfCore 3.1 tries to add a column that already exists</t>
  </si>
  <si>
    <t xml:space="preserve">	c#/.netentity-framework/</t>
  </si>
  <si>
    <t xml:space="preserve">	https://stackoverflow.com/questions/60039334/efcore-3-1-tries-to-add-a-column-that-already-exists</t>
  </si>
  <si>
    <t xml:space="preserve">	EFCore 3 - Saving Item throw sql exception &amp;#39cannot update identity column&amp;#39</t>
  </si>
  <si>
    <t xml:space="preserve">	c#/sql/entity-framework/asp.net-core/sqlexception/</t>
  </si>
  <si>
    <t xml:space="preserve">	https://stackoverflow.com/questions/59951997/efcore-3-saving-item-throw-sql-exception-cannot-update-identity-column</t>
  </si>
  <si>
    <t xml:space="preserve">	169</t>
  </si>
  <si>
    <t xml:space="preserve">	Can&amp;#39t initialize local SQL Server database with EFCore commandline tools</t>
  </si>
  <si>
    <t xml:space="preserve">	59954521</t>
  </si>
  <si>
    <t xml:space="preserve">	c#/sql-server/entity-framework/.net-core/entity-framework-core/</t>
  </si>
  <si>
    <t xml:space="preserve">	https://stackoverflow.com/questions/59953784/cant-initialize-local-sql-server-database-with-efcore-commandline-tools</t>
  </si>
  <si>
    <t xml:space="preserve">	weird behavior Expression&amp;ltFunc&amp;gt in EfCore HasQueryFilter method v2.2 (Refactoring problem)</t>
  </si>
  <si>
    <t xml:space="preserve">	59938968</t>
  </si>
  <si>
    <t xml:space="preserve">	https://stackoverflow.com/questions/59929924/weird-behavior-expressionfunc-in-efcore-hasqueryfilter-method-v2-2-refactorin</t>
  </si>
  <si>
    <t xml:space="preserve">	EFCore 3.0 Devart Provider With OracleDB doen&amp;#39t work raw sql</t>
  </si>
  <si>
    <t xml:space="preserve">	c#/plsql/oracle11g/devart/ef-core-3.0/</t>
  </si>
  <si>
    <t xml:space="preserve">	https://stackoverflow.com/questions/59879250/efcore-3-0-devart-provider-with-oracledb-doent-work-raw-sql</t>
  </si>
  <si>
    <t xml:space="preserve">	Unable to get nested tables in efcore</t>
  </si>
  <si>
    <t xml:space="preserve">	c#/.netef-core-2.0/</t>
  </si>
  <si>
    <t xml:space="preserve">	https://stackoverflow.com/questions/59865996/unable-to-get-nested-tables-in-efcore</t>
  </si>
  <si>
    <t xml:space="preserve">	How to design one to many relationship in efcore?</t>
  </si>
  <si>
    <t xml:space="preserve">	59864167</t>
  </si>
  <si>
    <t xml:space="preserve">	https://stackoverflow.com/questions/59863848/how-to-design-one-to-many-relationship-in-efcore</t>
  </si>
  <si>
    <t xml:space="preserve">	Returning relational objects with oData and EFCore</t>
  </si>
  <si>
    <t xml:space="preserve">	c#/api/asp.net-core/entity-framework-core/odata/</t>
  </si>
  <si>
    <t xml:space="preserve">	https://stackoverflow.com/questions/59831121/returning-relational-objects-with-odata-and-efcore</t>
  </si>
  <si>
    <t xml:space="preserve">	EFCore Framework Scaffolding overwrites DBContext file</t>
  </si>
  <si>
    <t xml:space="preserve">	59773888</t>
  </si>
  <si>
    <t xml:space="preserve">	c#/entity-framework.net-core/</t>
  </si>
  <si>
    <t xml:space="preserve">	https://stackoverflow.com/questions/59773245/efcore-framework-scaffolding-overwrites-dbcontext-file</t>
  </si>
  <si>
    <t xml:space="preserve">	88</t>
  </si>
  <si>
    <t xml:space="preserve">	Usage of HasNoDiscriminator in EFCore</t>
  </si>
  <si>
    <t xml:space="preserve">	https://stackoverflow.com/questions/59712278/usage-of-hasnodiscriminator-in-efcore</t>
  </si>
  <si>
    <t xml:space="preserve">	159</t>
  </si>
  <si>
    <t xml:space="preserve">	Load child entity on the fetch of the Parent entity EFCore</t>
  </si>
  <si>
    <t xml:space="preserve">	59640492</t>
  </si>
  <si>
    <t xml:space="preserve">	c#/entity-framework/entity-framework-core/blazor/ef-core-3.0/</t>
  </si>
  <si>
    <t xml:space="preserve">	https://stackoverflow.com/questions/59639245/load-child-entity-on-the-fetch-of-the-parent-entity-efcore</t>
  </si>
  <si>
    <t xml:space="preserve">	EFCore 3 insert large entity, Audit.net throws out of memory exception</t>
  </si>
  <si>
    <t xml:space="preserve">	c#/entity-frameworkaudit.net/</t>
  </si>
  <si>
    <t xml:space="preserve">	https://stackoverflow.com/questions/59631603/efcore-3-insert-large-entity-audit-net-throws-out-of-memory-exception</t>
  </si>
  <si>
    <t xml:space="preserve">	EFCore Mysql Update-database fail but database was partly changed</t>
  </si>
  <si>
    <t xml:space="preserve">	c#/mysqlentity-framework-core/</t>
  </si>
  <si>
    <t xml:space="preserve">	https://stackoverflow.com/questions/59621433/efcore-mysql-update-database-fail-but-database-was-partly-changed</t>
  </si>
  <si>
    <t xml:space="preserve">	216</t>
  </si>
  <si>
    <t xml:space="preserve">	Using EfCore lazy-loading proxies with blazor</t>
  </si>
  <si>
    <t xml:space="preserve">	c#/blazor/ef-core-3.0/ef-core-3.1/</t>
  </si>
  <si>
    <t xml:space="preserve">	https://stackoverflow.com/questions/59569248/using-efcore-lazy-loading-proxies-with-blazor</t>
  </si>
  <si>
    <t xml:space="preserve">	How to update more complex objects in EFCore?</t>
  </si>
  <si>
    <t xml:space="preserve">	59389603</t>
  </si>
  <si>
    <t xml:space="preserve">	c#/entity-framework/asp.net-core/entity-framework-core/</t>
  </si>
  <si>
    <t xml:space="preserve">	https://stackoverflow.com/questions/59389253/how-to-update-more-complex-objects-in-efcore</t>
  </si>
  <si>
    <t xml:space="preserve">	When efcore creates new instances of dbsets</t>
  </si>
  <si>
    <t xml:space="preserve">	c#/entity-frameworkef-core-3.0/</t>
  </si>
  <si>
    <t xml:space="preserve">	https://stackoverflow.com/questions/59371852/when-efcore-creates-new-instances-of-dbsets</t>
  </si>
  <si>
    <t xml:space="preserve">	EFCore 3.0 SQlite Select-Query does not return values</t>
  </si>
  <si>
    <t xml:space="preserve">	c#/sqlite/blazor/ef-core-3.0/</t>
  </si>
  <si>
    <t xml:space="preserve">	https://stackoverflow.com/questions/59339164/efcore-3-0-sqlite-select-query-does-not-return-values</t>
  </si>
  <si>
    <t xml:space="preserve">	363</t>
  </si>
  <si>
    <t xml:space="preserve">	What type of collection should be returned from EFCore 3.1 in WebAPI?</t>
  </si>
  <si>
    <t xml:space="preserve">	c#/asp.net-core/entity-framework-core/asp.net-core-webapi/c#-8.0/</t>
  </si>
  <si>
    <t xml:space="preserve">	https://stackoverflow.com/questions/59330744/what-type-of-collection-should-be-returned-from-efcore-3-1-in-webapi</t>
  </si>
  <si>
    <t xml:space="preserve">	201</t>
  </si>
  <si>
    <t xml:space="preserve">	EFCore 3 GroupBy+ToDictionary raises client side GroupBy is not supported</t>
  </si>
  <si>
    <t xml:space="preserve">	59331836</t>
  </si>
  <si>
    <t xml:space="preserve">	c#/linq/entity-framework-core/ef-core-3.0/</t>
  </si>
  <si>
    <t xml:space="preserve">	https://stackoverflow.com/questions/59331835/efcore-3-groupbytodictionary-raises-client-side-groupby-is-not-supported</t>
  </si>
  <si>
    <t xml:space="preserve">	Error when doing mulitple ProjectTo layers with EfCore</t>
  </si>
  <si>
    <t xml:space="preserve">	59270816</t>
  </si>
  <si>
    <t xml:space="preserve">	c#/asp.net-core/automapper/ef-core-3.0/</t>
  </si>
  <si>
    <t xml:space="preserve">	https://stackoverflow.com/questions/59269836/error-when-doing-mulitple-projectto-layers-with-efcore</t>
  </si>
  <si>
    <t xml:space="preserve">	Why EFcore PropertyEntry &amp;#39IsModified&amp;#39 useless</t>
  </si>
  <si>
    <t xml:space="preserve">	c#/asp.net/.net/orm/ef-core-2.1/</t>
  </si>
  <si>
    <t xml:space="preserve">	https://stackoverflow.com/questions/59259630/why-efcore-propertyentry-ismodified-useless</t>
  </si>
  <si>
    <t xml:space="preserve">	Mapping &amp;quotTable valued function&amp;quot with EFCore?</t>
  </si>
  <si>
    <t xml:space="preserve">	c#/sql-server/linq/user-defined-functions/ef-core-2.2/</t>
  </si>
  <si>
    <t xml:space="preserve">	https://stackoverflow.com/questions/59194668/mapping-table-valued-function-with-efcore</t>
  </si>
  <si>
    <t xml:space="preserve">	184</t>
  </si>
  <si>
    <t xml:space="preserve">	Resolve DbContext by Interface in EFCore 3</t>
  </si>
  <si>
    <t xml:space="preserve">	59216216</t>
  </si>
  <si>
    <t xml:space="preserve">	c#/dependency-injection/.net-core/dbcontext/ef-core-3.0/</t>
  </si>
  <si>
    <t xml:space="preserve">	https://stackoverflow.com/questions/59210735/resolve-dbcontext-by-interface-in-efcore-3</t>
  </si>
  <si>
    <t xml:space="preserve">	Azure AD - Tracking a User object with EFCore</t>
  </si>
  <si>
    <t xml:space="preserve">	59190429</t>
  </si>
  <si>
    <t xml:space="preserve">	c#/azure-active-directoryblazor-server-side/</t>
  </si>
  <si>
    <t xml:space="preserve">	https://stackoverflow.com/questions/59165185/azure-ad-tracking-a-user-object-with-efcore</t>
  </si>
  <si>
    <t xml:space="preserve">	Invalid Column name generated by EFCore on a one-to-one relationship</t>
  </si>
  <si>
    <t xml:space="preserve">	c#/entity-framework-core/one-to-one/ef-core-3.0/</t>
  </si>
  <si>
    <t xml:space="preserve">	https://stackoverflow.com/questions/59112360/invalid-column-name-generated-by-efcore-on-a-one-to-one-relationship</t>
  </si>
  <si>
    <t xml:space="preserve">	AutoMapper.Collections, EFCore - using short living DbContext</t>
  </si>
  <si>
    <t xml:space="preserve">	59100344</t>
  </si>
  <si>
    <t xml:space="preserve">	c#/entity-framework-core/automapper/dbcontext/</t>
  </si>
  <si>
    <t xml:space="preserve">	https://stackoverflow.com/questions/59091141/automapper-collections-efcore-using-short-living-dbcontext</t>
  </si>
  <si>
    <t xml:space="preserve">	1468</t>
  </si>
  <si>
    <t xml:space="preserve">	Cant Disable Lazy Loading and Proxy Creation on DbContext EFCore</t>
  </si>
  <si>
    <t xml:space="preserve">	c#/asp.net/entity-framework/asp.net-core-mvc/entity-framework-core/</t>
  </si>
  <si>
    <t xml:space="preserve">	https://stackoverflow.com/questions/38081910/cant-disable-lazy-loading-and-proxy-creation-on-dbcontext-efcore</t>
  </si>
  <si>
    <t xml:space="preserve">	578</t>
  </si>
  <si>
    <t xml:space="preserve">	Can EFCore Scaffold-DbContext generate custom Model names?</t>
  </si>
  <si>
    <t xml:space="preserve">	58981917</t>
  </si>
  <si>
    <t xml:space="preserve">	c#/entity-framework-core/scaffolding/ef-database-first/ef-core-3.0/</t>
  </si>
  <si>
    <t xml:space="preserve">	https://stackoverflow.com/questions/58980939/can-efcore-scaffold-dbcontext-generate-custom-model-names</t>
  </si>
  <si>
    <t xml:space="preserve">	1373</t>
  </si>
  <si>
    <t xml:space="preserve">	How to inject ILogger into EFCore DbContext</t>
  </si>
  <si>
    <t xml:space="preserve">	43519078</t>
  </si>
  <si>
    <t xml:space="preserve">	c#/dependency-injectionentity-framework-core/</t>
  </si>
  <si>
    <t xml:space="preserve">	https://stackoverflow.com/questions/43518867/how-to-inject-ilogger-into-efcore-dbcontext</t>
  </si>
  <si>
    <t xml:space="preserve">	EFCore 2 Fluent API to build custom mapping rule</t>
  </si>
  <si>
    <t xml:space="preserve">	58971849</t>
  </si>
  <si>
    <t xml:space="preserve">	c#/domain-driven-designef-core-2.0/</t>
  </si>
  <si>
    <t xml:space="preserve">	https://stackoverflow.com/questions/58733586/efcore-2-fluent-api-to-build-custom-mapping-rule</t>
  </si>
  <si>
    <t xml:space="preserve">	152</t>
  </si>
  <si>
    <t xml:space="preserve">	Xunit Testing EFcore Repositories InMemory DB</t>
  </si>
  <si>
    <t xml:space="preserve">	c#/.net/entity-framework/.net-core/xunit.net/</t>
  </si>
  <si>
    <t xml:space="preserve">	https://stackoverflow.com/questions/58854804/xunit-testing-efcore-repositories-inmemory-db</t>
  </si>
  <si>
    <t xml:space="preserve">	Can&amp;#39t use dbfirst to generate db models by efcore(3.0) in MacOS 10.15</t>
  </si>
  <si>
    <t xml:space="preserve">	c#/visual-studio-code/macos-catalina/entity-framework-core-3.0/</t>
  </si>
  <si>
    <t xml:space="preserve">	https://stackoverflow.com/questions/58428402/cant-use-dbfirst-to-generate-db-models-by-efcore3-0-in-macos-10-15</t>
  </si>
  <si>
    <t xml:space="preserve">	Creating index on inherited class in EFCore says no property exists</t>
  </si>
  <si>
    <t xml:space="preserve">	c#/sql-server/entity-framework/inheritance/entity-framework-core/</t>
  </si>
  <si>
    <t xml:space="preserve">	https://stackoverflow.com/questions/58815514/creating-index-on-inherited-class-in-efcore-says-no-property-exists</t>
  </si>
  <si>
    <t xml:space="preserve">	EFCore SUM and ROUND in select</t>
  </si>
  <si>
    <t xml:space="preserve">	c#/ef-core-2.2ef-core-3.0/</t>
  </si>
  <si>
    <t xml:space="preserve">	https://stackoverflow.com/questions/58790320/efcore-sum-and-round-in-select</t>
  </si>
  <si>
    <t xml:space="preserve">	181</t>
  </si>
  <si>
    <t xml:space="preserve">	How to use EF .SqlQuery expression in EFCore?</t>
  </si>
  <si>
    <t xml:space="preserve">	58469590</t>
  </si>
  <si>
    <t xml:space="preserve">	c#/.net/entity-framework/.net-core/entity-framework-core/</t>
  </si>
  <si>
    <t xml:space="preserve">	https://stackoverflow.com/questions/58469476/how-to-use-ef-sqlquery-expression-in-efcore</t>
  </si>
  <si>
    <t xml:space="preserve">	179</t>
  </si>
  <si>
    <t xml:space="preserve">	Override SaveChanges() not called in ASP .NET/EFCore 3.0</t>
  </si>
  <si>
    <t xml:space="preserve">	c#/ef-core-3.0/</t>
  </si>
  <si>
    <t xml:space="preserve">	https://stackoverflow.com/questions/58330020/override-savechanges-not-called-in-asp-net-efcore-3-0</t>
  </si>
  <si>
    <t xml:space="preserve">	EFCore: What to do when fk constraint failed during SaveChanges() because of non-existant fk object</t>
  </si>
  <si>
    <t xml:space="preserve">	c#/entity-framework/sqlite/entity-framework-core/</t>
  </si>
  <si>
    <t xml:space="preserve">	https://stackoverflow.com/questions/58297793/efcore-what-to-do-when-fk-constraint-failed-during-savechanges-because-of-non</t>
  </si>
  <si>
    <t xml:space="preserve">	Equivalent of Modifying EFCore a Migration</t>
  </si>
  <si>
    <t xml:space="preserve">	58213150</t>
  </si>
  <si>
    <t xml:space="preserve">	c#/sql-server/asp.net-core/entity-framework-core/ef-migrations/</t>
  </si>
  <si>
    <t xml:space="preserve">	https://stackoverflow.com/questions/58200835/equivalent-of-modifying-efcore-a-migration</t>
  </si>
  <si>
    <t xml:space="preserve">	EFCore Linq Cannot perform an aggregate function on an expression containing an aggregate or a subquery</t>
  </si>
  <si>
    <t xml:space="preserve">	58207904</t>
  </si>
  <si>
    <t xml:space="preserve">	c#/linqef-core-2.1/</t>
  </si>
  <si>
    <t xml:space="preserve">	https://stackoverflow.com/questions/58207017/efcore-linq-cannot-perform-an-aggregate-function-on-an-expression-containing-an</t>
  </si>
  <si>
    <t xml:space="preserve">	How to manage EFCore DbContext life in ASP.NET Core web API?</t>
  </si>
  <si>
    <t xml:space="preserve">	c#/asp.net-mvc/asp.net-core/asp.net-core-mvc/entity-framework-core/</t>
  </si>
  <si>
    <t xml:space="preserve">	https://stackoverflow.com/questions/58192432/how-to-manage-efcore-dbcontext-life-in-asp-net-core-web-api</t>
  </si>
  <si>
    <t xml:space="preserve">	380</t>
  </si>
  <si>
    <t xml:space="preserve">	DDD and references between aggregates in EFCore and C#</t>
  </si>
  <si>
    <t xml:space="preserve">	c#/entity-framework-coredomain-driven-design/</t>
  </si>
  <si>
    <t xml:space="preserve">	https://stackoverflow.com/questions/54963663/ddd-and-references-between-aggregates-in-efcore-and-c</t>
  </si>
  <si>
    <t xml:space="preserve">	309</t>
  </si>
  <si>
    <t xml:space="preserve">	EFCore Postgres timestamp loses tick precision</t>
  </si>
  <si>
    <t xml:space="preserve">	58020707</t>
  </si>
  <si>
    <t xml:space="preserve">	c#/postgresql/.net-core/ef-core-2.2/</t>
  </si>
  <si>
    <t xml:space="preserve">	https://stackoverflow.com/questions/58020156/efcore-postgres-timestamp-loses-tick-precision</t>
  </si>
  <si>
    <t xml:space="preserve">	296</t>
  </si>
  <si>
    <t xml:space="preserve">	How to do select and update in transaction with EFCore?</t>
  </si>
  <si>
    <t xml:space="preserve">	https://stackoverflow.com/questions/57956030/how-to-do-select-and-update-in-transaction-with-efcore</t>
  </si>
  <si>
    <t xml:space="preserve">	141</t>
  </si>
  <si>
    <t xml:space="preserve">	how to change int to nullable in efcore migration with oracle database</t>
  </si>
  <si>
    <t xml:space="preserve">	c#/oracle/ef-migrations/nullable/ef-core-2.2/</t>
  </si>
  <si>
    <t xml:space="preserve">	https://stackoverflow.com/questions/57911773/how-to-change-int-to-nullable-in-efcore-migration-with-oracle-database</t>
  </si>
  <si>
    <t xml:space="preserve">	195</t>
  </si>
  <si>
    <t xml:space="preserve">	How to write Inline If Statement(SQL IIF) in EFCore Select?</t>
  </si>
  <si>
    <t xml:space="preserve">	57813398</t>
  </si>
  <si>
    <t xml:space="preserve">	c#/sql/linq/entity-framework-core/</t>
  </si>
  <si>
    <t xml:space="preserve">	https://stackoverflow.com/questions/57812651/how-to-write-inline-if-statementsql-iif-in-efcore-select</t>
  </si>
  <si>
    <t xml:space="preserve">	385</t>
  </si>
  <si>
    <t xml:space="preserve">	LINQ Query Exception error Invalid column name &amp;#39courseId1&amp;#39 EFCore</t>
  </si>
  <si>
    <t xml:space="preserve">	57709337</t>
  </si>
  <si>
    <t xml:space="preserve">	c#/entity-framework/linq/entity-framework-core/</t>
  </si>
  <si>
    <t xml:space="preserve">	https://stackoverflow.com/questions/57707468/linq-query-exception-error-invalid-column-name-courseid1-efcore</t>
  </si>
  <si>
    <t xml:space="preserve">	How to get a child nested list within a record using EFCore Linq</t>
  </si>
  <si>
    <t xml:space="preserve">	57661070</t>
  </si>
  <si>
    <t xml:space="preserve">	c#/linqef-core-2.2/</t>
  </si>
  <si>
    <t xml:space="preserve">	https://stackoverflow.com/questions/57660905/how-to-get-a-child-nested-list-within-a-record-using-efcore-linq</t>
  </si>
  <si>
    <t xml:space="preserve">	Include all parents of a self referencing table in EfCore</t>
  </si>
  <si>
    <t xml:space="preserve">	https://stackoverflow.com/questions/57599325/include-all-parents-of-a-self-referencing-table-in-efcore</t>
  </si>
  <si>
    <t xml:space="preserve">	215</t>
  </si>
  <si>
    <t xml:space="preserve">	How can I load an assembly in PowerShell 5.1 that references EFCore?</t>
  </si>
  <si>
    <t xml:space="preserve">	c#/powershell/entity-framework-core/assembly-binding-redirect/</t>
  </si>
  <si>
    <t xml:space="preserve">	https://stackoverflow.com/questions/57436701/how-can-i-load-an-assembly-in-powershell-5-1-that-references-efcore</t>
  </si>
  <si>
    <t xml:space="preserve">	ts_vector_update_trigger with JSONB column in postgresql / npgsql + EFCore</t>
  </si>
  <si>
    <t xml:space="preserve">	c#/postgresql/entity-framework-core/npgsql/jsonb/</t>
  </si>
  <si>
    <t xml:space="preserve">	https://stackoverflow.com/questions/57428787/ts-vector-update-trigger-with-jsonb-column-in-postgresql-npgsql-efcore</t>
  </si>
  <si>
    <t xml:space="preserve">	Getting 2 Top 5 within a single LINQ query in EFCore</t>
  </si>
  <si>
    <t xml:space="preserve">	57333141</t>
  </si>
  <si>
    <t xml:space="preserve">	c#/entity-framework/linq/ef-core-2.1/</t>
  </si>
  <si>
    <t xml:space="preserve">	https://stackoverflow.com/questions/57330189/getting-2-top-5-within-a-single-linq-query-in-efcore</t>
  </si>
  <si>
    <t xml:space="preserve">	813</t>
  </si>
  <si>
    <t xml:space="preserve">	Async/Await Multiple CountAsync Database Calls EFCore</t>
  </si>
  <si>
    <t xml:space="preserve">	c#/asp.net-core/async-await/entity-framework-core/entity-framework-core-2.2/</t>
  </si>
  <si>
    <t xml:space="preserve">	https://stackoverflow.com/questions/57224349/async-await-multiple-countasync-database-calls-efcore</t>
  </si>
  <si>
    <t xml:space="preserve">	Import a huge amount of data with efcore, without bulkinsert/update</t>
  </si>
  <si>
    <t xml:space="preserve">	c#/import/.net-core/ef-core-2.1/</t>
  </si>
  <si>
    <t xml:space="preserve">	https://stackoverflow.com/questions/57196334/import-a-huge-amount-of-data-with-efcore-without-bulkinsert-update</t>
  </si>
  <si>
    <t xml:space="preserve">	What is the correct datetime-cast for a QueryType in EFCore?</t>
  </si>
  <si>
    <t xml:space="preserve">	56831323</t>
  </si>
  <si>
    <t xml:space="preserve">	c#/linq/datetime/view/ef-core-2.1/</t>
  </si>
  <si>
    <t xml:space="preserve">	https://stackoverflow.com/questions/56831253/what-is-the-correct-datetime-cast-for-a-querytype-in-efcore</t>
  </si>
  <si>
    <t xml:space="preserve">	Eager Loading with LinqKit and EFCore</t>
  </si>
  <si>
    <t xml:space="preserve">	c#/async-await/entity-framework-core/linqkit/</t>
  </si>
  <si>
    <t xml:space="preserve">	https://stackoverflow.com/questions/57060295/eager-loading-with-linqkit-and-efcore</t>
  </si>
  <si>
    <t xml:space="preserve">	537</t>
  </si>
  <si>
    <t xml:space="preserve">	Generate auto-increment int column in MariaDB with EFCore</t>
  </si>
  <si>
    <t xml:space="preserve">	57000064</t>
  </si>
  <si>
    <t xml:space="preserve">	c#/.net-core/entity-framework-core/mariadb/auto-increment/</t>
  </si>
  <si>
    <t xml:space="preserve">	https://stackoverflow.com/questions/56983288/generate-auto-increment-int-column-in-mariadb-with-efcore</t>
  </si>
  <si>
    <t xml:space="preserve">	EFCore unable to remove many-to-many relation in memory sqlite, but works in production sql</t>
  </si>
  <si>
    <t xml:space="preserve">	c#/unit-testing/many-to-many/in-memory-database/ef-core-2.1/</t>
  </si>
  <si>
    <t xml:space="preserve">	https://stackoverflow.com/questions/56736652/efcore-unable-to-remove-many-to-many-relation-in-memory-sqlite-but-works-in-pro</t>
  </si>
  <si>
    <t xml:space="preserve">	WPF MaterialDesignInXamlToolkit Dialog expand to full width</t>
  </si>
  <si>
    <t xml:space="preserve">	c#/wpf/xaml/reactiveui/material-design-in-xaml/</t>
  </si>
  <si>
    <t xml:space="preserve">	https://stackoverflow.com/questions/61088234/wpf-materialdesigninxamltoolkit-dialog-expand-to-full-width</t>
  </si>
  <si>
    <t xml:space="preserve">	810</t>
  </si>
  <si>
    <t xml:space="preserve">	Work around for MaterialDesignInXamlToolkit TimePicker SelectedTimeChanged event</t>
  </si>
  <si>
    <t xml:space="preserve">	52199058</t>
  </si>
  <si>
    <t xml:space="preserve">	c#/wpf/material-design/wpf-controls/wpftoolkit/</t>
  </si>
  <si>
    <t xml:space="preserve">	https://stackoverflow.com/questions/52185387/work-around-for-materialdesigninxamltoolkit-timepicker-selectedtimechanged-event</t>
  </si>
  <si>
    <t xml:space="preserve">	478</t>
  </si>
  <si>
    <t xml:space="preserve">	MaterialDesignInXamlToolkit ElementHost DatePicker Selected/Current Date not displayed properly</t>
  </si>
  <si>
    <t xml:space="preserve">	51613947</t>
  </si>
  <si>
    <t xml:space="preserve">	c#/wpf/xaml/material-design/</t>
  </si>
  <si>
    <t xml:space="preserve">	https://stackoverflow.com/questions/51554107/materialdesigninxamltoolkit-elementhost-datepicker-selected-current-date-not-dis</t>
  </si>
  <si>
    <t xml:space="preserve">	71</t>
  </si>
  <si>
    <t xml:space="preserve">	How to make rounded corner buttons in MaterialDesignInXamlToolkit?</t>
  </si>
  <si>
    <t xml:space="preserve">	c#/wpf/</t>
  </si>
  <si>
    <t xml:space="preserve">	https://stackoverflow.com/questions/49647927/how-to-make-rounded-corner-buttons-in-materialdesigninxamltoolkit</t>
  </si>
  <si>
    <t xml:space="preserve">	5445</t>
  </si>
  <si>
    <t xml:space="preserve">	How make MaterialDesignInXamlToolkit Custom Color Theme?</t>
  </si>
  <si>
    <t xml:space="preserve">	40117848</t>
  </si>
  <si>
    <t xml:space="preserve">	c#/xamlmaterial-design-in-xaml/</t>
  </si>
  <si>
    <t xml:space="preserve">	https://stackoverflow.com/questions/40101956/how-make-materialdesigninxamltoolkit-custom-color-theme</t>
  </si>
  <si>
    <t xml:space="preserve">	1182</t>
  </si>
  <si>
    <t xml:space="preserve">	MaterialDesignInXamlToolkit Dialog Boxes do not closed by pressing the ENTER key</t>
  </si>
  <si>
    <t xml:space="preserve">	39536528</t>
  </si>
  <si>
    <t xml:space="preserve">	c#/wpf/xaml/dialog/material-design-in-xaml/</t>
  </si>
  <si>
    <t xml:space="preserve">	https://stackoverflow.com/questions/39535533/materialdesigninxamltoolkit-dialog-boxes-do-not-closed-by-pressing-the-enter-key</t>
  </si>
  <si>
    <t xml:space="preserve">	1317</t>
  </si>
  <si>
    <t xml:space="preserve">	Getting InvalidOperationException while using my own DialogHost from MaterialDesignInXamlToolkit</t>
  </si>
  <si>
    <t xml:space="preserve">	38737622</t>
  </si>
  <si>
    <t xml:space="preserve">	c#/xaml/exception/event-handling/material-design-in-xaml/</t>
  </si>
  <si>
    <t xml:space="preserve">	https://stackoverflow.com/questions/38688606/getting-invalidoperationexception-while-using-my-own-dialoghost-from-materialdes</t>
  </si>
  <si>
    <t xml:space="preserve">	MaterialDesignInXamlToolkit Dialog losing focus</t>
  </si>
  <si>
    <t xml:space="preserve">	c#/wpf/xaml/material-design-in-xaml/</t>
  </si>
  <si>
    <t xml:space="preserve">	https://stackoverflow.com/questions/38332834/materialdesigninxamltoolkit-dialog-losing-focus</t>
  </si>
  <si>
    <t xml:space="preserve">	582</t>
  </si>
  <si>
    <t xml:space="preserve">	Implement docking on wpf MaterialDesignInXamlToolkit and Dragablz</t>
  </si>
  <si>
    <t xml:space="preserve">	c#/.net/wpf/xaml/mvvm/</t>
  </si>
  <si>
    <t xml:space="preserve">	https://stackoverflow.com/questions/31588778/implement-docking-on-wpf-materialdesigninxamltoolkit-and-dragablz</t>
  </si>
  <si>
    <t xml:space="preserve">	How to stop Mono &amp;quotOmnisharp&amp;quot, the C# extension in Visual Studio code from burning up my CPU at 170%+</t>
  </si>
  <si>
    <t xml:space="preserve">	c#/visual-studio-codeomnisharp/</t>
  </si>
  <si>
    <t xml:space="preserve">	https://stackoverflow.com/questions/61766971/how-to-stop-mono-omnisharp-the-c-extension-in-visual-studio-code-from-burnin</t>
  </si>
  <si>
    <t xml:space="preserve">	124348</t>
  </si>
  <si>
    <t xml:space="preserve">	252</t>
  </si>
  <si>
    <t xml:space="preserve">	.NET Core vs Mono</t>
  </si>
  <si>
    <t xml:space="preserve">	c#/.net/mono/.net-core/</t>
  </si>
  <si>
    <t xml:space="preserve">	https://stackoverflow.com/questions/37738106/net-core-vs-mono</t>
  </si>
  <si>
    <t xml:space="preserve">	C# Mono Compile with Libraries folder?</t>
  </si>
  <si>
    <t xml:space="preserve">	c#/mono/</t>
  </si>
  <si>
    <t xml:space="preserve">	https://stackoverflow.com/questions/61700273/c-mono-compile-with-libraries-folder</t>
  </si>
  <si>
    <t xml:space="preserve">	mkbundled application error when mono is installed</t>
  </si>
  <si>
    <t xml:space="preserve">	c#/linux/mono/mkbundle/</t>
  </si>
  <si>
    <t xml:space="preserve">	https://stackoverflow.com/questions/61642321/mkbundled-application-error-when-mono-is-installed</t>
  </si>
  <si>
    <t xml:space="preserve">	mono windows forms&amp;#39 not opening in visual studio on macOS</t>
  </si>
  <si>
    <t xml:space="preserve">	c#/visual-studio/winforms/mono/macos-catalina/</t>
  </si>
  <si>
    <t xml:space="preserve">	https://stackoverflow.com/questions/61625216/mono-windows-forms-not-opening-in-visual-studio-on-macos</t>
  </si>
  <si>
    <t xml:space="preserve">	192</t>
  </si>
  <si>
    <t xml:space="preserve">	Replace WPF System.Windows.Input.Keyboard class (from PresentationCore.dll) to be usable with Mono</t>
  </si>
  <si>
    <t xml:space="preserve">	c#/.net/linux/wpf/mono/</t>
  </si>
  <si>
    <t xml:space="preserve">	https://stackoverflow.com/questions/61278260/replace-wpf-system-windows-input-keyboard-class-from-presentationcore-dll-to-b</t>
  </si>
  <si>
    <t xml:space="preserve">	Can I install Mono on my Mac Catalina 10.15.4 safely and configure Mono 32 if needed?</t>
  </si>
  <si>
    <t xml:space="preserve">	c#/macos/visual-studio/winforms/mono/</t>
  </si>
  <si>
    <t xml:space="preserve">	https://stackoverflow.com/questions/61529172/can-i-install-mono-on-my-mac-catalina-10-15-4-safely-and-configure-mono-32-if-ne</t>
  </si>
  <si>
    <t xml:space="preserve">	Rewrite code using extern `kernel32.dll` functions in pure C# to work with Mono</t>
  </si>
  <si>
    <t xml:space="preserve">	c#/monokernel32/</t>
  </si>
  <si>
    <t xml:space="preserve">	https://stackoverflow.com/questions/61438447/rewrite-code-using-extern-kernel32-dll-functions-in-pure-c-to-work-with-mono</t>
  </si>
  <si>
    <t xml:space="preserve">	UWP MediaCapture - Record wav audio with sample rate 16000, 16 bit, mono</t>
  </si>
  <si>
    <t xml:space="preserve">	c#/audio/uwp/mediarecorder/</t>
  </si>
  <si>
    <t xml:space="preserve">	https://stackoverflow.com/questions/61427616/uwp-mediacapture-record-wav-audio-with-sample-rate-16000-16-bit-mono</t>
  </si>
  <si>
    <t xml:space="preserve">	What encoding does Mono use when marshalling strings in P/Invoke?</t>
  </si>
  <si>
    <t xml:space="preserve">	17520371</t>
  </si>
  <si>
    <t xml:space="preserve">	c#/monopinvoke/</t>
  </si>
  <si>
    <t xml:space="preserve">	https://stackoverflow.com/questions/17512428/what-encoding-does-mono-use-when-marshalling-strings-in-p-invoke</t>
  </si>
  <si>
    <t xml:space="preserve">	Using extern functions depending on kernel32.dll with Mono</t>
  </si>
  <si>
    <t xml:space="preserve">	c#/.net/dll/mono/</t>
  </si>
  <si>
    <t xml:space="preserve">	https://stackoverflow.com/questions/61405038/using-extern-functions-depending-on-kernel32-dll-with-mono</t>
  </si>
  <si>
    <t xml:space="preserve">	Linux Mono Framework installation without apt-get</t>
  </si>
  <si>
    <t xml:space="preserve">	c#/linuxmono/</t>
  </si>
  <si>
    <t xml:space="preserve">	https://stackoverflow.com/questions/61403901/linux-mono-framework-installation-without-apt-get</t>
  </si>
  <si>
    <t xml:space="preserve">	862</t>
  </si>
  <si>
    <t xml:space="preserve">	Json.Net (8.0) Error creating StringEnumConverter on Mono 4.5 Mac</t>
  </si>
  <si>
    <t xml:space="preserve">	c#/json/macos/mono/json.net/</t>
  </si>
  <si>
    <t xml:space="preserve">	https://stackoverflow.com/questions/37776866/json-net-8-0-error-creating-stringenumconverter-on-mono-4-5-mac</t>
  </si>
  <si>
    <t xml:space="preserve">	Do you know how i can return object via mono webassembly</t>
  </si>
  <si>
    <t xml:space="preserve">	javascript/c#/mono/webassembly/</t>
  </si>
  <si>
    <t xml:space="preserve">	https://stackoverflow.com/questions/61383431/do-you-know-how-i-can-return-object-via-mono-webassembly</t>
  </si>
  <si>
    <t xml:space="preserve">	Build mono for detecting runtime memory leakcage (in sources) for Linux</t>
  </si>
  <si>
    <t xml:space="preserve">	https://stackoverflow.com/questions/61142029/build-mono-for-detecting-runtime-memory-leakcage-in-sources-for-linux</t>
  </si>
  <si>
    <t xml:space="preserve">	mono does not port macOS cocoa 100% correctly</t>
  </si>
  <si>
    <t xml:space="preserve">	61133343</t>
  </si>
  <si>
    <t xml:space="preserve">	c#/macos/xamarin/xamarin.mac/</t>
  </si>
  <si>
    <t xml:space="preserve">	https://stackoverflow.com/questions/61133257/mono-does-not-port-macos-cocoa-100-correctly</t>
  </si>
  <si>
    <t xml:space="preserve">	Are we allowed to publish Xamarin iOS apps with the Mono Interpreter enabled?</t>
  </si>
  <si>
    <t xml:space="preserve">	61107515</t>
  </si>
  <si>
    <t xml:space="preserve">	c#/xamarin/xamarin.forms/xamarin.ios/mono/</t>
  </si>
  <si>
    <t xml:space="preserve">	https://stackoverflow.com/questions/61106892/are-we-allowed-to-publish-xamarin-ios-apps-with-the-mono-interpreter-enabled</t>
  </si>
  <si>
    <t xml:space="preserve">	Mono c# Getting the class</t>
  </si>
  <si>
    <t xml:space="preserve">	c#/c++mono/</t>
  </si>
  <si>
    <t xml:space="preserve">	https://stackoverflow.com/questions/61019190/mono-c-getting-the-class</t>
  </si>
  <si>
    <t xml:space="preserve">	Find the Mono version on Visual Studio</t>
  </si>
  <si>
    <t xml:space="preserve">	c#/visual-studio/xamarin/xamarin.ios/mono/</t>
  </si>
  <si>
    <t xml:space="preserve">	https://stackoverflow.com/questions/60976892/find-the-mono-version-on-visual-studio</t>
  </si>
  <si>
    <t xml:space="preserve">	Is there a way that I can compile a Mono project to run natively on linux?</t>
  </si>
  <si>
    <t xml:space="preserve">	60956684</t>
  </si>
  <si>
    <t xml:space="preserve">	c#/.netmono/</t>
  </si>
  <si>
    <t xml:space="preserve">	https://stackoverflow.com/questions/60950710/is-there-a-way-that-i-can-compile-a-mono-project-to-run-natively-on-linux</t>
  </si>
  <si>
    <t xml:space="preserve">	Getting SIGSEGV while running a .NET application on Linux using mono</t>
  </si>
  <si>
    <t xml:space="preserve">	c#/.net/linux/segmentation-fault/mono/</t>
  </si>
  <si>
    <t xml:space="preserve">	https://stackoverflow.com/questions/60947826/getting-sigsegv-while-running-a-net-application-on-linux-using-mono</t>
  </si>
  <si>
    <t xml:space="preserve">	Problem with disposing Graphics in C# running on mono</t>
  </si>
  <si>
    <t xml:space="preserve">	c#/image/graphics/memory-leaks/bitmap/</t>
  </si>
  <si>
    <t xml:space="preserve">	https://stackoverflow.com/questions/60895305/problem-with-disposing-graphics-in-c-running-on-mono</t>
  </si>
  <si>
    <t xml:space="preserve">	How do I access the Mono Webkit WebView html (in string)?</t>
  </si>
  <si>
    <t xml:space="preserve">	c#/html/webview/mono/webkit/</t>
  </si>
  <si>
    <t xml:space="preserve">	https://stackoverflow.com/questions/60745179/how-do-i-access-the-mono-webkit-webview-html-in-string</t>
  </si>
  <si>
    <t xml:space="preserve">	2749</t>
  </si>
  <si>
    <t xml:space="preserve">	MVC Web Framework and Mono</t>
  </si>
  <si>
    <t xml:space="preserve">	574395</t>
  </si>
  <si>
    <t xml:space="preserve">	https://stackoverflow.com/questions/574381/mvc-web-framework-and-mono</t>
  </si>
  <si>
    <t xml:space="preserve">	How to fix the error &amp;quotlibgluezilla not found&amp;quot when using WebBrowser on Mono (Linux)</t>
  </si>
  <si>
    <t xml:space="preserve">	c#/linux/winforms/mono/gtk/</t>
  </si>
  <si>
    <t xml:space="preserve">	https://stackoverflow.com/questions/60728111/how-to-fix-the-error-libgluezilla-not-found-when-using-webbrowser-on-mono-lin</t>
  </si>
  <si>
    <t xml:space="preserve">	System.Windows.Automation is missing in Mono package</t>
  </si>
  <si>
    <t xml:space="preserve">	c#/.net/windows/dll/mono/</t>
  </si>
  <si>
    <t xml:space="preserve">	https://stackoverflow.com/questions/60594660/system-windows-automation-is-missing-in-mono-package</t>
  </si>
  <si>
    <t xml:space="preserve">	811</t>
  </si>
  <si>
    <t xml:space="preserve">	Trouble compiling VS2015 application with mono/xbuild</t>
  </si>
  <si>
    <t xml:space="preserve">	linux/monoc#/</t>
  </si>
  <si>
    <t xml:space="preserve">	https://stackoverflow.com/questions/35548683/trouble-compiling-vs2015-application-with-mono-xbuild</t>
  </si>
  <si>
    <t xml:space="preserve">	9827</t>
  </si>
  <si>
    <t xml:space="preserve">	Mono Bug : Magic number is wrong: 542</t>
  </si>
  <si>
    <t xml:space="preserve">	https://stackoverflow.com/questions/49242075/mono-bug-magic-number-is-wrong-542</t>
  </si>
  <si>
    <t xml:space="preserve">	202</t>
  </si>
  <si>
    <t xml:space="preserve">	how to update mono version from Visual Studio 2019 for mac</t>
  </si>
  <si>
    <t xml:space="preserve">	c#/visual-studio/.net-core/mono/visual-studio-mac/</t>
  </si>
  <si>
    <t xml:space="preserve">	https://stackoverflow.com/questions/60525256/how-to-update-mono-version-from-visual-studio-2019-for-mac</t>
  </si>
  <si>
    <t xml:space="preserve">	Can&amp;#39t Compile MojoPortal on Mono: /usr/lib/mono/msbuild/15.0/bin/Microsoft.Common.CurrentVersion.targets(5,5): Error MSB3073</t>
  </si>
  <si>
    <t xml:space="preserve">	60493907</t>
  </si>
  <si>
    <t xml:space="preserve">	c#/linux/sqlite/mono/mojoportal/</t>
  </si>
  <si>
    <t xml:space="preserve">	https://stackoverflow.com/questions/60464326/cant-compile-mojoportal-on-mono-usr-lib-mono-msbuild-15-0-bin-microsoft-commo</t>
  </si>
  <si>
    <t xml:space="preserve">	Mono: Can no longer set X509Certificate2 Private key using settor</t>
  </si>
  <si>
    <t xml:space="preserve">	c#/.net/mono/x509certificate2/</t>
  </si>
  <si>
    <t xml:space="preserve">	https://stackoverflow.com/questions/60488798/mono-can-no-longer-set-x509certificate2-private-key-using-settor</t>
  </si>
  <si>
    <t xml:space="preserve">	How to get bitmap data of the chart object from System.Windows.Forms.DataVisualization.Charting for GTK# and mono?</t>
  </si>
  <si>
    <t xml:space="preserve">	c#/.net/mono/data-visualization/gtk#/</t>
  </si>
  <si>
    <t xml:space="preserve">	https://stackoverflow.com/questions/60466096/how-to-get-bitmap-data-of-the-chart-object-from-system-windows-forms-datavisuali</t>
  </si>
  <si>
    <t xml:space="preserve">	Mono csharp AOT Optimizations</t>
  </si>
  <si>
    <t xml:space="preserve">	c#/c++/mono/compiler-optimization/</t>
  </si>
  <si>
    <t xml:space="preserve">	https://stackoverflow.com/questions/60434849/mono-csharp-aot-optimizations</t>
  </si>
  <si>
    <t xml:space="preserve">	Force Kill LWP threads in Mono C#?</t>
  </si>
  <si>
    <t xml:space="preserve">	https://stackoverflow.com/questions/60408454/force-kill-lwp-threads-in-mono-c</t>
  </si>
  <si>
    <t xml:space="preserve">	568</t>
  </si>
  <si>
    <t xml:space="preserve">	C# Mono Linux - Grab contents of global clipboard</t>
  </si>
  <si>
    <t xml:space="preserve">	27741086</t>
  </si>
  <si>
    <t xml:space="preserve">	c#/gtkclipboard/</t>
  </si>
  <si>
    <t xml:space="preserve">	https://stackoverflow.com/questions/27740792/c-mono-linux-grab-contents-of-global-clipboard</t>
  </si>
  <si>
    <t xml:space="preserve">	How to programmatically execute commands in mac terminal using C#/Mono</t>
  </si>
  <si>
    <t xml:space="preserve">	https://stackoverflow.com/questions/60357767/how-to-programmatically-execute-commands-in-mac-terminal-using-c-mono</t>
  </si>
  <si>
    <t xml:space="preserve">	225</t>
  </si>
  <si>
    <t xml:space="preserve">	Passing byte array from c++ to c# (mono)</t>
  </si>
  <si>
    <t xml:space="preserve">	60340443</t>
  </si>
  <si>
    <t xml:space="preserve">	c#/c++/arrays/mono/buffer/</t>
  </si>
  <si>
    <t xml:space="preserve">	https://stackoverflow.com/questions/46461869/passing-byte-array-from-c-to-c-mono</t>
  </si>
  <si>
    <t xml:space="preserve">	IdentityServer3 call of Autofac `RegisterApiControllers()` fails on Mono 6.4+ with `TypeLoadException`</t>
  </si>
  <si>
    <t xml:space="preserve">	c#/mono/autofac/identityserver3/</t>
  </si>
  <si>
    <t xml:space="preserve">	https://stackoverflow.com/questions/60278576/identityserver3-call-of-autofac-registerapicontrollers-fails-on-mono-6-4-wi</t>
  </si>
  <si>
    <t xml:space="preserve">	How to add environment variable to evulator mono sharp</t>
  </si>
  <si>
    <t xml:space="preserve">	c#/reflection/mono/environment-variables/evaluator/</t>
  </si>
  <si>
    <t xml:space="preserve">	https://stackoverflow.com/questions/60284777/how-to-add-environment-variable-to-evulator-mono-sharp</t>
  </si>
  <si>
    <t xml:space="preserve">	Trapping SIGINT in mono program in docker</t>
  </si>
  <si>
    <t xml:space="preserve">	c#/dockermono/</t>
  </si>
  <si>
    <t xml:space="preserve">	https://stackoverflow.com/questions/50900086/trapping-sigint-in-mono-program-in-docker</t>
  </si>
  <si>
    <t xml:space="preserve">	How to enable network tracing in .NET on mono?</t>
  </si>
  <si>
    <t xml:space="preserve">	c#/.net/linux/mono/</t>
  </si>
  <si>
    <t xml:space="preserve">	https://stackoverflow.com/questions/60239407/how-to-enable-network-tracing-in-net-on-mono</t>
  </si>
  <si>
    <t xml:space="preserve">	1160</t>
  </si>
  <si>
    <t xml:space="preserve">	Mono can&amp;#39t save user settings</t>
  </si>
  <si>
    <t xml:space="preserve">	37351698</t>
  </si>
  <si>
    <t xml:space="preserve">	c#/monosettings/</t>
  </si>
  <si>
    <t xml:space="preserve">	https://stackoverflow.com/questions/37292416/mono-cant-save-user-settings</t>
  </si>
  <si>
    <t xml:space="preserve">	1033</t>
  </si>
  <si>
    <t xml:space="preserve">	Mono: how to run a bash command on a new console/terminal window?</t>
  </si>
  <si>
    <t xml:space="preserve">	46325103</t>
  </si>
  <si>
    <t xml:space="preserve">	c#/linux/bash/terminal/mono/</t>
  </si>
  <si>
    <t xml:space="preserve">	https://stackoverflow.com/questions/46323730/mono-how-to-run-a-bash-command-on-a-new-console-terminal-window</t>
  </si>
  <si>
    <t xml:space="preserve">	2177</t>
  </si>
  <si>
    <t xml:space="preserve">	GUI for Mono port of .NET 4 application using WPF</t>
  </si>
  <si>
    <t xml:space="preserve">	9422640</t>
  </si>
  <si>
    <t xml:space="preserve">	c#/.net/user-interface/mono/porting/</t>
  </si>
  <si>
    <t xml:space="preserve">	https://stackoverflow.com/questions/9422031/gui-for-mono-port-of-net-4-application-using-wpf</t>
  </si>
  <si>
    <t xml:space="preserve">	1123</t>
  </si>
  <si>
    <t xml:space="preserve">	SQLite on Mono/Ubuntu: DllNotFoundException SQLite.Interop.dll</t>
  </si>
  <si>
    <t xml:space="preserve">	c#/.net/sqlite/dll/mono/</t>
  </si>
  <si>
    <t xml:space="preserve">	https://stackoverflow.com/questions/41861772/sqlite-on-mono-ubuntu-dllnotfoundexception-sqlite-interop-dll</t>
  </si>
  <si>
    <t xml:space="preserve">	Remote debugging Mono application from Visual Studio 2015/2017</t>
  </si>
  <si>
    <t xml:space="preserve">	https://stackoverflow.com/questions/59641880/remote-debugging-mono-application-from-visual-studio-2015-2017</t>
  </si>
  <si>
    <t xml:space="preserve">	340</t>
  </si>
  <si>
    <t xml:space="preserve">	Compiling C# code at runtime under mono fails when referencing Newtonsoft.Json.dll</t>
  </si>
  <si>
    <t xml:space="preserve">	59600806</t>
  </si>
  <si>
    <t xml:space="preserve">	c#/json.netmono/</t>
  </si>
  <si>
    <t xml:space="preserve">	https://stackoverflow.com/questions/59209700/compiling-c-code-at-runtime-under-mono-fails-when-referencing-newtonsoft-json-d</t>
  </si>
  <si>
    <t xml:space="preserve">	261</t>
  </si>
  <si>
    <t xml:space="preserve">	Godot How to get Colliders Parent Name (C# godot mono v3.1.2 stable)</t>
  </si>
  <si>
    <t xml:space="preserve">	59546413</t>
  </si>
  <si>
    <t xml:space="preserve">	c#/mono/collision/godot/collider/</t>
  </si>
  <si>
    <t xml:space="preserve">	https://stackoverflow.com/questions/59544681/godot-how-to-get-colliders-parent-name-c-godot-mono-v3-1-2-stable</t>
  </si>
  <si>
    <t xml:space="preserve">	Mono (Linux) can&amp;#39t load System.IdentityModel.Tokens.SecurityTokenHandlerCollectionManager</t>
  </si>
  <si>
    <t xml:space="preserve">	c#/monomonodevelop/</t>
  </si>
  <si>
    <t xml:space="preserve">	https://stackoverflow.com/questions/59515904/mono-linux-cant-load-system-identitymodel-tokens-securitytokenhandlercollecti</t>
  </si>
  <si>
    <t xml:space="preserve">	Installing mono/fiddler on mac</t>
  </si>
  <si>
    <t xml:space="preserve">	c#/macos/mono/fiddler/</t>
  </si>
  <si>
    <t xml:space="preserve">	https://stackoverflow.com/questions/58632114/installing-mono-fiddler-on-mac</t>
  </si>
  <si>
    <t xml:space="preserve">	How to debug c# project on Mono using comand line using Windows os</t>
  </si>
  <si>
    <t xml:space="preserve">	c#/mono/command/line/exe/</t>
  </si>
  <si>
    <t xml:space="preserve">	https://stackoverflow.com/questions/59444487/how-to-debug-c-project-on-mono-using-comand-line-using-windows-os</t>
  </si>
  <si>
    <t xml:space="preserve">	Does Mono support StringCollections in user settings?</t>
  </si>
  <si>
    <t xml:space="preserve">	59383584</t>
  </si>
  <si>
    <t xml:space="preserve">	https://stackoverflow.com/questions/59383426/does-mono-support-stringcollections-in-user-settings</t>
  </si>
  <si>
    <t xml:space="preserve">	Mono cannot access file even though linux shell can without root</t>
  </si>
  <si>
    <t xml:space="preserve">	59383340</t>
  </si>
  <si>
    <t xml:space="preserve">	c#/linux/raspberry-pi/gpio/raspberry-pi-zero/</t>
  </si>
  <si>
    <t xml:space="preserve">	https://stackoverflow.com/questions/59382811/mono-cannot-access-file-even-though-linux-shell-can-without-root</t>
  </si>
  <si>
    <t xml:space="preserve">	131</t>
  </si>
  <si>
    <t xml:space="preserve">	No mono behaviour scripts in file. names DO match</t>
  </si>
  <si>
    <t xml:space="preserve">	59341062</t>
  </si>
  <si>
    <t xml:space="preserve">	c#/unity3d/</t>
  </si>
  <si>
    <t xml:space="preserve">	https://stackoverflow.com/questions/59340856/no-mono-behaviour-scripts-in-file-names-do-match</t>
  </si>
  <si>
    <t xml:space="preserve">	Convert AAC to WAV Mono channel from a URL to get Byte[]</t>
  </si>
  <si>
    <t xml:space="preserve">	c#/.netnaudio/</t>
  </si>
  <si>
    <t xml:space="preserve">	https://stackoverflow.com/questions/59284167/convert-aac-to-wav-mono-channel-from-a-url-to-get-byte</t>
  </si>
  <si>
    <t xml:space="preserve">	4073</t>
  </si>
  <si>
    <t xml:space="preserve">	Saving each WAV channel as a mono-channel WAV file using Naudio</t>
  </si>
  <si>
    <t xml:space="preserve">	12149659</t>
  </si>
  <si>
    <t xml:space="preserve">	c#/audio/naudio/waveform/wave/</t>
  </si>
  <si>
    <t xml:space="preserve">	https://stackoverflow.com/questions/12075062/saving-each-wav-channel-as-a-mono-channel-wav-file-using-naudio</t>
  </si>
  <si>
    <t xml:space="preserve">	Mono (Linux, C#): DLL in same folder can not be found (System.DllNotFoundException)</t>
  </si>
  <si>
    <t xml:space="preserve">	c#/linux/mono/raspberry-pi3/dllimport/</t>
  </si>
  <si>
    <t xml:space="preserve">	https://stackoverflow.com/questions/51579610/mono-linux-c-dll-in-same-folder-can-not-be-found-system-dllnotfoundexcepti</t>
  </si>
  <si>
    <t xml:space="preserve">	20929</t>
  </si>
  <si>
    <t xml:space="preserve">	How can I deserialize a JSON string in Mono?</t>
  </si>
  <si>
    <t xml:space="preserve">	6437832</t>
  </si>
  <si>
    <t xml:space="preserve">	c#/.net/json/mono/</t>
  </si>
  <si>
    <t xml:space="preserve">	https://stackoverflow.com/questions/6437809/how-can-i-deserialize-a-json-string-in-mono</t>
  </si>
  <si>
    <t xml:space="preserve">	460</t>
  </si>
  <si>
    <t xml:space="preserve">	How to solve: &amp;#39Mono version mismatch&amp;#39</t>
  </si>
  <si>
    <t xml:space="preserve">	c#/xamarin.forms/mono/visual-studio-2019/</t>
  </si>
  <si>
    <t xml:space="preserve">	https://stackoverflow.com/questions/58300715/how-to-solve-mono-version-mismatch</t>
  </si>
  <si>
    <t xml:space="preserve">	Why I get the error: no sqlite3_key in sqlite3.dl in Mono?</t>
  </si>
  <si>
    <t xml:space="preserve">	c#/sqlitemono/</t>
  </si>
  <si>
    <t xml:space="preserve">	https://stackoverflow.com/questions/59053376/why-i-get-the-error-no-sqlite3-key-in-sqlite3-dl-in-mono</t>
  </si>
  <si>
    <t xml:space="preserve">	Mono Compiler crashed when compiling the file size of about 1.8MB</t>
  </si>
  <si>
    <t xml:space="preserve">	c#/.net/mono/monodevelop/</t>
  </si>
  <si>
    <t xml:space="preserve">	https://stackoverflow.com/questions/58994800/mono-compiler-crashed-when-compiling-the-file-size-of-about-1-8mb</t>
  </si>
  <si>
    <t xml:space="preserve">	Crash on Android arising from mono for using ParallelTask and ConcurrentStack usage</t>
  </si>
  <si>
    <t xml:space="preserve">	58979216</t>
  </si>
  <si>
    <t xml:space="preserve">	c#/xamarin.forms/xamarin.android/mono/</t>
  </si>
  <si>
    <t xml:space="preserve">	https://stackoverflow.com/questions/58884759/crash-on-android-arising-from-mono-for-using-paralleltask-and-concurrentstack-us</t>
  </si>
  <si>
    <t xml:space="preserve">	Undefined symbols when trying to use native C++ .so in Mono Pinvoke</t>
  </si>
  <si>
    <t xml:space="preserve">	c#/c++/gcc/mono/pinvoke/</t>
  </si>
  <si>
    <t xml:space="preserve">	https://stackoverflow.com/questions/58974371/undefined-symbols-when-trying-to-use-native-c-so-in-mono-pinvoke</t>
  </si>
  <si>
    <t xml:space="preserve">	C# Google OAUTH2 using OWIN on Mono results in &amp;quotSystem.Web.HttpException (0x80004005): headers have already been sent&amp;quot</t>
  </si>
  <si>
    <t xml:space="preserve">	c#/authentication/model-view-controller/mono/owin/</t>
  </si>
  <si>
    <t xml:space="preserve">	https://stackoverflow.com/questions/53818790/c-google-oauth2-using-owin-on-mono-results-in-system-web-httpexception-0x8000</t>
  </si>
  <si>
    <t xml:space="preserve">	Beaglebone black, DLP2000evm cape problem with mono(c#)</t>
  </si>
  <si>
    <t xml:space="preserve">	c#/mono/debian/beagleboneblack/</t>
  </si>
  <si>
    <t xml:space="preserve">	https://stackoverflow.com/questions/58908312/beaglebone-black-dlp2000evm-cape-problem-with-monoc</t>
  </si>
  <si>
    <t xml:space="preserve">	118</t>
  </si>
  <si>
    <t xml:space="preserve">	How to create &amp;quotDictionary&amp;quot in Mono Cecil</t>
  </si>
  <si>
    <t xml:space="preserve">	58863439</t>
  </si>
  <si>
    <t xml:space="preserve">	c#/mono.cecil/</t>
  </si>
  <si>
    <t xml:space="preserve">	https://stackoverflow.com/questions/56470375/how-to-create-dictionary-in-mono-cecil</t>
  </si>
  <si>
    <t xml:space="preserve">	Unable to decode certificate Mono 6.4.0</t>
  </si>
  <si>
    <t xml:space="preserve">	c#/mono/raspbian/x509certificate/</t>
  </si>
  <si>
    <t xml:space="preserve">	https://stackoverflow.com/questions/58710647/unable-to-decode-certificate-mono-6-4-0</t>
  </si>
  <si>
    <t xml:space="preserve">	Access item inside Unity sharedassets.assets file programmatically in C# Mono</t>
  </si>
  <si>
    <t xml:space="preserve">	c#/unity3dcities-skylines-api/</t>
  </si>
  <si>
    <t xml:space="preserve">	https://stackoverflow.com/questions/58689596/access-item-inside-unity-sharedassets-assets-file-programmatically-in-c-mono</t>
  </si>
  <si>
    <t xml:space="preserve">	Mono C# compiler interprets perfectly valid expression as an erroneous type argument</t>
  </si>
  <si>
    <t xml:space="preserve">	c#/syntaxcompiler-errors/</t>
  </si>
  <si>
    <t xml:space="preserve">	https://stackoverflow.com/questions/58652280/mono-c-compiler-interprets-perfectly-valid-expression-as-an-erroneous-type-argu</t>
  </si>
  <si>
    <t xml:space="preserve">	620</t>
  </si>
  <si>
    <t xml:space="preserve">	How do i get information about the window that has focus on Linux using Mono C#</t>
  </si>
  <si>
    <t xml:space="preserve">	16136019</t>
  </si>
  <si>
    <t xml:space="preserve">	https://stackoverflow.com/questions/16134124/how-do-i-get-information-about-the-window-that-has-focus-on-linux-using-mono-c</t>
  </si>
  <si>
    <t xml:space="preserve">	119</t>
  </si>
  <si>
    <t xml:space="preserve">	AspNet Core SignalR - dependency issues when running on mono</t>
  </si>
  <si>
    <t xml:space="preserve">	c#/unity3d/asp.net-core/mono/signalr/</t>
  </si>
  <si>
    <t xml:space="preserve">	https://stackoverflow.com/questions/58661796/aspnet-core-signalr-dependency-issues-when-running-on-mono</t>
  </si>
  <si>
    <t xml:space="preserve">	mono C# multi-target 4.7.1 gives me netstandard 2.0 error</t>
  </si>
  <si>
    <t xml:space="preserve">	c#/mono.net-standard/</t>
  </si>
  <si>
    <t xml:space="preserve">	https://stackoverflow.com/questions/58615670/mono-c-multi-target-4-7-1-gives-me-netstandard-2-0-error</t>
  </si>
  <si>
    <t xml:space="preserve">	Problem in cross platform (Convert 2 channel wav to mono wav in C#)</t>
  </si>
  <si>
    <t xml:space="preserve">	c#/asp.net-core/audio/wav/naudio/</t>
  </si>
  <si>
    <t xml:space="preserve">	https://stackoverflow.com/questions/58552924/problem-in-cross-platform-convert-2-channel-wav-to-mono-wav-in-c</t>
  </si>
  <si>
    <t xml:space="preserve">	Does VSCode support autocomplete for Mono namespaces on Mac?</t>
  </si>
  <si>
    <t xml:space="preserve">	c#/visual-studio-codemono/</t>
  </si>
  <si>
    <t xml:space="preserve">	https://stackoverflow.com/questions/58552012/does-vscode-support-autocomplete-for-mono-namespaces-on-mac</t>
  </si>
  <si>
    <t xml:space="preserve">	2933</t>
  </si>
  <si>
    <t xml:space="preserve">	Mono cannot load encoding 437</t>
  </si>
  <si>
    <t xml:space="preserve">	c#/macos/xamarin/mono/zip/</t>
  </si>
  <si>
    <t xml:space="preserve">	https://stackoverflow.com/questions/38160192/mono-cannot-load-encoding-437</t>
  </si>
  <si>
    <t xml:space="preserve">	Closing window manager &amp;amp powering off from C#/Mono program</t>
  </si>
  <si>
    <t xml:space="preserve">	58504551</t>
  </si>
  <si>
    <t xml:space="preserve">	c#/linux/mono/raspbian/openbox/</t>
  </si>
  <si>
    <t xml:space="preserve">	https://stackoverflow.com/questions/58502507/closing-window-manager-powering-off-from-c-mono-program</t>
  </si>
  <si>
    <t xml:space="preserve">	I am going to run a C# mono program when PI4 start</t>
  </si>
  <si>
    <t xml:space="preserve">	c#/raspberry-pi/mono/autostart/</t>
  </si>
  <si>
    <t xml:space="preserve">	https://stackoverflow.com/questions/58483923/i-am-going-to-run-a-c-mono-program-when-pi4-start</t>
  </si>
  <si>
    <t xml:space="preserve">	C# Use MKL library in mono</t>
  </si>
  <si>
    <t xml:space="preserve">	57783145</t>
  </si>
  <si>
    <t xml:space="preserve">	c#/mono/intel-mkl/intel-ipp/</t>
  </si>
  <si>
    <t xml:space="preserve">	https://stackoverflow.com/questions/57771161/c-use-mkl-library-in-mono</t>
  </si>
  <si>
    <t xml:space="preserve">	What&amp;#39s the minimal mono package for Runtime Compilation on Unity?</t>
  </si>
  <si>
    <t xml:space="preserve">	c#/compilationmono/</t>
  </si>
  <si>
    <t xml:space="preserve">	https://stackoverflow.com/questions/58467968/whats-the-minimal-mono-package-for-runtime-compilation-on-unity</t>
  </si>
  <si>
    <t xml:space="preserve">	How to use Mono to compile C# code for use by a Mac</t>
  </si>
  <si>
    <t xml:space="preserve">	https://stackoverflow.com/questions/58422327/how-to-use-mono-to-compile-c-code-for-use-by-a-mac</t>
  </si>
  <si>
    <t xml:space="preserve">	183</t>
  </si>
  <si>
    <t xml:space="preserve">	What&amp;#39s wrong with this Winform C# code? It will run fine in Windows, but in mono(Linux), will throw a NullReferenceException</t>
  </si>
  <si>
    <t xml:space="preserve">	35123511</t>
  </si>
  <si>
    <t xml:space="preserve">	c#/sqlnullreferenceexception/</t>
  </si>
  <si>
    <t xml:space="preserve">	https://stackoverflow.com/questions/35032645/whats-wrong-with-this-winform-c-code-it-will-run-fine-in-windows-but-in-mono</t>
  </si>
  <si>
    <t xml:space="preserve">	29380</t>
  </si>
  <si>
    <t xml:space="preserve">	Running .NET 4 application with Mono</t>
  </si>
  <si>
    <t xml:space="preserve">	5327728</t>
  </si>
  <si>
    <t xml:space="preserve">	c#/.net/.net-4.0/mono/</t>
  </si>
  <si>
    <t xml:space="preserve">	https://stackoverflow.com/questions/5327672/running-net-4-application-with-mono</t>
  </si>
  <si>
    <t xml:space="preserve">	563</t>
  </si>
  <si>
    <t xml:space="preserve">	Mono framework on Visual Studio 2019 - target/compile/debug</t>
  </si>
  <si>
    <t xml:space="preserve">	c#/.net/mono/visual-studio-2019/</t>
  </si>
  <si>
    <t xml:space="preserve">	https://stackoverflow.com/questions/58277763/mono-framework-on-visual-studio-2019-target-compile-debug</t>
  </si>
  <si>
    <t xml:space="preserve">	11115</t>
  </si>
  <si>
    <t xml:space="preserve">	How-to use Runnable in Mono for android</t>
  </si>
  <si>
    <t xml:space="preserve">	c#/xamarin.androidrunnable/</t>
  </si>
  <si>
    <t xml:space="preserve">	https://stackoverflow.com/questions/14989040/how-to-use-runnable-in-mono-for-android</t>
  </si>
  <si>
    <t xml:space="preserve">	6388</t>
  </si>
  <si>
    <t xml:space="preserve">	Cross platform UI module that plays nice with C# / Mono backend</t>
  </si>
  <si>
    <t xml:space="preserve">	c#/mono/cross-platform/electron/eto/</t>
  </si>
  <si>
    <t xml:space="preserve">	https://stackoverflow.com/questions/36005980/cross-platform-ui-module-that-plays-nice-with-c-mono-backend</t>
  </si>
  <si>
    <t xml:space="preserve">	How to add a loaded library to Mono?</t>
  </si>
  <si>
    <t xml:space="preserve">	c#/linux/mono/sfml/</t>
  </si>
  <si>
    <t xml:space="preserve">	https://stackoverflow.com/questions/58251934/how-to-add-a-loaded-library-to-mono</t>
  </si>
  <si>
    <t xml:space="preserve">	9450</t>
  </si>
  <si>
    <t xml:space="preserve">	System.DllNotFoundException on Mono SQLite</t>
  </si>
  <si>
    <t xml:space="preserve">	21294288</t>
  </si>
  <si>
    <t xml:space="preserve">	c#/sqlite/mono/dllnotfoundexception/</t>
  </si>
  <si>
    <t xml:space="preserve">	https://stackoverflow.com/questions/21293105/system-dllnotfoundexception-on-mono-sqlite</t>
  </si>
  <si>
    <t xml:space="preserve">	c# Mono Cudafy under DietPi failed to run</t>
  </si>
  <si>
    <t xml:space="preserve">	58186873</t>
  </si>
  <si>
    <t xml:space="preserve">	c#/monogpu/</t>
  </si>
  <si>
    <t xml:space="preserve">	https://stackoverflow.com/questions/58186164/c-mono-cudafy-under-dietpi-failed-to-run</t>
  </si>
  <si>
    <t xml:space="preserve">	409</t>
  </si>
  <si>
    <t xml:space="preserve">	Class libraries are out of sync warnings from Mono</t>
  </si>
  <si>
    <t xml:space="preserve">	https://stackoverflow.com/questions/58175100/class-libraries-are-out-of-sync-warnings-from-mono</t>
  </si>
  <si>
    <t xml:space="preserve">	404</t>
  </si>
  <si>
    <t xml:space="preserve">	Mono console app as daemon take 100% cpu</t>
  </si>
  <si>
    <t xml:space="preserve">	33985494</t>
  </si>
  <si>
    <t xml:space="preserve">	https://stackoverflow.com/questions/33959527/mono-console-app-as-daemon-take-100-cpu</t>
  </si>
  <si>
    <t xml:space="preserve">	789</t>
  </si>
  <si>
    <t xml:space="preserve">	Mono: is changing the thread&amp;#39s priority supported?</t>
  </si>
  <si>
    <t xml:space="preserve">	13000071</t>
  </si>
  <si>
    <t xml:space="preserve">	c#/multithreading/mono/xamarin.android/</t>
  </si>
  <si>
    <t xml:space="preserve">	https://stackoverflow.com/questions/12994862/mono-is-changing-the-threads-priority-supported</t>
  </si>
  <si>
    <t xml:space="preserve">	FileNotFoundException when running a GTK# app in Mono on Linux</t>
  </si>
  <si>
    <t xml:space="preserve">	c#/.net/mono/gtk/</t>
  </si>
  <si>
    <t xml:space="preserve">	https://stackoverflow.com/questions/58068286/filenotfoundexception-when-running-a-gtk-app-in-mono-on-linux</t>
  </si>
  <si>
    <t xml:space="preserve">	Mono Embedding: Referencing a .dll with internal calls?</t>
  </si>
  <si>
    <t xml:space="preserve">	https://stackoverflow.com/questions/58054229/mono-embedding-referencing-a-dll-with-internal-calls</t>
  </si>
  <si>
    <t xml:space="preserve">	Travis CI Building with latest Mono but testing on older version</t>
  </si>
  <si>
    <t xml:space="preserve">	c#/mono/travis-ci/multitargeting/</t>
  </si>
  <si>
    <t xml:space="preserve">	https://stackoverflow.com/questions/57976398/travis-ci-building-with-latest-mono-but-testing-on-older-version</t>
  </si>
  <si>
    <t xml:space="preserve">	681</t>
  </si>
  <si>
    <t xml:space="preserve">	How does Mono for Android work and what&amp;#39s the relation between C# and Dalvik?</t>
  </si>
  <si>
    <t xml:space="preserve">	c#/xamarin/xamarin.android/dalvik/</t>
  </si>
  <si>
    <t xml:space="preserve">	https://stackoverflow.com/questions/23176915/how-does-mono-for-android-work-and-whats-the-relation-between-c-and-dalvik</t>
  </si>
  <si>
    <t xml:space="preserve">	Convert an audio file to 8000Hz 16Bit Mono Wav in UWP</t>
  </si>
  <si>
    <t xml:space="preserve">	57845723</t>
  </si>
  <si>
    <t xml:space="preserve">	c#/audio/uwp/pcm/wave/</t>
  </si>
  <si>
    <t xml:space="preserve">	https://stackoverflow.com/questions/57845345/convert-an-audio-file-to-8000hz-16bit-mono-wav-in-uwp</t>
  </si>
  <si>
    <t xml:space="preserve">	Problem Mapping Framebuffer Device Memory using C#/Mono on Raspberry PI</t>
  </si>
  <si>
    <t xml:space="preserve">	c#/raspberry-pi/mono/framebuffer/</t>
  </si>
  <si>
    <t xml:space="preserve">	https://stackoverflow.com/questions/57829169/problem-mapping-framebuffer-device-memory-using-c-mono-on-raspberry-pi</t>
  </si>
  <si>
    <t xml:space="preserve">	CreateFile Entry Not Found in Kernel32.dll (P/Invoke from C# using Mono on Raspberry Pi)</t>
  </si>
  <si>
    <t xml:space="preserve">	c#/raspberry-pi/mono/pinvoke/</t>
  </si>
  <si>
    <t xml:space="preserve">	https://stackoverflow.com/questions/57760435/createfile-entry-not-found-in-kernel32-dll-p-invoke-from-c-using-mono-on-raspb</t>
  </si>
  <si>
    <t xml:space="preserve">	259</t>
  </si>
  <si>
    <t xml:space="preserve">	Making an Interactive and Zoomable Radial Tree using Mono</t>
  </si>
  <si>
    <t xml:space="preserve">	c#/user-interface/tree/mono/zoom/</t>
  </si>
  <si>
    <t xml:space="preserve">	https://stackoverflow.com/questions/14513541/making-an-interactive-and-zoomable-radial-tree-using-mono</t>
  </si>
  <si>
    <t xml:space="preserve">	Avalonia MVVM: splitting large xaml files</t>
  </si>
  <si>
    <t xml:space="preserve">	c#/xaml/mvvm/avaloniaui/</t>
  </si>
  <si>
    <t xml:space="preserve">	https://stackoverflow.com/questions/61877213/avalonia-mvvm-splitting-large-xaml-files</t>
  </si>
  <si>
    <t xml:space="preserve">	Avalonia button click event is not working</t>
  </si>
  <si>
    <t xml:space="preserve">	c#/xamlavalonia/</t>
  </si>
  <si>
    <t xml:space="preserve">	https://stackoverflow.com/questions/61844734/avalonia-button-click-event-is-not-working</t>
  </si>
  <si>
    <t xml:space="preserve">	WPF - Change theme from dark to light by clicking proper button - Avalonia</t>
  </si>
  <si>
    <t xml:space="preserve">	61686639</t>
  </si>
  <si>
    <t xml:space="preserve">	c#/wpf/xaml/themes/avalonia/</t>
  </si>
  <si>
    <t xml:space="preserve">	https://stackoverflow.com/questions/61677263/wpf-change-theme-from-dark-to-light-by-clicking-proper-button-avalonia</t>
  </si>
  <si>
    <t xml:space="preserve">	Avalonia UI C# XAML WPF - Adjust data grid row color based on column value</t>
  </si>
  <si>
    <t xml:space="preserve">	61592476</t>
  </si>
  <si>
    <t xml:space="preserve">	c#/wpf/xaml/datagrid/avalonia/</t>
  </si>
  <si>
    <t xml:space="preserve">	https://stackoverflow.com/questions/61589139/avalonia-ui-c-xaml-wpf-adjust-data-grid-row-color-based-on-column-value</t>
  </si>
  <si>
    <t xml:space="preserve">	Avalonia: Binding Command Property to UserControl</t>
  </si>
  <si>
    <t xml:space="preserve">	61531893</t>
  </si>
  <si>
    <t xml:space="preserve">	c#/wpf/mvvm/data-binding/avaloniaui/</t>
  </si>
  <si>
    <t xml:space="preserve">	https://stackoverflow.com/questions/61531169/avalonia-binding-command-property-to-usercontrol</t>
  </si>
  <si>
    <t xml:space="preserve">	How to create a separate file for styles in Avalonia?</t>
  </si>
  <si>
    <t xml:space="preserve">	c#/xaml/desktop-application/avaloniaui/</t>
  </si>
  <si>
    <t xml:space="preserve">	https://stackoverflow.com/questions/61435806/how-to-create-a-separate-file-for-styles-in-avalonia</t>
  </si>
  <si>
    <t xml:space="preserve">	DataGrid in Avalonia UI for Linux does not show up when app is running</t>
  </si>
  <si>
    <t xml:space="preserve">	61428617</t>
  </si>
  <si>
    <t xml:space="preserve">	c#/xaml/.net-core/avaloniaui/</t>
  </si>
  <si>
    <t xml:space="preserve">	https://stackoverflow.com/questions/61428430/datagrid-in-avalonia-ui-for-linux-does-not-show-up-when-app-is-running</t>
  </si>
  <si>
    <t xml:space="preserve">	How to store UserInput from TextBox in a variable - Avalonia UI, C#</t>
  </si>
  <si>
    <t xml:space="preserve">	60810886</t>
  </si>
  <si>
    <t xml:space="preserve">	c#/avalonia/</t>
  </si>
  <si>
    <t xml:space="preserve">	https://stackoverflow.com/questions/60810825/how-to-store-userinput-from-textbox-in-a-variable-avalonia-ui-c</t>
  </si>
  <si>
    <t xml:space="preserve">	85</t>
  </si>
  <si>
    <t xml:space="preserve">	Avalonia Ui putting a UserControl inside another</t>
  </si>
  <si>
    <t xml:space="preserve">	c#/wpf/avaloniaui/avalonia/</t>
  </si>
  <si>
    <t xml:space="preserve">	https://stackoverflow.com/questions/60637965/avalonia-ui-putting-a-usercontrol-inside-another</t>
  </si>
  <si>
    <t xml:space="preserve">	C#/WPF/Avalonia - On button click change text</t>
  </si>
  <si>
    <t xml:space="preserve">	c#/wpfavaloniaui/</t>
  </si>
  <si>
    <t xml:space="preserve">	https://stackoverflow.com/questions/59937058/c-wpf-avalonia-on-button-click-change-text</t>
  </si>
  <si>
    <t xml:space="preserve">	364</t>
  </si>
  <si>
    <t xml:space="preserve">	How to sucessfully use a DataGrid control in Visual Studio 2019 with Avalonia 0.8.3</t>
  </si>
  <si>
    <t xml:space="preserve">	https://stackoverflow.com/questions/58703190/how-to-sucessfully-use-a-datagrid-control-in-visual-studio-2019-with-avalonia-0</t>
  </si>
  <si>
    <t xml:space="preserve">	Is there are way to make avalonia use the style of the distro its on?</t>
  </si>
  <si>
    <t xml:space="preserve">	c#/linux/user-interface/.net-core/</t>
  </si>
  <si>
    <t xml:space="preserve">	https://stackoverflow.com/questions/57114665/is-there-are-way-to-make-avalonia-use-the-style-of-the-distro-its-on</t>
  </si>
  <si>
    <t xml:space="preserve">	135</t>
  </si>
  <si>
    <t xml:space="preserve">	.net Exe on Mac to open FolderBrowserDialog with Avalonia or Eto Forms</t>
  </si>
  <si>
    <t xml:space="preserve">	c#/.net/macos/.net-core/mono/</t>
  </si>
  <si>
    <t xml:space="preserve">	https://stackoverflow.com/questions/57106693/net-exe-on-mac-to-open-folderbrowserdialog-with-avalonia-or-eto-forms</t>
  </si>
  <si>
    <t xml:space="preserve">	How to minimize program to system tray in Win32 using Avalonia</t>
  </si>
  <si>
    <t xml:space="preserve">	c#/asp.net-coreavaloniaui/</t>
  </si>
  <si>
    <t xml:space="preserve">	https://stackoverflow.com/questions/56691854/how-to-minimize-program-to-system-tray-in-win32-using-avalonia</t>
  </si>
  <si>
    <t xml:space="preserve">	512</t>
  </si>
  <si>
    <t xml:space="preserve">	Avalonia exception &amp;quotUnable to find view for &amp;ltclass name&amp;gt&amp;quot</t>
  </si>
  <si>
    <t xml:space="preserve">	c#/xaml/xamarin/avaloniaui/</t>
  </si>
  <si>
    <t xml:space="preserve">	https://stackoverflow.com/questions/54300247/avalonia-exception-unable-to-find-view-for-class-name</t>
  </si>
  <si>
    <t xml:space="preserve">	1072</t>
  </si>
  <si>
    <t xml:space="preserve">	Avalonia UI - How to get/set properties of UI controls from code</t>
  </si>
  <si>
    <t xml:space="preserve">	c#/.net-coreavaloniaui/</t>
  </si>
  <si>
    <t xml:space="preserve">	https://stackoverflow.com/questions/52106324/avalonia-ui-how-to-get-set-properties-of-ui-controls-from-code</t>
  </si>
  <si>
    <t xml:space="preserve">	338</t>
  </si>
  <si>
    <t xml:space="preserve">	Avalonia UI Error in binding &amp;quotCould not find CLR property&amp;quot</t>
  </si>
  <si>
    <t xml:space="preserve">	53553693</t>
  </si>
  <si>
    <t xml:space="preserve">	c#/xaml/mvvm/.net-core/avaloniaui/</t>
  </si>
  <si>
    <t xml:space="preserve">	https://stackoverflow.com/questions/53536895/avalonia-ui-error-in-binding-could-not-find-clr-property</t>
  </si>
  <si>
    <t xml:space="preserve">	556</t>
  </si>
  <si>
    <t xml:space="preserve">	How to extend a Control in Avalonia?</t>
  </si>
  <si>
    <t xml:space="preserve">	51761372</t>
  </si>
  <si>
    <t xml:space="preserve">	c#/avaloniaui/</t>
  </si>
  <si>
    <t xml:space="preserve">	https://stackoverflow.com/questions/51746650/how-to-extend-a-control-in-avalonia</t>
  </si>
  <si>
    <t xml:space="preserve">	543</t>
  </si>
  <si>
    <t xml:space="preserve">	How to add WPF UserControl to Avalonia Window?</t>
  </si>
  <si>
    <t xml:space="preserve">	https://stackoverflow.com/questions/46972576/how-to-add-wpf-usercontrol-to-avalonia-window</t>
  </si>
  <si>
    <t xml:space="preserve">	630</t>
  </si>
  <si>
    <t xml:space="preserve">	Implementing drag and drop for TreeView nodes in Avalonia</t>
  </si>
  <si>
    <t xml:space="preserve">	44442504</t>
  </si>
  <si>
    <t xml:space="preserve">	c#/.net/xaml/avaloniaui/</t>
  </si>
  <si>
    <t xml:space="preserve">	https://stackoverflow.com/questions/44442084/implementing-drag-and-drop-for-treeview-nodes-in-avalonia</t>
  </si>
  <si>
    <t xml:space="preserve">	981</t>
  </si>
  <si>
    <t xml:space="preserve">	How to bind color in Avalonia</t>
  </si>
  <si>
    <t xml:space="preserve">	44316050</t>
  </si>
  <si>
    <t xml:space="preserve">	c#/xamlavaloniaui/</t>
  </si>
  <si>
    <t xml:space="preserve">	https://stackoverflow.com/questions/44315693/how-to-bind-color-in-avalonia</t>
  </si>
  <si>
    <t xml:space="preserve">	162</t>
  </si>
  <si>
    <t xml:space="preserve">	Internationalization support in Avalonia</t>
  </si>
  <si>
    <t xml:space="preserve">	https://stackoverflow.com/questions/44257264/internationalization-support-in-avalonia</t>
  </si>
  <si>
    <t xml:space="preserve">	Why is my AI model trains but doesn&amp;#39t evolve - ML Agents</t>
  </si>
  <si>
    <t xml:space="preserve">	61621498</t>
  </si>
  <si>
    <t xml:space="preserve">	c#/unity3d/tensorboard/reinforcement-learning/ml-agent/</t>
  </si>
  <si>
    <t xml:space="preserve">	https://stackoverflow.com/questions/61076973/why-is-my-ai-model-trains-but-doesnt-evolve-ml-agents</t>
  </si>
  <si>
    <t xml:space="preserve">	ML Agents - Multiple agents break the training</t>
  </si>
  <si>
    <t xml:space="preserve">	c#/unity3d/machine-learning/artificial-intelligence/ml-agent/</t>
  </si>
  <si>
    <t xml:space="preserve">	https://stackoverflow.com/questions/59513951/ml-agents-multiple-agents-break-the-training</t>
  </si>
  <si>
    <t xml:space="preserve">	231</t>
  </si>
  <si>
    <t xml:space="preserve">	ML-Agents agent not resetting?</t>
  </si>
  <si>
    <t xml:space="preserve">	59310787</t>
  </si>
  <si>
    <t xml:space="preserve">	c#/unity3d/machine-learning/game-physics/ml-agent/</t>
  </si>
  <si>
    <t xml:space="preserve">	https://stackoverflow.com/questions/59309401/ml-agents-agent-not-resetting</t>
  </si>
  <si>
    <t xml:space="preserve">	107</t>
  </si>
  <si>
    <t xml:space="preserve">	unity ML Agents and external data</t>
  </si>
  <si>
    <t xml:space="preserve">	58754958</t>
  </si>
  <si>
    <t xml:space="preserve">	c#/unity3d/machine-learning/ml-agent/</t>
  </si>
  <si>
    <t xml:space="preserve">	https://stackoverflow.com/questions/58754449/unity-ml-agents-and-external-data</t>
  </si>
  <si>
    <t xml:space="preserve">	258</t>
  </si>
  <si>
    <t xml:space="preserve">	Unity ML Agents - Simple logic &amp;quotand&amp;quot gate example - no episode was completed</t>
  </si>
  <si>
    <t xml:space="preserve">	https://stackoverflow.com/questions/52989151/unity-ml-agents-simple-logic-and-gate-example-no-episode-was-completed</t>
  </si>
  <si>
    <t xml:space="preserve">	Reward Logic out of Unity3D in ml-agents package</t>
  </si>
  <si>
    <t xml:space="preserve">	c#/python/unity3d/reinforcement-learning/ml-agent/</t>
  </si>
  <si>
    <t xml:space="preserve">	https://stackoverflow.com/questions/51337634/reward-logic-out-of-unity3d-in-ml-agents-package</t>
  </si>
  <si>
    <t xml:space="preserve">	825</t>
  </si>
  <si>
    <t xml:space="preserve">	AspNetBoilerplate client side validation</t>
  </si>
  <si>
    <t xml:space="preserve">	c#/asp.net-mvc/aspnetboilerplate/asp.net-boilerplate/</t>
  </si>
  <si>
    <t xml:space="preserve">	https://stackoverflow.com/questions/48284539/aspnetboilerplate-client-side-validation</t>
  </si>
  <si>
    <t xml:space="preserve">	aspnetboilerplate (core 3.1), Exception deleting FullAuditedEntity&amp;lt&amp;gt with properties have [ownedattribute]</t>
  </si>
  <si>
    <t xml:space="preserve">	c#/asp.net-coreaspnetboilerplate/</t>
  </si>
  <si>
    <t xml:space="preserve">	https://stackoverflow.com/questions/60170018/aspnetboilerplate-core-3-1-exception-deleting-fullauditedentity-with-proper</t>
  </si>
  <si>
    <t xml:space="preserve">	Disable Tenant and logout all users Aspnetboilerplate</t>
  </si>
  <si>
    <t xml:space="preserve">	c#/asp.net-mvc/owin/aspnetboilerplate/</t>
  </si>
  <si>
    <t xml:space="preserve">	https://stackoverflow.com/questions/59214838/disable-tenant-and-logout-all-users-aspnetboilerplate</t>
  </si>
  <si>
    <t xml:space="preserve">	694</t>
  </si>
  <si>
    <t xml:space="preserve">	Fix aspnetboilerplate startup template, tenant or edit with errors</t>
  </si>
  <si>
    <t xml:space="preserve">	58158030</t>
  </si>
  <si>
    <t xml:space="preserve">	javascript/c#/asp.net-mvc/asp.net-ajax/aspnetboilerplate/</t>
  </si>
  <si>
    <t xml:space="preserve">	https://stackoverflow.com/questions/58087212/fix-aspnetboilerplate-startup-template-tenant-or-edit-with-errors</t>
  </si>
  <si>
    <t xml:space="preserve">	67</t>
  </si>
  <si>
    <t xml:space="preserve">	How to set TenantId globally in aspnetboilerplate</t>
  </si>
  <si>
    <t xml:space="preserve">	c#/authentication/identityserver4/aspnetboilerplate/</t>
  </si>
  <si>
    <t xml:space="preserve">	https://stackoverflow.com/questions/57815708/how-to-set-tenantid-globally-in-aspnetboilerplate</t>
  </si>
  <si>
    <t xml:space="preserve">	Aspnetboilerplate SQL Server migration primary key incremented by 10000</t>
  </si>
  <si>
    <t xml:space="preserve">	c#/entity-framework/primary-key/database-migration/aspnetboilerplate/</t>
  </si>
  <si>
    <t xml:space="preserve">	https://stackoverflow.com/questions/58165087/aspnetboilerplate-sql-server-migration-primary-key-incremented-by-10000</t>
  </si>
  <si>
    <t xml:space="preserve">	218</t>
  </si>
  <si>
    <t xml:space="preserve">	AspNetBoilerPlate AutoMapper Exception When mapping a list</t>
  </si>
  <si>
    <t xml:space="preserve">	c#/asp.net-core/automapper/aspnetboilerplate/</t>
  </si>
  <si>
    <t xml:space="preserve">	https://stackoverflow.com/questions/57811529/aspnetboilerplate-automapper-exception-when-mapping-a-list</t>
  </si>
  <si>
    <t xml:space="preserve">	Common Roles without Tenant for AspnetBoilerplate Framework c#</t>
  </si>
  <si>
    <t xml:space="preserve">	c#/.net/model-view-controller/aspnetboilerplate/</t>
  </si>
  <si>
    <t xml:space="preserve">	https://stackoverflow.com/questions/56992581/common-roles-without-tenant-for-aspnetboilerplate-framework-c</t>
  </si>
  <si>
    <t xml:space="preserve">	316</t>
  </si>
  <si>
    <t xml:space="preserve">	common roles for all tenants in AspNetBoilerplate</t>
  </si>
  <si>
    <t xml:space="preserve">	44948904</t>
  </si>
  <si>
    <t xml:space="preserve">	c#/asp.net/asp.net-mvc/aspnetboilerplate/</t>
  </si>
  <si>
    <t xml:space="preserve">	https://stackoverflow.com/questions/41335357/common-roles-for-all-tenants-in-aspnetboilerplate</t>
  </si>
  <si>
    <t xml:space="preserve">	1116</t>
  </si>
  <si>
    <t xml:space="preserve">	How to retrieved aspnetboilerplate core project localization information in server side</t>
  </si>
  <si>
    <t xml:space="preserve">	c#/localizationaspnetboilerplate/</t>
  </si>
  <si>
    <t xml:space="preserve">	https://stackoverflow.com/questions/56700137/how-to-retrieved-aspnetboilerplate-core-project-localization-information-in-serv</t>
  </si>
  <si>
    <t xml:space="preserve">	Email sending in aspnetboilerplate not working</t>
  </si>
  <si>
    <t xml:space="preserve">	47655468</t>
  </si>
  <si>
    <t xml:space="preserve">	c#/asp.net/email-integration/smtpclient/aspnetboilerplate/</t>
  </si>
  <si>
    <t xml:space="preserve">	https://stackoverflow.com/questions/47236426/email-sending-in-aspnetboilerplate-not-working</t>
  </si>
  <si>
    <t xml:space="preserve">	205</t>
  </si>
  <si>
    <t xml:space="preserve">	Failed to call service from aspnetboilerplate asp.net-core project controller</t>
  </si>
  <si>
    <t xml:space="preserve">	55969122</t>
  </si>
  <si>
    <t xml:space="preserve">	c#/aspnetboilerplateasp.net-boilerplate/</t>
  </si>
  <si>
    <t xml:space="preserve">	https://stackoverflow.com/questions/55903300/failed-to-call-service-from-aspnetboilerplate-asp-net-core-project-controller</t>
  </si>
  <si>
    <t xml:space="preserve">	Entity Framework Core with 2 databases ( aspnetboilerplate webapp )</t>
  </si>
  <si>
    <t xml:space="preserve">	c#/sql-server/entity-framework-core/aspnetboilerplate/</t>
  </si>
  <si>
    <t xml:space="preserve">	https://stackoverflow.com/questions/55247278/entity-framework-core-with-2-databases-aspnetboilerplate-webapp</t>
  </si>
  <si>
    <t xml:space="preserve">	260</t>
  </si>
  <si>
    <t xml:space="preserve">	aspnetboilerplate custom validation throws exception</t>
  </si>
  <si>
    <t xml:space="preserve">	c#/validation/asp.net-core/aspnetboilerplate/</t>
  </si>
  <si>
    <t xml:space="preserve">	https://stackoverflow.com/questions/55258512/aspnetboilerplate-custom-validation-throws-exception</t>
  </si>
  <si>
    <t xml:space="preserve">	Aspnetboilerplate: Cannot write log to SQL Server</t>
  </si>
  <si>
    <t xml:space="preserve">	c#/asp.net/log4net/aspnetboilerplate/</t>
  </si>
  <si>
    <t xml:space="preserve">	https://stackoverflow.com/questions/53555040/aspnetboilerplate-cannot-write-log-to-sql-server</t>
  </si>
  <si>
    <t xml:space="preserve">	208</t>
  </si>
  <si>
    <t xml:space="preserve">	Can&amp;#39t retrieve data from database aspnetboilerplate</t>
  </si>
  <si>
    <t xml:space="preserve">	c#/aspnetboilerplate/</t>
  </si>
  <si>
    <t xml:space="preserve">	https://stackoverflow.com/questions/53154596/cant-retrieve-data-from-database-aspnetboilerplate</t>
  </si>
  <si>
    <t xml:space="preserve">	455</t>
  </si>
  <si>
    <t xml:space="preserve">	Accessing ToListAsync() from Custom Repository for SqlQuery in ASPNetBoilerplate</t>
  </si>
  <si>
    <t xml:space="preserve">	45540340</t>
  </si>
  <si>
    <t xml:space="preserve">	c#/entity-framework/asynchronous/repository-pattern/aspnetboilerplate/</t>
  </si>
  <si>
    <t xml:space="preserve">	https://stackoverflow.com/questions/45491524/accessing-tolistasync-from-custom-repository-for-sqlquery-in-aspnetboilerplate</t>
  </si>
  <si>
    <t xml:space="preserve">	204</t>
  </si>
  <si>
    <t xml:space="preserve">	I write a test case in Aspnetboilerplate application. when run the test case It gives error about Unable to resolve dependencies</t>
  </si>
  <si>
    <t xml:space="preserve">	c#/unit-testingaspnetboilerplate/</t>
  </si>
  <si>
    <t xml:space="preserve">	https://stackoverflow.com/questions/49022487/i-write-a-test-case-in-aspnetboilerplate-application-when-run-the-test-case-it</t>
  </si>
  <si>
    <t xml:space="preserve">	836</t>
  </si>
  <si>
    <t xml:space="preserve">	Change Default Culture in AspNetBoilerplate</t>
  </si>
  <si>
    <t xml:space="preserve">	48179509</t>
  </si>
  <si>
    <t xml:space="preserve">	https://stackoverflow.com/questions/48179508/change-default-culture-in-aspnetboilerplate</t>
  </si>
  <si>
    <t xml:space="preserve">	665</t>
  </si>
  <si>
    <t xml:space="preserve">	Integrate a Windows service with aspnetboilerplate</t>
  </si>
  <si>
    <t xml:space="preserve">	47592734</t>
  </si>
  <si>
    <t xml:space="preserve">	c#/dependency-injection/asp.net-core/console-application/aspnetboilerplate/</t>
  </si>
  <si>
    <t xml:space="preserve">	https://stackoverflow.com/questions/47589283/integrate-a-windows-service-with-aspnetboilerplate</t>
  </si>
  <si>
    <t xml:space="preserve">	707</t>
  </si>
  <si>
    <t xml:space="preserve">	Aspnetboilerplate: Configure login path for redirect on core mvc template</t>
  </si>
  <si>
    <t xml:space="preserve">	47438983</t>
  </si>
  <si>
    <t xml:space="preserve">	c#/configuration/asp.net-identity/asp.net-core-2.0/aspnetboilerplate/</t>
  </si>
  <si>
    <t xml:space="preserve">	https://stackoverflow.com/questions/47437295/aspnetboilerplate-configure-login-path-for-redirect-on-core-mvc-template</t>
  </si>
  <si>
    <t xml:space="preserve">	902</t>
  </si>
  <si>
    <t xml:space="preserve">	How to remove table name prefix from aspnetboilerplate Core 2</t>
  </si>
  <si>
    <t xml:space="preserve">	47158063</t>
  </si>
  <si>
    <t xml:space="preserve">	https://stackoverflow.com/questions/47157706/how-to-remove-table-name-prefix-from-aspnetboilerplate-core-2</t>
  </si>
  <si>
    <t xml:space="preserve">	aspnetboilerplate internal 500 error on recursive entity lookup</t>
  </si>
  <si>
    <t xml:space="preserve">	46169634</t>
  </si>
  <si>
    <t xml:space="preserve">	c#/asp.net-mvc/entity-framework/recursion/aspnetboilerplate/</t>
  </si>
  <si>
    <t xml:space="preserve">	https://stackoverflow.com/questions/46154610/aspnetboilerplate-internal-500-error-on-recursive-entity-lookup</t>
  </si>
  <si>
    <t xml:space="preserve">	622</t>
  </si>
  <si>
    <t xml:space="preserve">	ASPNETBOILERPLATE - App service method not returning related entities in .NET Core</t>
  </si>
  <si>
    <t xml:space="preserve">	45072363</t>
  </si>
  <si>
    <t xml:space="preserve">	c#/entity-framework-coreaspnetboilerplate/</t>
  </si>
  <si>
    <t xml:space="preserve">	https://stackoverflow.com/questions/45047191/aspnetboilerplate-app-service-method-not-returning-related-entities-in-net-co</t>
  </si>
  <si>
    <t xml:space="preserve">	935</t>
  </si>
  <si>
    <t xml:space="preserve">	ASPNETBOILERPLATE .Net Core template - Existing database code sample request</t>
  </si>
  <si>
    <t xml:space="preserve">	44794831</t>
  </si>
  <si>
    <t xml:space="preserve">	c#/entity-framework/.net-core/aspnetboilerplate/</t>
  </si>
  <si>
    <t xml:space="preserve">	https://stackoverflow.com/questions/44725291/aspnetboilerplate-net-core-template-existing-database-code-sample-request</t>
  </si>
  <si>
    <t xml:space="preserve">	317</t>
  </si>
  <si>
    <t xml:space="preserve">	Where to put business (game) logic in aspnetboilerplate</t>
  </si>
  <si>
    <t xml:space="preserve">	c#/asp.net/.net/n-tier-architecture/asp.net-boilerplate/</t>
  </si>
  <si>
    <t xml:space="preserve">	https://stackoverflow.com/questions/33224506/where-to-put-business-game-logic-in-aspnetboilerplate</t>
  </si>
  <si>
    <t xml:space="preserve">	887</t>
  </si>
  <si>
    <t xml:space="preserve">	Aspnetboilerplate emailsender providing null for email sent</t>
  </si>
  <si>
    <t xml:space="preserve">	35722738</t>
  </si>
  <si>
    <t xml:space="preserve">	c#/asp.net/email/aspnetboilerplate/</t>
  </si>
  <si>
    <t xml:space="preserve">	https://stackoverflow.com/questions/35720742/aspnetboilerplate-emailsender-providing-null-for-email-sent</t>
  </si>
  <si>
    <t xml:space="preserve">	How to save signalR chat messages to database</t>
  </si>
  <si>
    <t xml:space="preserve">	61888769</t>
  </si>
  <si>
    <t xml:space="preserve">	javascript/c#/html/asp.net/signalr/</t>
  </si>
  <si>
    <t xml:space="preserve">	https://stackoverflow.com/questions/61888200/how-to-save-signalr-chat-messages-to-database</t>
  </si>
  <si>
    <t xml:space="preserve">	C# SignalR Winform Streaming</t>
  </si>
  <si>
    <t xml:space="preserve">	c#/winforms/signalr/signalr-hub/vs-2019/</t>
  </si>
  <si>
    <t xml:space="preserve">	https://stackoverflow.com/questions/61885486/c-signalr-winform-streaming</t>
  </si>
  <si>
    <t xml:space="preserve">	Connecting to SignalR Server from Client</t>
  </si>
  <si>
    <t xml:space="preserve">	c#/asp.net-mvc/signalr/signalr-hub/signalr.client/</t>
  </si>
  <si>
    <t xml:space="preserve">	https://stackoverflow.com/questions/61816724/connecting-to-signalr-server-from-client</t>
  </si>
  <si>
    <t xml:space="preserve">	How can I do build private chat system by signalr in ASP.NET core</t>
  </si>
  <si>
    <t xml:space="preserve">	javascript/c#/asp.net-core/signalr/</t>
  </si>
  <si>
    <t xml:space="preserve">	https://stackoverflow.com/questions/61877195/how-can-i-do-build-private-chat-system-by-signalr-in-asp-net-core</t>
  </si>
  <si>
    <t xml:space="preserve">	109</t>
  </si>
  <si>
    <t xml:space="preserve">	Inject SignalR IHubContext into controller with Autofac</t>
  </si>
  <si>
    <t xml:space="preserve">	61875509</t>
  </si>
  <si>
    <t xml:space="preserve">	c#/asp.net/asp.net-web-api/dependency-injection/autofac/</t>
  </si>
  <si>
    <t xml:space="preserve">	https://stackoverflow.com/questions/61828792/inject-signalr-ihubcontext-into-controller-with-autofac</t>
  </si>
  <si>
    <t xml:space="preserve">	SignalR call works but doesn&amp;#39t return to client</t>
  </si>
  <si>
    <t xml:space="preserve">	c#/signalrblazor/</t>
  </si>
  <si>
    <t xml:space="preserve">	https://stackoverflow.com/questions/61784316/signalr-call-works-but-doesnt-return-to-client</t>
  </si>
  <si>
    <t xml:space="preserve">	29699</t>
  </si>
  <si>
    <t xml:space="preserve">	Signalr/Hub not loading in IIS 7 but working correctly in Visual Studio</t>
  </si>
  <si>
    <t xml:space="preserve">	8066242</t>
  </si>
  <si>
    <t xml:space="preserve">	c#/iis/iis-7/signalr/signalr-hub/</t>
  </si>
  <si>
    <t xml:space="preserve">	https://stackoverflow.com/questions/8053229/signalr-hub-not-loading-in-iis-7-but-working-correctly-in-visual-studio</t>
  </si>
  <si>
    <t xml:space="preserve">	Using SignalR hub from another app</t>
  </si>
  <si>
    <t xml:space="preserve">	c#/asp.netsignalr.client/</t>
  </si>
  <si>
    <t xml:space="preserve">	https://stackoverflow.com/questions/40056658/using-signalr-hub-from-another-app</t>
  </si>
  <si>
    <t xml:space="preserve">	Server-side Blazor users logged out when signalR circuit ungracefully broken</t>
  </si>
  <si>
    <t xml:space="preserve">	c#/blazorblazor-server-side/</t>
  </si>
  <si>
    <t xml:space="preserve">	https://stackoverflow.com/questions/61824479/server-side-blazor-users-logged-out-when-signalr-circuit-ungracefully-broken</t>
  </si>
  <si>
    <t xml:space="preserve">	Using SignalR Without an ASP.Net Core Server</t>
  </si>
  <si>
    <t xml:space="preserve">	61821152</t>
  </si>
  <si>
    <t xml:space="preserve">	c#/asp.net/signalr/asp.net-core-signalr/</t>
  </si>
  <si>
    <t xml:space="preserve">	https://stackoverflow.com/questions/61820937/using-signalr-without-an-asp-net-core-server</t>
  </si>
  <si>
    <t xml:space="preserve">	Why do async/await ignored with hub.On in latest SignalR client and works sequentially?</t>
  </si>
  <si>
    <t xml:space="preserve">	c#/.net/async-await/signalr.client/.net-core-3.1/</t>
  </si>
  <si>
    <t xml:space="preserve">	https://stackoverflow.com/questions/61774273/why-do-async-await-ignored-with-hub-on-in-latest-signalr-client-and-works-sequen</t>
  </si>
  <si>
    <t xml:space="preserve">	312</t>
  </si>
  <si>
    <t xml:space="preserve">	SignalR HubConnection not receiving messages from serverless Azure SignalR service</t>
  </si>
  <si>
    <t xml:space="preserve">	c#/azure/azure-functions/signalr-hub/</t>
  </si>
  <si>
    <t xml:space="preserve">	https://stackoverflow.com/questions/58997261/signalr-hubconnection-not-receiving-messages-from-serverless-azure-signalr-servi</t>
  </si>
  <si>
    <t xml:space="preserve">	301</t>
  </si>
  <si>
    <t xml:space="preserve">	Can&amp;#39t establish the connection between SignalR with WPF Client</t>
  </si>
  <si>
    <t xml:space="preserve">	58405665</t>
  </si>
  <si>
    <t xml:space="preserve">	c#/.net/wpf/asp.net-core/signalr/</t>
  </si>
  <si>
    <t xml:space="preserve">	https://stackoverflow.com/questions/58394611/cant-establish-the-connection-between-signalr-with-wpf-client</t>
  </si>
  <si>
    <t xml:space="preserve">	How to invoker a signalr hub when calling a specific method in a web-api?</t>
  </si>
  <si>
    <t xml:space="preserve">	c#/asp.net-mvc/asp.net-core/signalr/</t>
  </si>
  <si>
    <t xml:space="preserve">	https://stackoverflow.com/questions/61762522/how-to-invoker-a-signalr-hub-when-calling-a-specific-method-in-a-web-api</t>
  </si>
  <si>
    <t xml:space="preserve">	SignalR streaming from server to client</t>
  </si>
  <si>
    <t xml:space="preserve">	c#/asp.net-core/stream/signalr/</t>
  </si>
  <si>
    <t xml:space="preserve">	https://stackoverflow.com/questions/61755805/signalr-streaming-from-server-to-client</t>
  </si>
  <si>
    <t xml:space="preserve">	Authorize signalR Hub not connected in ASP Core</t>
  </si>
  <si>
    <t xml:space="preserve">	c#/angular/asp.net-core/signalr/</t>
  </si>
  <si>
    <t xml:space="preserve">	https://stackoverflow.com/questions/61744331/authorize-signalr-hub-not-connected-in-asp-core</t>
  </si>
  <si>
    <t xml:space="preserve">	SignalR + Mapping Global.asax HttpContext to Startup.cs</t>
  </si>
  <si>
    <t xml:space="preserve">	c#/.net/signalr/owin/</t>
  </si>
  <si>
    <t xml:space="preserve">	https://stackoverflow.com/questions/61723878/signalr-mapping-global-asax-httpcontext-to-startup-cs</t>
  </si>
  <si>
    <t xml:space="preserve">	How to Host SignalR Console on iis</t>
  </si>
  <si>
    <t xml:space="preserve">	c#/signalr/</t>
  </si>
  <si>
    <t xml:space="preserve">	https://stackoverflow.com/questions/61709847/how-to-host-signalr-console-on-iis</t>
  </si>
  <si>
    <t xml:space="preserve">	.NET Framework SignalR IPrincipalUser not showing up in context.User of hub class</t>
  </si>
  <si>
    <t xml:space="preserve">	c#/asp.net/model-view-controller/signalr/.net-4.6.1/</t>
  </si>
  <si>
    <t xml:space="preserve">	https://stackoverflow.com/questions/61669160/net-framework-signalr-iprincipaluser-not-showing-up-in-context-user-of-hub-clas</t>
  </si>
  <si>
    <t xml:space="preserve">	SignalR performance issue</t>
  </si>
  <si>
    <t xml:space="preserve">	c#/signalrsignalr-hub/</t>
  </si>
  <si>
    <t xml:space="preserve">	https://stackoverflow.com/questions/61664130/signalr-performance-issue</t>
  </si>
  <si>
    <t xml:space="preserve">	Website won&amp;#39t show database entries when SqlDependency is used, combined with SignalR</t>
  </si>
  <si>
    <t xml:space="preserve">	c#/sql-server/razor/signalr/</t>
  </si>
  <si>
    <t xml:space="preserve">	https://stackoverflow.com/questions/61661217/website-wont-show-database-entries-when-sqldependency-is-used-combined-with-si</t>
  </si>
  <si>
    <t xml:space="preserve">	Create SignalR hub context manually</t>
  </si>
  <si>
    <t xml:space="preserve">	c#/asp.net-coresignalr/</t>
  </si>
  <si>
    <t xml:space="preserve">	https://stackoverflow.com/questions/61654850/create-signalr-hub-context-manually</t>
  </si>
  <si>
    <t xml:space="preserve">	C# SignalR Override Context.ConnectionId</t>
  </si>
  <si>
    <t xml:space="preserve">	c#/jquerysignalr/</t>
  </si>
  <si>
    <t xml:space="preserve">	https://stackoverflow.com/questions/61654533/c-signalr-override-context-connectionid</t>
  </si>
  <si>
    <t xml:space="preserve">	allias for properties with signalR</t>
  </si>
  <si>
    <t xml:space="preserve">	61638899</t>
  </si>
  <si>
    <t xml:space="preserve">	https://stackoverflow.com/questions/61638159/allias-for-properties-with-signalr</t>
  </si>
  <si>
    <t xml:space="preserve">	SignalR won&amp;#39t automatically update the CSHTML without refresh</t>
  </si>
  <si>
    <t xml:space="preserve">	c#/razorsignalr/</t>
  </si>
  <si>
    <t xml:space="preserve">	https://stackoverflow.com/questions/61617352/signalr-wont-automatically-update-the-cshtml-without-refresh</t>
  </si>
  <si>
    <t xml:space="preserve">	2745</t>
  </si>
  <si>
    <t xml:space="preserve">	How do I generate API documentation for SignalR</t>
  </si>
  <si>
    <t xml:space="preserve">	c#/signalr/swashbuckle/code-documentation/</t>
  </si>
  <si>
    <t xml:space="preserve">	https://stackoverflow.com/questions/28948517/how-do-i-generate-api-documentation-for-signalr</t>
  </si>
  <si>
    <t xml:space="preserve">	613</t>
  </si>
  <si>
    <t xml:space="preserve">	Cross domain request in asp.net signalr core does not work?</t>
  </si>
  <si>
    <t xml:space="preserve">	c#/asp.net-coreasp.net-core-signalr/</t>
  </si>
  <si>
    <t xml:space="preserve">	https://stackoverflow.com/questions/55159154/cross-domain-request-in-asp-net-signalr-core-does-not-work</t>
  </si>
  <si>
    <t xml:space="preserve">	Simple way to fire-and-forget SignalR calls in netcore 3.1</t>
  </si>
  <si>
    <t xml:space="preserve">	61513398</t>
  </si>
  <si>
    <t xml:space="preserve">	c#/asp.net-core/async-await/signalr/asp.net-core-3.1/</t>
  </si>
  <si>
    <t xml:space="preserve">	https://stackoverflow.com/questions/61508032/simple-way-to-fire-and-forget-signalr-calls-in-netcore-3-1</t>
  </si>
  <si>
    <t xml:space="preserve">	Overriding global CORS policy with a different policy for signalR end point</t>
  </si>
  <si>
    <t xml:space="preserve">	c#/asp.net-core/cors/signalr/startup/</t>
  </si>
  <si>
    <t xml:space="preserve">	https://stackoverflow.com/questions/61500488/overriding-global-cors-policy-with-a-different-policy-for-signalr-end-point</t>
  </si>
  <si>
    <t xml:space="preserve">	Startup Project - Blazor with SignalR. Server/Client</t>
  </si>
  <si>
    <t xml:space="preserve">	61502662</t>
  </si>
  <si>
    <t xml:space="preserve">	c#/asp.net/asp.net-core/signalr/blazor/</t>
  </si>
  <si>
    <t xml:space="preserve">	https://stackoverflow.com/questions/61487156/startup-project-blazor-with-signalr-server-client</t>
  </si>
  <si>
    <t xml:space="preserve">	SignalR and Nlog in .Net Core 3.1</t>
  </si>
  <si>
    <t xml:space="preserve">	c#/asp.net-core/.net-core/signalr/nlog/</t>
  </si>
  <si>
    <t xml:space="preserve">	https://stackoverflow.com/questions/61500058/signalr-and-nlog-in-net-core-3-1</t>
  </si>
  <si>
    <t xml:space="preserve">	3204</t>
  </si>
  <si>
    <t xml:space="preserve">	AspNet.Core, IdentityServer 4: Unauthorized (401) during websocket handshake with SignalR 1.0 using JWT bearer token</t>
  </si>
  <si>
    <t xml:space="preserve">	50659164</t>
  </si>
  <si>
    <t xml:space="preserve">	c#/asp.net-core/websocket/identityserver4/asp.net-core-signalr/</t>
  </si>
  <si>
    <t xml:space="preserve">	https://stackoverflow.com/questions/50640316/aspnet-core-identityserver-4-unauthorized-401-during-websocket-handshake-wit</t>
  </si>
  <si>
    <t xml:space="preserve">	How to call the SignalR hub method from a Quartz task?</t>
  </si>
  <si>
    <t xml:space="preserve">	https://stackoverflow.com/questions/61455157/how-to-call-the-signalr-hub-method-from-a-quartz-task</t>
  </si>
  <si>
    <t xml:space="preserve">	asp.net builds perfectly locally but fails on devops after adding signalR</t>
  </si>
  <si>
    <t xml:space="preserve">	61441095</t>
  </si>
  <si>
    <t xml:space="preserve">	c#/asp.net-mvc/build/azure-devops/</t>
  </si>
  <si>
    <t xml:space="preserve">	https://stackoverflow.com/questions/61440523/asp-net-builds-perfectly-locally-but-fails-on-devops-after-adding-signalr</t>
  </si>
  <si>
    <t xml:space="preserve">	How do detect certain (database) changes in SignalR?</t>
  </si>
  <si>
    <t xml:space="preserve">	c#/asynchronous/websocket/signalr/signalr-hub/</t>
  </si>
  <si>
    <t xml:space="preserve">	https://stackoverflow.com/questions/61428414/how-do-detect-certain-database-changes-in-signalr</t>
  </si>
  <si>
    <t xml:space="preserve">	SignalR error Error: Failed to invoke &amp;#39Methodname&amp;#39 due to an error on the server</t>
  </si>
  <si>
    <t xml:space="preserve">	https://stackoverflow.com/questions/61379530/signalr-error-error-failed-to-invoke-methodname-due-to-an-error-on-the-server</t>
  </si>
  <si>
    <t xml:space="preserve">	20575</t>
  </si>
  <si>
    <t xml:space="preserve">	Host SignalR in IIS</t>
  </si>
  <si>
    <t xml:space="preserve">	26426401</t>
  </si>
  <si>
    <t xml:space="preserve">	c#/iis/signalr/signalr-hub/</t>
  </si>
  <si>
    <t xml:space="preserve">	https://stackoverflow.com/questions/26418349/host-signalr-in-iis</t>
  </si>
  <si>
    <t xml:space="preserve">	SignalR connection won&amp;#39t start to IIS-hosted app</t>
  </si>
  <si>
    <t xml:space="preserve">	61411666</t>
  </si>
  <si>
    <t xml:space="preserve">	c#/asp.net-core/iis/signalr/</t>
  </si>
  <si>
    <t xml:space="preserve">	https://stackoverflow.com/questions/61371964/signalr-connection-wont-start-to-iis-hosted-app</t>
  </si>
  <si>
    <t xml:space="preserve">	SignalR not invoking caller methods - iOS devices</t>
  </si>
  <si>
    <t xml:space="preserve">	c#/ios/swift/signalr/asp.net-web-api2/</t>
  </si>
  <si>
    <t xml:space="preserve">	https://stackoverflow.com/questions/61403146/signalr-not-invoking-caller-methods-ios-devices</t>
  </si>
  <si>
    <t xml:space="preserve">	Signalr using Redis backplane not propagating message</t>
  </si>
  <si>
    <t xml:space="preserve">	c#/asp.net-mvc/redis/signalr/signalr-backplane/</t>
  </si>
  <si>
    <t xml:space="preserve">	https://stackoverflow.com/questions/61274894/signalr-using-redis-backplane-not-propagating-message</t>
  </si>
  <si>
    <t xml:space="preserve">	1376</t>
  </si>
  <si>
    <t xml:space="preserve">	signalR client hangs on wait()</t>
  </si>
  <si>
    <t xml:space="preserve">	34586903</t>
  </si>
  <si>
    <t xml:space="preserve">	c#/signalr-hubsignalr.client/</t>
  </si>
  <si>
    <t xml:space="preserve">	https://stackoverflow.com/questions/34586551/signalr-client-hangs-on-wait</t>
  </si>
  <si>
    <t xml:space="preserve">	How do you test a SignalR application (load + functional combined) hosted on an Azure Appservice</t>
  </si>
  <si>
    <t xml:space="preserve">	c#/.net/load-testing/asp.net-core-signalr/azure-signalr/</t>
  </si>
  <si>
    <t xml:space="preserve">	https://stackoverflow.com/questions/61275705/how-do-you-test-a-signalr-application-load-functional-combined-hosted-on-an</t>
  </si>
  <si>
    <t xml:space="preserve">	58186</t>
  </si>
  <si>
    <t xml:space="preserve">	SignalR cannot read property client of undefined</t>
  </si>
  <si>
    <t xml:space="preserve">	14468471</t>
  </si>
  <si>
    <t xml:space="preserve">	c#/signalr/signalr-hub/signalr.client/</t>
  </si>
  <si>
    <t xml:space="preserve">	https://stackoverflow.com/questions/14146913/signalr-cannot-read-property-client-of-undefined</t>
  </si>
  <si>
    <t xml:space="preserve">	Is there SignalR alternative with &amp;quotreturn value to server&amp;quot functionality?</t>
  </si>
  <si>
    <t xml:space="preserve">	61205844</t>
  </si>
  <si>
    <t xml:space="preserve">	c#/asp.net-core/signalr/ipc/rpc/</t>
  </si>
  <si>
    <t xml:space="preserve">	https://stackoverflow.com/questions/61205191/is-there-signalr-alternative-with-return-value-to-server-functionality</t>
  </si>
  <si>
    <t xml:space="preserve">	Self-hosted SignalR Windows service occasionally throwing, jQuery error: net::ERR_SSL_PROTOCOL_ERROR</t>
  </si>
  <si>
    <t xml:space="preserve">	c#/jquery/ssl/signalr/</t>
  </si>
  <si>
    <t xml:space="preserve">	https://stackoverflow.com/questions/61276504/self-hosted-signalr-windows-service-occasionally-throwing-jquery-error-neter</t>
  </si>
  <si>
    <t xml:space="preserve">	Hubs not receiving any messages when using MassTransit SignalR backplane</t>
  </si>
  <si>
    <t xml:space="preserve">	c#/signalrmasstransit/</t>
  </si>
  <si>
    <t xml:space="preserve">	https://stackoverflow.com/questions/61260006/hubs-not-receiving-any-messages-when-using-masstransit-signalr-backplane</t>
  </si>
  <si>
    <t xml:space="preserve">	1729</t>
  </si>
  <si>
    <t xml:space="preserve">	SignalR not serializing enum values on custom type</t>
  </si>
  <si>
    <t xml:space="preserve">	38510326</t>
  </si>
  <si>
    <t xml:space="preserve">	c#/asp.net/.net/enums/signalr/</t>
  </si>
  <si>
    <t xml:space="preserve">	https://stackoverflow.com/questions/38484773/signalr-not-serializing-enum-values-on-custom-type</t>
  </si>
  <si>
    <t xml:space="preserve">	Can I use gRpc as a replacement of SignalR for updating notification on client-side?</t>
  </si>
  <si>
    <t xml:space="preserve">	c#/asp.net/reactjs/signalr/grpc/</t>
  </si>
  <si>
    <t xml:space="preserve">	https://stackoverflow.com/questions/61027821/can-i-use-grpc-as-a-replacement-of-signalr-for-updating-notification-on-client-s</t>
  </si>
  <si>
    <t xml:space="preserve">	40857</t>
  </si>
  <si>
    <t xml:space="preserve">	Call SignalR Core Hub method from Controller</t>
  </si>
  <si>
    <t xml:space="preserve">	46906849</t>
  </si>
  <si>
    <t xml:space="preserve">	c#/signalr/asp.net-core-2.0/asp.net-core-signalr/</t>
  </si>
  <si>
    <t xml:space="preserve">	https://stackoverflow.com/questions/46904678/call-signalr-core-hub-method-from-controller</t>
  </si>
  <si>
    <t xml:space="preserve">	How do I trigger KendoUI SignalR hub method from a successful Ajax form submission?</t>
  </si>
  <si>
    <t xml:space="preserve">	c#/asp.net-core/kendo-ui/signalr/</t>
  </si>
  <si>
    <t xml:space="preserve">	https://stackoverflow.com/questions/61210884/how-do-i-trigger-kendoui-signalr-hub-method-from-a-successful-ajax-form-submissi</t>
  </si>
  <si>
    <t xml:space="preserve">	ASP.NET Core with - Refresh UI with SignalR when certain changes are made to the DB</t>
  </si>
  <si>
    <t xml:space="preserve">	61204784</t>
  </si>
  <si>
    <t xml:space="preserve">	javascript/c#/asp.net-core/asynchronous/signalr/</t>
  </si>
  <si>
    <t xml:space="preserve">	https://stackoverflow.com/questions/61155100/asp-net-core-with-refresh-ui-with-signalr-when-certain-changes-are-made-to-the</t>
  </si>
  <si>
    <t xml:space="preserve">	6969</t>
  </si>
  <si>
    <t xml:space="preserve">	Set cookie from SignalR hub on the server</t>
  </si>
  <si>
    <t xml:space="preserve">	44553288</t>
  </si>
  <si>
    <t xml:space="preserve">	c#/asp.netsignalr/</t>
  </si>
  <si>
    <t xml:space="preserve">	https://stackoverflow.com/questions/15113176/set-cookie-from-signalr-hub-on-the-server</t>
  </si>
  <si>
    <t xml:space="preserve">	1602</t>
  </si>
  <si>
    <t xml:space="preserve">	In SignalR, is it possible to simulate a reconnect for testing?</t>
  </si>
  <si>
    <t xml:space="preserve">	https://stackoverflow.com/questions/14608139/in-signalr-is-it-possible-to-simulate-a-reconnect-for-testing</t>
  </si>
  <si>
    <t xml:space="preserve">	SignalR library throws error when it application run without debug points and work fine while debugging</t>
  </si>
  <si>
    <t xml:space="preserve">	61178358</t>
  </si>
  <si>
    <t xml:space="preserve">	https://stackoverflow.com/questions/61177878/signalr-library-throws-error-when-it-application-run-without-debug-points-and-wo</t>
  </si>
  <si>
    <t xml:space="preserve">	How to send different messages to connected users in the same group using SignalR?</t>
  </si>
  <si>
    <t xml:space="preserve">	c#/.net/signalr/signalr-hub/signalr-client/</t>
  </si>
  <si>
    <t xml:space="preserve">	https://stackoverflow.com/questions/61140667/how-to-send-different-messages-to-connected-users-in-the-same-group-using-signal</t>
  </si>
  <si>
    <t xml:space="preserve">	CROS error in asp.net core3.1 and signalr Core</t>
  </si>
  <si>
    <t xml:space="preserve">	c#/asp.net-core/.net-core/signalr/asp.net-core-signalr/</t>
  </si>
  <si>
    <t xml:space="preserve">	https://stackoverflow.com/questions/61127987/cros-error-in-asp-net-core3-1-and-signalr-core</t>
  </si>
  <si>
    <t xml:space="preserve">	How to connect to SignalR server from ASP.NET Core server and keep it open?</t>
  </si>
  <si>
    <t xml:space="preserve">	61100659</t>
  </si>
  <si>
    <t xml:space="preserve">	https://stackoverflow.com/questions/61100555/how-to-connect-to-signalr-server-from-asp-net-core-server-and-keep-it-open</t>
  </si>
  <si>
    <t xml:space="preserve">	How to use SignalR in ASP.NET Webforms (C#) &amp;amp Web API for user based notification when Inser/Update/Delete in SQL Server like Facebook?</t>
  </si>
  <si>
    <t xml:space="preserve">	c#/asp.net/asp.net-web-api/webforms/signalr/</t>
  </si>
  <si>
    <t xml:space="preserve">	https://stackoverflow.com/questions/61088659/how-to-use-signalr-in-asp-net-webforms-c-web-api-for-user-based-notificatio</t>
  </si>
  <si>
    <t xml:space="preserve">	How can I kill a SignalR connection?</t>
  </si>
  <si>
    <t xml:space="preserve">	javascript/c#/asp.net-mvc/signalr/</t>
  </si>
  <si>
    <t xml:space="preserve">	https://stackoverflow.com/questions/60817489/how-can-i-kill-a-signalr-connection</t>
  </si>
  <si>
    <t xml:space="preserve">	How to log or dump raw JSON messages with SignalR - Protocol JSON (Hub)?</t>
  </si>
  <si>
    <t xml:space="preserve">	https://stackoverflow.com/questions/61080139/how-to-log-or-dump-raw-json-messages-with-signalr-protocol-json-hub</t>
  </si>
  <si>
    <t xml:space="preserve">	1459</t>
  </si>
  <si>
    <t xml:space="preserve">	Send message to sender of SignalR request</t>
  </si>
  <si>
    <t xml:space="preserve">	34694774</t>
  </si>
  <si>
    <t xml:space="preserve">	https://stackoverflow.com/questions/34694709/send-message-to-sender-of-signalr-request</t>
  </si>
  <si>
    <t xml:space="preserve">	19505</t>
  </si>
  <si>
    <t xml:space="preserve">	How to do guaranteed message delivery with SignalR?</t>
  </si>
  <si>
    <t xml:space="preserve">	22207631</t>
  </si>
  <si>
    <t xml:space="preserve">	https://stackoverflow.com/questions/22197129/how-to-do-guaranteed-message-delivery-with-signalr</t>
  </si>
  <si>
    <t xml:space="preserve">	SignalR makes a lot of re-reconnections after migration to asp.net core 3.1</t>
  </si>
  <si>
    <t xml:space="preserve">	61015731</t>
  </si>
  <si>
    <t xml:space="preserve">	c#/signalr/asp.net-core-3.0/asp.net-core-3.1/</t>
  </si>
  <si>
    <t xml:space="preserve">	https://stackoverflow.com/questions/61015152/signalr-makes-a-lot-of-re-reconnections-after-migration-to-asp-net-core-3-1</t>
  </si>
  <si>
    <t xml:space="preserve">	SignalR constant stream of data?</t>
  </si>
  <si>
    <t xml:space="preserve">	c#/stream/signalr/opc-ua/</t>
  </si>
  <si>
    <t xml:space="preserve">	https://stackoverflow.com/questions/60727805/signalr-constant-stream-of-data</t>
  </si>
  <si>
    <t xml:space="preserve">	How do I add a SignalR hub under a certain namespace?</t>
  </si>
  <si>
    <t xml:space="preserve">	https://stackoverflow.com/questions/61013907/how-do-i-add-a-signalr-hub-under-a-certain-namespace</t>
  </si>
  <si>
    <t xml:space="preserve">	SignalR token authentication infinite loop</t>
  </si>
  <si>
    <t xml:space="preserve">	c#/asp.net-core/signalr/signalr-hub/</t>
  </si>
  <si>
    <t xml:space="preserve">	https://stackoverflow.com/questions/60573781/signalr-token-authentication-infinite-loop</t>
  </si>
  <si>
    <t xml:space="preserve">	SignalR Core throws disposed exception</t>
  </si>
  <si>
    <t xml:space="preserve">	60998733</t>
  </si>
  <si>
    <t xml:space="preserve">	c#/asp.net-core/.net-core/asp.net-core-signalr/</t>
  </si>
  <si>
    <t xml:space="preserve">	https://stackoverflow.com/questions/60998406/signalr-core-throws-disposed-exception</t>
  </si>
  <si>
    <t xml:space="preserve">	SignalR client does not call the reconnecting event when the Server shuts down, or restarts</t>
  </si>
  <si>
    <t xml:space="preserve">	60994265</t>
  </si>
  <si>
    <t xml:space="preserve">	c#/.net-core/signalr/signalr-client/</t>
  </si>
  <si>
    <t xml:space="preserve">	https://stackoverflow.com/questions/60989226/signalr-client-does-not-call-the-reconnecting-event-when-the-server-shuts-down</t>
  </si>
  <si>
    <t xml:space="preserve">	How do I determine why SignalR in Microsoft.Owin returns HTTP 500?</t>
  </si>
  <si>
    <t xml:space="preserve">	60975011</t>
  </si>
  <si>
    <t xml:space="preserve">	https://stackoverflow.com/questions/60936075/how-do-i-determine-why-signalr-in-microsoft-owin-returns-http-500</t>
  </si>
  <si>
    <t xml:space="preserve">	Upgrade SignalR to SignalR 2</t>
  </si>
  <si>
    <t xml:space="preserve">	c#/asp.net-mvcsignalr/</t>
  </si>
  <si>
    <t xml:space="preserve">	https://stackoverflow.com/questions/60593996/upgrade-signalr-to-signalr-2</t>
  </si>
  <si>
    <t xml:space="preserve">	Ways to persist SignalR connection</t>
  </si>
  <si>
    <t xml:space="preserve">	60948642</t>
  </si>
  <si>
    <t xml:space="preserve">	javascript/c#/asp.net-core/signalr/asp.net-core-signalr/</t>
  </si>
  <si>
    <t xml:space="preserve">	https://stackoverflow.com/questions/60919918/ways-to-persist-signalr-connection</t>
  </si>
  <si>
    <t xml:space="preserve">	593</t>
  </si>
  <si>
    <t xml:space="preserve">	signalr creates new connection id using the same browser on same page refresh by default in c#</t>
  </si>
  <si>
    <t xml:space="preserve">	c#/signalr/signalr.client/sqldependency/</t>
  </si>
  <si>
    <t xml:space="preserve">	https://stackoverflow.com/questions/38739898/signalr-creates-new-connection-id-using-the-same-browser-on-same-page-refresh-by</t>
  </si>
  <si>
    <t xml:space="preserve">	1051</t>
  </si>
  <si>
    <t xml:space="preserve">	SignalR ForeverFrame transport does not work unless IIS site is accessed locally</t>
  </si>
  <si>
    <t xml:space="preserve">	c#/asp.net/iis/signalr/forever-frame/</t>
  </si>
  <si>
    <t xml:space="preserve">	https://stackoverflow.com/questions/44685613/signalr-foreverframe-transport-does-not-work-unless-iis-site-is-accessed-locally</t>
  </si>
  <si>
    <t xml:space="preserve">	How to get something from server using SignalR</t>
  </si>
  <si>
    <t xml:space="preserve">	56557148</t>
  </si>
  <si>
    <t xml:space="preserve">	https://stackoverflow.com/questions/56408505/how-to-get-something-from-server-using-signalr</t>
  </si>
  <si>
    <t xml:space="preserve">	How to register strongly-typed SignalR Core hubs?</t>
  </si>
  <si>
    <t xml:space="preserve">	c#/asp.net-core/autofac/asp.net-core-signalr/</t>
  </si>
  <si>
    <t xml:space="preserve">	https://stackoverflow.com/questions/60917883/how-to-register-strongly-typed-signalr-core-hubs</t>
  </si>
  <si>
    <t xml:space="preserve">	How to access Session in hangfire (Authrize Method in IDashboardAuthorizationFilter&amp;#39s implementation) while using SignalR?</t>
  </si>
  <si>
    <t xml:space="preserve">	c#/asp.net/session/hangfire/</t>
  </si>
  <si>
    <t xml:space="preserve">	https://stackoverflow.com/questions/56216808/how-to-access-session-in-hangfire-authrize-method-in-idashboardauthorizationfil</t>
  </si>
  <si>
    <t xml:space="preserve">	Token JWT from NetCore not being loaded on QueryString from SignalR with Angular</t>
  </si>
  <si>
    <t xml:space="preserve">	c#/angular/.net-core/websocket/signalr/</t>
  </si>
  <si>
    <t xml:space="preserve">	https://stackoverflow.com/questions/60909254/token-jwt-from-netcore-not-being-loaded-on-querystring-from-signalr-with-angular</t>
  </si>
  <si>
    <t xml:space="preserve">	SignalR one connection multiple hubs, multiple handlers</t>
  </si>
  <si>
    <t xml:space="preserve">	javascript/c#signalr/</t>
  </si>
  <si>
    <t xml:space="preserve">	https://stackoverflow.com/questions/60907690/signalr-one-connection-multiple-hubs-multiple-handlers</t>
  </si>
  <si>
    <t xml:space="preserve">	Is it possible to abstract SignalR and SignalR Core to be used on one client?</t>
  </si>
  <si>
    <t xml:space="preserve">	https://stackoverflow.com/questions/60899076/is-it-possible-to-abstract-signalr-and-signalr-core-to-be-used-on-one-client</t>
  </si>
  <si>
    <t xml:space="preserve">	ASP NET Core SignalR respond back to client from another Service</t>
  </si>
  <si>
    <t xml:space="preserve">	https://stackoverflow.com/questions/60883922/asp-net-core-signalr-respond-back-to-client-from-another-service</t>
  </si>
  <si>
    <t xml:space="preserve">	206</t>
  </si>
  <si>
    <t xml:space="preserve">	Versioning hubs in SignalR</t>
  </si>
  <si>
    <t xml:space="preserve">	https://stackoverflow.com/questions/52927452/versioning-hubs-in-signalr</t>
  </si>
  <si>
    <t xml:space="preserve">	SignalR Webform - signalr/hubs Negociate issue</t>
  </si>
  <si>
    <t xml:space="preserve">	60841433</t>
  </si>
  <si>
    <t xml:space="preserve">	https://stackoverflow.com/questions/60302806/signalr-webform-signalr-hubs-negociate-issue</t>
  </si>
  <si>
    <t xml:space="preserve">	3119</t>
  </si>
  <si>
    <t xml:space="preserve">	SignalR hub method parameter serialization</t>
  </si>
  <si>
    <t xml:space="preserve">	https://stackoverflow.com/questions/18020897/signalr-hub-method-parameter-serialization</t>
  </si>
  <si>
    <t xml:space="preserve">	Getting the HubContext of a SignalR hub</t>
  </si>
  <si>
    <t xml:space="preserve">	https://stackoverflow.com/questions/55809533/getting-the-hubcontext-of-a-signalr-hub</t>
  </si>
  <si>
    <t xml:space="preserve">	913</t>
  </si>
  <si>
    <t xml:space="preserve">	SignalR client does not receive messages after a reconnection</t>
  </si>
  <si>
    <t xml:space="preserve">	c#/asp.net/asp.net-mvc/signalr/</t>
  </si>
  <si>
    <t xml:space="preserve">	https://stackoverflow.com/questions/41593728/signalr-client-does-not-receive-messages-after-a-reconnection</t>
  </si>
  <si>
    <t xml:space="preserve">	Using Message Pack + LZ4 Compression with .NET Signalr</t>
  </si>
  <si>
    <t xml:space="preserve">	c#/.net/asp.net-core/signalr/msgpack/</t>
  </si>
  <si>
    <t xml:space="preserve">	https://stackoverflow.com/questions/60775073/using-message-pack-lz4-compression-with-net-signalr</t>
  </si>
  <si>
    <t xml:space="preserve">	SignalR: Connection management</t>
  </si>
  <si>
    <t xml:space="preserve">	javascript/c#/signalr/azure-signalr/</t>
  </si>
  <si>
    <t xml:space="preserve">	https://stackoverflow.com/questions/60770506/signalr-connection-management</t>
  </si>
  <si>
    <t xml:space="preserve">	1073</t>
  </si>
  <si>
    <t xml:space="preserve">	Azure SignalR Error: (429) Too Many Requests</t>
  </si>
  <si>
    <t xml:space="preserve">	c#/azure/signalr/azure-signalr/</t>
  </si>
  <si>
    <t xml:space="preserve">	https://stackoverflow.com/questions/56186927/azure-signalr-error-429-too-many-requests</t>
  </si>
  <si>
    <t xml:space="preserve">	SignalR not firing OnDisconnected</t>
  </si>
  <si>
    <t xml:space="preserve">	https://stackoverflow.com/questions/46235822/signalr-not-firing-ondisconnected</t>
  </si>
  <si>
    <t xml:space="preserve">	SignalR JavaScript client error in connect to remote .Net Core Hub</t>
  </si>
  <si>
    <t xml:space="preserve">	60753663</t>
  </si>
  <si>
    <t xml:space="preserve">	https://stackoverflow.com/questions/60753276/signalr-javascript-client-error-in-connect-to-remote-net-core-hub</t>
  </si>
  <si>
    <t xml:space="preserve">	SignalR Server broadcast stops working when using DefaultDependencyResolver</t>
  </si>
  <si>
    <t xml:space="preserve">	https://stackoverflow.com/questions/60709534/signalr-server-broadcast-stops-working-when-using-defaultdependencyresolver</t>
  </si>
  <si>
    <t xml:space="preserve">	How to get identity of SignalR connected users which are using client mvc application with owin authentication?</t>
  </si>
  <si>
    <t xml:space="preserve">	60700445</t>
  </si>
  <si>
    <t xml:space="preserve">	c#/jquery/asp.net-mvc/signalr/</t>
  </si>
  <si>
    <t xml:space="preserve">	https://stackoverflow.com/questions/60692656/how-to-get-identity-of-signalr-connected-users-which-are-using-client-mvc-applic</t>
  </si>
  <si>
    <t xml:space="preserve">	Can SignalR contain controller logic and perform CRUD operations?</t>
  </si>
  <si>
    <t xml:space="preserve">	c#/asp.net-core/signalr/crud/</t>
  </si>
  <si>
    <t xml:space="preserve">	https://stackoverflow.com/questions/60686408/can-signalr-contain-controller-logic-and-perform-crud-operations</t>
  </si>
  <si>
    <t xml:space="preserve">	170</t>
  </si>
  <si>
    <t xml:space="preserve">	Getting SignalR connection startup error stack</t>
  </si>
  <si>
    <t xml:space="preserve">	c#/asp.net-mvc-4/signalr.client/signalr-2/</t>
  </si>
  <si>
    <t xml:space="preserve">	https://stackoverflow.com/questions/60516791/getting-signalr-connection-startup-error-stack</t>
  </si>
  <si>
    <t xml:space="preserve">	Websocket and signalR is not recognizing a database change even though code checks for it?</t>
  </si>
  <si>
    <t xml:space="preserve">	c#/asp.net/websocket/asp.net-core-mvc/signalr/</t>
  </si>
  <si>
    <t xml:space="preserve">	https://stackoverflow.com/questions/60647431/websocket-and-signalr-is-not-recognizing-a-database-change-even-though-code-chec</t>
  </si>
  <si>
    <t xml:space="preserve">	Is there a method to &amp;quotDiscover&amp;quot a SignalR service on a LAN</t>
  </si>
  <si>
    <t xml:space="preserve">	https://stackoverflow.com/questions/60646344/is-there-a-method-to-discover-a-signalr-service-on-a-lan</t>
  </si>
  <si>
    <t xml:space="preserve">	Is it possible to selfhost SignalR server on a netcore 3.x console or winforms program?</t>
  </si>
  <si>
    <t xml:space="preserve">	https://stackoverflow.com/questions/60620407/is-it-possible-to-selfhost-signalr-server-on-a-netcore-3-x-console-or-winforms-p</t>
  </si>
  <si>
    <t xml:space="preserve">	Access HubCallContext outside the SignalR Hub</t>
  </si>
  <si>
    <t xml:space="preserve">	https://stackoverflow.com/questions/60613369/access-hubcallcontext-outside-the-signalr-hub</t>
  </si>
  <si>
    <t xml:space="preserve">	How to Show Live Location of User in SignalR?</t>
  </si>
  <si>
    <t xml:space="preserve">	60602355</t>
  </si>
  <si>
    <t xml:space="preserve">	c#/signalrreal-time-data/</t>
  </si>
  <si>
    <t xml:space="preserve">	https://stackoverflow.com/questions/60577829/how-to-show-live-location-of-user-in-signalr</t>
  </si>
  <si>
    <t xml:space="preserve">	SignalR receives more and more messages after refreshing the page</t>
  </si>
  <si>
    <t xml:space="preserve">	javascript/c#/asp.net/signalr/signalr-hub/</t>
  </si>
  <si>
    <t xml:space="preserve">	https://stackoverflow.com/questions/60551726/signalr-receives-more-and-more-messages-after-refreshing-the-page</t>
  </si>
  <si>
    <t xml:space="preserve">	19602</t>
  </si>
  <si>
    <t xml:space="preserve">	Could not load file or assembly &amp;#39Newtonsoft.Json&amp;#39 Version=11.0.0.0</t>
  </si>
  <si>
    <t xml:space="preserve">	c#/visual-studio/ssis/json.net/script-component/</t>
  </si>
  <si>
    <t xml:space="preserve">	https://stackoverflow.com/questions/49102331/could-not-load-file-or-assembly-newtonsoft-json-version-11-0-0-0</t>
  </si>
  <si>
    <t xml:space="preserve">	Get JProperty from Json Path in Newtonsoft.JSON</t>
  </si>
  <si>
    <t xml:space="preserve">	61805775</t>
  </si>
  <si>
    <t xml:space="preserve">	c#/jsonjson.net/</t>
  </si>
  <si>
    <t xml:space="preserve">	https://stackoverflow.com/questions/61804270/get-jproperty-from-json-path-in-newtonsoft-json</t>
  </si>
  <si>
    <t xml:space="preserve">	How to enforce usage of Newtonsoft.Json over System.Text.Json.Serialization</t>
  </si>
  <si>
    <t xml:space="preserve">	c#/json.net/resharper/using/</t>
  </si>
  <si>
    <t xml:space="preserve">	https://stackoverflow.com/questions/61799304/how-to-enforce-usage-of-newtonsoft-json-over-system-text-json-serialization</t>
  </si>
  <si>
    <t xml:space="preserve">	Referencing Newtonsoft.Json in dynamically compiled assembly</t>
  </si>
  <si>
    <t xml:space="preserve">	c#/system.reflection/codedom/csharpcodeprovider/</t>
  </si>
  <si>
    <t xml:space="preserve">	https://stackoverflow.com/questions/61766824/referencing-newtonsoft-json-in-dynamically-compiled-assembly</t>
  </si>
  <si>
    <t xml:space="preserve">	How to change the version of Newtonsoft.Json used by netstandard 2.0 library</t>
  </si>
  <si>
    <t xml:space="preserve">	c#/json/nuget/.net-standard-2.0/</t>
  </si>
  <si>
    <t xml:space="preserve">	https://stackoverflow.com/questions/61760439/how-to-change-the-version-of-newtonsoft-json-used-by-netstandard-2-0-library</t>
  </si>
  <si>
    <t xml:space="preserve">	102822</t>
  </si>
  <si>
    <t xml:space="preserve">	How to parse my json string in C#(4.0)using Newtonsoft.Json package?</t>
  </si>
  <si>
    <t xml:space="preserve">	13840064</t>
  </si>
  <si>
    <t xml:space="preserve">	c#/json/c#-4.0/json.net/</t>
  </si>
  <si>
    <t xml:space="preserve">	https://stackoverflow.com/questions/13839865/how-to-parse-my-json-string-in-c4-0using-newtonsoft-json-package</t>
  </si>
  <si>
    <t xml:space="preserve">	Detect end of json object using Newtonsoft.Json</t>
  </si>
  <si>
    <t xml:space="preserve">	55503527</t>
  </si>
  <si>
    <t xml:space="preserve">	https://stackoverflow.com/questions/55503289/detect-end-of-json-object-using-newtonsoft-json</t>
  </si>
  <si>
    <t xml:space="preserve">	2678</t>
  </si>
  <si>
    <t xml:space="preserve">	How do I install Newtonsoft.json for Visual Studio 2010?</t>
  </si>
  <si>
    <t xml:space="preserve">	c#/asp.net/visual-studio-2010/nuget/</t>
  </si>
  <si>
    <t xml:space="preserve">	https://stackoverflow.com/questions/54269052/how-do-i-install-newtonsoft-json-for-visual-studio-2010</t>
  </si>
  <si>
    <t xml:space="preserve">	Could not load file or assembly &amp;#39Newtonsoft.Json, Version=12.0.0.0, Culture=neutral, PublicKeyToken=30ad4fe6b2a6aeed&amp;#39 or one of its dependencies</t>
  </si>
  <si>
    <t xml:space="preserve">	c#/.netjson.net/</t>
  </si>
  <si>
    <t xml:space="preserve">	https://stackoverflow.com/questions/60185448/could-not-load-file-or-assembly-newtonsoft-json-version-12-0-0-0-culture-neut</t>
  </si>
  <si>
    <t xml:space="preserve">	JSON string cannot Deserialize using Newtonsoft.Json C#</t>
  </si>
  <si>
    <t xml:space="preserve">	c#/asp.net/json/webforms/json.net/</t>
  </si>
  <si>
    <t xml:space="preserve">	https://stackoverflow.com/questions/61610937/json-string-cannot-deserialize-using-newtonsoft-json-c</t>
  </si>
  <si>
    <t xml:space="preserve">	14188</t>
  </si>
  <si>
    <t xml:space="preserve">	How Do You &amp;quotReally&amp;quot Serialize Circular Referencing Objects With Newtonsoft.Json?</t>
  </si>
  <si>
    <t xml:space="preserve">	26442017</t>
  </si>
  <si>
    <t xml:space="preserve">	c#/json/entity-framework/asp.net-web-api/json.net/</t>
  </si>
  <si>
    <t xml:space="preserve">	https://stackoverflow.com/questions/26434738/how-do-you-really-serialize-circular-referencing-objects-with-newtonsoft-json</t>
  </si>
  <si>
    <t xml:space="preserve">	T4 template issue Newtonsoft.Json version</t>
  </si>
  <si>
    <t xml:space="preserve">	c#/t4/</t>
  </si>
  <si>
    <t xml:space="preserve">	https://stackoverflow.com/questions/61530760/t4-template-issue-newtonsoft-json-version</t>
  </si>
  <si>
    <t xml:space="preserve">	How to ignore null fields in json serialization (Newtonsoft.Json)?</t>
  </si>
  <si>
    <t xml:space="preserve">	61517600</t>
  </si>
  <si>
    <t xml:space="preserve">	c#/json.net/</t>
  </si>
  <si>
    <t xml:space="preserve">	https://stackoverflow.com/questions/61500313/how-to-ignore-null-fields-in-json-serialization-newtonsoft-json</t>
  </si>
  <si>
    <t xml:space="preserve">	Deserializing an enum with a default value with Newtonsoft.JSON</t>
  </si>
  <si>
    <t xml:space="preserve">	61410847</t>
  </si>
  <si>
    <t xml:space="preserve">	c#/serialization/enums/json.net/default/</t>
  </si>
  <si>
    <t xml:space="preserve">	https://stackoverflow.com/questions/61410121/deserializing-an-enum-with-a-default-value-with-newtonsoft-json</t>
  </si>
  <si>
    <t xml:space="preserve">	2798</t>
  </si>
  <si>
    <t xml:space="preserve">	How can I populate an existing object from a JToken (using Newtonsoft.Json)?</t>
  </si>
  <si>
    <t xml:space="preserve">	30220811</t>
  </si>
  <si>
    <t xml:space="preserve">	c#/jsonvb.net/</t>
  </si>
  <si>
    <t xml:space="preserve">	https://stackoverflow.com/questions/30220328/how-can-i-populate-an-existing-object-from-a-jtoken-using-newtonsoft-json</t>
  </si>
  <si>
    <t xml:space="preserve">	129</t>
  </si>
  <si>
    <t xml:space="preserve">	Cannot serialize ISession when using Newtonsoft.Json library</t>
  </si>
  <si>
    <t xml:space="preserve">	c#/json.netasp.net-core-3.0/</t>
  </si>
  <si>
    <t xml:space="preserve">	https://stackoverflow.com/questions/59785559/cannot-serialize-isession-when-using-newtonsoft-json-library</t>
  </si>
  <si>
    <t xml:space="preserve">	99</t>
  </si>
  <si>
    <t xml:space="preserve">	Newtonsoft.JSON conditional property source</t>
  </si>
  <si>
    <t xml:space="preserve">	c#/.net/json/serialization/json.net/</t>
  </si>
  <si>
    <t xml:space="preserve">	https://stackoverflow.com/questions/60990959/newtonsoft-json-conditional-property-source</t>
  </si>
  <si>
    <t xml:space="preserve">	Newtonsoft.Json issue with deserialising relational model</t>
  </si>
  <si>
    <t xml:space="preserve">	c#/json/asp.net-core/json.net/</t>
  </si>
  <si>
    <t xml:space="preserve">	https://stackoverflow.com/questions/61205328/newtonsoft-json-issue-with-deserialising-relational-model</t>
  </si>
  <si>
    <t xml:space="preserve">	The type &amp;#39JsonConvert&amp;#39 exists in both &amp;#39Newtonsoft.Json</t>
  </si>
  <si>
    <t xml:space="preserve">	61187515</t>
  </si>
  <si>
    <t xml:space="preserve">	c#/nuget-package/</t>
  </si>
  <si>
    <t xml:space="preserve">	https://stackoverflow.com/questions/61185030/the-type-jsonconvert-exists-in-both-newtonsoft-json</t>
  </si>
  <si>
    <t xml:space="preserve">	2910</t>
  </si>
  <si>
    <t xml:space="preserve">	Could not load file or assembly &amp;#39Newtonsoft.Json, Version=12.0.0.0?</t>
  </si>
  <si>
    <t xml:space="preserve">	54073894</t>
  </si>
  <si>
    <t xml:space="preserve">	c#/json/</t>
  </si>
  <si>
    <t xml:space="preserve">	https://stackoverflow.com/questions/54068197/could-not-load-file-or-assembly-newtonsoft-json-version-12-0-0-0</t>
  </si>
  <si>
    <t xml:space="preserve">	Issue in upgrading Newtonsoft.Json 6.0 to 8.0 because of System.Net.Http.Formatting.dll</t>
  </si>
  <si>
    <t xml:space="preserve">	c#/asp.net-web-api/json.net/nuget/assembly-binding-redirect/</t>
  </si>
  <si>
    <t xml:space="preserve">	https://stackoverflow.com/questions/61114416/issue-in-upgrading-newtonsoft-json-6-0-to-8-0-because-of-system-net-http-formatt</t>
  </si>
  <si>
    <t xml:space="preserve">	Could not load file or assembly Newtonsoft.Json IntelliBot Studio</t>
  </si>
  <si>
    <t xml:space="preserve">	c#/dllintellibot/</t>
  </si>
  <si>
    <t xml:space="preserve">	https://stackoverflow.com/questions/61007824/could-not-load-file-or-assembly-newtonsoft-json-intellibot-studio</t>
  </si>
  <si>
    <t xml:space="preserve">	Newtonsoft.Json C# :: Formatting JsonConvert.SerializeObject</t>
  </si>
  <si>
    <t xml:space="preserve">	60914005</t>
  </si>
  <si>
    <t xml:space="preserve">	https://stackoverflow.com/questions/60912830/newtonsoft-json-c-formatting-jsonconvert-serializeobject</t>
  </si>
  <si>
    <t xml:space="preserve">	82</t>
  </si>
  <si>
    <t xml:space="preserve">	Cannot build clean VSIX project: Tries to load Newtonsoft.Json which is not there?</t>
  </si>
  <si>
    <t xml:space="preserve">	60838442</t>
  </si>
  <si>
    <t xml:space="preserve">	c#/visual-studio-2019/visual-studio-extensions/vsix/</t>
  </si>
  <si>
    <t xml:space="preserve">	https://stackoverflow.com/questions/60821147/cannot-build-clean-vsix-project-tries-to-load-newtonsoft-json-which-is-not-ther</t>
  </si>
  <si>
    <t xml:space="preserve">	2034</t>
  </si>
  <si>
    <t xml:space="preserve">	The type &amp;#39JsonConvert&amp;#39 exists in both &amp;#39Newtonsoft.Json ver 9 and 10</t>
  </si>
  <si>
    <t xml:space="preserve">	https://stackoverflow.com/questions/44114337/the-type-jsonconvert-exists-in-both-newtonsoft-json-ver-9-and-10</t>
  </si>
  <si>
    <t xml:space="preserve">	117458</t>
  </si>
  <si>
    <t xml:space="preserve">	Could not load file or assembly &amp;#39Newtonsoft.Json, Version=9.0.0.0, Culture=neutral, PublicKeyToken=30ad4fe6b2a6aeed&amp;#39 or one of its dependencies</t>
  </si>
  <si>
    <t xml:space="preserve">	38715898</t>
  </si>
  <si>
    <t xml:space="preserve">	c#/visual-studio/win-universal-app/windows-10/windows-10-universal/</t>
  </si>
  <si>
    <t xml:space="preserve">	https://stackoverflow.com/questions/38671641/could-not-load-file-or-assembly-newtonsoft-json-version-9-0-0-0-culture-neutr</t>
  </si>
  <si>
    <t xml:space="preserve">	840</t>
  </si>
  <si>
    <t xml:space="preserve">	Could not load file or assembly &amp;#39Newtonsoft.Json, Version=6.0.0.0 ...&amp;quot during runtime ,indirect dependency assembly keep looking for old version</t>
  </si>
  <si>
    <t xml:space="preserve">	c#/.net/json/json.net/.net-assembly/</t>
  </si>
  <si>
    <t xml:space="preserve">	https://stackoverflow.com/questions/56276015/could-not-load-file-or-assembly-newtonsoft-json-version-6-0-0-0-during-ru</t>
  </si>
  <si>
    <t xml:space="preserve">	Dependencies of packages conflicts with Newtonsoft.Json</t>
  </si>
  <si>
    <t xml:space="preserve">	c#/dependencies/package/nuget/azure-functions/</t>
  </si>
  <si>
    <t xml:space="preserve">	https://stackoverflow.com/questions/60655251/dependencies-of-packages-conflicts-with-newtonsoft-json</t>
  </si>
  <si>
    <t xml:space="preserve">	Newtonsoft.Json not deserializing field marked with EmitDefaultValue</t>
  </si>
  <si>
    <t xml:space="preserve">	https://stackoverflow.com/questions/60565409/newtonsoft-json-not-deserializing-field-marked-with-emitdefaultvalue</t>
  </si>
  <si>
    <t xml:space="preserve">	76</t>
  </si>
  <si>
    <t xml:space="preserve">	Error: &amp;quotCould not load file or assembly Newtonsoft.Json&amp;quot appears during runtime after merging two branches. Both branches run fine on their own</t>
  </si>
  <si>
    <t xml:space="preserve">	https://stackoverflow.com/questions/60378918/error-could-not-load-file-or-assembly-newtonsoft-json-appears-during-runtime</t>
  </si>
  <si>
    <t xml:space="preserve">	Newtonsoft.Json skip invalid objects, continue deserializing</t>
  </si>
  <si>
    <t xml:space="preserve">	c#/jsondeserialization/</t>
  </si>
  <si>
    <t xml:space="preserve">	https://stackoverflow.com/questions/60451440/newtonsoft-json-skip-invalid-objects-continue-deserializing</t>
  </si>
  <si>
    <t xml:space="preserve">	Newtonsoft.Json problem getting nested object values</t>
  </si>
  <si>
    <t xml:space="preserve">	https://stackoverflow.com/questions/60367196/newtonsoft-json-problem-getting-nested-object-values</t>
  </si>
  <si>
    <t xml:space="preserve">	Conflict Newtonsoft.Json 6.0.0.0 and 12.0.0.0 in Web Application with Web Api, C#</t>
  </si>
  <si>
    <t xml:space="preserve">	60295278</t>
  </si>
  <si>
    <t xml:space="preserve">	c#/json.net/visual-studio-2019/webapi/</t>
  </si>
  <si>
    <t xml:space="preserve">	https://stackoverflow.com/questions/60295119/conflict-newtonsoft-json-6-0-0-0-and-12-0-0-0-in-web-application-with-web-api-c</t>
  </si>
  <si>
    <t xml:space="preserve">	7630</t>
  </si>
  <si>
    <t xml:space="preserve">	Could not load file or assembly &amp;#39Newtonsoft.Json, Version=6.0.0.0 in combination with Microsoft.AspNet.WebApi.Client</t>
  </si>
  <si>
    <t xml:space="preserve">	c#/dll/reference/json.net/.net-assembly/</t>
  </si>
  <si>
    <t xml:space="preserve">	https://stackoverflow.com/questions/35579453/could-not-load-file-or-assembly-newtonsoft-json-version-6-0-0-0-in-combination</t>
  </si>
  <si>
    <t xml:space="preserve">	Convert hierarchical Json data to flat Json with using Newtonsoft.Json</t>
  </si>
  <si>
    <t xml:space="preserve">	https://stackoverflow.com/questions/60048816/convert-hierarchical-json-data-to-flat-json-with-using-newtonsoft-json</t>
  </si>
  <si>
    <t xml:space="preserve">	Can I use Newtonsoft.Json with CosmosDb v3?</t>
  </si>
  <si>
    <t xml:space="preserve">	c#/.net-coreazure-cosmosdb/</t>
  </si>
  <si>
    <t xml:space="preserve">	https://stackoverflow.com/questions/60008474/can-i-use-newtonsoft-json-with-cosmosdb-v3</t>
  </si>
  <si>
    <t xml:space="preserve">	Unresolved Assembly reference not allowed Newtonsoft.Json with MSBuild.ILMerge.Task</t>
  </si>
  <si>
    <t xml:space="preserve">	c#/ilmerge/</t>
  </si>
  <si>
    <t xml:space="preserve">	https://stackoverflow.com/questions/50752330/unresolved-assembly-reference-not-allowed-newtonsoft-json-with-msbuild-ilmerge-t</t>
  </si>
  <si>
    <t xml:space="preserve">	500</t>
  </si>
  <si>
    <t xml:space="preserve">	ILmerge does not implement Newtonsoft.json</t>
  </si>
  <si>
    <t xml:space="preserve">	c#/visual-studioilmerge/</t>
  </si>
  <si>
    <t xml:space="preserve">	https://stackoverflow.com/questions/49670427/ilmerge-does-not-implement-newtonsoft-json</t>
  </si>
  <si>
    <t xml:space="preserve">	Newtonsoft.Json JsonConvert.DeserializeXNode Deserializing DateTimeOffsets to UTC</t>
  </si>
  <si>
    <t xml:space="preserve">	c#/xml/datetime/json.net/datetimeoffset/</t>
  </si>
  <si>
    <t xml:space="preserve">	https://stackoverflow.com/questions/59826522/newtonsoft-json-jsonconvert-deserializexnode-deserializing-datetimeoffsets-to-ut</t>
  </si>
  <si>
    <t xml:space="preserve">	1967</t>
  </si>
  <si>
    <t xml:space="preserve">	Json.NET vs Newtonsoft.Json SerializationBinder is different</t>
  </si>
  <si>
    <t xml:space="preserve">	c#/json/unity3d/mono/json.net/</t>
  </si>
  <si>
    <t xml:space="preserve">	https://stackoverflow.com/questions/52307935/json-net-vs-newtonsoft-json-serializationbinder-is-different</t>
  </si>
  <si>
    <t xml:space="preserve">	579</t>
  </si>
  <si>
    <t xml:space="preserve">	Newtonsoft.Json works in Unity Editor but not on mobile devices</t>
  </si>
  <si>
    <t xml:space="preserve">	59203963</t>
  </si>
  <si>
    <t xml:space="preserve">	c#/json/unity3d/json.net/jsonconvert/</t>
  </si>
  <si>
    <t xml:space="preserve">	https://stackoverflow.com/questions/59194154/newtonsoft-json-works-in-unity-editor-but-not-on-mobile-devices</t>
  </si>
  <si>
    <t xml:space="preserve">	510</t>
  </si>
  <si>
    <t xml:space="preserve">	newtonsoft.json vs microsoft.aspnetcore.mvc.newtonsoft.json - what is the difference?</t>
  </si>
  <si>
    <t xml:space="preserve">	c#/asp.net/json/json.net/</t>
  </si>
  <si>
    <t xml:space="preserve">	https://stackoverflow.com/questions/59702647/newtonsoft-json-vs-microsoft-aspnetcore-mvc-newtonsoft-json-what-is-the-differ</t>
  </si>
  <si>
    <t xml:space="preserve">	2202</t>
  </si>
  <si>
    <t xml:space="preserve">	Installing json.NET via NuGet error &amp;#39Newtonsoft.Json&amp;#39 already has a dependency defined for Microsoft C#</t>
  </si>
  <si>
    <t xml:space="preserve">	43651048</t>
  </si>
  <si>
    <t xml:space="preserve">	https://stackoverflow.com/questions/43468332/installing-json-net-via-nuget-error-newtonsoft-json-already-has-a-dependency-d</t>
  </si>
  <si>
    <t xml:space="preserve">	How to catch if JSON property does not exists when deserializing with Newtonsoft.Json?</t>
  </si>
  <si>
    <t xml:space="preserve">	59591340</t>
  </si>
  <si>
    <t xml:space="preserve">	c#/.net/json/json.net/</t>
  </si>
  <si>
    <t xml:space="preserve">	https://stackoverflow.com/questions/59591257/how-to-catch-if-json-property-does-not-exists-when-deserializing-with-newtonsoft</t>
  </si>
  <si>
    <t xml:space="preserve">	596</t>
  </si>
  <si>
    <t xml:space="preserve">	System.IO.FileNotFoundException: &amp;#39Could not load file or assembly &amp;#39Newtonsoft.Json, Version=12.0.0.0,</t>
  </si>
  <si>
    <t xml:space="preserve">	https://stackoverflow.com/questions/59191818/system-io-filenotfoundexception-could-not-load-file-or-assembly-newtonsoft-js</t>
  </si>
  <si>
    <t xml:space="preserve">	621</t>
  </si>
  <si>
    <t xml:space="preserve">	Custom JsonConverter attributes not working with Json.Serialize() using Newtonsoft.JSON in ASP.NET Core 3.1</t>
  </si>
  <si>
    <t xml:space="preserve">	59344272</t>
  </si>
  <si>
    <t xml:space="preserve">	c#/json/asp.net-core/json.net/asp.net-core-3.0/</t>
  </si>
  <si>
    <t xml:space="preserve">	https://stackoverflow.com/questions/59342999/custom-jsonconverter-attributes-not-working-with-json-serialize-using-newtonso</t>
  </si>
  <si>
    <t xml:space="preserve">	Why do I get errors when trying to resolve a derived type during deserialization? (Newtonsoft.Json)</t>
  </si>
  <si>
    <t xml:space="preserve">	c#/json/json.net/revit-api/</t>
  </si>
  <si>
    <t xml:space="preserve">	https://stackoverflow.com/questions/59281162/why-do-i-get-errors-when-trying-to-resolve-a-derived-type-during-deserialization</t>
  </si>
  <si>
    <t xml:space="preserve">	428</t>
  </si>
  <si>
    <t xml:space="preserve">	What is the equivalent of Newtonsoft.Json DefaultValueHandling = DefaultValueHandling.Ignore option in System.Text.Json</t>
  </si>
  <si>
    <t xml:space="preserve">	c#/json/.net-core/json.net/system.text.json/</t>
  </si>
  <si>
    <t xml:space="preserve">	https://stackoverflow.com/questions/58226377/what-is-the-equivalent-of-newtonsoft-json-defaultvaluehandling-defaultvaluehan</t>
  </si>
  <si>
    <t xml:space="preserve">	How can i get a specific field using Newtonsoft.Json</t>
  </si>
  <si>
    <t xml:space="preserve">	59130972</t>
  </si>
  <si>
    <t xml:space="preserve">	https://stackoverflow.com/questions/59130701/how-can-i-get-a-specific-field-using-newtonsoft-json</t>
  </si>
  <si>
    <t xml:space="preserve">	Is NewtonSoft.json a third party library?</t>
  </si>
  <si>
    <t xml:space="preserve">	59088134</t>
  </si>
  <si>
    <t xml:space="preserve">	https://stackoverflow.com/questions/59087517/is-newtonsoft-json-a-third-party-library</t>
  </si>
  <si>
    <t xml:space="preserve">	what are the extended features using System.Text.Json(.netcore-3.0) instead of Newtonsoft.Json?</t>
  </si>
  <si>
    <t xml:space="preserve">	58910140</t>
  </si>
  <si>
    <t xml:space="preserve">	c#/jsonsystem.text.json/</t>
  </si>
  <si>
    <t xml:space="preserve">	https://stackoverflow.com/questions/58908972/what-are-the-extended-features-using-system-text-json-netcore-3-0-instead-of-n</t>
  </si>
  <si>
    <t xml:space="preserve">	Incorrect values during JsonConver.SerializeObject using Newtonsoft.Json</t>
  </si>
  <si>
    <t xml:space="preserve">	c#/.net/serialization/json.net/</t>
  </si>
  <si>
    <t xml:space="preserve">	https://stackoverflow.com/questions/58983208/incorrect-values-during-jsonconver-serializeobject-using-newtonsoft-json</t>
  </si>
  <si>
    <t xml:space="preserve">	ArgumentNullException in Newtonsoft.Json CreateObjectUsingCreatorWithParameters</t>
  </si>
  <si>
    <t xml:space="preserve">	58870396</t>
  </si>
  <si>
    <t xml:space="preserve">	c#/json/json.net/deserialization/</t>
  </si>
  <si>
    <t xml:space="preserve">	https://stackoverflow.com/questions/58870212/argumentnullexception-in-newtonsoft-json-createobjectusingcreatorwithparameters</t>
  </si>
  <si>
    <t xml:space="preserve">	40856</t>
  </si>
  <si>
    <t xml:space="preserve">	How to serialize object to json with type info using Newtonsoft.Json?</t>
  </si>
  <si>
    <t xml:space="preserve">	19379608</t>
  </si>
  <si>
    <t xml:space="preserve">	c#/serializationjson.net/</t>
  </si>
  <si>
    <t xml:space="preserve">	https://stackoverflow.com/questions/19360133/how-to-serialize-object-to-json-with-type-info-using-newtonsoft-json</t>
  </si>
  <si>
    <t xml:space="preserve">	650</t>
  </si>
  <si>
    <t xml:space="preserve">	Serialization of Entity Framework proxy classes with Newtonsoft.Json fails with error that the object is disposed</t>
  </si>
  <si>
    <t xml:space="preserve">	c#/json/entity-framework/serialization/json.net/</t>
  </si>
  <si>
    <t xml:space="preserve">	https://stackoverflow.com/questions/52735053/serialization-of-entity-framework-proxy-classes-with-newtonsoft-json-fails-with</t>
  </si>
  <si>
    <t xml:space="preserve">	How to get the index and value of a dynamic json newtonsoft.json</t>
  </si>
  <si>
    <t xml:space="preserve">	58803335</t>
  </si>
  <si>
    <t xml:space="preserve">	c#/asp.net/</t>
  </si>
  <si>
    <t xml:space="preserve">	https://stackoverflow.com/questions/58803153/how-to-get-the-index-and-value-of-a-dynamic-json-newtonsoft-json</t>
  </si>
  <si>
    <t xml:space="preserve">	294</t>
  </si>
  <si>
    <t xml:space="preserve">	Auth0 LoginResult not able to load Newtonsoft.Json 10.0.0.0</t>
  </si>
  <si>
    <t xml:space="preserve">	c#/auth0/</t>
  </si>
  <si>
    <t xml:space="preserve">	https://stackoverflow.com/questions/51434945/auth0-loginresult-not-able-to-load-newtonsoft-json-10-0-0-0</t>
  </si>
  <si>
    <t xml:space="preserve">	Box API .dll is not requesting the correct version of Newtonsoft.Json</t>
  </si>
  <si>
    <t xml:space="preserve">	c#/.net/dll/dependencies/</t>
  </si>
  <si>
    <t xml:space="preserve">	https://stackoverflow.com/questions/58665657/box-api-dll-is-not-requesting-the-correct-version-of-newtonsoft-json</t>
  </si>
  <si>
    <t xml:space="preserve">	1335</t>
  </si>
  <si>
    <t xml:space="preserve">	How to load Newtonsoft.Json symbols</t>
  </si>
  <si>
    <t xml:space="preserve">	c#/visual-studiovisual-studio-debugging/</t>
  </si>
  <si>
    <t xml:space="preserve">	https://stackoverflow.com/questions/50949465/how-to-load-newtonsoft-json-symbols</t>
  </si>
  <si>
    <t xml:space="preserve">	168</t>
  </si>
  <si>
    <t xml:space="preserve">	Multiple versions of Newtonsoft.json when compiling</t>
  </si>
  <si>
    <t xml:space="preserve">	c#/compiler-errors/json.net/nuget/</t>
  </si>
  <si>
    <t xml:space="preserve">	https://stackoverflow.com/questions/58524883/multiple-versions-of-newtonsoft-json-when-compiling</t>
  </si>
  <si>
    <t xml:space="preserve">	.NET Framework dll Could not load file or assembly &amp;#39Newtonsoft.Json....&amp;#39</t>
  </si>
  <si>
    <t xml:space="preserve">	c#/visual-studio/</t>
  </si>
  <si>
    <t xml:space="preserve">	https://stackoverflow.com/questions/58530033/net-framework-dll-could-not-load-file-or-assembly-newtonsoft-json</t>
  </si>
  <si>
    <t xml:space="preserve">	Problem generating JSON using Newtonsoft.Json</t>
  </si>
  <si>
    <t xml:space="preserve">	58468474</t>
  </si>
  <si>
    <t xml:space="preserve">	https://stackoverflow.com/questions/58467849/problem-generating-json-using-newtonsoft-json</t>
  </si>
  <si>
    <t xml:space="preserve">	93</t>
  </si>
  <si>
    <t xml:space="preserve">	JsonConvert error CS0433: The type &amp;#39JsonConvert&amp;#39 exists in both &amp;#39Newtonsoft.Json, and &amp;#39WebDriver</t>
  </si>
  <si>
    <t xml:space="preserve">	https://stackoverflow.com/questions/58428240/jsonconvert-error-cs0433-the-type-jsonconvert-exists-in-both-newtonsoft-json</t>
  </si>
  <si>
    <t xml:space="preserve">	1462</t>
  </si>
  <si>
    <t xml:space="preserve">	how to use NewtonSoft.json in MS build task?</t>
  </si>
  <si>
    <t xml:space="preserve">	47882417</t>
  </si>
  <si>
    <t xml:space="preserve">	c#/.net/json/visual-studio/msbuild/</t>
  </si>
  <si>
    <t xml:space="preserve">	https://stackoverflow.com/questions/47869999/how-to-use-newtonsoft-json-in-ms-build-task</t>
  </si>
  <si>
    <t xml:space="preserve">	Convert CamelCaseText to CamelCaseNamingStrategy in Newtonsoft.Json</t>
  </si>
  <si>
    <t xml:space="preserve">	https://stackoverflow.com/questions/58332774/convert-camelcasetext-to-camelcasenamingstrategy-in-newtonsoft-json</t>
  </si>
  <si>
    <t xml:space="preserve">	Google.Apis version doesn&amp;#39t work with newer version of Newtonsoft.Json</t>
  </si>
  <si>
    <t xml:space="preserve">	c#/google-api/json.net/google-api-dotnet-client/.net-standard-2.0/</t>
  </si>
  <si>
    <t xml:space="preserve">	https://stackoverflow.com/questions/58183520/google-apis-version-doesnt-work-with-newer-version-of-newtonsoft-json</t>
  </si>
  <si>
    <t xml:space="preserve">	Struggling to deserialize a JSON string using Newtonsoft.JSON in C#</t>
  </si>
  <si>
    <t xml:space="preserve">	57970547</t>
  </si>
  <si>
    <t xml:space="preserve">	https://stackoverflow.com/questions/57970387/struggling-to-deserialize-a-json-string-using-newtonsoft-json-in-c</t>
  </si>
  <si>
    <t xml:space="preserve">	443</t>
  </si>
  <si>
    <t xml:space="preserve">	Why are all the collections in my POCO are null when deserializing some valid json with the .NET Newtonsoft.Json component</t>
  </si>
  <si>
    <t xml:space="preserve">	32493007</t>
  </si>
  <si>
    <t xml:space="preserve">	c#/.netjson/</t>
  </si>
  <si>
    <t xml:space="preserve">	https://stackoverflow.com/questions/32491966/why-are-all-the-collections-in-my-poco-are-null-when-deserializing-some-valid-js</t>
  </si>
  <si>
    <t xml:space="preserve">	Newtonsoft.Json Deserialize - Get Raw Json of Current Child Element</t>
  </si>
  <si>
    <t xml:space="preserve">	c#/json/serialization/json.net/deserialization/</t>
  </si>
  <si>
    <t xml:space="preserve">	https://stackoverflow.com/questions/57808922/newtonsoft-json-deserialize-get-raw-json-of-current-child-element</t>
  </si>
  <si>
    <t xml:space="preserve">	544</t>
  </si>
  <si>
    <t xml:space="preserve">	Newtonsoft.Json - Deserialize uppercase boolean values without quotes</t>
  </si>
  <si>
    <t xml:space="preserve">	57655815</t>
  </si>
  <si>
    <t xml:space="preserve">	https://stackoverflow.com/questions/57623761/newtonsoft-json-deserialize-uppercase-boolean-values-without-quotes</t>
  </si>
  <si>
    <t xml:space="preserve">	C# Assembly Binding Redirects - Newtonsoft.Json</t>
  </si>
  <si>
    <t xml:space="preserve">	57530218</t>
  </si>
  <si>
    <t xml:space="preserve">	c#/dll/.net-assembly/app-config/</t>
  </si>
  <si>
    <t xml:space="preserve">	https://stackoverflow.com/questions/57498019/c-assembly-binding-redirects-newtonsoft-json</t>
  </si>
  <si>
    <t xml:space="preserve">	45950</t>
  </si>
  <si>
    <t xml:space="preserve">	Newtonsoft.json assembly package version mismatch</t>
  </si>
  <si>
    <t xml:space="preserve">	c#/dependencies/nuget/json.net/socketio4net/</t>
  </si>
  <si>
    <t xml:space="preserve">	https://stackoverflow.com/questions/17236342/newtonsoft-json-assembly-package-version-mismatch</t>
  </si>
  <si>
    <t xml:space="preserve">	193</t>
  </si>
  <si>
    <t xml:space="preserve">	Newtonsoft.Json not serializing object as expected - error 400</t>
  </si>
  <si>
    <t xml:space="preserve">	https://stackoverflow.com/questions/57441732/newtonsoft-json-not-serializing-object-as-expected-error-400</t>
  </si>
  <si>
    <t xml:space="preserve">	83</t>
  </si>
  <si>
    <t xml:space="preserve">	Pagination Newtonsoft.Json</t>
  </si>
  <si>
    <t xml:space="preserve">	https://stackoverflow.com/questions/57292399/pagination-newtonsoft-json</t>
  </si>
  <si>
    <t xml:space="preserve">	552</t>
  </si>
  <si>
    <t xml:space="preserve">	SSIS C# script task Newtonsoft.json reference keeps giving error&amp;quot The Referenced component newtonsoft.json cannot be found&amp;quot</t>
  </si>
  <si>
    <t xml:space="preserve">	c#/visual-studio-2015/ssis/json.net/</t>
  </si>
  <si>
    <t xml:space="preserve">	https://stackoverflow.com/questions/54931257/ssis-c-script-task-newtonsoft-json-reference-keeps-giving-error-the-referenced</t>
  </si>
  <si>
    <t xml:space="preserve">	Newtonsoft.Json Deserialize Collection</t>
  </si>
  <si>
    <t xml:space="preserve">	57081966</t>
  </si>
  <si>
    <t xml:space="preserve">	https://stackoverflow.com/questions/57081922/newtonsoft-json-deserialize-collection</t>
  </si>
  <si>
    <t xml:space="preserve">	102</t>
  </si>
  <si>
    <t xml:space="preserve">	newtonsoft.json FileNotFoundException System.Runtime.Serialization.Primitives</t>
  </si>
  <si>
    <t xml:space="preserve">	c#/.net/json.net/runtime-error/</t>
  </si>
  <si>
    <t xml:space="preserve">	https://stackoverflow.com/questions/57069617/newtonsoft-json-filenotfoundexception-system-runtime-serialization-primitives</t>
  </si>
  <si>
    <t xml:space="preserve">	3448</t>
  </si>
  <si>
    <t xml:space="preserve">	HttpClient PostAsJsonAsync incompatible with Newtonsoft.Json</t>
  </si>
  <si>
    <t xml:space="preserve">	c#/json/json.net/dotnet-httpclient/</t>
  </si>
  <si>
    <t xml:space="preserve">	https://stackoverflow.com/questions/24939727/httpclient-postasjsonasync-incompatible-with-newtonsoft-json</t>
  </si>
  <si>
    <t xml:space="preserve">	4834</t>
  </si>
  <si>
    <t xml:space="preserve">	Newtonsoft.Json deserialize object in Xamarin iOS project</t>
  </si>
  <si>
    <t xml:space="preserve">	47489490</t>
  </si>
  <si>
    <t xml:space="preserve">	c#/xamarin.forms/xamarin.ios/json.net/xamarin-live-player/</t>
  </si>
  <si>
    <t xml:space="preserve">	https://stackoverflow.com/questions/47379055/newtonsoft-json-deserialize-object-in-xamarin-ios-project</t>
  </si>
  <si>
    <t xml:space="preserve">	90</t>
  </si>
  <si>
    <t xml:space="preserve">	Get only a few properties from httprequest with newtonsoft.json</t>
  </si>
  <si>
    <t xml:space="preserve">	56952451</t>
  </si>
  <si>
    <t xml:space="preserve">	c#/json.netresteasy/</t>
  </si>
  <si>
    <t xml:space="preserve">	https://stackoverflow.com/questions/56950995/get-only-a-few-properties-from-httprequest-with-newtonsoft-json</t>
  </si>
  <si>
    <t xml:space="preserve">	How to serialize DateTimeOffset propety to (UTC) milliseconds using Newtonsoft.Json?</t>
  </si>
  <si>
    <t xml:space="preserve">	56927698</t>
  </si>
  <si>
    <t xml:space="preserve">	https://stackoverflow.com/questions/56927604/how-to-serialize-datetimeoffset-propety-to-utc-milliseconds-using-newtonsoft-j</t>
  </si>
  <si>
    <t xml:space="preserve">	Could not load file or assembly &amp;#39Newtonsoft.Json, Version=4.5.0.0,</t>
  </si>
  <si>
    <t xml:space="preserve">	c#/asp.net/asp.net-mvc/model-view-controller/json.net/</t>
  </si>
  <si>
    <t xml:space="preserve">	https://stackoverflow.com/questions/56868728/could-not-load-file-or-assembly-newtonsoft-json-version-4-5-0-0</t>
  </si>
  <si>
    <t xml:space="preserve">	59277</t>
  </si>
  <si>
    <t xml:space="preserve">	Could not load file or assembly &amp;#39Newtonsoft.Json, Version=7.0.0.0</t>
  </si>
  <si>
    <t xml:space="preserve">	32794295</t>
  </si>
  <si>
    <t xml:space="preserve">	c#/asp.net/asp.net-mvc/json.net/nuget/</t>
  </si>
  <si>
    <t xml:space="preserve">	https://stackoverflow.com/questions/32794225/could-not-load-file-or-assembly-newtonsoft-json-version-7-0-0-0</t>
  </si>
  <si>
    <t xml:space="preserve">	132</t>
  </si>
  <si>
    <t xml:space="preserve">	How can I deserialize an influxDB JSON-query to look like a table using Newtonsoft.Json?</t>
  </si>
  <si>
    <t xml:space="preserve">	c#/influxdb/</t>
  </si>
  <si>
    <t xml:space="preserve">	https://stackoverflow.com/questions/56597048/how-can-i-deserialize-an-influxdb-json-query-to-look-like-a-table-using-newtonso</t>
  </si>
  <si>
    <t xml:space="preserve">	With RestSharp, Newtonsoft.Json Cannot deserialize the current JSON array (e.g. [1,2,3])</t>
  </si>
  <si>
    <t xml:space="preserve">	c#/json/json.net/deserialization/restsharp/</t>
  </si>
  <si>
    <t xml:space="preserve">	https://stackoverflow.com/questions/56556573/with-restsharp-newtonsoft-json-cannot-deserialize-the-current-json-array-e-g</t>
  </si>
  <si>
    <t xml:space="preserve">	1664</t>
  </si>
  <si>
    <t xml:space="preserve">	Azure Functions Newtonsoft.Json load error</t>
  </si>
  <si>
    <t xml:space="preserve">	51306302</t>
  </si>
  <si>
    <t xml:space="preserve">	c#/azure/json.net/azure-functions/</t>
  </si>
  <si>
    <t xml:space="preserve">	https://stackoverflow.com/questions/51304256/azure-functions-newtonsoft-json-load-error</t>
  </si>
  <si>
    <t xml:space="preserve">	390</t>
  </si>
  <si>
    <t xml:space="preserve">	Benchmarking Newtonsoft.Json deserialization: from stream and from string</t>
  </si>
  <si>
    <t xml:space="preserve">	56509349</t>
  </si>
  <si>
    <t xml:space="preserve">	c#/json.net/deserialization/benchmarkdotnet/</t>
  </si>
  <si>
    <t xml:space="preserve">	https://stackoverflow.com/questions/56461022/benchmarking-newtonsoft-json-deserialization-from-stream-and-from-string</t>
  </si>
  <si>
    <t xml:space="preserve">	Could not load file or assembly Newtonsoft.Json, Version=6.0.0.0 when running unit tests in parallel in VS2017</t>
  </si>
  <si>
    <t xml:space="preserve">	56487366</t>
  </si>
  <si>
    <t xml:space="preserve">	c#/unit-testingjson.net/</t>
  </si>
  <si>
    <t xml:space="preserve">	https://stackoverflow.com/questions/56392527/could-not-load-file-or-assembly-newtonsoft-json-version-6-0-0-0-when-running-un</t>
  </si>
  <si>
    <t xml:space="preserve">	Azure Function v2 references a project with a higher version of Newtonsoft.Json than Microsoft.NET.Sdk.Functions</t>
  </si>
  <si>
    <t xml:space="preserve">	56385748</t>
  </si>
  <si>
    <t xml:space="preserve">	c#/azure/json.net/azure-functions/azure-durable-functions/</t>
  </si>
  <si>
    <t xml:space="preserve">	https://stackoverflow.com/questions/56384991/azure-function-v2-references-a-project-with-a-higher-version-of-newtonsoft-json</t>
  </si>
  <si>
    <t xml:space="preserve">	How to set ObjectCreationHandling for specific type with Newtonsoft.Json?</t>
  </si>
  <si>
    <t xml:space="preserve">	c#/.net/json/serialization/</t>
  </si>
  <si>
    <t xml:space="preserve">	https://stackoverflow.com/questions/56369199/how-to-set-objectcreationhandling-for-specific-type-with-newtonsoft-json</t>
  </si>
  <si>
    <t xml:space="preserve">	Newtonsoft.json equivalent of XmlChoiceIdentifier</t>
  </si>
  <si>
    <t xml:space="preserve">	56192291</t>
  </si>
  <si>
    <t xml:space="preserve">	c#/json.netasp.net-core-webapi/</t>
  </si>
  <si>
    <t xml:space="preserve">	https://stackoverflow.com/questions/56190837/newtonsoft-json-equivalent-of-xmlchoiceidentifier</t>
  </si>
  <si>
    <t xml:space="preserve">	Newtonsoft.json serialize fails and convert class to namespace string</t>
  </si>
  <si>
    <t xml:space="preserve">	c#/json/serialization/json.net/</t>
  </si>
  <si>
    <t xml:space="preserve">	https://stackoverflow.com/questions/56086018/newtonsoft-json-serialize-fails-and-convert-class-to-namespace-string</t>
  </si>
  <si>
    <t xml:space="preserve">	87</t>
  </si>
  <si>
    <t xml:space="preserve">	Newtonsoft.Json String to JSON conversion issue</t>
  </si>
  <si>
    <t xml:space="preserve">	https://stackoverflow.com/questions/56022563/newtonsoft-json-string-to-json-conversion-issue</t>
  </si>
  <si>
    <t xml:space="preserve">	698</t>
  </si>
  <si>
    <t xml:space="preserve">	How to mock (with Moq) an interface that is serialized by Newtonsoft.json?</t>
  </si>
  <si>
    <t xml:space="preserve">	55975523</t>
  </si>
  <si>
    <t xml:space="preserve">	c#/unit-testing/json.net/moq/</t>
  </si>
  <si>
    <t xml:space="preserve">	https://stackoverflow.com/questions/55966212/how-to-mock-with-moq-an-interface-that-is-serialized-by-newtonsoft-json</t>
  </si>
  <si>
    <t xml:space="preserve">	How can deserialize using Newtonsoft.Json?</t>
  </si>
  <si>
    <t xml:space="preserve">	55892402</t>
  </si>
  <si>
    <t xml:space="preserve">	https://stackoverflow.com/questions/55892204/how-can-deserialize-using-newtonsoft-json</t>
  </si>
  <si>
    <t xml:space="preserve">	12986</t>
  </si>
  <si>
    <t xml:space="preserve">	System.Net.Http.Formatting.dll causing issues with Newtonsoft.Json</t>
  </si>
  <si>
    <t xml:space="preserve">	30977104</t>
  </si>
  <si>
    <t xml:space="preserve">	c#/asp.net/asp.net-mvc/json.net/</t>
  </si>
  <si>
    <t xml:space="preserve">	https://stackoverflow.com/questions/30976835/system-net-http-formatting-dll-causing-issues-with-newtonsoft-json</t>
  </si>
  <si>
    <t xml:space="preserve">	Newtonsoft.Json filtering output</t>
  </si>
  <si>
    <t xml:space="preserve">	55818078</t>
  </si>
  <si>
    <t xml:space="preserve">	https://stackoverflow.com/questions/55817937/newtonsoft-json-filtering-output</t>
  </si>
  <si>
    <t xml:space="preserve">	Newtonsoft.Json version 12.0.0.0 throwing an exception for Hashtable serialization</t>
  </si>
  <si>
    <t xml:space="preserve">	c#/json.netswagger-ui/</t>
  </si>
  <si>
    <t xml:space="preserve">	https://stackoverflow.com/questions/55762998/newtonsoft-json-version-12-0-0-0-throwing-an-exception-for-hashtable-serializati</t>
  </si>
  <si>
    <t xml:space="preserve">	Unable to deserialize Json string array of arrays into object when using Newtonsoft.Json</t>
  </si>
  <si>
    <t xml:space="preserve">	c#/asp.net-web-apiasp.net-web-api2/</t>
  </si>
  <si>
    <t xml:space="preserve">	https://stackoverflow.com/questions/55750111/unable-to-deserialize-json-string-array-of-arrays-into-object-when-using-newtons</t>
  </si>
  <si>
    <t xml:space="preserve">	358</t>
  </si>
  <si>
    <t xml:space="preserve">	Newtonsoft.Json custom object collection deserializer</t>
  </si>
  <si>
    <t xml:space="preserve">	43611202</t>
  </si>
  <si>
    <t xml:space="preserve">	c#/.net/json/datetime/serialization/</t>
  </si>
  <si>
    <t xml:space="preserve">	https://stackoverflow.com/questions/42075215/newtonsoft-json-custom-object-collection-deserializer</t>
  </si>
  <si>
    <t xml:space="preserve">	Polly Retry is not working and logs are not added for the retry</t>
  </si>
  <si>
    <t xml:space="preserve">	c#/rabbitmq/polly/retry-logic/</t>
  </si>
  <si>
    <t xml:space="preserve">	https://stackoverflow.com/questions/61891789/polly-retry-is-not-working-and-logs-are-not-added-for-the-retry</t>
  </si>
  <si>
    <t xml:space="preserve">	Retry multiple times when http request times out using polly c#</t>
  </si>
  <si>
    <t xml:space="preserve">	61556657</t>
  </si>
  <si>
    <t xml:space="preserve">	c#/asp.net-mvc/connection-timeout/polly/</t>
  </si>
  <si>
    <t xml:space="preserve">	https://stackoverflow.com/questions/61441292/retry-multiple-times-when-http-request-times-out-using-polly-c</t>
  </si>
  <si>
    <t xml:space="preserve">	Is it possible to change client&amp;#39s BaseAddress or client when using Polly ExecuteAsync after failed attempt?</t>
  </si>
  <si>
    <t xml:space="preserve">	c#/asp.net-core/httpclient/polly/retrypolicy/</t>
  </si>
  <si>
    <t xml:space="preserve">	https://stackoverflow.com/questions/61467840/is-it-possible-to-change-clients-baseaddress-or-client-when-using-polly-execute</t>
  </si>
  <si>
    <t xml:space="preserve">	Retry Patterns using Polly httpClient ConfigureAwait(true)</t>
  </si>
  <si>
    <t xml:space="preserve">	c#/asp.netpolly/</t>
  </si>
  <si>
    <t xml:space="preserve">	https://stackoverflow.com/questions/61552799/retry-patterns-using-polly-httpclient-configureawaittrue</t>
  </si>
  <si>
    <t xml:space="preserve">	Unit test HttpClient with Polly</t>
  </si>
  <si>
    <t xml:space="preserve">	61257569</t>
  </si>
  <si>
    <t xml:space="preserve">	c#/unit-testing/httpclient/polly/</t>
  </si>
  <si>
    <t xml:space="preserve">	https://stackoverflow.com/questions/61254623/unit-test-httpclient-with-polly</t>
  </si>
  <si>
    <t xml:space="preserve">	How to set Polly Retry for the set specific StatusCodes only</t>
  </si>
  <si>
    <t xml:space="preserve">	61020659</t>
  </si>
  <si>
    <t xml:space="preserve">	c#/http-status-codespolly/</t>
  </si>
  <si>
    <t xml:space="preserve">	https://stackoverflow.com/questions/61019007/how-to-set-polly-retry-for-the-set-specific-statuscodes-only</t>
  </si>
  <si>
    <t xml:space="preserve">	What is the correct way to call Polly ExecuteAsync method?</t>
  </si>
  <si>
    <t xml:space="preserve">	60739165</t>
  </si>
  <si>
    <t xml:space="preserve">	c#/task-parallel-librarypolly/</t>
  </si>
  <si>
    <t xml:space="preserve">	https://stackoverflow.com/questions/60733150/what-is-the-correct-way-to-call-polly-executeasync-method</t>
  </si>
  <si>
    <t xml:space="preserve">	Service Bus Retry logic: prefer queue retry or implement Polly?</t>
  </si>
  <si>
    <t xml:space="preserve">	c#/azureservicebus/polly/retry-logic/</t>
  </si>
  <si>
    <t xml:space="preserve">	https://stackoverflow.com/questions/60634125/service-bus-retry-logic-prefer-queue-retry-or-implement-polly</t>
  </si>
  <si>
    <t xml:space="preserve">	Polly: Honoring Retry-After that is communicated with a custom exception?</t>
  </si>
  <si>
    <t xml:space="preserve">	60625290</t>
  </si>
  <si>
    <t xml:space="preserve">	c#/polly/</t>
  </si>
  <si>
    <t xml:space="preserve">	https://stackoverflow.com/questions/60537505/polly-honoring-retry-after-that-is-communicated-with-a-custom-exception</t>
  </si>
  <si>
    <t xml:space="preserve">	Responding to 429 exceptions (throttling) using Castle.Windsor and Polly</t>
  </si>
  <si>
    <t xml:space="preserve">	c#/castle-windsor/throttling/polly/</t>
  </si>
  <si>
    <t xml:space="preserve">	https://stackoverflow.com/questions/58660200/responding-to-429-exceptions-throttling-using-castle-windsor-and-polly</t>
  </si>
  <si>
    <t xml:space="preserve">	Using Polly for Retry Policy with File Stream Download</t>
  </si>
  <si>
    <t xml:space="preserve">	https://stackoverflow.com/questions/60365814/using-polly-for-retry-policy-with-file-stream-download</t>
  </si>
  <si>
    <t xml:space="preserve">	6185</t>
  </si>
  <si>
    <t xml:space="preserve">	Polly framework CircuitBreakerAsync does not retry if exception occur</t>
  </si>
  <si>
    <t xml:space="preserve">	c#/async-await/circuit-breaker/polly/</t>
  </si>
  <si>
    <t xml:space="preserve">	https://stackoverflow.com/questions/36398713/polly-framework-circuitbreakerasync-does-not-retry-if-exception-occur</t>
  </si>
  <si>
    <t xml:space="preserve">	Polly RetryAsync not working and code is not logged</t>
  </si>
  <si>
    <t xml:space="preserve">	59955343</t>
  </si>
  <si>
    <t xml:space="preserve">	c#/xamarinpolly/</t>
  </si>
  <si>
    <t xml:space="preserve">	https://stackoverflow.com/questions/59951017/polly-retryasync-not-working-and-code-is-not-logged</t>
  </si>
  <si>
    <t xml:space="preserve">	Overriding the HttpClientFactory policies defined with Polly</t>
  </si>
  <si>
    <t xml:space="preserve">	c#/.net/.net-core/polly/resiliency/</t>
  </si>
  <si>
    <t xml:space="preserve">	https://stackoverflow.com/questions/59898639/overriding-the-httpclientfactory-policies-defined-with-polly</t>
  </si>
  <si>
    <t xml:space="preserve">	Refresh Token using Polly with Named Client</t>
  </si>
  <si>
    <t xml:space="preserve">	c#/.net-corepolly/</t>
  </si>
  <si>
    <t xml:space="preserve">	https://stackoverflow.com/questions/59833373/refresh-token-using-polly-with-named-client</t>
  </si>
  <si>
    <t xml:space="preserve">	How should I &amp;quotawait&amp;quot a list of C# Polly policies?</t>
  </si>
  <si>
    <t xml:space="preserve">	c#/async-await/task/polly/</t>
  </si>
  <si>
    <t xml:space="preserve">	https://stackoverflow.com/questions/59687264/how-should-i-await-a-list-of-c-polly-policies</t>
  </si>
  <si>
    <t xml:space="preserve">	Polly inside task times out</t>
  </si>
  <si>
    <t xml:space="preserve">	59662622</t>
  </si>
  <si>
    <t xml:space="preserve">	https://stackoverflow.com/questions/59652947/polly-inside-task-times-out</t>
  </si>
  <si>
    <t xml:space="preserve">	Polly in base class execute abstract method with paramter</t>
  </si>
  <si>
    <t xml:space="preserve">	59542390</t>
  </si>
  <si>
    <t xml:space="preserve">	https://stackoverflow.com/questions/59537189/polly-in-base-class-execute-abstract-method-with-paramter</t>
  </si>
  <si>
    <t xml:space="preserve">	Using Polly for a retry attempt from an async function</t>
  </si>
  <si>
    <t xml:space="preserve">	c#/async-awaitpolly/</t>
  </si>
  <si>
    <t xml:space="preserve">	https://stackoverflow.com/questions/59456197/using-polly-for-a-retry-attempt-from-an-async-function</t>
  </si>
  <si>
    <t xml:space="preserve">	268</t>
  </si>
  <si>
    <t xml:space="preserve">	Using Polly in C#, can I wait until a timespan elapses OR a task terminates before retrying?</t>
  </si>
  <si>
    <t xml:space="preserve">	59406183</t>
  </si>
  <si>
    <t xml:space="preserve">	c#/async-await/polly/retry-logic/taskcompletionsource/</t>
  </si>
  <si>
    <t xml:space="preserve">	https://stackoverflow.com/questions/59392613/using-polly-in-c-can-i-wait-until-a-timespan-elapses-or-a-task-terminates-befo</t>
  </si>
  <si>
    <t xml:space="preserve">	Retry and Circuit Breaker Patterns using Polly</t>
  </si>
  <si>
    <t xml:space="preserve">	59316047</t>
  </si>
  <si>
    <t xml:space="preserve">	c#/.net/.net-core-2.2/polly/</t>
  </si>
  <si>
    <t xml:space="preserve">	https://stackoverflow.com/questions/58967623/retry-and-circuit-breaker-patterns-using-polly</t>
  </si>
  <si>
    <t xml:space="preserve">	Polly policy to throw an exception when Execute() is called</t>
  </si>
  <si>
    <t xml:space="preserve">	59292567</t>
  </si>
  <si>
    <t xml:space="preserve">	https://stackoverflow.com/questions/59288389/polly-policy-to-throw-an-exception-when-execute-is-called</t>
  </si>
  <si>
    <t xml:space="preserve">	Task still running after Polly forced Timeout</t>
  </si>
  <si>
    <t xml:space="preserve">	c#/.net-core/dotnet-httpclient/polly/refit/</t>
  </si>
  <si>
    <t xml:space="preserve">	https://stackoverflow.com/questions/59250757/task-still-running-after-polly-forced-timeout</t>
  </si>
  <si>
    <t xml:space="preserve">	415</t>
  </si>
  <si>
    <t xml:space="preserve">	RestSharp returns IRestResponse.StatusCode == 0 to Polly onRetry</t>
  </si>
  <si>
    <t xml:space="preserve">	c#/restsharppolly/</t>
  </si>
  <si>
    <t xml:space="preserve">	https://stackoverflow.com/questions/59089548/restsharp-returns-irestresponse-statuscode-0-to-polly-onretry</t>
  </si>
  <si>
    <t xml:space="preserve">	158</t>
  </si>
  <si>
    <t xml:space="preserve">	Proper way to handle multiple services with polly circuit breaker</t>
  </si>
  <si>
    <t xml:space="preserve">	58440522</t>
  </si>
  <si>
    <t xml:space="preserve">	c#/.netpolly/</t>
  </si>
  <si>
    <t xml:space="preserve">	https://stackoverflow.com/questions/58438204/proper-way-to-handle-multiple-services-with-polly-circuit-breaker</t>
  </si>
  <si>
    <t xml:space="preserve">	Getting common logging with Polly, DI HttpClient and HttpMessageHandlers</t>
  </si>
  <si>
    <t xml:space="preserve">	c#/.net/.net-core/polly/</t>
  </si>
  <si>
    <t xml:space="preserve">	https://stackoverflow.com/questions/58944345/getting-common-logging-with-polly-di-httpclient-and-httpmessagehandlers</t>
  </si>
  <si>
    <t xml:space="preserve">	How to Register Polly on a IHttpClient Already Registered</t>
  </si>
  <si>
    <t xml:space="preserve">	58962457</t>
  </si>
  <si>
    <t xml:space="preserve">	c#/asp.net/.net/asp.net-core/polly/</t>
  </si>
  <si>
    <t xml:space="preserve">	https://stackoverflow.com/questions/58953178/how-to-register-polly-on-a-ihttpclient-already-registered</t>
  </si>
  <si>
    <t xml:space="preserve">	how to implement custom method when Polly circuit is close</t>
  </si>
  <si>
    <t xml:space="preserve">	c#/fallback/polly/circuit-breaker/</t>
  </si>
  <si>
    <t xml:space="preserve">	https://stackoverflow.com/questions/58928939/how-to-implement-custom-method-when-polly-circuit-is-close</t>
  </si>
  <si>
    <t xml:space="preserve">	Pathoschild/FluentHttpClient giving error for custom retry coordination using Polly</t>
  </si>
  <si>
    <t xml:space="preserve">	c#/pollyfluent-http-client/</t>
  </si>
  <si>
    <t xml:space="preserve">	https://stackoverflow.com/questions/58860434/pathoschild-fluenthttpclient-giving-error-for-custom-retry-coordination-using-po</t>
  </si>
  <si>
    <t xml:space="preserve">	Timeout and Retry Logic in Circuit Breaker pattern using Polly</t>
  </si>
  <si>
    <t xml:space="preserve">	58867393</t>
  </si>
  <si>
    <t xml:space="preserve">	c#/timeout/httpclient/circuit-breaker/polly/</t>
  </si>
  <si>
    <t xml:space="preserve">	https://stackoverflow.com/questions/58846886/timeout-and-retry-logic-in-circuit-breaker-pattern-using-polly</t>
  </si>
  <si>
    <t xml:space="preserve">	getting conversion error while trying to wrap 2 Polly policies</t>
  </si>
  <si>
    <t xml:space="preserve">	58867055</t>
  </si>
  <si>
    <t xml:space="preserve">	https://stackoverflow.com/questions/58852615/getting-conversion-error-while-trying-to-wrap-2-polly-policies</t>
  </si>
  <si>
    <t xml:space="preserve">	163</t>
  </si>
  <si>
    <t xml:space="preserve">	how to create a policy in Polly to support http response retry-after header</t>
  </si>
  <si>
    <t xml:space="preserve">	https://stackoverflow.com/questions/58831321/how-to-create-a-policy-in-polly-to-support-http-response-retry-after-header</t>
  </si>
  <si>
    <t xml:space="preserve">	Execute different method recursively when using Polly for retry-policy</t>
  </si>
  <si>
    <t xml:space="preserve">	c#/recursion/polly/retrypolicy/</t>
  </si>
  <si>
    <t xml:space="preserve">	https://stackoverflow.com/questions/57815671/execute-different-method-recursively-when-using-polly-for-retry-policy</t>
  </si>
  <si>
    <t xml:space="preserve">	How can I use Polly for retires with a cancellation token?</t>
  </si>
  <si>
    <t xml:space="preserve">	57781467</t>
  </si>
  <si>
    <t xml:space="preserve">	https://stackoverflow.com/questions/57781394/how-can-i-use-polly-for-retires-with-a-cancellation-token</t>
  </si>
  <si>
    <t xml:space="preserve">	457</t>
  </si>
  <si>
    <t xml:space="preserve">	Using Polly to retry on different Urls after failing retries</t>
  </si>
  <si>
    <t xml:space="preserve">	https://stackoverflow.com/questions/57299402/using-polly-to-retry-on-different-urls-after-failing-retries</t>
  </si>
  <si>
    <t xml:space="preserve">	319</t>
  </si>
  <si>
    <t xml:space="preserve">	Use Polly to retry api request if the status code is not equal to 200 OK</t>
  </si>
  <si>
    <t xml:space="preserve">	57714778</t>
  </si>
  <si>
    <t xml:space="preserve">	c#/.net/api/httpwebresponse/polly/</t>
  </si>
  <si>
    <t xml:space="preserve">	https://stackoverflow.com/questions/57712514/use-polly-to-retry-api-request-if-the-status-code-is-not-equal-to-200-ok</t>
  </si>
  <si>
    <t xml:space="preserve">	243</t>
  </si>
  <si>
    <t xml:space="preserve">	Polly: wrap AsyncFallbackPolicy&amp;ltTResult&amp;gt with AsyncFallbackPolicy</t>
  </si>
  <si>
    <t xml:space="preserve">	57568060</t>
  </si>
  <si>
    <t xml:space="preserve">	https://stackoverflow.com/questions/57389344/polly-wrap-asyncfallbackpolicytresult-with-asyncfallbackpolicy</t>
  </si>
  <si>
    <t xml:space="preserve">	405</t>
  </si>
  <si>
    <t xml:space="preserve">	How to register polly in startup file in .net core 2.2?</t>
  </si>
  <si>
    <t xml:space="preserve">	c#/asp.net/asp.net-core-2.1/circuit-breaker/polly/</t>
  </si>
  <si>
    <t xml:space="preserve">	https://stackoverflow.com/questions/57408823/how-to-register-polly-in-startup-file-in-net-core-2-2</t>
  </si>
  <si>
    <t xml:space="preserve">	232</t>
  </si>
  <si>
    <t xml:space="preserve">	Send parallel requests but only one per host with HttpClient and Polly to gracefully handle 429 responses</t>
  </si>
  <si>
    <t xml:space="preserve">	c#/.net-core/web-crawler/tpl-dataflow/polly/</t>
  </si>
  <si>
    <t xml:space="preserve">	https://stackoverflow.com/questions/57022754/send-parallel-requests-but-only-one-per-host-with-httpclient-and-polly-to-gracef</t>
  </si>
  <si>
    <t xml:space="preserve">	How to implement Polly correctly in my code to avoid freezing</t>
  </si>
  <si>
    <t xml:space="preserve">	56992133</t>
  </si>
  <si>
    <t xml:space="preserve">	https://stackoverflow.com/questions/56990103/how-to-implement-polly-correctly-in-my-code-to-avoid-freezing</t>
  </si>
  <si>
    <t xml:space="preserve">	How to Invalidate a Cache using Polly</t>
  </si>
  <si>
    <t xml:space="preserve">	c#/cachingpolly/</t>
  </si>
  <si>
    <t xml:space="preserve">	https://stackoverflow.com/questions/56795598/how-to-invalidate-a-cache-using-polly</t>
  </si>
  <si>
    <t xml:space="preserve">	373</t>
  </si>
  <si>
    <t xml:space="preserve">	Polly WaitAndRetryAsync hangs after one retry</t>
  </si>
  <si>
    <t xml:space="preserve">	56779628</t>
  </si>
  <si>
    <t xml:space="preserve">	https://stackoverflow.com/questions/56769241/polly-waitandretryasync-hangs-after-one-retry</t>
  </si>
  <si>
    <t xml:space="preserve">	519</t>
  </si>
  <si>
    <t xml:space="preserve">	Create Polly Retry Policy for Synchronous web api call c#</t>
  </si>
  <si>
    <t xml:space="preserve">	https://stackoverflow.com/questions/56687043/create-polly-retry-policy-for-synchronous-web-api-call-c</t>
  </si>
  <si>
    <t xml:space="preserve">	349</t>
  </si>
  <si>
    <t xml:space="preserve">	When running a Polly Policy in a .NET Core application, it hangs after the exception is caught</t>
  </si>
  <si>
    <t xml:space="preserve">	c#/.net/async-await/polly/</t>
  </si>
  <si>
    <t xml:space="preserve">	https://stackoverflow.com/questions/53473226/when-running-a-polly-policy-in-a-net-core-application-it-hangs-after-the-excep</t>
  </si>
  <si>
    <t xml:space="preserve">	Polly: BulkheadPolicy combined with RetryPolicy</t>
  </si>
  <si>
    <t xml:space="preserve">	https://stackoverflow.com/questions/56158577/polly-bulkheadpolicy-combined-with-retrypolicy</t>
  </si>
  <si>
    <t xml:space="preserve">	3045</t>
  </si>
  <si>
    <t xml:space="preserve">	How to use Polly with Flurl.Http?</t>
  </si>
  <si>
    <t xml:space="preserve">	40749237</t>
  </si>
  <si>
    <t xml:space="preserve">	c#/httpresponse/polly/flurl/</t>
  </si>
  <si>
    <t xml:space="preserve">	https://stackoverflow.com/questions/40745809/how-to-use-polly-with-flurl-http</t>
  </si>
  <si>
    <t xml:space="preserve">	9647</t>
  </si>
  <si>
    <t xml:space="preserve">	Right method to Use Polly C# Library to handle Exception</t>
  </si>
  <si>
    <t xml:space="preserve">	c#/.net/exception/xamarin/xamarin.android/</t>
  </si>
  <si>
    <t xml:space="preserve">	https://stackoverflow.com/questions/30437715/right-method-to-use-polly-c-library-to-handle-exception</t>
  </si>
  <si>
    <t xml:space="preserve">	How to enable or disable a Polly Policy at run-time?</t>
  </si>
  <si>
    <t xml:space="preserve">	https://stackoverflow.com/questions/55779085/how-to-enable-or-disable-a-polly-policy-at-run-time</t>
  </si>
  <si>
    <t xml:space="preserve">	Can a Polly Circuit Breaker have an exponential durationOfBreak?</t>
  </si>
  <si>
    <t xml:space="preserve">	55736882</t>
  </si>
  <si>
    <t xml:space="preserve">	c#/ado.net/circuit-breaker/polly/exponential-backoff/</t>
  </si>
  <si>
    <t xml:space="preserve">	https://stackoverflow.com/questions/55735325/can-a-polly-circuit-breaker-have-an-exponential-durationofbreak</t>
  </si>
  <si>
    <t xml:space="preserve">	Retry Interceptor using Polly is not working for Unity</t>
  </si>
  <si>
    <t xml:space="preserve">	55489876</t>
  </si>
  <si>
    <t xml:space="preserve">	c#/unity-containerpolly/</t>
  </si>
  <si>
    <t xml:space="preserve">	https://stackoverflow.com/questions/55472412/retry-interceptor-using-polly-is-not-working-for-unity</t>
  </si>
  <si>
    <t xml:space="preserve">	733</t>
  </si>
  <si>
    <t xml:space="preserve">	How to enable timeout policy with polly</t>
  </si>
  <si>
    <t xml:space="preserve">	https://stackoverflow.com/questions/55459962/how-to-enable-timeout-policy-with-polly</t>
  </si>
  <si>
    <t xml:space="preserve">	503</t>
  </si>
  <si>
    <t xml:space="preserve">	Can I combine Retry and Fallback Polly resilience policies?</t>
  </si>
  <si>
    <t xml:space="preserve">	55306422</t>
  </si>
  <si>
    <t xml:space="preserve">	https://stackoverflow.com/questions/55299641/can-i-combine-retry-and-fallback-polly-resilience-policies</t>
  </si>
  <si>
    <t xml:space="preserve">	1500</t>
  </si>
  <si>
    <t xml:space="preserve">	Receiving error &amp;#39The request message was already sent&amp;#39 when using Polly</t>
  </si>
  <si>
    <t xml:space="preserve">	54873211</t>
  </si>
  <si>
    <t xml:space="preserve">	c#/httprequest/httpresponse/polly/</t>
  </si>
  <si>
    <t xml:space="preserve">	https://stackoverflow.com/questions/54870415/receiving-error-the-request-message-was-already-sent-when-using-polly</t>
  </si>
  <si>
    <t xml:space="preserve">	7880</t>
  </si>
  <si>
    <t xml:space="preserve">	Polly policy to log exception and rethrow</t>
  </si>
  <si>
    <t xml:space="preserve">	43016211</t>
  </si>
  <si>
    <t xml:space="preserve">	c#/exception-handlingpolly/</t>
  </si>
  <si>
    <t xml:space="preserve">	https://stackoverflow.com/questions/42952057/polly-policy-to-log-exception-and-rethrow</t>
  </si>
  <si>
    <t xml:space="preserve">	6223</t>
  </si>
  <si>
    <t xml:space="preserve">	Exception User-Unhandled reported in VS Debugger when using Polly</t>
  </si>
  <si>
    <t xml:space="preserve">	44079217</t>
  </si>
  <si>
    <t xml:space="preserve">	c#/networking/geocoding/unhandled-exception/polly/</t>
  </si>
  <si>
    <t xml:space="preserve">	https://stackoverflow.com/questions/44057939/exception-user-unhandled-reported-in-vs-debugger-when-using-polly</t>
  </si>
  <si>
    <t xml:space="preserve">	Retry after rehydrating token with polly</t>
  </si>
  <si>
    <t xml:space="preserve">	https://stackoverflow.com/questions/54215428/retry-after-rehydrating-token-with-polly</t>
  </si>
  <si>
    <t xml:space="preserve">	805</t>
  </si>
  <si>
    <t xml:space="preserve">	Test Polly retry polly configured via Startup.ConfigureServices() with ASP.NET Core API</t>
  </si>
  <si>
    <t xml:space="preserve">	54047578</t>
  </si>
  <si>
    <t xml:space="preserve">	c#/asp.net-core/.net-core/asp.net-core-webapi/polly/</t>
  </si>
  <si>
    <t xml:space="preserve">	https://stackoverflow.com/questions/54030145/test-polly-retry-polly-configured-via-startup-configureservices-with-asp-net-c</t>
  </si>
  <si>
    <t xml:space="preserve">	2262</t>
  </si>
  <si>
    <t xml:space="preserve">	Polly Circuit Breaker policy and HttpClient with ASP.NET Core API</t>
  </si>
  <si>
    <t xml:space="preserve">	https://stackoverflow.com/questions/53987057/polly-circuit-breaker-policy-and-httpclient-with-asp-net-core-api</t>
  </si>
  <si>
    <t xml:space="preserve">	Identify completion of final retry by Polly retry policy</t>
  </si>
  <si>
    <t xml:space="preserve">	53976044</t>
  </si>
  <si>
    <t xml:space="preserve">	https://stackoverflow.com/questions/53949950/identify-completion-of-final-retry-by-polly-retry-policy</t>
  </si>
  <si>
    <t xml:space="preserve">	631</t>
  </si>
  <si>
    <t xml:space="preserve">	Unit Testing Core API Controller Using Custom HttpClient and Polly policy within ConfigureServices</t>
  </si>
  <si>
    <t xml:space="preserve">	53959068</t>
  </si>
  <si>
    <t xml:space="preserve">	https://stackoverflow.com/questions/53958427/unit-testing-core-api-controller-using-custom-httpclient-and-polly-policy-within</t>
  </si>
  <si>
    <t xml:space="preserve">	2098</t>
  </si>
  <si>
    <t xml:space="preserve">	Polly - Please use asynchronous-defined policies when calling asynchronous ExecuteAsync (and similar) methods</t>
  </si>
  <si>
    <t xml:space="preserve">	53906150</t>
  </si>
  <si>
    <t xml:space="preserve">	https://stackoverflow.com/questions/53906021/polly-please-use-asynchronous-defined-policies-when-calling-asynchronous-execu</t>
  </si>
  <si>
    <t xml:space="preserve">	695</t>
  </si>
  <si>
    <t xml:space="preserve">	How can I get the retry count within a delegate executed through Polly retry policy?</t>
  </si>
  <si>
    <t xml:space="preserve">	c#/pollyretry-logic/</t>
  </si>
  <si>
    <t xml:space="preserve">	https://stackoverflow.com/questions/53877544/how-can-i-get-the-retry-count-within-a-delegate-executed-through-polly-retry-pol</t>
  </si>
  <si>
    <t xml:space="preserve">	1439</t>
  </si>
  <si>
    <t xml:space="preserve">	Polly CircuitBreaker fallback not working</t>
  </si>
  <si>
    <t xml:space="preserve">	53860275</t>
  </si>
  <si>
    <t xml:space="preserve">	https://stackoverflow.com/questions/53851090/polly-circuitbreaker-fallback-not-working</t>
  </si>
  <si>
    <t xml:space="preserve">	122</t>
  </si>
  <si>
    <t xml:space="preserve">	Does Polly Bulkhead policy itself place calls onto threads?</t>
  </si>
  <si>
    <t xml:space="preserve">	https://stackoverflow.com/questions/53820896/does-polly-bulkhead-policy-itself-place-calls-onto-threads</t>
  </si>
  <si>
    <t xml:space="preserve">	Hooking up Polly Policy</t>
  </si>
  <si>
    <t xml:space="preserve">	c#/apipolly/</t>
  </si>
  <si>
    <t xml:space="preserve">	https://stackoverflow.com/questions/53788249/hooking-up-polly-policy</t>
  </si>
  <si>
    <t xml:space="preserve">	130</t>
  </si>
  <si>
    <t xml:space="preserve">	Set durationOfBreak in Polly CircuitBreaker</t>
  </si>
  <si>
    <t xml:space="preserve">	53696255</t>
  </si>
  <si>
    <t xml:space="preserve">	https://stackoverflow.com/questions/53683688/set-durationofbreak-in-polly-circuitbreaker</t>
  </si>
  <si>
    <t xml:space="preserve">	1621</t>
  </si>
  <si>
    <t xml:space="preserve">	Logging Polly wait and retry policy ASP.NET CORE 2.1</t>
  </si>
  <si>
    <t xml:space="preserve">	53608683</t>
  </si>
  <si>
    <t xml:space="preserve">	https://stackoverflow.com/questions/53604295/logging-polly-wait-and-retry-policy-asp-net-core-2-1</t>
  </si>
  <si>
    <t xml:space="preserve">	876</t>
  </si>
  <si>
    <t xml:space="preserve">	Polly WaitAndRetry with final exception does nothing</t>
  </si>
  <si>
    <t xml:space="preserve">	53456216</t>
  </si>
  <si>
    <t xml:space="preserve">	c#/vb.netpolly/</t>
  </si>
  <si>
    <t xml:space="preserve">	https://stackoverflow.com/questions/53448422/polly-waitandretry-with-final-exception-does-nothing</t>
  </si>
  <si>
    <t xml:space="preserve">	C# Polly for handling error http responses</t>
  </si>
  <si>
    <t xml:space="preserve">	c#/httppolly/</t>
  </si>
  <si>
    <t xml:space="preserve">	https://stackoverflow.com/questions/53300086/c-polly-for-handling-error-http-responses</t>
  </si>
  <si>
    <t xml:space="preserve">	492</t>
  </si>
  <si>
    <t xml:space="preserve">	C# ExponentialBackOff to Timespan Polly</t>
  </si>
  <si>
    <t xml:space="preserve">	c#/pollyretrypolicy/</t>
  </si>
  <si>
    <t xml:space="preserve">	https://stackoverflow.com/questions/53108743/c-exponentialbackoff-to-timespan-polly</t>
  </si>
  <si>
    <t xml:space="preserve">	How to log retries from Polly with ILoggerFactory</t>
  </si>
  <si>
    <t xml:space="preserve">	c#/logging/dependency-injection/asp.net-core-2.1/polly/</t>
  </si>
  <si>
    <t xml:space="preserve">	https://stackoverflow.com/questions/52946079/how-to-log-retries-from-polly-with-iloggerfactory</t>
  </si>
  <si>
    <t xml:space="preserve">	557</t>
  </si>
  <si>
    <t xml:space="preserve">	Polly cache policy is not adding values to the cache</t>
  </si>
  <si>
    <t xml:space="preserve">	c#/asp.net-core-2.0polly/</t>
  </si>
  <si>
    <t xml:space="preserve">	https://stackoverflow.com/questions/52919181/polly-cache-policy-is-not-adding-values-to-the-cache</t>
  </si>
  <si>
    <t xml:space="preserve">	After installing Polly for retries, HttpResponseMessage appears to be overridden</t>
  </si>
  <si>
    <t xml:space="preserve">	c#/azure/asp.net-web-api2/polly/</t>
  </si>
  <si>
    <t xml:space="preserve">	https://stackoverflow.com/questions/52693137/after-installing-polly-for-retries-httpresponsemessage-appears-to-be-overridden</t>
  </si>
  <si>
    <t xml:space="preserve">	605</t>
  </si>
  <si>
    <t xml:space="preserve">	How to add dynamic retry policies using dotnet core and Polly</t>
  </si>
  <si>
    <t xml:space="preserve">	52605969</t>
  </si>
  <si>
    <t xml:space="preserve">	c#/exception-handling/.net-core/polly/retrypolicy/</t>
  </si>
  <si>
    <t xml:space="preserve">	https://stackoverflow.com/questions/52598692/how-to-add-dynamic-retry-policies-using-dotnet-core-and-polly</t>
  </si>
  <si>
    <t xml:space="preserve">	592</t>
  </si>
  <si>
    <t xml:space="preserve">	Transient Polly retry not working for HttpResponseMessage</t>
  </si>
  <si>
    <t xml:space="preserve">	c#/asp.net/asp.net-mvc/http-response-codes/polly/</t>
  </si>
  <si>
    <t xml:space="preserve">	https://stackoverflow.com/questions/52379320/transient-polly-retry-not-working-for-httpresponsemessage</t>
  </si>
  <si>
    <t xml:space="preserve">	Using Polly with TPL Dataflow</t>
  </si>
  <si>
    <t xml:space="preserve">	c#/tpl-dataflowpolly/</t>
  </si>
  <si>
    <t xml:space="preserve">	https://stackoverflow.com/questions/52209709/using-polly-with-tpl-dataflow</t>
  </si>
  <si>
    <t xml:space="preserve">	651</t>
  </si>
  <si>
    <t xml:space="preserve">	Implementing retry logic with Polly library with no exception handling repeatedly</t>
  </si>
  <si>
    <t xml:space="preserve">	51849392</t>
  </si>
  <si>
    <t xml:space="preserve">	https://stackoverflow.com/questions/51848803/implementing-retry-logic-with-polly-library-with-no-exception-handling-repeatedl</t>
  </si>
  <si>
    <t xml:space="preserve">	585</t>
  </si>
  <si>
    <t xml:space="preserve">	How do I use Polly for retries and transient fault handling of arbitrary &amp;quotfailure&amp;quot conditions</t>
  </si>
  <si>
    <t xml:space="preserve">	c#/.net/polly/retrypolicy/transient-failure/</t>
  </si>
  <si>
    <t xml:space="preserve">	https://stackoverflow.com/questions/51699149/how-do-i-use-polly-for-retries-and-transient-fault-handling-of-arbitrary-failur</t>
  </si>
  <si>
    <t xml:space="preserve">	276</t>
  </si>
  <si>
    <t xml:space="preserve">	polly retry policy within given period of time</t>
  </si>
  <si>
    <t xml:space="preserve">	https://stackoverflow.com/questions/51635189/polly-retry-policy-within-given-period-of-time</t>
  </si>
  <si>
    <t xml:space="preserve">	1097</t>
  </si>
  <si>
    <t xml:space="preserve">	Using Polly to retry after HttpRequestException</t>
  </si>
  <si>
    <t xml:space="preserve">	c#/rest-clientpolly/</t>
  </si>
  <si>
    <t xml:space="preserve">	https://stackoverflow.com/questions/51550969/using-polly-to-retry-after-httprequestexception</t>
  </si>
  <si>
    <t xml:space="preserve">	Translate Polly HTTP request to F#</t>
  </si>
  <si>
    <t xml:space="preserve">	51326064</t>
  </si>
  <si>
    <t xml:space="preserve">	c#/proxy/f#/webclient/polly/</t>
  </si>
  <si>
    <t xml:space="preserve">	https://stackoverflow.com/questions/51315894/translate-polly-http-request-to-f</t>
  </si>
  <si>
    <t xml:space="preserve">	804</t>
  </si>
  <si>
    <t xml:space="preserve">	Polly Retry All Exceptions Except Specific Condition</t>
  </si>
  <si>
    <t xml:space="preserve">	https://stackoverflow.com/questions/50948654/polly-retry-all-exceptions-except-specific-condition</t>
  </si>
  <si>
    <t xml:space="preserve">	3039</t>
  </si>
  <si>
    <t xml:space="preserve">	Polly Framework VS Microsoft Transient Fault Handling</t>
  </si>
  <si>
    <t xml:space="preserve">	c#/.net/application-blocks/polly/</t>
  </si>
  <si>
    <t xml:space="preserve">	https://stackoverflow.com/questions/36446979/polly-framework-vs-microsoft-transient-fault-handling</t>
  </si>
  <si>
    <t xml:space="preserve">	2491</t>
  </si>
  <si>
    <t xml:space="preserve">	Check string content of response before retrying with Polly</t>
  </si>
  <si>
    <t xml:space="preserve">	50844695</t>
  </si>
  <si>
    <t xml:space="preserve">	https://stackoverflow.com/questions/50835992/check-string-content-of-response-before-retrying-with-polly</t>
  </si>
  <si>
    <t xml:space="preserve">	277</t>
  </si>
  <si>
    <t xml:space="preserve">	c# - Polly how to persist retry chains</t>
  </si>
  <si>
    <t xml:space="preserve">	c#/kubernetespolly/</t>
  </si>
  <si>
    <t xml:space="preserve">	https://stackoverflow.com/questions/50842644/c-polly-how-to-persist-retry-chains</t>
  </si>
  <si>
    <t xml:space="preserve">	3450</t>
  </si>
  <si>
    <t xml:space="preserve">	Polly Retry policy with Function is not waiting for result</t>
  </si>
  <si>
    <t xml:space="preserve">	50826551</t>
  </si>
  <si>
    <t xml:space="preserve">	c#/policy/polly/retrypolicy/</t>
  </si>
  <si>
    <t xml:space="preserve">	https://stackoverflow.com/questions/50817625/polly-retry-policy-with-function-is-not-waiting-for-result</t>
  </si>
  <si>
    <t xml:space="preserve">	241</t>
  </si>
  <si>
    <t xml:space="preserve">	Combining transient fault catching with reauthorization in Polly</t>
  </si>
  <si>
    <t xml:space="preserve">	50626352</t>
  </si>
  <si>
    <t xml:space="preserve">	https://stackoverflow.com/questions/50612223/combining-transient-fault-catching-with-reauthorization-in-polly</t>
  </si>
  <si>
    <t xml:space="preserve">	1076</t>
  </si>
  <si>
    <t xml:space="preserve">	Reusing HttpRequestMessage in Polly retry policies</t>
  </si>
  <si>
    <t xml:space="preserve">	c#/dotnet-httpclientpolly/</t>
  </si>
  <si>
    <t xml:space="preserve">	https://stackoverflow.com/questions/50517266/reusing-httprequestmessage-in-polly-retry-policies</t>
  </si>
  <si>
    <t xml:space="preserve">	412</t>
  </si>
  <si>
    <t xml:space="preserve">	C# Polly with pessimistic timeout strategy slow on multiple threads?</t>
  </si>
  <si>
    <t xml:space="preserve">	c#/multithreading/performance/timeout/polly/</t>
  </si>
  <si>
    <t xml:space="preserve">	https://stackoverflow.com/questions/50371071/c-polly-with-pessimistic-timeout-strategy-slow-on-multiple-threads</t>
  </si>
  <si>
    <t xml:space="preserve">	1212</t>
  </si>
  <si>
    <t xml:space="preserve">	Using Polly to run async task with timeout</t>
  </si>
  <si>
    <t xml:space="preserve">	48769806</t>
  </si>
  <si>
    <t xml:space="preserve">	https://stackoverflow.com/questions/48769508/using-polly-to-run-async-task-with-timeout</t>
  </si>
  <si>
    <t xml:space="preserve">	433</t>
  </si>
  <si>
    <t xml:space="preserve">	Issue with the Polly retry inside loop</t>
  </si>
  <si>
    <t xml:space="preserve">	https://stackoverflow.com/questions/48670915/issue-with-the-polly-retry-inside-loop</t>
  </si>
  <si>
    <t xml:space="preserve">	253</t>
  </si>
  <si>
    <t xml:space="preserve">	How can I return the audio response from polly from within a lambda function?</t>
  </si>
  <si>
    <t xml:space="preserve">	c#/python/amazon-web-services/lambda/amazon-polly/</t>
  </si>
  <si>
    <t xml:space="preserve">	https://stackoverflow.com/questions/48512301/how-can-i-return-the-audio-response-from-polly-from-within-a-lambda-function</t>
  </si>
  <si>
    <t xml:space="preserve">	439</t>
  </si>
  <si>
    <t xml:space="preserve">	Wrapper around Polly Framework so that implementation can stay at a single place</t>
  </si>
  <si>
    <t xml:space="preserve">	47671713</t>
  </si>
  <si>
    <t xml:space="preserve">	c#/ooppolly/</t>
  </si>
  <si>
    <t xml:space="preserve">	https://stackoverflow.com/questions/47670390/wrapper-around-polly-framework-so-that-implementation-can-stay-at-a-single-place</t>
  </si>
  <si>
    <t xml:space="preserve">	3037</t>
  </si>
  <si>
    <t xml:space="preserve">	Testing Polly retry policy with moq</t>
  </si>
  <si>
    <t xml:space="preserve">	47356386</t>
  </si>
  <si>
    <t xml:space="preserve">	c#/unit-testing/moq/polly/</t>
  </si>
  <si>
    <t xml:space="preserve">	https://stackoverflow.com/questions/47341598/testing-polly-retry-policy-with-moq</t>
  </si>
  <si>
    <t xml:space="preserve">	374</t>
  </si>
  <si>
    <t xml:space="preserve">	Why does HttpClient continue to fail during subsequent retries using Polly?</t>
  </si>
  <si>
    <t xml:space="preserve">	46788803</t>
  </si>
  <si>
    <t xml:space="preserve">	c#/asynchronous/task-parallel-library/polly/</t>
  </si>
  <si>
    <t xml:space="preserve">	https://stackoverflow.com/questions/46788709/why-does-httpclient-continue-to-fail-during-subsequent-retries-using-polly</t>
  </si>
  <si>
    <t xml:space="preserve">	C# Polly async-await: Wait for user confirmation before retry</t>
  </si>
  <si>
    <t xml:space="preserve">	c#/asynchronous/xamarin/async-await/polly/</t>
  </si>
  <si>
    <t xml:space="preserve">	https://stackoverflow.com/questions/46414976/c-polly-async-await-wait-for-user-confirmation-before-retry</t>
  </si>
  <si>
    <t xml:space="preserve">	1272</t>
  </si>
  <si>
    <t xml:space="preserve">	Should Polly Policies be singletons?</t>
  </si>
  <si>
    <t xml:space="preserve">	44639814</t>
  </si>
  <si>
    <t xml:space="preserve">	c#/circuit-breakerpolly/</t>
  </si>
  <si>
    <t xml:space="preserve">	https://stackoverflow.com/questions/44638856/should-polly-policies-be-singletons</t>
  </si>
  <si>
    <t xml:space="preserve">	776</t>
  </si>
  <si>
    <t xml:space="preserve">	Receiving zero byte audio stream when doing Amazon Polly text to speech conversions</t>
  </si>
  <si>
    <t xml:space="preserve">	41914699</t>
  </si>
  <si>
    <t xml:space="preserve">	c#/.net/amazon-web-services/text-to-speech/amazon-polly/</t>
  </si>
  <si>
    <t xml:space="preserve">	https://stackoverflow.com/questions/41626251/receiving-zero-byte-audio-stream-when-doing-amazon-polly-text-to-speech-conversi</t>
  </si>
  <si>
    <t xml:space="preserve">	1613</t>
  </si>
  <si>
    <t xml:space="preserve">	Understanding the semantics of Polly policies when separating policy definition from execution</t>
  </si>
  <si>
    <t xml:space="preserve">	44467225</t>
  </si>
  <si>
    <t xml:space="preserve">	https://stackoverflow.com/questions/44466072/understanding-the-semantics-of-polly-policies-when-separating-policy-definition</t>
  </si>
  <si>
    <t xml:space="preserve">	2333</t>
  </si>
  <si>
    <t xml:space="preserve">	Polly retry policy outcome always successful regardless of actual response</t>
  </si>
  <si>
    <t xml:space="preserve">	44429420</t>
  </si>
  <si>
    <t xml:space="preserve">	c#/.net/restsharp/polly/</t>
  </si>
  <si>
    <t xml:space="preserve">	https://stackoverflow.com/questions/44418033/polly-retry-policy-outcome-always-successful-regardless-of-actual-response</t>
  </si>
  <si>
    <t xml:space="preserve">	How to write a C# code for a get and post request using RestSharp?</t>
  </si>
  <si>
    <t xml:space="preserve">	c#/api/postman/restsharp/restapi/</t>
  </si>
  <si>
    <t xml:space="preserve">	https://stackoverflow.com/questions/61890347/how-to-write-a-c-code-for-a-get-and-post-request-using-restsharp</t>
  </si>
  <si>
    <t xml:space="preserve">	Is there a way to add an empty parameter to the end of a RestSharp POST request?</t>
  </si>
  <si>
    <t xml:space="preserve">	c#/restsharp/</t>
  </si>
  <si>
    <t xml:space="preserve">	https://stackoverflow.com/questions/61889235/is-there-a-way-to-add-an-empty-parameter-to-the-end-of-a-restsharp-post-request</t>
  </si>
  <si>
    <t xml:space="preserve">	The request was aborted: Could not create SSL/TLS secure channel RestSharp</t>
  </si>
  <si>
    <t xml:space="preserve">	61865903</t>
  </si>
  <si>
    <t xml:space="preserve">	c#/api/ssl/https/restsharp/</t>
  </si>
  <si>
    <t xml:space="preserve">	https://stackoverflow.com/questions/60496532/the-request-was-aborted-could-not-create-ssl-tls-secure-channel-restsharp</t>
  </si>
  <si>
    <t xml:space="preserve">	46297</t>
  </si>
  <si>
    <t xml:space="preserve">	RestSharp print raw request and response headers</t>
  </si>
  <si>
    <t xml:space="preserve">	https://stackoverflow.com/questions/15683858/restsharp-print-raw-request-and-response-headers</t>
  </si>
  <si>
    <t xml:space="preserve">	RestSharp returns BadRequest error But PostMan works correctly</t>
  </si>
  <si>
    <t xml:space="preserve">	c#/postmanrestsharp/</t>
  </si>
  <si>
    <t xml:space="preserve">	https://stackoverflow.com/questions/61811907/restsharp-returns-badrequest-error-but-postman-works-correctly</t>
  </si>
  <si>
    <t xml:space="preserve">	How can I fill nested simple array type json after execution Restsharp?</t>
  </si>
  <si>
    <t xml:space="preserve">	61804156</t>
  </si>
  <si>
    <t xml:space="preserve">	c#/.net/asp.net-mvc/rest/json.net/</t>
  </si>
  <si>
    <t xml:space="preserve">	https://stackoverflow.com/questions/61797754/how-can-i-fill-nested-simple-array-type-json-after-execution-restsharp</t>
  </si>
  <si>
    <t xml:space="preserve">	RestSharp with JWT</t>
  </si>
  <si>
    <t xml:space="preserve">	c#/jwtrestsharp/</t>
  </si>
  <si>
    <t xml:space="preserve">	https://stackoverflow.com/questions/61769992/restsharp-with-jwt</t>
  </si>
  <si>
    <t xml:space="preserve">	How do I set the BaseUrl in RestSharp as string in my method?</t>
  </si>
  <si>
    <t xml:space="preserve">	c#/api/testing/restsharp/</t>
  </si>
  <si>
    <t xml:space="preserve">	https://stackoverflow.com/questions/61765996/how-do-i-set-the-baseurl-in-restsharp-as-string-in-my-method</t>
  </si>
  <si>
    <t xml:space="preserve">	8742</t>
  </si>
  <si>
    <t xml:space="preserve">	Unable to send cookies with RestSharp</t>
  </si>
  <si>
    <t xml:space="preserve">	c#/.net/windows-phone-7/restsharp/</t>
  </si>
  <si>
    <t xml:space="preserve">	https://stackoverflow.com/questions/6557058/unable-to-send-cookies-with-restsharp</t>
  </si>
  <si>
    <t xml:space="preserve">	513</t>
  </si>
  <si>
    <t xml:space="preserve">	Is it possible to send HEAD request with RestSharp?</t>
  </si>
  <si>
    <t xml:space="preserve">	29670015</t>
  </si>
  <si>
    <t xml:space="preserve">	https://stackoverflow.com/questions/29668988/is-it-possible-to-send-head-request-with-restsharp</t>
  </si>
  <si>
    <t xml:space="preserve">	Different version for RestSharp reference(106.10.1) in NuGet package &amp;amp .Net MVC reference (105.2.3)</t>
  </si>
  <si>
    <t xml:space="preserve">	c#/.net/nuget/restsharp/</t>
  </si>
  <si>
    <t xml:space="preserve">	https://stackoverflow.com/questions/61592503/different-version-for-restsharp-reference106-10-1-in-nuget-package-net-mvc</t>
  </si>
  <si>
    <t xml:space="preserve">	Mocking RestSharp response</t>
  </si>
  <si>
    <t xml:space="preserve">	c#/moq/</t>
  </si>
  <si>
    <t xml:space="preserve">	https://stackoverflow.com/questions/61565220/mocking-restsharp-response</t>
  </si>
  <si>
    <t xml:space="preserve">	RestSharp add parameter values to AddFile function</t>
  </si>
  <si>
    <t xml:space="preserve">	c#/vb.net/parameters/multipartform-data/restsharp/</t>
  </si>
  <si>
    <t xml:space="preserve">	https://stackoverflow.com/questions/59965386/restsharp-add-parameter-values-to-addfile-function</t>
  </si>
  <si>
    <t xml:space="preserve">	28738</t>
  </si>
  <si>
    <t xml:space="preserve">	RestSharp post request - Body with x-www-form-urlencoded values</t>
  </si>
  <si>
    <t xml:space="preserve">	46945038</t>
  </si>
  <si>
    <t xml:space="preserve">	c#/postrestsharp/</t>
  </si>
  <si>
    <t xml:space="preserve">	https://stackoverflow.com/questions/45238899/restsharp-post-request-body-with-x-www-form-urlencoded-values</t>
  </si>
  <si>
    <t xml:space="preserve">	Laravel API returning blank/null to RestSharp C#</t>
  </si>
  <si>
    <t xml:space="preserve">	61473273</t>
  </si>
  <si>
    <t xml:space="preserve">	c#/laravel/</t>
  </si>
  <si>
    <t xml:space="preserve">	https://stackoverflow.com/questions/61472913/laravel-api-returning-blank-null-to-restsharp-c</t>
  </si>
  <si>
    <t xml:space="preserve">	C# Asp.net core Dependency injection using RestSharp</t>
  </si>
  <si>
    <t xml:space="preserve">	c#/dependency-injection/</t>
  </si>
  <si>
    <t xml:space="preserve">	https://stackoverflow.com/questions/61430275/c-asp-net-core-dependency-injection-using-restsharp</t>
  </si>
  <si>
    <t xml:space="preserve">	10512</t>
  </si>
  <si>
    <t xml:space="preserve">	Upload a file via POST using RestSharp</t>
  </si>
  <si>
    <t xml:space="preserve">	https://stackoverflow.com/questions/24242302/upload-a-file-via-post-using-restsharp</t>
  </si>
  <si>
    <t xml:space="preserve">	RestSharp AddFile using key and image in C#</t>
  </si>
  <si>
    <t xml:space="preserve">	c#/post/postman/restsharp/</t>
  </si>
  <si>
    <t xml:space="preserve">	https://stackoverflow.com/questions/61298015/restsharp-addfile-using-key-and-image-in-c</t>
  </si>
  <si>
    <t xml:space="preserve">	Changing RESTSharp POST code to .NET HttpClient</t>
  </si>
  <si>
    <t xml:space="preserve">	c#/.net/postman/dotnet-httpclient/restsharp/</t>
  </si>
  <si>
    <t xml:space="preserve">	https://stackoverflow.com/questions/61301374/changing-restsharp-post-code-to-net-httpclient</t>
  </si>
  <si>
    <t xml:space="preserve">	Dependency Issues with Docusign.Esign.dll&amp;#39s inherit RestSharp Dependency</t>
  </si>
  <si>
    <t xml:space="preserve">	c#/.net-core/nuget/docusignapi/nuget-package/</t>
  </si>
  <si>
    <t xml:space="preserve">	https://stackoverflow.com/questions/61281028/dependency-issues-with-docusign-esign-dlls-inherit-restsharp-dependency</t>
  </si>
  <si>
    <t xml:space="preserve">	RestSharp Post Request Array Object</t>
  </si>
  <si>
    <t xml:space="preserve">	https://stackoverflow.com/questions/61273088/restsharp-post-request-array-object</t>
  </si>
  <si>
    <t xml:space="preserve">	2564</t>
  </si>
  <si>
    <t xml:space="preserve">	RestSharp Unable to connect to remote server</t>
  </si>
  <si>
    <t xml:space="preserve">	47753329</t>
  </si>
  <si>
    <t xml:space="preserve">	c#/.net/console-application/restsharp/</t>
  </si>
  <si>
    <t xml:space="preserve">	https://stackoverflow.com/questions/47753082/restsharp-unable-to-connect-to-remote-server</t>
  </si>
  <si>
    <t xml:space="preserve">	100061</t>
  </si>
  <si>
    <t xml:space="preserve">	How to POST request using RestSharp</t>
  </si>
  <si>
    <t xml:space="preserve">	c#/windows-phone-7restsharp/</t>
  </si>
  <si>
    <t xml:space="preserve">	https://stackoverflow.com/questions/11400879/how-to-post-request-using-restsharp</t>
  </si>
  <si>
    <t xml:space="preserve">	RestSharp Error :Giving null from the result.Data</t>
  </si>
  <si>
    <t xml:space="preserve">	c#/ssisrestsharp/</t>
  </si>
  <si>
    <t xml:space="preserve">	https://stackoverflow.com/questions/61099612/restsharp-error-giving-null-from-the-result-data</t>
  </si>
  <si>
    <t xml:space="preserve">	535</t>
  </si>
  <si>
    <t xml:space="preserve">	RestSharp - StatusCode: UnsupportedMediaType</t>
  </si>
  <si>
    <t xml:space="preserve">	https://stackoverflow.com/questions/38313125/restsharp-statuscode-unsupportedmediatype</t>
  </si>
  <si>
    <t xml:space="preserve">	12374</t>
  </si>
  <si>
    <t xml:space="preserve">	RestSharp AddFile Using Stream</t>
  </si>
  <si>
    <t xml:space="preserve">	c#/upload/streaming/restsharp/</t>
  </si>
  <si>
    <t xml:space="preserve">	https://stackoverflow.com/questions/32876606/restsharp-addfile-using-stream</t>
  </si>
  <si>
    <t xml:space="preserve">	873</t>
  </si>
  <si>
    <t xml:space="preserve">	C# - RestSharp - The request was aborted: Could not create SSL/TLS secure channel</t>
  </si>
  <si>
    <t xml:space="preserve">	57442790</t>
  </si>
  <si>
    <t xml:space="preserve">	c#/restrestsharp/</t>
  </si>
  <si>
    <t xml:space="preserve">	https://stackoverflow.com/questions/57442707/c-restsharp-the-request-was-aborted-could-not-create-ssl-tls-secure-channe</t>
  </si>
  <si>
    <t xml:space="preserve">	2032</t>
  </si>
  <si>
    <t xml:space="preserve">	RestSharp - Unable to cast object of System.String to type System.Generic.IDictionary</t>
  </si>
  <si>
    <t xml:space="preserve">	c#/.net/http/rest/</t>
  </si>
  <si>
    <t xml:space="preserve">	https://stackoverflow.com/questions/11513607/restsharp-unable-to-cast-object-of-system-string-to-type-system-generic-idicti</t>
  </si>
  <si>
    <t xml:space="preserve">	12247</t>
  </si>
  <si>
    <t xml:space="preserve">	RestSharp OAuth2 Bearer Authentication Failing With Access Denied</t>
  </si>
  <si>
    <t xml:space="preserve">	c#/.net/oauth-2.0/restsharp/</t>
  </si>
  <si>
    <t xml:space="preserve">	https://stackoverflow.com/questions/29893750/restsharp-oauth2-bearer-authentication-failing-with-access-denied</t>
  </si>
  <si>
    <t xml:space="preserve">	Why does RestSharp remove the last part of my URI string and can it even be fixed?</t>
  </si>
  <si>
    <t xml:space="preserve">	c#/api/url/uri/restsharp/</t>
  </si>
  <si>
    <t xml:space="preserve">	https://stackoverflow.com/questions/60834872/why-does-restsharp-remove-the-last-part-of-my-uri-string-and-can-it-even-be-fixe</t>
  </si>
  <si>
    <t xml:space="preserve">	RestSharp some object values being sent as null to API via PUT or POST</t>
  </si>
  <si>
    <t xml:space="preserve">	60825882</t>
  </si>
  <si>
    <t xml:space="preserve">	c#/asp.net-core/asp.net-core-webapi/restsharp/</t>
  </si>
  <si>
    <t xml:space="preserve">	https://stackoverflow.com/questions/60807926/restsharp-some-object-values-being-sent-as-null-to-api-via-put-or-post</t>
  </si>
  <si>
    <t xml:space="preserve">	303</t>
  </si>
  <si>
    <t xml:space="preserve">	cURL vs RestSharp vs Rest.net behaving differently with Tumblr</t>
  </si>
  <si>
    <t xml:space="preserve">	52405248</t>
  </si>
  <si>
    <t xml:space="preserve">	c#/curl/tumblr/restsharp/rest.net/</t>
  </si>
  <si>
    <t xml:space="preserve">	https://stackoverflow.com/questions/52404588/curl-vs-restsharp-vs-rest-net-behaving-differently-with-tumblr</t>
  </si>
  <si>
    <t xml:space="preserve">	RestSharp string</t>
  </si>
  <si>
    <t xml:space="preserve">	c#/.net/postman/restsharp/</t>
  </si>
  <si>
    <t xml:space="preserve">	https://stackoverflow.com/questions/60787813/restsharp-string</t>
  </si>
  <si>
    <t xml:space="preserve">	C# StringBuilder to registration_ids FCM Request in C# As RestSharp Parameter</t>
  </si>
  <si>
    <t xml:space="preserve">	c#/asp.netfirebase/</t>
  </si>
  <si>
    <t xml:space="preserve">	https://stackoverflow.com/questions/60740209/c-stringbuilder-to-registration-ids-fcm-request-in-c-as-restsharp-parameter</t>
  </si>
  <si>
    <t xml:space="preserve">	RestSharp Not Deserializing all Values</t>
  </si>
  <si>
    <t xml:space="preserve">	60717196</t>
  </si>
  <si>
    <t xml:space="preserve">	c#/deserializationrestsharp/</t>
  </si>
  <si>
    <t xml:space="preserve">	https://stackoverflow.com/questions/60717127/restsharp-not-deserializing-all-values</t>
  </si>
  <si>
    <t xml:space="preserve">	The request was aborted: Could not create SSL/TLS secure channel using Restsharp</t>
  </si>
  <si>
    <t xml:space="preserve">	c#/security/asp.net-mvc-4/ssl/restsharp/</t>
  </si>
  <si>
    <t xml:space="preserve">	https://stackoverflow.com/questions/60655366/the-request-was-aborted-could-not-create-ssl-tls-secure-channel-using-restsharp</t>
  </si>
  <si>
    <t xml:space="preserve">	618</t>
  </si>
  <si>
    <t xml:space="preserve">	Converting Postman Body form-data parameters to RestSharp C# POST request</t>
  </si>
  <si>
    <t xml:space="preserve">	c#/api/postman/restsharp/</t>
  </si>
  <si>
    <t xml:space="preserve">	https://stackoverflow.com/questions/53983394/converting-postman-body-form-data-parameters-to-restsharp-c-post-request</t>
  </si>
  <si>
    <t xml:space="preserve">	Post json file with Restsharp</t>
  </si>
  <si>
    <t xml:space="preserve">	c#/jsonrestsharp/</t>
  </si>
  <si>
    <t xml:space="preserve">	https://stackoverflow.com/questions/60642190/post-json-file-with-restsharp</t>
  </si>
  <si>
    <t xml:space="preserve">	When using RestSharp Method Visual Studio breaks</t>
  </si>
  <si>
    <t xml:space="preserve">	60536548</t>
  </si>
  <si>
    <t xml:space="preserve">	c#/winforms/visual-studio-2015/restsharp/</t>
  </si>
  <si>
    <t xml:space="preserve">	https://stackoverflow.com/questions/60536253/when-using-restsharp-method-visual-studio-breaks</t>
  </si>
  <si>
    <t xml:space="preserve">	Error in RestSharp Request? , XML , The &amp;#39:&amp;#39 character, hexadecimal value 0x3A, cannot be included in a name</t>
  </si>
  <si>
    <t xml:space="preserve">	59947734</t>
  </si>
  <si>
    <t xml:space="preserve">	c#/xml/post/request/restsharp/</t>
  </si>
  <si>
    <t xml:space="preserve">	https://stackoverflow.com/questions/59947539/error-in-restsharp-request-xml-the-character-hexadecimal-value-0x3a-c</t>
  </si>
  <si>
    <t xml:space="preserve">	269</t>
  </si>
  <si>
    <t xml:space="preserve">	How to make a Post SOAP request with XML fields in RestSharp?</t>
  </si>
  <si>
    <t xml:space="preserve">	c#/xml/rest/soap/restsharp/</t>
  </si>
  <si>
    <t xml:space="preserve">	https://stackoverflow.com/questions/59908572/how-to-make-a-post-soap-request-with-xml-fields-in-restsharp</t>
  </si>
  <si>
    <t xml:space="preserve">	Deserialize JSON with metadata in C# using json.net/RestSharp</t>
  </si>
  <si>
    <t xml:space="preserve">	60548896</t>
  </si>
  <si>
    <t xml:space="preserve">	c#/json.netrestsharp/</t>
  </si>
  <si>
    <t xml:space="preserve">	https://stackoverflow.com/questions/60532417/deserialize-json-with-metadata-in-c-using-json-net-restsharp</t>
  </si>
  <si>
    <t xml:space="preserve">	how to use request.AddParameter(restsharp) in HttpClient</t>
  </si>
  <si>
    <t xml:space="preserve">	c#/dotnet-httpclient/</t>
  </si>
  <si>
    <t xml:space="preserve">	https://stackoverflow.com/questions/60483979/how-to-use-request-addparameterrestsharp-in-httpclient</t>
  </si>
  <si>
    <t xml:space="preserve">	1447</t>
  </si>
  <si>
    <t xml:space="preserve">	RestSharp issues when sending SOAP style Request</t>
  </si>
  <si>
    <t xml:space="preserve">	c#/xml/soap/restsharp/</t>
  </si>
  <si>
    <t xml:space="preserve">	https://stackoverflow.com/questions/54520287/restsharp-issues-when-sending-soap-style-request</t>
  </si>
  <si>
    <t xml:space="preserve">	Using RestSharp on iOS with 100% packet loss</t>
  </si>
  <si>
    <t xml:space="preserve">	c#/ios/xamarin/xamarin.ios/restsharp/</t>
  </si>
  <si>
    <t xml:space="preserve">	https://stackoverflow.com/questions/60465243/using-restsharp-on-ios-with-100-packet-loss</t>
  </si>
  <si>
    <t xml:space="preserve">	Accessing Pivotal Tracker with token in C# with RestSharp</t>
  </si>
  <si>
    <t xml:space="preserve">	c#/httpsrestsharp/</t>
  </si>
  <si>
    <t xml:space="preserve">	https://stackoverflow.com/questions/60345963/accessing-pivotal-tracker-with-token-in-c-with-restsharp</t>
  </si>
  <si>
    <t xml:space="preserve">	Proper way to use RestSharp with SAMLResponse</t>
  </si>
  <si>
    <t xml:space="preserve">	c#/samlrestsharp/</t>
  </si>
  <si>
    <t xml:space="preserve">	https://stackoverflow.com/questions/60327191/proper-way-to-use-restsharp-with-samlresponse</t>
  </si>
  <si>
    <t xml:space="preserve">	File Upload Not Working with FileParameter - RestSharp</t>
  </si>
  <si>
    <t xml:space="preserve">	c#/file-upload/multipartform-data/restsharp/</t>
  </si>
  <si>
    <t xml:space="preserve">	https://stackoverflow.com/questions/60308214/file-upload-not-working-with-fileparameter-restsharp</t>
  </si>
  <si>
    <t xml:space="preserve">	How to use OAuth2 in RestSharp using grant_type password</t>
  </si>
  <si>
    <t xml:space="preserve">	c#/oauth-2.0bearer-token/</t>
  </si>
  <si>
    <t xml:space="preserve">	https://stackoverflow.com/questions/60307837/how-to-use-oauth2-in-restsharp-using-grant-type-password</t>
  </si>
  <si>
    <t xml:space="preserve">	restsharp PUT request error --&amp;gt &amp;quotStatusCode: InternalServerError, Content-Type: application/json, Content-Length: -1)&amp;quot</t>
  </si>
  <si>
    <t xml:space="preserve">	c#/request/restsharp/put/</t>
  </si>
  <si>
    <t xml:space="preserve">	https://stackoverflow.com/questions/60263986/restsharp-put-request-error-statuscode-internalservererror-content-type</t>
  </si>
  <si>
    <t xml:space="preserve">	16958</t>
  </si>
  <si>
    <t xml:space="preserve">	Could not load file or assembly &amp;#39RestSharp, Version=105.2.3.0</t>
  </si>
  <si>
    <t xml:space="preserve">	37065971</t>
  </si>
  <si>
    <t xml:space="preserve">	c#/asp.net/iis/nuget/twilio/</t>
  </si>
  <si>
    <t xml:space="preserve">	https://stackoverflow.com/questions/37065315/could-not-load-file-or-assembly-restsharp-version-105-2-3-0</t>
  </si>
  <si>
    <t xml:space="preserve">	RestSharp cookie parsed incorrectly</t>
  </si>
  <si>
    <t xml:space="preserve">	c#/cookiesrestsharp/</t>
  </si>
  <si>
    <t xml:space="preserve">	https://stackoverflow.com/questions/60252431/restsharp-cookie-parsed-incorrectly</t>
  </si>
  <si>
    <t xml:space="preserve">	RestSharp doesn&amp;#39t get data or content of response</t>
  </si>
  <si>
    <t xml:space="preserve">	c#/php/json/postman/restsharp/</t>
  </si>
  <si>
    <t xml:space="preserve">	https://stackoverflow.com/questions/60173418/restsharp-doesnt-get-data-or-content-of-response</t>
  </si>
  <si>
    <t xml:space="preserve">	How to convert C# RestSharp to C# ASP.NET httpclient</t>
  </si>
  <si>
    <t xml:space="preserve">	c#/asp.net-mvc-4/httpclient/restsharp/</t>
  </si>
  <si>
    <t xml:space="preserve">	https://stackoverflow.com/questions/60161867/how-to-convert-c-restsharp-to-c-asp-net-httpclient</t>
  </si>
  <si>
    <t xml:space="preserve">	65164</t>
  </si>
  <si>
    <t xml:space="preserve">	Deserializing a json string with newtonsoft or restsharp</t>
  </si>
  <si>
    <t xml:space="preserve">	16530226</t>
  </si>
  <si>
    <t xml:space="preserve">	c#/json/rest/asp.net-web-api/restsharp/</t>
  </si>
  <si>
    <t xml:space="preserve">	https://stackoverflow.com/questions/16530060/deserializing-a-json-string-with-newtonsoft-or-restsharp</t>
  </si>
  <si>
    <t xml:space="preserve">	Deserializing JSON from RestSharp response</t>
  </si>
  <si>
    <t xml:space="preserve">	60130727</t>
  </si>
  <si>
    <t xml:space="preserve">	c#/json/restsharp/json-deserialization/</t>
  </si>
  <si>
    <t xml:space="preserve">	https://stackoverflow.com/questions/60056831/deserializing-json-from-restsharp-response</t>
  </si>
  <si>
    <t xml:space="preserve">	21727</t>
  </si>
  <si>
    <t xml:space="preserve">	RestSharp Timeout not working</t>
  </si>
  <si>
    <t xml:space="preserve">	46584483</t>
  </si>
  <si>
    <t xml:space="preserve">	c#/.net/windows-services/timeout/restsharp/</t>
  </si>
  <si>
    <t xml:space="preserve">	https://stackoverflow.com/questions/46584175/restsharp-timeout-not-working</t>
  </si>
  <si>
    <t xml:space="preserve">	How to write this cURL in restsharp?</t>
  </si>
  <si>
    <t xml:space="preserve">	60078914</t>
  </si>
  <si>
    <t xml:space="preserve">	c#/curlrestsharp/</t>
  </si>
  <si>
    <t xml:space="preserve">	https://stackoverflow.com/questions/60075584/how-to-write-this-curl-in-restsharp</t>
  </si>
  <si>
    <t xml:space="preserve">	5797</t>
  </si>
  <si>
    <t xml:space="preserve">	Deserialize nested JSON Response with RestSharp Client</t>
  </si>
  <si>
    <t xml:space="preserve">	26905521</t>
  </si>
  <si>
    <t xml:space="preserve">	c#/json/poco/restsharp/</t>
  </si>
  <si>
    <t xml:space="preserve">	https://stackoverflow.com/questions/26905316/deserialize-nested-json-response-with-restsharp-client</t>
  </si>
  <si>
    <t xml:space="preserve">	How to format a JSON object within RestSharp</t>
  </si>
  <si>
    <t xml:space="preserve">	c#/rest/json.net/restsharp/system.text.json/</t>
  </si>
  <si>
    <t xml:space="preserve">	https://stackoverflow.com/questions/59958899/how-to-format-a-json-object-within-restsharp</t>
  </si>
  <si>
    <t xml:space="preserve">	Dynamically Access JSON Property with RestSharp</t>
  </si>
  <si>
    <t xml:space="preserve">	c#/json/restsharp/simplejson/</t>
  </si>
  <si>
    <t xml:space="preserve">	https://stackoverflow.com/questions/59957839/dynamically-access-json-property-with-restsharp</t>
  </si>
  <si>
    <t xml:space="preserve">	How to use Proxies with RestSharp</t>
  </si>
  <si>
    <t xml:space="preserve">	https://stackoverflow.com/questions/59914335/how-to-use-proxies-with-restsharp</t>
  </si>
  <si>
    <t xml:space="preserve">	RestSharp RestRequest URL Losing Trailing Character When Run in Web Service</t>
  </si>
  <si>
    <t xml:space="preserve">	https://stackoverflow.com/questions/59868357/restsharp-restrequest-url-losing-trailing-character-when-run-in-web-service</t>
  </si>
  <si>
    <t xml:space="preserve">	28387</t>
  </si>
  <si>
    <t xml:space="preserve">	How to use restsharp to download file</t>
  </si>
  <si>
    <t xml:space="preserve">	29349753</t>
  </si>
  <si>
    <t xml:space="preserve">	c#/asp.net/xml/httpclient/restsharp/</t>
  </si>
  <si>
    <t xml:space="preserve">	https://stackoverflow.com/questions/29123291/how-to-use-restsharp-to-download-file</t>
  </si>
  <si>
    <t xml:space="preserve">	How to add an exception of the RestSharp in this method?</t>
  </si>
  <si>
    <t xml:space="preserve">	https://stackoverflow.com/questions/59786903/how-to-add-an-exception-of-the-restsharp-in-this-method</t>
  </si>
  <si>
    <t xml:space="preserve">	How to parse json file data as request parameter in RestSharp?</t>
  </si>
  <si>
    <t xml:space="preserve">	59766905</t>
  </si>
  <si>
    <t xml:space="preserve">	c#/api/automation/restsharp/xunit/</t>
  </si>
  <si>
    <t xml:space="preserve">	https://stackoverflow.com/questions/59766763/how-to-parse-json-file-data-as-request-parameter-in-restsharp</t>
  </si>
  <si>
    <t xml:space="preserve">	Parsing JSON in RestSharp returns &amp;quotSystem.NullReferenceException: Object reference not set to an instance of an object.&amp;quot</t>
  </si>
  <si>
    <t xml:space="preserve">	59709033</t>
  </si>
  <si>
    <t xml:space="preserve">	https://stackoverflow.com/questions/59708761/parsing-json-in-restsharp-returns-system-nullreferenceexception-object-referen</t>
  </si>
  <si>
    <t xml:space="preserve">	2731</t>
  </si>
  <si>
    <t xml:space="preserve">	RestSharp &amp;quotThe operation has timed out&amp;quot</t>
  </si>
  <si>
    <t xml:space="preserve">	c#/c#-4.0restsharp/</t>
  </si>
  <si>
    <t xml:space="preserve">	https://stackoverflow.com/questions/48968193/restsharp-the-operation-has-timed-out</t>
  </si>
  <si>
    <t xml:space="preserve">	Restsharp: Automatically map query parameters</t>
  </si>
  <si>
    <t xml:space="preserve">	59669206</t>
  </si>
  <si>
    <t xml:space="preserve">	c#/rest/api/restsharp/</t>
  </si>
  <si>
    <t xml:space="preserve">	https://stackoverflow.com/questions/59665823/restsharp-automatically-map-query-parameters</t>
  </si>
  <si>
    <t xml:space="preserve">	Unauthorized Access when posting status to Twitter using RestSharp and oAuth1.0a</t>
  </si>
  <si>
    <t xml:space="preserve">	c#/rest/twitter/restsharp/</t>
  </si>
  <si>
    <t xml:space="preserve">	https://stackoverflow.com/questions/59657394/unauthorized-access-when-posting-status-to-twitter-using-restsharp-and-oauth1-0a</t>
  </si>
  <si>
    <t xml:space="preserve">	2471</t>
  </si>
  <si>
    <t xml:space="preserve">	.Net Core - HttpClient vs RestSharp</t>
  </si>
  <si>
    <t xml:space="preserve">	c#/.net-corehttpclient/</t>
  </si>
  <si>
    <t xml:space="preserve">	https://stackoverflow.com/questions/59651742/net-core-httpclient-vs-restsharp</t>
  </si>
  <si>
    <t xml:space="preserve">	Restsharp Patch request</t>
  </si>
  <si>
    <t xml:space="preserve">	c#/for-looprestsharp/</t>
  </si>
  <si>
    <t xml:space="preserve">	https://stackoverflow.com/questions/59337257/restsharp-patch-request</t>
  </si>
  <si>
    <t xml:space="preserve">	222</t>
  </si>
  <si>
    <t xml:space="preserve">	C# RestSharp Client Certificate getting exception &amp;quotThe SSL connection could not be established&amp;quot</t>
  </si>
  <si>
    <t xml:space="preserve">	c#/.net/.net-core/restsharp/client-certificates/</t>
  </si>
  <si>
    <t xml:space="preserve">	https://stackoverflow.com/questions/59602722/c-restsharp-client-certificate-getting-exception-the-ssl-connection-could-not</t>
  </si>
  <si>
    <t xml:space="preserve">	59822</t>
  </si>
  <si>
    <t xml:space="preserve">	How to use RestSharp with async/await</t>
  </si>
  <si>
    <t xml:space="preserve">	21779724</t>
  </si>
  <si>
    <t xml:space="preserve">	c#/.net/asynchronous/async-await/restsharp/</t>
  </si>
  <si>
    <t xml:space="preserve">	https://stackoverflow.com/questions/21779206/how-to-use-restsharp-with-async-await</t>
  </si>
  <si>
    <t xml:space="preserve">	Restsharp post method is not working, Web api post method receiving null values</t>
  </si>
  <si>
    <t xml:space="preserve">	c#/asp.net-mvc/asp.net-web-api/restsharp/</t>
  </si>
  <si>
    <t xml:space="preserve">	https://stackoverflow.com/questions/59559327/restsharp-post-method-is-not-working-web-api-post-method-receiving-null-values</t>
  </si>
  <si>
    <t xml:space="preserve">	How to convert restsharp code to httpclient which contains file</t>
  </si>
  <si>
    <t xml:space="preserve">	c#/httpclientrestsharp/</t>
  </si>
  <si>
    <t xml:space="preserve">	https://stackoverflow.com/questions/57832995/how-to-convert-restsharp-code-to-httpclient-which-contains-file</t>
  </si>
  <si>
    <t xml:space="preserve">	RestSharp RestClient Sends back 400 status while the Ameritrade web page sends back a 200 status</t>
  </si>
  <si>
    <t xml:space="preserve">	https://stackoverflow.com/questions/59535655/restsharp-restclient-sends-back-400-status-while-the-ameritrade-web-page-sends-b</t>
  </si>
  <si>
    <t xml:space="preserve">	Deserialize RESTSharp JSON Response</t>
  </si>
  <si>
    <t xml:space="preserve">	59504819</t>
  </si>
  <si>
    <t xml:space="preserve">	https://stackoverflow.com/questions/59504783/deserialize-restsharp-json-response</t>
  </si>
  <si>
    <t xml:space="preserve">	RestSharp client.post vs client.execute</t>
  </si>
  <si>
    <t xml:space="preserve">	https://stackoverflow.com/questions/59280592/restsharp-client-post-vs-client-execute</t>
  </si>
  <si>
    <t xml:space="preserve">	.NET core azure function app restsharp restclient throw The SSL connection could not be established</t>
  </si>
  <si>
    <t xml:space="preserve">	c#/salesforce/azure-functions/restsharp/rest-client/</t>
  </si>
  <si>
    <t xml:space="preserve">	https://stackoverflow.com/questions/59283488/net-core-azure-function-app-restsharp-restclient-throw-the-ssl-connection-could</t>
  </si>
  <si>
    <t xml:space="preserve">	Call OAuth1 api with RestSharp, using a parameter range not working</t>
  </si>
  <si>
    <t xml:space="preserve">	c#/parameters/oauth/restsharp/</t>
  </si>
  <si>
    <t xml:space="preserve">	https://stackoverflow.com/questions/59425103/call-oauth1-api-with-restsharp-using-a-parameter-range-not-working</t>
  </si>
  <si>
    <t xml:space="preserve">	RestSharp Execute blocks on Linux Ubuntu (but runs fine on Mac Mojave)</t>
  </si>
  <si>
    <t xml:space="preserve">	c#/multithreading/.net-core/linux-kernel/restsharp/</t>
  </si>
  <si>
    <t xml:space="preserve">	https://stackoverflow.com/questions/59411148/restsharp-execute-blocks-on-linux-ubuntu-but-runs-fine-on-mac-mojave</t>
  </si>
  <si>
    <t xml:space="preserve">	1194</t>
  </si>
  <si>
    <t xml:space="preserve">	RestSharp and OData - Issue Deserializing JSON</t>
  </si>
  <si>
    <t xml:space="preserve">	49187403</t>
  </si>
  <si>
    <t xml:space="preserve">	c#/json/odata/restsharp/</t>
  </si>
  <si>
    <t xml:space="preserve">	https://stackoverflow.com/questions/44929895/restsharp-and-odata-issue-deserializing-json</t>
  </si>
  <si>
    <t xml:space="preserve">	How to POST many different field names in RestSharp?</t>
  </si>
  <si>
    <t xml:space="preserve">	59371955</t>
  </si>
  <si>
    <t xml:space="preserve">	c#/rest/api/post/restsharp/</t>
  </si>
  <si>
    <t xml:space="preserve">	https://stackoverflow.com/questions/59371499/how-to-post-many-different-field-names-in-restsharp</t>
  </si>
  <si>
    <t xml:space="preserve">	RhinoMocks mock RestSharp client</t>
  </si>
  <si>
    <t xml:space="preserve">	c#/mocking/restsharp/rhino-mocks/</t>
  </si>
  <si>
    <t xml:space="preserve">	https://stackoverflow.com/questions/59284282/rhinomocks-mock-restsharp-client</t>
  </si>
  <si>
    <t xml:space="preserve">	108</t>
  </si>
  <si>
    <t xml:space="preserve">	Sending parameter request with RestSharp in C#. Getting Error: Required field \&amp;quotexpr\&amp;quot missing in JSON body</t>
  </si>
  <si>
    <t xml:space="preserve">	c#/restsharpwebapi/</t>
  </si>
  <si>
    <t xml:space="preserve">	https://stackoverflow.com/questions/59215794/sending-parameter-request-with-restsharp-in-c-getting-error-required-field</t>
  </si>
  <si>
    <t xml:space="preserve">	C# , how to create two or more objects in a one jsonObject in a restSharp api call? In order to POST data</t>
  </si>
  <si>
    <t xml:space="preserve">	c#/json/list/object/</t>
  </si>
  <si>
    <t xml:space="preserve">	https://stackoverflow.com/questions/59224104/c-how-to-create-two-or-more-objects-in-a-one-jsonobject-in-a-restsharp-api-ca</t>
  </si>
  <si>
    <t xml:space="preserve">	RestSharp GET request always returns internal server error</t>
  </si>
  <si>
    <t xml:space="preserve">	c#/apirestsharp/</t>
  </si>
  <si>
    <t xml:space="preserve">	https://stackoverflow.com/questions/59221073/restsharp-get-request-always-returns-internal-server-error</t>
  </si>
  <si>
    <t xml:space="preserve">	Restsharp Access to this resource is protected Error on Windows Form</t>
  </si>
  <si>
    <t xml:space="preserve">	c#/wcfrestsharp/</t>
  </si>
  <si>
    <t xml:space="preserve">	https://stackoverflow.com/questions/59204686/restsharp-access-to-this-resource-is-protected-error-on-windows-form</t>
  </si>
  <si>
    <t xml:space="preserve">	How to implement oAuth2 with RestSharp in c#?</t>
  </si>
  <si>
    <t xml:space="preserve">	c#/api/oauth-2.0/restsharp/</t>
  </si>
  <si>
    <t xml:space="preserve">	https://stackoverflow.com/questions/59201008/how-to-implement-oauth2-with-restsharp-in-c</t>
  </si>
  <si>
    <t xml:space="preserve">	RestSharp with HTTP 2.0</t>
  </si>
  <si>
    <t xml:space="preserve">	c#/httprestsharp/</t>
  </si>
  <si>
    <t xml:space="preserve">	https://stackoverflow.com/questions/53526637/restsharp-with-http-2-0</t>
  </si>
  <si>
    <t xml:space="preserve">	Post in MySql Database using RestSharp</t>
  </si>
  <si>
    <t xml:space="preserve">	c#/.net/xml/xamarin.forms/restsharp/</t>
  </si>
  <si>
    <t xml:space="preserve">	https://stackoverflow.com/questions/59038761/post-in-mysql-database-using-restsharp</t>
  </si>
  <si>
    <t xml:space="preserve">	I am trying to send image to server with RestSharp, I have tried with postman. the provided code by postman is uploading a blank image to server</t>
  </si>
  <si>
    <t xml:space="preserve">	c#/apixamarin/</t>
  </si>
  <si>
    <t xml:space="preserve">	https://stackoverflow.com/questions/58992237/i-am-trying-to-send-image-to-server-with-restsharp-i-have-tried-with-postman-t</t>
  </si>
  <si>
    <t xml:space="preserve">	209</t>
  </si>
  <si>
    <t xml:space="preserve">	Client / Server Handshake fails using RestSharp, but works fine on Postman and when using Fiddler as proxy. Certificate length 0</t>
  </si>
  <si>
    <t xml:space="preserve">	c#/ssl/tls1.2/restsharp/handshake/</t>
  </si>
  <si>
    <t xml:space="preserve">	https://stackoverflow.com/questions/58539270/client-server-handshake-fails-using-restsharp-but-works-fine-on-postman-and-w</t>
  </si>
  <si>
    <t xml:space="preserve">	529</t>
  </si>
  <si>
    <t xml:space="preserve">	How to call Google Cloud API using RestSharp and OAuth 2</t>
  </si>
  <si>
    <t xml:space="preserve">	c#/curl/oauth/restsharp/google-language-api/</t>
  </si>
  <si>
    <t xml:space="preserve">	https://stackoverflow.com/questions/38757215/how-to-call-google-cloud-api-using-restsharp-and-oauth-2</t>
  </si>
  <si>
    <t xml:space="preserve">	74894</t>
  </si>
  <si>
    <t xml:space="preserve">	Set &amp;#39Content-Type&amp;#39 header using RestSharp</t>
  </si>
  <si>
    <t xml:space="preserve">	17931400</t>
  </si>
  <si>
    <t xml:space="preserve">	c#/http-headersrestsharp/</t>
  </si>
  <si>
    <t xml:space="preserve">	https://stackoverflow.com/questions/17815065/set-content-type-header-using-restsharp</t>
  </si>
  <si>
    <t xml:space="preserve">	816</t>
  </si>
  <si>
    <t xml:space="preserve">	Calling HTTPS using RestSharp within a Azure function gives &amp;quotThe SSL connection could not be established&amp;quot</t>
  </si>
  <si>
    <t xml:space="preserve">	c#/azure/ssl/azure-functions/restsharp/</t>
  </si>
  <si>
    <t xml:space="preserve">	https://stackoverflow.com/questions/55701263/calling-https-using-restsharp-within-a-azure-function-gives-the-ssl-connection</t>
  </si>
  <si>
    <t xml:space="preserve">	Not able to add parameters to make GET request with C# RestSharp client</t>
  </si>
  <si>
    <t xml:space="preserve">	58624180</t>
  </si>
  <si>
    <t xml:space="preserve">	https://stackoverflow.com/questions/58620866/not-able-to-add-parameters-to-make-get-request-with-c-restsharp-client</t>
  </si>
  <si>
    <t xml:space="preserve">	Listening to text/event-stream using RestSharp</t>
  </si>
  <si>
    <t xml:space="preserve">	c#/restsharpserver-sent-events/</t>
  </si>
  <si>
    <t xml:space="preserve">	https://stackoverflow.com/questions/58879919/listening-to-text-event-stream-using-restsharp</t>
  </si>
  <si>
    <t xml:space="preserve">	2361</t>
  </si>
  <si>
    <t xml:space="preserve">	How to Initialize AutoMapper Profiles in referenced project DLLs in ASP.Net webapp</t>
  </si>
  <si>
    <t xml:space="preserve">	38572088</t>
  </si>
  <si>
    <t xml:space="preserve">	c#/asp.net/automapper/automapper-4/</t>
  </si>
  <si>
    <t xml:space="preserve">	https://stackoverflow.com/questions/38555702/how-to-initialize-automapper-profiles-in-referenced-project-dlls-in-asp-net-weba</t>
  </si>
  <si>
    <t xml:space="preserve">	AutoMapper - Nested Collections Not Getting Mapped</t>
  </si>
  <si>
    <t xml:space="preserve">	c#/asp.net-coreautomapper/</t>
  </si>
  <si>
    <t xml:space="preserve">	https://stackoverflow.com/questions/61874572/automapper-nested-collections-not-getting-mapped</t>
  </si>
  <si>
    <t xml:space="preserve">	1115</t>
  </si>
  <si>
    <t xml:space="preserve">	&amp;quotError mapping types&amp;quot error on AutoMapper for ICollection typed members</t>
  </si>
  <si>
    <t xml:space="preserve">	c#/entity-framework-6automapper/</t>
  </si>
  <si>
    <t xml:space="preserve">	https://stackoverflow.com/questions/56111298/error-mapping-types-error-on-automapper-for-icollection-typed-members</t>
  </si>
  <si>
    <t xml:space="preserve">	How to map a child with automapper and convert using</t>
  </si>
  <si>
    <t xml:space="preserve">	https://stackoverflow.com/questions/61367817/how-to-map-a-child-with-automapper-and-convert-using</t>
  </si>
  <si>
    <t xml:space="preserve">	AutoMapper :Map stored procedure Flattened data to composite class</t>
  </si>
  <si>
    <t xml:space="preserve">	c#/automapperviewmodel/</t>
  </si>
  <si>
    <t xml:space="preserve">	https://stackoverflow.com/questions/61863712/automapper-map-stored-procedure-flattened-data-to-composite-class</t>
  </si>
  <si>
    <t xml:space="preserve">	Automapper : Prevent overwriting of destination member with null when source member is undeclared</t>
  </si>
  <si>
    <t xml:space="preserve">	61843067</t>
  </si>
  <si>
    <t xml:space="preserve">	c#/asp.net-mvcautomapper/</t>
  </si>
  <si>
    <t xml:space="preserve">	https://stackoverflow.com/questions/61842270/automapper-prevent-overwriting-of-destination-member-with-null-when-source-mem</t>
  </si>
  <si>
    <t xml:space="preserve">	C# - Automapper with Custom Type Conversion</t>
  </si>
  <si>
    <t xml:space="preserve">	61830612</t>
  </si>
  <si>
    <t xml:space="preserve">	c#/asp.net-mvc/asp.net-core/automapper/</t>
  </si>
  <si>
    <t xml:space="preserve">	https://stackoverflow.com/questions/61826226/c-automapper-with-custom-type-conversion</t>
  </si>
  <si>
    <t xml:space="preserve">	Possible to group data in resource with automapper?</t>
  </si>
  <si>
    <t xml:space="preserve">	c#/automapper/</t>
  </si>
  <si>
    <t xml:space="preserve">	https://stackoverflow.com/questions/61820576/possible-to-group-data-in-resource-with-automapper</t>
  </si>
  <si>
    <t xml:space="preserve">	AutoMapper: Issues mapping an ImmutableHashSet</t>
  </si>
  <si>
    <t xml:space="preserve">	61739500</t>
  </si>
  <si>
    <t xml:space="preserve">	c#/automapperautomapper-9/</t>
  </si>
  <si>
    <t xml:space="preserve">	https://stackoverflow.com/questions/61537755/automapper-issues-mapping-an-immutablehashset</t>
  </si>
  <si>
    <t xml:space="preserve">	Automapper flattening using child collection item</t>
  </si>
  <si>
    <t xml:space="preserve">	c#/.net/asp.net-core/asp.net-web-api/automapper/</t>
  </si>
  <si>
    <t xml:space="preserve">	https://stackoverflow.com/questions/61765741/automapper-flattening-using-child-collection-item</t>
  </si>
  <si>
    <t xml:space="preserve">	In AutoMapper how does one project from an abstract base class to an interface</t>
  </si>
  <si>
    <t xml:space="preserve">	c#/automapper-9/</t>
  </si>
  <si>
    <t xml:space="preserve">	https://stackoverflow.com/questions/61721294/in-automapper-how-does-one-project-from-an-abstract-base-class-to-an-interface</t>
  </si>
  <si>
    <t xml:space="preserve">	Automapper adding valueTransformer to the &amp;quotdictionary to object&amp;quot mapper</t>
  </si>
  <si>
    <t xml:space="preserve">	https://stackoverflow.com/questions/61726520/automapper-adding-valuetransformer-to-the-dictionary-to-object-mapper</t>
  </si>
  <si>
    <t xml:space="preserve">	List of object to Dictionary on AutoMapper</t>
  </si>
  <si>
    <t xml:space="preserve">	c#/.net-coreautomapper/</t>
  </si>
  <si>
    <t xml:space="preserve">	https://stackoverflow.com/questions/61720334/list-of-object-to-dictionary-on-automapper</t>
  </si>
  <si>
    <t xml:space="preserve">	533</t>
  </si>
  <si>
    <t xml:space="preserve">	Make AutoMapper automatically map prefixed properties</t>
  </si>
  <si>
    <t xml:space="preserve">	47532825</t>
  </si>
  <si>
    <t xml:space="preserve">	https://stackoverflow.com/questions/47527543/make-automapper-automatically-map-prefixed-properties</t>
  </si>
  <si>
    <t xml:space="preserve">	Automapper Returns an unlisted object</t>
  </si>
  <si>
    <t xml:space="preserve">	c#/.net/asp.net-core/automapper/core/</t>
  </si>
  <si>
    <t xml:space="preserve">	https://stackoverflow.com/questions/61688725/automapper-returns-an-unlisted-object</t>
  </si>
  <si>
    <t xml:space="preserve">	Automapper - IncludeBase abstract generic parent cause &amp;quot...is not derived from&amp;quot error</t>
  </si>
  <si>
    <t xml:space="preserve">	https://stackoverflow.com/questions/61693468/automapper-includebase-abstract-generic-parent-cause-is-not-derived-from</t>
  </si>
  <si>
    <t xml:space="preserve">	Automapper Cant Map the object to class in C#</t>
  </si>
  <si>
    <t xml:space="preserve">	c#/mappingautomapper/</t>
  </si>
  <si>
    <t xml:space="preserve">	https://stackoverflow.com/questions/61690355/automapper-cant-map-the-object-to-class-in-c</t>
  </si>
  <si>
    <t xml:space="preserve">	How to Update Some Values From a List With Another List Via Automapper</t>
  </si>
  <si>
    <t xml:space="preserve">	https://stackoverflow.com/questions/61684049/how-to-update-some-values-from-a-list-with-another-list-via-automapper</t>
  </si>
  <si>
    <t xml:space="preserve">	c# Automapper mapping string to 1st element of array in nested object</t>
  </si>
  <si>
    <t xml:space="preserve">	61681768</t>
  </si>
  <si>
    <t xml:space="preserve">	https://stackoverflow.com/questions/61681524/c-automapper-mapping-string-to-1st-element-of-array-in-nested-object</t>
  </si>
  <si>
    <t xml:space="preserve">	1069</t>
  </si>
  <si>
    <t xml:space="preserve">	Map enum to enum with automapper</t>
  </si>
  <si>
    <t xml:space="preserve">	c#/enumsautomapper-5/</t>
  </si>
  <si>
    <t xml:space="preserve">	https://stackoverflow.com/questions/51267042/map-enum-to-enum-with-automapper</t>
  </si>
  <si>
    <t xml:space="preserve">	1031</t>
  </si>
  <si>
    <t xml:space="preserve">	AutoMapper C# - Set default value for all unmapped string in destination</t>
  </si>
  <si>
    <t xml:space="preserve">	https://stackoverflow.com/questions/54789627/automapper-c-set-default-value-for-all-unmapped-string-in-destination</t>
  </si>
  <si>
    <t xml:space="preserve">	AutoMapper, Mapping a nested collection of collections to List</t>
  </si>
  <si>
    <t xml:space="preserve">	61638897</t>
  </si>
  <si>
    <t xml:space="preserve">	https://stackoverflow.com/questions/61637816/automapper-mapping-a-nested-collection-of-collections-to-list</t>
  </si>
  <si>
    <t xml:space="preserve">	AutoMapper Projections are not applied</t>
  </si>
  <si>
    <t xml:space="preserve">	c#/.net-core/automapper/projection/</t>
  </si>
  <si>
    <t xml:space="preserve">	https://stackoverflow.com/questions/61513985/automapper-projections-are-not-applied</t>
  </si>
  <si>
    <t xml:space="preserve">	How do I map a single Id in my domain model to multiple Ids in my data model using AutoMapper?</t>
  </si>
  <si>
    <t xml:space="preserve">	c#/entity-framework-core/automapper/asp.net-core-webapi/</t>
  </si>
  <si>
    <t xml:space="preserve">	https://stackoverflow.com/questions/61535310/how-do-i-map-a-single-id-in-my-domain-model-to-multiple-ids-in-my-data-model-usi</t>
  </si>
  <si>
    <t xml:space="preserve">	AutoMapper - change the object reference in AfterMap</t>
  </si>
  <si>
    <t xml:space="preserve">	https://stackoverflow.com/questions/61515397/automapper-change-the-object-reference-in-aftermap</t>
  </si>
  <si>
    <t xml:space="preserve">	AutoMapper map DataRow To list of object, manage duplicates</t>
  </si>
  <si>
    <t xml:space="preserve">	c#/.netautomapper/</t>
  </si>
  <si>
    <t xml:space="preserve">	https://stackoverflow.com/questions/61500258/automapper-map-datarow-to-list-of-object-manage-duplicates</t>
  </si>
  <si>
    <t xml:space="preserve">	32806</t>
  </si>
  <si>
    <t xml:space="preserve">	Automapper, Mapper Not initialized. Call initialize with proper configuration</t>
  </si>
  <si>
    <t xml:space="preserve">	c#/asp.net/asp.net-mvc/automapper/</t>
  </si>
  <si>
    <t xml:space="preserve">	https://stackoverflow.com/questions/44039968/automapper-mapper-not-initialized-call-initialize-with-proper-configuration</t>
  </si>
  <si>
    <t xml:space="preserve">	How to map to interface type property with AutoMapper and Unity</t>
  </si>
  <si>
    <t xml:space="preserve">	c#/dependency-injection/automapper/unity-container/</t>
  </si>
  <si>
    <t xml:space="preserve">	https://stackoverflow.com/questions/61481942/how-to-map-to-interface-type-property-with-automapper-and-unity</t>
  </si>
  <si>
    <t xml:space="preserve">	how to map only if destination object doesn&amp;#39t have a value in Automapper</t>
  </si>
  <si>
    <t xml:space="preserve">	https://stackoverflow.com/questions/59019583/how-to-map-only-if-destination-object-doesnt-have-a-value-in-automapper</t>
  </si>
  <si>
    <t xml:space="preserve">	Automapper. Map list of joined tables records</t>
  </si>
  <si>
    <t xml:space="preserve">	https://stackoverflow.com/questions/61459800/automapper-map-list-of-joined-tables-records</t>
  </si>
  <si>
    <t xml:space="preserve">	Automapper 9.0 dependency injection inplementation giving error</t>
  </si>
  <si>
    <t xml:space="preserve">	https://stackoverflow.com/questions/61451564/automapper-9-0-dependency-injection-inplementation-giving-error</t>
  </si>
  <si>
    <t xml:space="preserve">	Automapper Expression mapping one property to many</t>
  </si>
  <si>
    <t xml:space="preserve">	c#/asp.net/asp.net-core/automapper/</t>
  </si>
  <si>
    <t xml:space="preserve">	https://stackoverflow.com/questions/61392778/automapper-expression-mapping-one-property-to-many</t>
  </si>
  <si>
    <t xml:space="preserve">	21932</t>
  </si>
  <si>
    <t xml:space="preserve">	Pass Objects to AutoMapper Mapping</t>
  </si>
  <si>
    <t xml:space="preserve">	31754133</t>
  </si>
  <si>
    <t xml:space="preserve">	c#/asp.net-mvc-4automapper/</t>
  </si>
  <si>
    <t xml:space="preserve">	https://stackoverflow.com/questions/31748671/pass-objects-to-automapper-mapping</t>
  </si>
  <si>
    <t xml:space="preserve">	11438</t>
  </si>
  <si>
    <t xml:space="preserve">	Automapper complex objects</t>
  </si>
  <si>
    <t xml:space="preserve">	https://stackoverflow.com/questions/16095832/automapper-complex-objects</t>
  </si>
  <si>
    <t xml:space="preserve">	Automapper generic source to known target resolver issue</t>
  </si>
  <si>
    <t xml:space="preserve">	c#/generics/automapper/resolver/</t>
  </si>
  <si>
    <t xml:space="preserve">	https://stackoverflow.com/questions/61403713/automapper-generic-source-to-known-target-resolver-issue</t>
  </si>
  <si>
    <t xml:space="preserve">	Automapper -&amp;gt DTO to Entity - How to trigger Setter validations when mapping</t>
  </si>
  <si>
    <t xml:space="preserve">	61393199</t>
  </si>
  <si>
    <t xml:space="preserve">	c#/domain-driven-designautomapper/</t>
  </si>
  <si>
    <t xml:space="preserve">	https://stackoverflow.com/questions/61375929/automapper-dto-to-entity-how-to-trigger-setter-validations-when-mapping</t>
  </si>
  <si>
    <t xml:space="preserve">	How to map a nested json object to a POCO with multiple custom classes using AutoMapper?</t>
  </si>
  <si>
    <t xml:space="preserve">	61388158</t>
  </si>
  <si>
    <t xml:space="preserve">	c#/json/.net-core/mapping/automapper/</t>
  </si>
  <si>
    <t xml:space="preserve">	https://stackoverflow.com/questions/61387291/how-to-map-a-nested-json-object-to-a-poco-with-multiple-custom-classes-using-aut</t>
  </si>
  <si>
    <t xml:space="preserve">	How to map nested object in automapper without using inline mapping or multiple .ForMember?</t>
  </si>
  <si>
    <t xml:space="preserve">	61383382</t>
  </si>
  <si>
    <t xml:space="preserve">	https://stackoverflow.com/questions/61383269/how-to-map-nested-object-in-automapper-without-using-inline-mapping-or-multiple</t>
  </si>
  <si>
    <t xml:space="preserve">	Automapper IEnumerable&amp;ltT&amp;gt of class is not mapped</t>
  </si>
  <si>
    <t xml:space="preserve">	61382164</t>
  </si>
  <si>
    <t xml:space="preserve">	https://stackoverflow.com/questions/61381985/automapper-ienumerablet-of-class-is-not-mapped</t>
  </si>
  <si>
    <t xml:space="preserve">	EF Core: AutoMapper ProjectTo ToListAsync throws &amp;quotObject reference not set to an instance of an object&amp;quot</t>
  </si>
  <si>
    <t xml:space="preserve">	c#/asp.net-core/entity-framework-core/automapper/</t>
  </si>
  <si>
    <t xml:space="preserve">	https://stackoverflow.com/questions/61381040/ef-core-automapper-projectto-tolistasync-throws-object-reference-not-set-to-an</t>
  </si>
  <si>
    <t xml:space="preserve">	1063</t>
  </si>
  <si>
    <t xml:space="preserve">	AutoMapper and is*Specified properties</t>
  </si>
  <si>
    <t xml:space="preserve">	c#/xsd/automapper/xsd.exe/</t>
  </si>
  <si>
    <t xml:space="preserve">	https://stackoverflow.com/questions/2408853/automapper-and-isspecified-properties</t>
  </si>
  <si>
    <t xml:space="preserve">	155</t>
  </si>
  <si>
    <t xml:space="preserve">	Automapper: Flattening by properties naming convention does not work</t>
  </si>
  <si>
    <t xml:space="preserve">	54538105</t>
  </si>
  <si>
    <t xml:space="preserve">	https://stackoverflow.com/questions/54537993/automapper-flattening-by-properties-naming-convention-does-not-work</t>
  </si>
  <si>
    <t xml:space="preserve">	7294</t>
  </si>
  <si>
    <t xml:space="preserve">	How to inject AutoMapper with Autofac?</t>
  </si>
  <si>
    <t xml:space="preserve">	33983508</t>
  </si>
  <si>
    <t xml:space="preserve">	c#/asp.net-mvc/dependency-injection/automapper/autofac/</t>
  </si>
  <si>
    <t xml:space="preserve">	https://stackoverflow.com/questions/33980760/how-to-inject-automapper-with-autofac</t>
  </si>
  <si>
    <t xml:space="preserve">	How do I map from List&amp;ltstring&amp;gt to List&amp;ltstring&amp;gt in AutoMapper C#?</t>
  </si>
  <si>
    <t xml:space="preserve">	c#/listautomapper/</t>
  </si>
  <si>
    <t xml:space="preserve">	https://stackoverflow.com/questions/61344375/how-do-i-map-from-liststring-to-liststring-in-automapper-c</t>
  </si>
  <si>
    <t xml:space="preserve">	AutoMapper for IEnumerable&amp;ltEFEntityClass&amp;gt to IEnumerable&amp;ltClassViewModel&amp;gt</t>
  </si>
  <si>
    <t xml:space="preserve">	c#/dependency-injectionautomapper/</t>
  </si>
  <si>
    <t xml:space="preserve">	https://stackoverflow.com/questions/61338199/automapper-for-ienumerableefentityclass-to-ienumerableclassviewmodel</t>
  </si>
  <si>
    <t xml:space="preserve">	6767</t>
  </si>
  <si>
    <t xml:space="preserve">	No parameterless constructor defined for this object in automapper</t>
  </si>
  <si>
    <t xml:space="preserve">	47206074</t>
  </si>
  <si>
    <t xml:space="preserve">	https://stackoverflow.com/questions/47189545/no-parameterless-constructor-defined-for-this-object-in-automapper</t>
  </si>
  <si>
    <t xml:space="preserve">	Automapper map from dataset columns to list of object</t>
  </si>
  <si>
    <t xml:space="preserve">	61320912</t>
  </si>
  <si>
    <t xml:space="preserve">	https://stackoverflow.com/questions/60852161/automapper-map-from-dataset-columns-to-list-of-object</t>
  </si>
  <si>
    <t xml:space="preserve">	AutoMapper Profile for composite entity mapping</t>
  </si>
  <si>
    <t xml:space="preserve">	c#/automapperblazor-server-side/</t>
  </si>
  <si>
    <t xml:space="preserve">	https://stackoverflow.com/questions/61316314/automapper-profile-for-composite-entity-mapping</t>
  </si>
  <si>
    <t xml:space="preserve">	AutoMapper - Copy data from Dto to Nested Dto</t>
  </si>
  <si>
    <t xml:space="preserve">	https://stackoverflow.com/questions/61307925/automapper-copy-data-from-dto-to-nested-dto</t>
  </si>
  <si>
    <t xml:space="preserve">	Why automapper get error when I map model?</t>
  </si>
  <si>
    <t xml:space="preserve">	61307898</t>
  </si>
  <si>
    <t xml:space="preserve">	https://stackoverflow.com/questions/61307723/why-automapper-get-error-when-i-map-model</t>
  </si>
  <si>
    <t xml:space="preserve">	Automapper Member AddTransform doesn&amp;#39t work when using types instead of generics</t>
  </si>
  <si>
    <t xml:space="preserve">	https://stackoverflow.com/questions/61287916/automapper-member-addtransform-doesnt-work-when-using-types-instead-of-generics</t>
  </si>
  <si>
    <t xml:space="preserve">	AutoMapper: specific member is mapped even if â€œIgnoreâ€ is configured</t>
  </si>
  <si>
    <t xml:space="preserve">	c#/.net/asp.net-core/.net-core/automapper/</t>
  </si>
  <si>
    <t xml:space="preserve">	https://stackoverflow.com/questions/61275500/automapper-specific-member-is-mapped-even-if-ignore-is-configured</t>
  </si>
  <si>
    <t xml:space="preserve">	Automapper Unmapped members capacity</t>
  </si>
  <si>
    <t xml:space="preserve">	https://stackoverflow.com/questions/61249926/automapper-unmapped-members-capacity</t>
  </si>
  <si>
    <t xml:space="preserve">	30643</t>
  </si>
  <si>
    <t xml:space="preserve">	Automapper error saying mapper not initialized</t>
  </si>
  <si>
    <t xml:space="preserve">	https://stackoverflow.com/questions/41284349/automapper-error-saying-mapper-not-initialized</t>
  </si>
  <si>
    <t xml:space="preserve">	3407</t>
  </si>
  <si>
    <t xml:space="preserve">	Automapper with EF Navigation Properties</t>
  </si>
  <si>
    <t xml:space="preserve">	37862584</t>
  </si>
  <si>
    <t xml:space="preserve">	c#/entity-frameworkautomapper/</t>
  </si>
  <si>
    <t xml:space="preserve">	https://stackoverflow.com/questions/37862113/automapper-with-ef-navigation-properties</t>
  </si>
  <si>
    <t xml:space="preserve">	24890</t>
  </si>
  <si>
    <t xml:space="preserve">	How to ignore null values for all source members during mapping in Automapper 6?</t>
  </si>
  <si>
    <t xml:space="preserve">	43947731</t>
  </si>
  <si>
    <t xml:space="preserve">	https://stackoverflow.com/questions/43947475/how-to-ignore-null-values-for-all-source-members-during-mapping-in-automapper-6</t>
  </si>
  <si>
    <t xml:space="preserve">	How to use automapper with convertusing and a condition?</t>
  </si>
  <si>
    <t xml:space="preserve">	c#/datetime/asp.net-core-mvc/automapper/</t>
  </si>
  <si>
    <t xml:space="preserve">	https://stackoverflow.com/questions/61122221/how-to-use-automapper-with-convertusing-and-a-condition</t>
  </si>
  <si>
    <t xml:space="preserve">	2089</t>
  </si>
  <si>
    <t xml:space="preserve">	AutoMapper dependency injection with parameters</t>
  </si>
  <si>
    <t xml:space="preserve">	https://stackoverflow.com/questions/44229719/automapper-dependency-injection-with-parameters</t>
  </si>
  <si>
    <t xml:space="preserve">	Using Automapper with dependency injection in service to transfer from a source project to a target project</t>
  </si>
  <si>
    <t xml:space="preserve">	c#/.net-core/dependency-injection/automapper/automapper-6/</t>
  </si>
  <si>
    <t xml:space="preserve">	https://stackoverflow.com/questions/61163498/using-automapper-with-dependency-injection-in-service-to-transfer-from-a-source</t>
  </si>
  <si>
    <t xml:space="preserve">	477</t>
  </si>
  <si>
    <t xml:space="preserve">	Automapper Map from outer class to inner class variable</t>
  </si>
  <si>
    <t xml:space="preserve">	https://stackoverflow.com/questions/46507335/automapper-map-from-outer-class-to-inner-class-variable</t>
  </si>
  <si>
    <t xml:space="preserve">	AutoMapper ValueFactory attempted to access the Value property error when deployed to server and after executing fine for few days</t>
  </si>
  <si>
    <t xml:space="preserve">	c#/automapperwebapi/</t>
  </si>
  <si>
    <t xml:space="preserve">	https://stackoverflow.com/questions/61156220/automapper-valuefactory-attempted-to-access-the-value-property-error-when-deploy</t>
  </si>
  <si>
    <t xml:space="preserve">	Automapper Entity Framework Core Include Filter Mapping Issue</t>
  </si>
  <si>
    <t xml:space="preserve">	61146833</t>
  </si>
  <si>
    <t xml:space="preserve">	c#/entity-framework-coreautomapper/</t>
  </si>
  <si>
    <t xml:space="preserve">	https://stackoverflow.com/questions/61139863/automapper-entity-framework-core-include-filter-mapping-issue</t>
  </si>
  <si>
    <t xml:space="preserve">	4479</t>
  </si>
  <si>
    <t xml:space="preserve">	Replacing empty strings with nulls with AutoMapper</t>
  </si>
  <si>
    <t xml:space="preserve">	16592802</t>
  </si>
  <si>
    <t xml:space="preserve">	https://stackoverflow.com/questions/16591682/replacing-empty-strings-with-nulls-with-automapper</t>
  </si>
  <si>
    <t xml:space="preserve">	1157</t>
  </si>
  <si>
    <t xml:space="preserve">	Automapper: setting AllowNullCollections on the profile</t>
  </si>
  <si>
    <t xml:space="preserve">	39866768</t>
  </si>
  <si>
    <t xml:space="preserve">	https://stackoverflow.com/questions/38966829/automapper-setting-allownullcollections-on-the-profile</t>
  </si>
  <si>
    <t xml:space="preserve">	120</t>
  </si>
  <si>
    <t xml:space="preserve">	AutoMapper + Blazor(WebAssembly) slow behaviour</t>
  </si>
  <si>
    <t xml:space="preserve">	c#/automapper/blazor/blazor-client-side/</t>
  </si>
  <si>
    <t xml:space="preserve">	https://stackoverflow.com/questions/61123297/automapper-blazorwebassembly-slow-behaviour</t>
  </si>
  <si>
    <t xml:space="preserve">	How to map null property in list of objects with specific id&amp;#39s in automapper in .net core</t>
  </si>
  <si>
    <t xml:space="preserve">	c#/.net/.net-core/automapper/</t>
  </si>
  <si>
    <t xml:space="preserve">	https://stackoverflow.com/questions/61096340/how-to-map-null-property-in-list-of-objects-with-specific-ids-in-automapper-in</t>
  </si>
  <si>
    <t xml:space="preserve">	AutoMapper Explicit Expansion and Child Properties</t>
  </si>
  <si>
    <t xml:space="preserve">	c#/mapping/automapper/explicit/</t>
  </si>
  <si>
    <t xml:space="preserve">	https://stackoverflow.com/questions/61089638/automapper-explicit-expansion-and-child-properties</t>
  </si>
  <si>
    <t xml:space="preserve">	2014</t>
  </si>
  <si>
    <t xml:space="preserve">	AutoMapper set destination to null on condition of source property</t>
  </si>
  <si>
    <t xml:space="preserve">	34288826</t>
  </si>
  <si>
    <t xml:space="preserve">	https://stackoverflow.com/questions/34288574/automapper-set-destination-to-null-on-condition-of-source-property</t>
  </si>
  <si>
    <t xml:space="preserve">	2628</t>
  </si>
  <si>
    <t xml:space="preserve">	Automapper Object reference is required for the non static field, method or property</t>
  </si>
  <si>
    <t xml:space="preserve">	c#/.net-core-3.0automapper-9/</t>
  </si>
  <si>
    <t xml:space="preserve">	https://stackoverflow.com/questions/58807216/automapper-object-reference-is-required-for-the-non-static-field-method-or-prop</t>
  </si>
  <si>
    <t xml:space="preserve">	Automapper very simple nested mapping doesn&amp;#39t work</t>
  </si>
  <si>
    <t xml:space="preserve">	61021675</t>
  </si>
  <si>
    <t xml:space="preserve">	https://stackoverflow.com/questions/61021459/automapper-very-simple-nested-mapping-doesnt-work</t>
  </si>
  <si>
    <t xml:space="preserve">	How to Map (using AutoMapper) entities that have a ForeignKey in ASP.NET CORE 3.1.1 (C#,EntityFrameworkCore)</t>
  </si>
  <si>
    <t xml:space="preserve">	61013016</t>
  </si>
  <si>
    <t xml:space="preserve">	https://stackoverflow.com/questions/61012438/how-to-map-using-automapper-entities-that-have-a-foreignkey-in-asp-net-core-3</t>
  </si>
  <si>
    <t xml:space="preserve">	AutoMapper - skip whole object from child collection</t>
  </si>
  <si>
    <t xml:space="preserve">	61010267</t>
  </si>
  <si>
    <t xml:space="preserve">	https://stackoverflow.com/questions/61010008/automapper-skip-whole-object-from-child-collection</t>
  </si>
  <si>
    <t xml:space="preserve">	How to assign null for the object if object members have no value - automapper c#</t>
  </si>
  <si>
    <t xml:space="preserve">	61006783</t>
  </si>
  <si>
    <t xml:space="preserve">	https://stackoverflow.com/questions/61006612/how-to-assign-null-for-the-object-if-object-members-have-no-value-automapper-c</t>
  </si>
  <si>
    <t xml:space="preserve">	AutoMapper has a problem with mapping dictionary created by LINQ method</t>
  </si>
  <si>
    <t xml:space="preserve">	c#/linq/entity-framework-core/automapper/</t>
  </si>
  <si>
    <t xml:space="preserve">	https://stackoverflow.com/questions/61007491/automapper-has-a-problem-with-mapping-dictionary-created-by-linq-method</t>
  </si>
  <si>
    <t xml:space="preserve">	How can I map when I&amp;#39ve property in my class which have default constructor to provide values automapper?</t>
  </si>
  <si>
    <t xml:space="preserve">	61005749</t>
  </si>
  <si>
    <t xml:space="preserve">	c#/.net/asp.net-core/mapping/automapper/</t>
  </si>
  <si>
    <t xml:space="preserve">	https://stackoverflow.com/questions/60984898/how-can-i-map-when-ive-property-in-my-class-which-have-default-constructor-to-p</t>
  </si>
  <si>
    <t xml:space="preserve">	AutoMapper with Dependency Injection Not Mapping Profiles?</t>
  </si>
  <si>
    <t xml:space="preserve">	61002617</t>
  </si>
  <si>
    <t xml:space="preserve">	c#/entity-framework/asp.net-core/dependency-injection/automapper/</t>
  </si>
  <si>
    <t xml:space="preserve">	https://stackoverflow.com/questions/61002487/automapper-with-dependency-injection-not-mapping-profiles</t>
  </si>
  <si>
    <t xml:space="preserve">	1105</t>
  </si>
  <si>
    <t xml:space="preserve">	AutoMapper unable to cast TestDbAsyncEnumerable to IQueryable</t>
  </si>
  <si>
    <t xml:space="preserve">	45769447</t>
  </si>
  <si>
    <t xml:space="preserve">	https://stackoverflow.com/questions/44807618/automapper-unable-to-cast-testdbasyncenumerable-to-iqueryable</t>
  </si>
  <si>
    <t xml:space="preserve">	Exact structure of flattened object in AutoMapper</t>
  </si>
  <si>
    <t xml:space="preserve">	60985079</t>
  </si>
  <si>
    <t xml:space="preserve">	https://stackoverflow.com/questions/60984906/exact-structure-of-flattened-object-in-automapper</t>
  </si>
  <si>
    <t xml:space="preserve">	Automapper not mapping Dictionary to Object</t>
  </si>
  <si>
    <t xml:space="preserve">	https://stackoverflow.com/questions/60957611/automapper-not-mapping-dictionary-to-object</t>
  </si>
  <si>
    <t xml:space="preserve">	How to map Object to KeyValuePair&amp;ltchar, string&amp;gt using AutoMapper?</t>
  </si>
  <si>
    <t xml:space="preserve">	c#/automapper/asp.net-core-3.1/keyvaluepair/automapper-9/</t>
  </si>
  <si>
    <t xml:space="preserve">	https://stackoverflow.com/questions/60943883/how-to-map-object-to-keyvaluepairchar-string-using-automapper</t>
  </si>
  <si>
    <t xml:space="preserve">	C# Automapper inner list from another inner list of different type</t>
  </si>
  <si>
    <t xml:space="preserve">	60950333</t>
  </si>
  <si>
    <t xml:space="preserve">	c#/automappercore/</t>
  </si>
  <si>
    <t xml:space="preserve">	https://stackoverflow.com/questions/60949515/c-automapper-inner-list-from-another-inner-list-of-different-type</t>
  </si>
  <si>
    <t xml:space="preserve">	Unable to map collections with AutoMapper</t>
  </si>
  <si>
    <t xml:space="preserve">	https://stackoverflow.com/questions/60951878/unable-to-map-collections-with-automapper</t>
  </si>
  <si>
    <t xml:space="preserve">	Using AutoMapper how do I use a parent property in a child collection?</t>
  </si>
  <si>
    <t xml:space="preserve">	https://stackoverflow.com/questions/60931967/using-automapper-how-do-i-use-a-parent-property-in-a-child-collection</t>
  </si>
  <si>
    <t xml:space="preserve">	1970</t>
  </si>
  <si>
    <t xml:space="preserve">	How to Implement AutoMapper with Generic Repository Pattern</t>
  </si>
  <si>
    <t xml:space="preserve">	48263029</t>
  </si>
  <si>
    <t xml:space="preserve">	c#/entity-framework/generics/asp.net-web-api/automapper/</t>
  </si>
  <si>
    <t xml:space="preserve">	https://stackoverflow.com/questions/48248114/how-to-implement-automapper-with-generic-repository-pattern</t>
  </si>
  <si>
    <t xml:space="preserve">	Automapper - Ensure Sub Properties are different Instances from Source and are created using IOC</t>
  </si>
  <si>
    <t xml:space="preserve">	60939952</t>
  </si>
  <si>
    <t xml:space="preserve">	c#/automapper/unity-container/caliburn.micro/</t>
  </si>
  <si>
    <t xml:space="preserve">	https://stackoverflow.com/questions/60843867/automapper-ensure-sub-properties-are-different-instances-from-source-and-are-c</t>
  </si>
  <si>
    <t xml:space="preserve">	C# Automapper IQueryable - LINQ 2 SQLite - Query returns only parent, nested child always null</t>
  </si>
  <si>
    <t xml:space="preserve">	60891425</t>
  </si>
  <si>
    <t xml:space="preserve">	c#/linq/linq-to-sql/automapper/iqueryable/</t>
  </si>
  <si>
    <t xml:space="preserve">	https://stackoverflow.com/questions/60873396/c-automapper-iqueryable-linq-2-sqlite-query-returns-only-parent-nested-chi</t>
  </si>
  <si>
    <t xml:space="preserve">	Automapper 9 and Common Language Runtime detected an invalid program</t>
  </si>
  <si>
    <t xml:space="preserve">	c#/asp.net/.net/automapper/</t>
  </si>
  <si>
    <t xml:space="preserve">	https://stackoverflow.com/questions/60876607/automapper-9-and-common-language-runtime-detected-an-invalid-program</t>
  </si>
  <si>
    <t xml:space="preserve">	AutoMapper postfix not recognized</t>
  </si>
  <si>
    <t xml:space="preserve">	https://stackoverflow.com/questions/60878761/automapper-postfix-not-recognized</t>
  </si>
  <si>
    <t xml:space="preserve">	AutoMapper profile class in library - AutoMapperMappingException: Missing type map configuration or unsupported mapping error</t>
  </si>
  <si>
    <t xml:space="preserve">	60869528</t>
  </si>
  <si>
    <t xml:space="preserve">	https://stackoverflow.com/questions/60868010/automapper-profile-class-in-library-automappermappingexception-missing-type-m</t>
  </si>
  <si>
    <t xml:space="preserve">	Problem with mapping objects with automapper</t>
  </si>
  <si>
    <t xml:space="preserve">	60847224</t>
  </si>
  <si>
    <t xml:space="preserve">	c#/entity-framework/.net-core/automapper/dto/</t>
  </si>
  <si>
    <t xml:space="preserve">	https://stackoverflow.com/questions/60847157/problem-with-mapping-objects-with-automapper</t>
  </si>
  <si>
    <t xml:space="preserve">	What do I need to unit-test for this line of code using AutoMapper?</t>
  </si>
  <si>
    <t xml:space="preserve">	c#/unit-testing/.net-core/automapper/</t>
  </si>
  <si>
    <t xml:space="preserve">	https://stackoverflow.com/questions/60835995/what-do-i-need-to-unit-test-for-this-line-of-code-using-automapper</t>
  </si>
  <si>
    <t xml:space="preserve">	42543</t>
  </si>
  <si>
    <t xml:space="preserve">	AutoMapper convert from multiple sources</t>
  </si>
  <si>
    <t xml:space="preserve">	21413828</t>
  </si>
  <si>
    <t xml:space="preserve">	https://stackoverflow.com/questions/21413273/automapper-convert-from-multiple-sources</t>
  </si>
  <si>
    <t xml:space="preserve">	Automapper - map properties to IEnumerable</t>
  </si>
  <si>
    <t xml:space="preserve">	60811724</t>
  </si>
  <si>
    <t xml:space="preserve">	https://stackoverflow.com/questions/60809627/automapper-map-properties-to-ienumerable</t>
  </si>
  <si>
    <t xml:space="preserve">	AutoMapper .AfterMap() vs .ForMember()</t>
  </si>
  <si>
    <t xml:space="preserve">	60790460</t>
  </si>
  <si>
    <t xml:space="preserve">	https://stackoverflow.com/questions/60790262/automapper-aftermap-vs-formember</t>
  </si>
  <si>
    <t xml:space="preserve">	Tracking problem with EF Core 3 and Automapper</t>
  </si>
  <si>
    <t xml:space="preserve">	c#/automapper/ef-core-3.0/ef-core-3.1/</t>
  </si>
  <si>
    <t xml:space="preserve">	https://stackoverflow.com/questions/60772593/tracking-problem-with-ef-core-3-and-automapper</t>
  </si>
  <si>
    <t xml:space="preserve">	AutoMapper: how to map from dynamic to &amp;ltT&amp;gt using property name replacer</t>
  </si>
  <si>
    <t xml:space="preserve">	https://stackoverflow.com/questions/60768617/automapper-how-to-map-from-dynamic-to-t-using-property-name-replacer</t>
  </si>
  <si>
    <t xml:space="preserve">	Automapper Ignore nested property</t>
  </si>
  <si>
    <t xml:space="preserve">	c#/asp.net-core/automapper/ef-core-2.0/</t>
  </si>
  <si>
    <t xml:space="preserve">	https://stackoverflow.com/questions/60765401/automapper-ignore-nested-property</t>
  </si>
  <si>
    <t xml:space="preserve">	Create automapper configuration using expression tree</t>
  </si>
  <si>
    <t xml:space="preserve">	https://stackoverflow.com/questions/60761782/create-automapper-configuration-using-expression-tree</t>
  </si>
  <si>
    <t xml:space="preserve">	Automapper with Entity Framework Core recursive issue</t>
  </si>
  <si>
    <t xml:space="preserve">	https://stackoverflow.com/questions/60573714/automapper-with-entity-framework-core-recursive-issue</t>
  </si>
  <si>
    <t xml:space="preserve">	509</t>
  </si>
  <si>
    <t xml:space="preserve">	Mapper already initialized issue when using Automapper and xUnit for unit testing</t>
  </si>
  <si>
    <t xml:space="preserve">	57262354</t>
  </si>
  <si>
    <t xml:space="preserve">	c#/unit-testing/.net-core/automapper/xunit/</t>
  </si>
  <si>
    <t xml:space="preserve">	https://stackoverflow.com/questions/55616503/mapper-already-initialized-issue-when-using-automapper-and-xunit-for-unit-testin</t>
  </si>
  <si>
    <t xml:space="preserve">	Customize propertyname of DTO in Nancy Swagger</t>
  </si>
  <si>
    <t xml:space="preserve">	c#/.net/swagger/nancy/</t>
  </si>
  <si>
    <t xml:space="preserve">	https://stackoverflow.com/questions/60203339/customize-propertyname-of-dto-in-nancy-swagger</t>
  </si>
  <si>
    <t xml:space="preserve">	How to pass and then bind dictionary from query param of the URL with model&amp;#39s property using Nancy FX</t>
  </si>
  <si>
    <t xml:space="preserve">	c#/rest/bind/nancy/query-parameters/</t>
  </si>
  <si>
    <t xml:space="preserve">	https://stackoverflow.com/questions/60122777/how-to-pass-and-then-bind-dictionary-from-query-param-of-the-url-with-models-pr</t>
  </si>
  <si>
    <t xml:space="preserve">	Nancy model binding JSON string array to object</t>
  </si>
  <si>
    <t xml:space="preserve">	c#/json/model-binding/nancy/</t>
  </si>
  <si>
    <t xml:space="preserve">	https://stackoverflow.com/questions/59823147/nancy-model-binding-json-string-array-to-object</t>
  </si>
  <si>
    <t xml:space="preserve">	Nancy and razor, &amp;quotCannot find the type name or namespace ..&amp;quot</t>
  </si>
  <si>
    <t xml:space="preserve">	c#/razor/enums/reference/nancy/</t>
  </si>
  <si>
    <t xml:space="preserve">	https://stackoverflow.com/questions/59213219/nancy-and-razor-cannot-find-the-type-name-or-namespace</t>
  </si>
  <si>
    <t xml:space="preserve">	Why are &amp;#39Negotiator&amp;#39&amp;#39s extension methods awaitable but they don&amp;#39t return a &amp;#39Task&amp;#39 object in Nancy?</t>
  </si>
  <si>
    <t xml:space="preserve">	c#/async-awaitnancy/</t>
  </si>
  <si>
    <t xml:space="preserve">	https://stackoverflow.com/questions/58628035/why-are-negotiators-extension-methods-awaitable-but-they-dont-return-a-task</t>
  </si>
  <si>
    <t xml:space="preserve">	516</t>
  </si>
  <si>
    <t xml:space="preserve">	Nancy 2.0.0-barneyrubble JSON retain casing</t>
  </si>
  <si>
    <t xml:space="preserve">	40778570</t>
  </si>
  <si>
    <t xml:space="preserve">	c#/.net-corenancy/</t>
  </si>
  <si>
    <t xml:space="preserve">	https://stackoverflow.com/questions/40766456/nancy-2-0-0-barneyrubble-json-retain-casing</t>
  </si>
  <si>
    <t xml:space="preserve">	255</t>
  </si>
  <si>
    <t xml:space="preserve">	How do I get data from a POST request on Nancy 2.0?</t>
  </si>
  <si>
    <t xml:space="preserve">	57844374</t>
  </si>
  <si>
    <t xml:space="preserve">	c#/rest/post/request/nancy/</t>
  </si>
  <si>
    <t xml:space="preserve">	https://stackoverflow.com/questions/57838030/how-do-i-get-data-from-a-post-request-on-nancy-2-0</t>
  </si>
  <si>
    <t xml:space="preserve">	Nancy Modules are globally discovered, how to implement the same idea with .net?</t>
  </si>
  <si>
    <t xml:space="preserve">	57611156</t>
  </si>
  <si>
    <t xml:space="preserve">	c#/asp.net/.net/nancy/</t>
  </si>
  <si>
    <t xml:space="preserve">	https://stackoverflow.com/questions/57610957/nancy-modules-are-globally-discovered-how-to-implement-the-same-idea-with-net</t>
  </si>
  <si>
    <t xml:space="preserve">	677</t>
  </si>
  <si>
    <t xml:space="preserve">	Hello world app for Nancy Framework does not compile</t>
  </si>
  <si>
    <t xml:space="preserve">	c#/nancy/</t>
  </si>
  <si>
    <t xml:space="preserve">	https://stackoverflow.com/questions/10369153/hello-world-app-for-nancy-framework-does-not-compile</t>
  </si>
  <si>
    <t xml:space="preserve">	Nancy put some codes into HTML &amp;lthead&amp;gt&amp;lt/head&amp;gt tags</t>
  </si>
  <si>
    <t xml:space="preserve">	c#/htmlnancy/</t>
  </si>
  <si>
    <t xml:space="preserve">	https://stackoverflow.com/questions/56937002/nancy-put-some-codes-into-html-head-head-tags</t>
  </si>
  <si>
    <t xml:space="preserve">	How to bind form to Nancy</t>
  </si>
  <si>
    <t xml:space="preserve">	c#/html/forms/nancy/</t>
  </si>
  <si>
    <t xml:space="preserve">	https://stackoverflow.com/questions/56882437/how-to-bind-form-to-nancy</t>
  </si>
  <si>
    <t xml:space="preserve">	Pass array of doubles from C# to JavaScript via Nancy</t>
  </si>
  <si>
    <t xml:space="preserve">	54914022</t>
  </si>
  <si>
    <t xml:space="preserve">	javascript/c#nancy/</t>
  </si>
  <si>
    <t xml:space="preserve">	https://stackoverflow.com/questions/54894759/pass-array-of-doubles-from-c-to-javascript-via-nancy</t>
  </si>
  <si>
    <t xml:space="preserve">	Unable to access to a nancy webservice form external connections</t>
  </si>
  <si>
    <t xml:space="preserve">	c#/.net/nancy/.net-standard-2.0/</t>
  </si>
  <si>
    <t xml:space="preserve">	https://stackoverflow.com/questions/56752705/unable-to-access-to-a-nancy-webservice-form-external-connections</t>
  </si>
  <si>
    <t xml:space="preserve">	How to keep member variables or properties on nancy module&amp;#39s side?</t>
  </si>
  <si>
    <t xml:space="preserve">	56757526</t>
  </si>
  <si>
    <t xml:space="preserve">	https://stackoverflow.com/questions/56755841/how-to-keep-member-variables-or-properties-on-nancy-modules-side</t>
  </si>
  <si>
    <t xml:space="preserve">	2970</t>
  </si>
  <si>
    <t xml:space="preserve">	Using Razor View Engine with Nancy, .cshtml not an available extension</t>
  </si>
  <si>
    <t xml:space="preserve">	33043503</t>
  </si>
  <si>
    <t xml:space="preserve">	c#/razor/nancy/razorengine/</t>
  </si>
  <si>
    <t xml:space="preserve">	https://stackoverflow.com/questions/32954184/using-razor-view-engine-with-nancy-cshtml-not-an-available-extension</t>
  </si>
  <si>
    <t xml:space="preserve">	Creating dynamic content in nancy self hosting</t>
  </si>
  <si>
    <t xml:space="preserve">	56506715</t>
  </si>
  <si>
    <t xml:space="preserve">	https://stackoverflow.com/questions/56506456/creating-dynamic-content-in-nancy-self-hosting</t>
  </si>
  <si>
    <t xml:space="preserve">	7879</t>
  </si>
  <si>
    <t xml:space="preserve">	cant start nancy self host without admin rights</t>
  </si>
  <si>
    <t xml:space="preserve">	https://stackoverflow.com/questions/16064732/cant-start-nancy-self-host-without-admin-rights</t>
  </si>
  <si>
    <t xml:space="preserve">	27061</t>
  </si>
  <si>
    <t xml:space="preserve">	Returning a string containing valid Json with Nancy</t>
  </si>
  <si>
    <t xml:space="preserve">	7610088</t>
  </si>
  <si>
    <t xml:space="preserve">	c#/jsonnancy/</t>
  </si>
  <si>
    <t xml:space="preserve">	https://stackoverflow.com/questions/7597035/returning-a-string-containing-valid-json-with-nancy</t>
  </si>
  <si>
    <t xml:space="preserve">	how to fake authentication in a secured Nancy endpoint</t>
  </si>
  <si>
    <t xml:space="preserve">	https://stackoverflow.com/questions/50586261/how-to-fake-authentication-in-a-secured-nancy-endpoint</t>
  </si>
  <si>
    <t xml:space="preserve">	Is it possible to use self hosted Nancy with https (ECDH-ECDSA) on Linux (Mono)?</t>
  </si>
  <si>
    <t xml:space="preserve">	c#/https/mono/nancy/self-hosting/</t>
  </si>
  <si>
    <t xml:space="preserve">	https://stackoverflow.com/questions/55057469/is-it-possible-to-use-self-hosted-nancy-with-https-ecdh-ecdsa-on-linux-mono</t>
  </si>
  <si>
    <t xml:space="preserve">	Nancy: configure per-request MaxJsonLength and other json serialization settings</t>
  </si>
  <si>
    <t xml:space="preserve">	c#/json/serialization/nancy/json-serialization/</t>
  </si>
  <si>
    <t xml:space="preserve">	https://stackoverflow.com/questions/54909950/nancy-configure-per-request-maxjsonlength-and-other-json-serialization-settings</t>
  </si>
  <si>
    <t xml:space="preserve">	161</t>
  </si>
  <si>
    <t xml:space="preserve">	Nancy: How to log body of response in Nancy</t>
  </si>
  <si>
    <t xml:space="preserve">	c#/restnancy/</t>
  </si>
  <si>
    <t xml:space="preserve">	https://stackoverflow.com/questions/54629020/nancy-how-to-log-body-of-response-in-nancy</t>
  </si>
  <si>
    <t xml:space="preserve">	89</t>
  </si>
  <si>
    <t xml:space="preserve">	Nancy Unable to resolve type when constructor has parameters</t>
  </si>
  <si>
    <t xml:space="preserve">	c#/.netnancy/</t>
  </si>
  <si>
    <t xml:space="preserve">	https://stackoverflow.com/questions/50987679/nancy-unable-to-resolve-type-when-constructor-has-parameters</t>
  </si>
  <si>
    <t xml:space="preserve">	Nancy FX capitalizes keys in dictionaries on model binding</t>
  </si>
  <si>
    <t xml:space="preserve">	https://stackoverflow.com/questions/31817172/nancy-fx-capitalizes-keys-in-dictionaries-on-model-binding</t>
  </si>
  <si>
    <t xml:space="preserve">	348</t>
  </si>
  <si>
    <t xml:space="preserve">	.NET Nancy response with a video file (self hosting)</t>
  </si>
  <si>
    <t xml:space="preserve">	c#/.net/nancy/self-hosting/</t>
  </si>
  <si>
    <t xml:space="preserve">	https://stackoverflow.com/questions/50032573/net-nancy-response-with-a-video-file-self-hosting</t>
  </si>
  <si>
    <t xml:space="preserve">	3076</t>
  </si>
  <si>
    <t xml:space="preserve">	How to Prevent Nancy From Caching Views</t>
  </si>
  <si>
    <t xml:space="preserve">	9534377</t>
  </si>
  <si>
    <t xml:space="preserve">	https://stackoverflow.com/questions/9534021/how-to-prevent-nancy-from-caching-views</t>
  </si>
  <si>
    <t xml:space="preserve">	24318</t>
  </si>
  <si>
    <t xml:space="preserve">	Nancy (C#): How do I get my post data?</t>
  </si>
  <si>
    <t xml:space="preserve">	24970608</t>
  </si>
  <si>
    <t xml:space="preserve">	c#/lua/coronasdk/nancy/</t>
  </si>
  <si>
    <t xml:space="preserve">	https://stackoverflow.com/questions/24970028/nancy-c-how-do-i-get-my-post-data</t>
  </si>
  <si>
    <t xml:space="preserve">	Nancy SSVE - save generated HTML to file?</t>
  </si>
  <si>
    <t xml:space="preserve">	c#/nancyviewengine/</t>
  </si>
  <si>
    <t xml:space="preserve">	https://stackoverflow.com/questions/53064488/nancy-ssve-save-generated-html-to-file</t>
  </si>
  <si>
    <t xml:space="preserve">	172</t>
  </si>
  <si>
    <t xml:space="preserve">	How do I bootstrap Automapper with Nancy in .Net Core?</t>
  </si>
  <si>
    <t xml:space="preserve">	c#/.net-core/automapper/autofac/nancy/</t>
  </si>
  <si>
    <t xml:space="preserve">	https://stackoverflow.com/questions/52767106/how-do-i-bootstrap-automapper-with-nancy-in-net-core</t>
  </si>
  <si>
    <t xml:space="preserve">	1225</t>
  </si>
  <si>
    <t xml:space="preserve">	Server sent events with Nancy</t>
  </si>
  <si>
    <t xml:space="preserve">	17329321</t>
  </si>
  <si>
    <t xml:space="preserve">	c#/.net/nancy/server-sent-events/</t>
  </si>
  <si>
    <t xml:space="preserve">	https://stackoverflow.com/questions/17320754/server-sent-events-with-nancy</t>
  </si>
  <si>
    <t xml:space="preserve">	1219</t>
  </si>
  <si>
    <t xml:space="preserve">	Why is my Nancy call to Bind&amp;ltT&amp;gt() returning an empty object?</t>
  </si>
  <si>
    <t xml:space="preserve">	52547680</t>
  </si>
  <si>
    <t xml:space="preserve">	c#/json/rest/nancy/</t>
  </si>
  <si>
    <t xml:space="preserve">	https://stackoverflow.com/questions/32977509/why-is-my-nancy-call-to-bindt-returning-an-empty-object</t>
  </si>
  <si>
    <t xml:space="preserve">	1001</t>
  </si>
  <si>
    <t xml:space="preserve">	400 Bad Request - Invalid Hostname when making nancy self hosted Web API calls locally</t>
  </si>
  <si>
    <t xml:space="preserve">	c#/owinnancy/</t>
  </si>
  <si>
    <t xml:space="preserve">	https://stackoverflow.com/questions/38884006/400-bad-request-invalid-hostname-when-making-nancy-self-hosted-web-api-calls-l</t>
  </si>
  <si>
    <t xml:space="preserve">	307</t>
  </si>
  <si>
    <t xml:space="preserve">	Control deserialization in Nancy 2.0.0</t>
  </si>
  <si>
    <t xml:space="preserve">	52420966</t>
  </si>
  <si>
    <t xml:space="preserve">	c#/nancyjson-deserialization/</t>
  </si>
  <si>
    <t xml:space="preserve">	https://stackoverflow.com/questions/52388761/control-deserialization-in-nancy-2-0-0</t>
  </si>
  <si>
    <t xml:space="preserve">	Nancy Model Binding to subclass. Autodetection?</t>
  </si>
  <si>
    <t xml:space="preserve">	https://stackoverflow.com/questions/52356998/nancy-model-binding-to-subclass-autodetection</t>
  </si>
  <si>
    <t xml:space="preserve">	How to print JSON to C# in nancy</t>
  </si>
  <si>
    <t xml:space="preserve">	52223690</t>
  </si>
  <si>
    <t xml:space="preserve">	https://stackoverflow.com/questions/52223380/how-to-print-json-to-c-in-nancy</t>
  </si>
  <si>
    <t xml:space="preserve">	267</t>
  </si>
  <si>
    <t xml:space="preserve">	How do I integrate Nancy with Autofac and ASP.NET Core windows service</t>
  </si>
  <si>
    <t xml:space="preserve">	c#/asp.net-core/dependency-injection/autofac/nancy/</t>
  </si>
  <si>
    <t xml:space="preserve">	https://stackoverflow.com/questions/51988982/how-do-i-integrate-nancy-with-autofac-and-asp-net-core-windows-service</t>
  </si>
  <si>
    <t xml:space="preserve">	Nancy Autofac prevent container dispose</t>
  </si>
  <si>
    <t xml:space="preserve">	c#/.net/autofac/nancy/</t>
  </si>
  <si>
    <t xml:space="preserve">	https://stackoverflow.com/questions/51459108/nancy-autofac-prevent-container-dispose</t>
  </si>
  <si>
    <t xml:space="preserve">	Embedded Nancy not listening</t>
  </si>
  <si>
    <t xml:space="preserve">	51455213</t>
  </si>
  <si>
    <t xml:space="preserve">	c#/visual-studio-2017nancy/</t>
  </si>
  <si>
    <t xml:space="preserve">	https://stackoverflow.com/questions/51455171/embedded-nancy-not-listening</t>
  </si>
  <si>
    <t xml:space="preserve">	3549</t>
  </si>
  <si>
    <t xml:space="preserve">	Adding request headers to Application Insights telemetry for Nancy application</t>
  </si>
  <si>
    <t xml:space="preserve">	49285288</t>
  </si>
  <si>
    <t xml:space="preserve">	c#/asp.net-core/nancy/azure-application-insights/telemetry/</t>
  </si>
  <si>
    <t xml:space="preserve">	https://stackoverflow.com/questions/49135557/adding-request-headers-to-application-insights-telemetry-for-nancy-application</t>
  </si>
  <si>
    <t xml:space="preserve">	154</t>
  </si>
  <si>
    <t xml:space="preserve">	Nancy Error 503 AND The status code is Error with message &amp;#39&amp;quot&amp;#39 is an unexpected token. Expecting white space. Line 1, position 50</t>
  </si>
  <si>
    <t xml:space="preserve">	c#/.net/api/postman/nancy/</t>
  </si>
  <si>
    <t xml:space="preserve">	https://stackoverflow.com/questions/50968328/nancy-error-503-and-the-status-code-is-error-with-message-is-an-unexpected-t</t>
  </si>
  <si>
    <t xml:space="preserve">	.NET Nancy 2 bootstrapper not firing</t>
  </si>
  <si>
    <t xml:space="preserve">	https://stackoverflow.com/questions/50930665/net-nancy-2-bootstrapper-not-firing</t>
  </si>
  <si>
    <t xml:space="preserve">	855</t>
  </si>
  <si>
    <t xml:space="preserve">	.NET Core Nancy application serving static files</t>
  </si>
  <si>
    <t xml:space="preserve">	40870619</t>
  </si>
  <si>
    <t xml:space="preserve">	c#/.net/.net-core/nancy/</t>
  </si>
  <si>
    <t xml:space="preserve">	https://stackoverflow.com/questions/40870618/net-core-nancy-application-serving-static-files</t>
  </si>
  <si>
    <t xml:space="preserve">	Nancy Self host get list of all connected clients` IPs</t>
  </si>
  <si>
    <t xml:space="preserve">	c#/nancyself-hosting/</t>
  </si>
  <si>
    <t xml:space="preserve">	https://stackoverflow.com/questions/50291957/nancy-self-host-get-list-of-all-connected-clients-ips</t>
  </si>
  <si>
    <t xml:space="preserve">	1267</t>
  </si>
  <si>
    <t xml:space="preserve">	What are practical performance limitations of self-hosted owin/Nancy web server?</t>
  </si>
  <si>
    <t xml:space="preserve">	50145307</t>
  </si>
  <si>
    <t xml:space="preserve">	c#/asp.net/.net/iis/self-hosting/</t>
  </si>
  <si>
    <t xml:space="preserve">	https://stackoverflow.com/questions/36972930/what-are-practical-performance-limitations-of-self-hosted-owin-nancy-web-server</t>
  </si>
  <si>
    <t xml:space="preserve">	Nancy does not support periods in URL</t>
  </si>
  <si>
    <t xml:space="preserve">	https://stackoverflow.com/questions/49636350/nancy-does-not-support-periods-in-url</t>
  </si>
  <si>
    <t xml:space="preserve">	Nancy Server sporadically crashes with NullReferenceException</t>
  </si>
  <si>
    <t xml:space="preserve">	49279433</t>
  </si>
  <si>
    <t xml:space="preserve">	c#/owin/nancy/httplistener/</t>
  </si>
  <si>
    <t xml:space="preserve">	https://stackoverflow.com/questions/49278928/nancy-server-sporadically-crashes-with-nullreferenceexception</t>
  </si>
  <si>
    <t xml:space="preserve">	HttpListener (SelfHost) Nancy Web Server - automate server url registering with admin rights in C#</t>
  </si>
  <si>
    <t xml:space="preserve">	c#/owin/nancy/httplistener/netsh/</t>
  </si>
  <si>
    <t xml:space="preserve">	https://stackoverflow.com/questions/49214628/httplistener-selfhost-nancy-web-server-automate-server-url-registering-with</t>
  </si>
  <si>
    <t xml:space="preserve">	Autofac Property Injection in Nancy Module</t>
  </si>
  <si>
    <t xml:space="preserve">	48810351</t>
  </si>
  <si>
    <t xml:space="preserve">	https://stackoverflow.com/questions/48737804/autofac-property-injection-in-nancy-module</t>
  </si>
  <si>
    <t xml:space="preserve">	How might I cast/convert a Nancy Dynamic object to a List&amp;ltBaseObject&amp;gt?</t>
  </si>
  <si>
    <t xml:space="preserve">	c#/type-conversionnancy/</t>
  </si>
  <si>
    <t xml:space="preserve">	https://stackoverflow.com/questions/48696563/how-might-i-cast-convert-a-nancy-dynamic-object-to-a-listbaseobject</t>
  </si>
  <si>
    <t xml:space="preserve">	Access a Dictionary item in a view when using SSVE in Nancy</t>
  </si>
  <si>
    <t xml:space="preserve">	48667940</t>
  </si>
  <si>
    <t xml:space="preserve">	c#/.net/dictionary/nancy/</t>
  </si>
  <si>
    <t xml:space="preserve">	https://stackoverflow.com/questions/48339312/access-a-dictionary-item-in-a-view-when-using-ssve-in-nancy</t>
  </si>
  <si>
    <t xml:space="preserve">	Selfhosted Nancy: NullReferenceException occurred in Nancy.Authentication.Forms.dll When correct user/password is entered</t>
  </si>
  <si>
    <t xml:space="preserve">	47926116</t>
  </si>
  <si>
    <t xml:space="preserve">	https://stackoverflow.com/questions/47924277/selfhosted-nancy-nullreferenceexception-occurred-in-nancy-authentication-forms</t>
  </si>
  <si>
    <t xml:space="preserve">	Is it possible to use Nancy without ever scanning?</t>
  </si>
  <si>
    <t xml:space="preserve">	https://stackoverflow.com/questions/47872666/is-it-possible-to-use-nancy-without-ever-scanning</t>
  </si>
  <si>
    <t xml:space="preserve">	250</t>
  </si>
  <si>
    <t xml:space="preserve">	Cannot perform simple GET request to Nancy self-hosted: RuntimeBinderException and ViewNotFoundException</t>
  </si>
  <si>
    <t xml:space="preserve">	47792936</t>
  </si>
  <si>
    <t xml:space="preserve">	c#/httpresponse/nancy/httpserver/viewengine/</t>
  </si>
  <si>
    <t xml:space="preserve">	https://stackoverflow.com/questions/47792724/cannot-perform-simple-get-request-to-nancy-self-hosted-runtimebinderexception-a</t>
  </si>
  <si>
    <t xml:space="preserve">	Nancy looks for views in wrong project</t>
  </si>
  <si>
    <t xml:space="preserve">	47756216</t>
  </si>
  <si>
    <t xml:space="preserve">	c#/.net/owin/nancy/</t>
  </si>
  <si>
    <t xml:space="preserve">	https://stackoverflow.com/questions/47753356/nancy-looks-for-views-in-wrong-project</t>
  </si>
  <si>
    <t xml:space="preserve">	1835</t>
  </si>
  <si>
    <t xml:space="preserve">	Nancy maximum JSON length exception when Binding</t>
  </si>
  <si>
    <t xml:space="preserve">	45046722</t>
  </si>
  <si>
    <t xml:space="preserve">	https://stackoverflow.com/questions/45046242/nancy-maximum-json-length-exception-when-binding</t>
  </si>
  <si>
    <t xml:space="preserve">	481</t>
  </si>
  <si>
    <t xml:space="preserve">	How to inject ClaimsPrincipal in Nancy</t>
  </si>
  <si>
    <t xml:space="preserve">	47666202</t>
  </si>
  <si>
    <t xml:space="preserve">	c#/nancysimple-injector/</t>
  </si>
  <si>
    <t xml:space="preserve">	https://stackoverflow.com/questions/47585008/how-to-inject-claimsprincipal-in-nancy</t>
  </si>
  <si>
    <t xml:space="preserve">	488</t>
  </si>
  <si>
    <t xml:space="preserve">	Nancy with Topshelf doesn&amp;#39t work when run as service? C#</t>
  </si>
  <si>
    <t xml:space="preserve">	c#/.net/multithreading/nancy/topshelf/</t>
  </si>
  <si>
    <t xml:space="preserve">	https://stackoverflow.com/questions/47526324/nancy-with-topshelf-doesnt-work-when-run-as-service-c</t>
  </si>
  <si>
    <t xml:space="preserve">	1038</t>
  </si>
  <si>
    <t xml:space="preserve">	Nancy self host returns 404</t>
  </si>
  <si>
    <t xml:space="preserve">	47375706</t>
  </si>
  <si>
    <t xml:space="preserve">	https://stackoverflow.com/questions/47375304/nancy-self-host-returns-404</t>
  </si>
  <si>
    <t xml:space="preserve">	480</t>
  </si>
  <si>
    <t xml:space="preserve">	Bind to a custom property with Nancy</t>
  </si>
  <si>
    <t xml:space="preserve">	47217156</t>
  </si>
  <si>
    <t xml:space="preserve">	c#/json/binding/nancy/</t>
  </si>
  <si>
    <t xml:space="preserve">	https://stackoverflow.com/questions/47182506/bind-to-a-custom-property-with-nancy</t>
  </si>
  <si>
    <t xml:space="preserve">	Nancy listening on two diferents address</t>
  </si>
  <si>
    <t xml:space="preserve">	https://stackoverflow.com/questions/47113086/nancy-listening-on-two-diferents-address</t>
  </si>
  <si>
    <t xml:space="preserve">	How to bind the JSON request body to a string primitive variable in Nancy?</t>
  </si>
  <si>
    <t xml:space="preserve">	https://stackoverflow.com/questions/46467366/how-to-bind-the-json-request-body-to-a-string-primitive-variable-in-nancy</t>
  </si>
  <si>
    <t xml:space="preserve">	Injecting ILogger using Ninject, Log4Net, and Nancy</t>
  </si>
  <si>
    <t xml:space="preserve">	46822153</t>
  </si>
  <si>
    <t xml:space="preserve">	c#/.net/ninject/log4net/nancy/</t>
  </si>
  <si>
    <t xml:space="preserve">	https://stackoverflow.com/questions/46821335/injecting-ilogger-using-ninject-log4net-and-nancy</t>
  </si>
  <si>
    <t xml:space="preserve">	How Do I bind javascript type of File to a Nancy Model containing HttpFile?</t>
  </si>
  <si>
    <t xml:space="preserve">	46816555</t>
  </si>
  <si>
    <t xml:space="preserve">	javascript/c#/typescript/nancy/</t>
  </si>
  <si>
    <t xml:space="preserve">	https://stackoverflow.com/questions/46795515/how-do-i-bind-javascript-type-of-file-to-a-nancy-model-containing-httpfile</t>
  </si>
  <si>
    <t xml:space="preserve">	How to integrate nancy with asp.net Form based authentication</t>
  </si>
  <si>
    <t xml:space="preserve">	c#/asp.net/asp.net-mvc/authentication/nancy/</t>
  </si>
  <si>
    <t xml:space="preserve">	https://stackoverflow.com/questions/46477955/how-to-integrate-nancy-with-asp-net-form-based-authentication</t>
  </si>
  <si>
    <t xml:space="preserve">	370</t>
  </si>
  <si>
    <t xml:space="preserve">	trouble connecting cefsharp browser with nancy hosted angular web app</t>
  </si>
  <si>
    <t xml:space="preserve">	c#/angularjs/wpf/cefsharp/</t>
  </si>
  <si>
    <t xml:space="preserve">	https://stackoverflow.com/questions/46714228/trouble-connecting-cefsharp-browser-with-nancy-hosted-angular-web-app</t>
  </si>
  <si>
    <t xml:space="preserve">	Nancy stateless auth not triggering on multiple concurrent request</t>
  </si>
  <si>
    <t xml:space="preserve">	c#/angularnancy/</t>
  </si>
  <si>
    <t xml:space="preserve">	https://stackoverflow.com/questions/46448391/nancy-stateless-auth-not-triggering-on-multiple-concurrent-request</t>
  </si>
  <si>
    <t xml:space="preserve">	Configuring Nancy to manage Client Certificates</t>
  </si>
  <si>
    <t xml:space="preserve">	c#/authentication/ssl/nancy/</t>
  </si>
  <si>
    <t xml:space="preserve">	https://stackoverflow.com/questions/45356849/configuring-nancy-to-manage-client-certificates</t>
  </si>
  <si>
    <t xml:space="preserve">	2966</t>
  </si>
  <si>
    <t xml:space="preserve">	How can I authenticate against Active Directory in Nancy?</t>
  </si>
  <si>
    <t xml:space="preserve">	12644398</t>
  </si>
  <si>
    <t xml:space="preserve">	c#/active-directory/forms-authentication/nancy/</t>
  </si>
  <si>
    <t xml:space="preserve">	https://stackoverflow.com/questions/12393503/how-can-i-authenticate-against-active-directory-in-nancy</t>
  </si>
  <si>
    <t xml:space="preserve">	1559</t>
  </si>
  <si>
    <t xml:space="preserve">	Nancy Views Internal Server Error</t>
  </si>
  <si>
    <t xml:space="preserve">	https://stackoverflow.com/questions/15957791/nancy-views-internal-server-error</t>
  </si>
  <si>
    <t xml:space="preserve">	180</t>
  </si>
  <si>
    <t xml:space="preserve">	MahApps.Metro use Colour.xaml and Color.xam with new versions</t>
  </si>
  <si>
    <t xml:space="preserve">	44737535</t>
  </si>
  <si>
    <t xml:space="preserve">	c#/wpf/xaml/wpf-controls/mahapps.metro/</t>
  </si>
  <si>
    <t xml:space="preserve">	https://stackoverflow.com/questions/44735365/mahapps-metro-use-colour-xaml-and-color-xam-with-new-versions</t>
  </si>
  <si>
    <t xml:space="preserve">	1166</t>
  </si>
  <si>
    <t xml:space="preserve">	WPF &amp;amp C# [Mahapps.Metro] Animating Controls</t>
  </si>
  <si>
    <t xml:space="preserve">	44548859</t>
  </si>
  <si>
    <t xml:space="preserve">	c#/wpf/animation/mahapps.metro/</t>
  </si>
  <si>
    <t xml:space="preserve">	https://stackoverflow.com/questions/44547820/wpf-c-mahapps-metro-animating-controls</t>
  </si>
  <si>
    <t xml:space="preserve">	3210</t>
  </si>
  <si>
    <t xml:space="preserve">	Why does MahApps.Metro ShowProgressAsync dialog box redraw unexpectedly? (always grey)</t>
  </si>
  <si>
    <t xml:space="preserve">	34141842</t>
  </si>
  <si>
    <t xml:space="preserve">	c#/wpf/async-await/mahapps.metro/</t>
  </si>
  <si>
    <t xml:space="preserve">	https://stackoverflow.com/questions/34006954/why-does-mahapps-metro-showprogressasync-dialog-box-redraw-unexpectedly-always</t>
  </si>
  <si>
    <t xml:space="preserve">	Adding buttons to MahApps.Metro Group box header</t>
  </si>
  <si>
    <t xml:space="preserve">	44439679</t>
  </si>
  <si>
    <t xml:space="preserve">	c#/wpfmahapps.metro/</t>
  </si>
  <si>
    <t xml:space="preserve">	https://stackoverflow.com/questions/44439195/adding-buttons-to-mahapps-metro-group-box-header</t>
  </si>
  <si>
    <t xml:space="preserve">	372</t>
  </si>
  <si>
    <t xml:space="preserve">	Getting errors when trying MahApps.Metro demo</t>
  </si>
  <si>
    <t xml:space="preserve">	c#/wpf/visual-studio-2013/mahapps.metro/</t>
  </si>
  <si>
    <t xml:space="preserve">	https://stackoverflow.com/questions/43848266/getting-errors-when-trying-mahapps-metro-demo</t>
  </si>
  <si>
    <t xml:space="preserve">	1214</t>
  </si>
  <si>
    <t xml:space="preserve">	Use normal case in MahApps.Metro Expander controls</t>
  </si>
  <si>
    <t xml:space="preserve">	43822528</t>
  </si>
  <si>
    <t xml:space="preserve">	c#/wpf/xaml/mahapps.metro/</t>
  </si>
  <si>
    <t xml:space="preserve">	https://stackoverflow.com/questions/43822491/use-normal-case-in-mahapps-metro-expander-controls</t>
  </si>
  <si>
    <t xml:space="preserve">	1162</t>
  </si>
  <si>
    <t xml:space="preserve">	WPF How to use MahApps.Metro MessagBox in UserControl</t>
  </si>
  <si>
    <t xml:space="preserve">	43049186</t>
  </si>
  <si>
    <t xml:space="preserve">	https://stackoverflow.com/questions/43045458/wpf-how-to-use-mahapps-metro-messagbox-in-usercontrol</t>
  </si>
  <si>
    <t xml:space="preserve">	245</t>
  </si>
  <si>
    <t xml:space="preserve">	Passing validation errors to a specific element in my UserControl [mahapps.metro]</t>
  </si>
  <si>
    <t xml:space="preserve">	c#/wpf/xaml/user-controls/mahapps.metro/</t>
  </si>
  <si>
    <t xml:space="preserve">	https://stackoverflow.com/questions/42838951/passing-validation-errors-to-a-specific-element-in-my-usercontrol-mahapps-metro</t>
  </si>
  <si>
    <t xml:space="preserve">	589</t>
  </si>
  <si>
    <t xml:space="preserve">	MahApps.Metro DatePicker: cuts off the date</t>
  </si>
  <si>
    <t xml:space="preserve">	c#/wpf/xaml/datepicker/mahapps.metro/</t>
  </si>
  <si>
    <t xml:space="preserve">	https://stackoverflow.com/questions/42269434/mahapps-metro-datepicker-cuts-off-the-date</t>
  </si>
  <si>
    <t xml:space="preserve">	Switched to MahApps.Metro in .NET WPF and now it wont load Java jar process</t>
  </si>
  <si>
    <t xml:space="preserve">	c#/.net/wpf/jar/process/</t>
  </si>
  <si>
    <t xml:space="preserve">	https://stackoverflow.com/questions/41860819/switched-to-mahapps-metro-in-net-wpf-and-now-it-wont-load-java-jar-process</t>
  </si>
  <si>
    <t xml:space="preserve">	710</t>
  </si>
  <si>
    <t xml:space="preserve">	MahApps.metro how to add icon to title bar left corner</t>
  </si>
  <si>
    <t xml:space="preserve">	https://stackoverflow.com/questions/41069119/mahapps-metro-how-to-add-icon-to-title-bar-left-corner</t>
  </si>
  <si>
    <t xml:space="preserve">	2267</t>
  </si>
  <si>
    <t xml:space="preserve">	Setting WindowButtonCommands styles in Mahapps.Metro</t>
  </si>
  <si>
    <t xml:space="preserve">	34592341</t>
  </si>
  <si>
    <t xml:space="preserve">	c#/wpf/xaml/titlebar/mahapps.metro/</t>
  </si>
  <si>
    <t xml:space="preserve">	https://stackoverflow.com/questions/34563155/setting-windowbuttoncommands-styles-in-mahapps-metro</t>
  </si>
  <si>
    <t xml:space="preserve">	896</t>
  </si>
  <si>
    <t xml:space="preserve">	mahapps.metro TextBoxHelper.ButtonCommand not firing when using SimpleCommand</t>
  </si>
  <si>
    <t xml:space="preserve">	https://stackoverflow.com/questions/33905940/mahapps-metro-textboxhelper-buttoncommand-not-firing-when-using-simplecommand</t>
  </si>
  <si>
    <t xml:space="preserve">	407</t>
  </si>
  <si>
    <t xml:space="preserve">	MahApps.Metro controls properties</t>
  </si>
  <si>
    <t xml:space="preserve">	https://stackoverflow.com/questions/39511120/mahapps-metro-controls-properties</t>
  </si>
  <si>
    <t xml:space="preserve">	895</t>
  </si>
  <si>
    <t xml:space="preserve">	How to add splash screen window correctly in MahApps.Metro application?</t>
  </si>
  <si>
    <t xml:space="preserve">	c#/wpf/data-binding/splash-screen/mahapps.metro/</t>
  </si>
  <si>
    <t xml:space="preserve">	https://stackoverflow.com/questions/39288713/how-to-add-splash-screen-window-correctly-in-mahapps-metro-application</t>
  </si>
  <si>
    <t xml:space="preserve">	238</t>
  </si>
  <si>
    <t xml:space="preserve">	Call MahApps.Metro ShowMetroDialogAsync As Prism 6 InteractionRequestTrigger</t>
  </si>
  <si>
    <t xml:space="preserve">	c#/wpf/prism/mahapps.metro/</t>
  </si>
  <si>
    <t xml:space="preserve">	https://stackoverflow.com/questions/39019704/call-mahapps-metro-showmetrodialogasync-as-prism-6-interactionrequesttrigger</t>
  </si>
  <si>
    <t xml:space="preserve">	6142</t>
  </si>
  <si>
    <t xml:space="preserve">	Mahapps.Metro: Custom Icon Textbox</t>
  </si>
  <si>
    <t xml:space="preserve">	22861271</t>
  </si>
  <si>
    <t xml:space="preserve">	https://stackoverflow.com/questions/22314763/mahapps-metro-custom-icon-textbox</t>
  </si>
  <si>
    <t xml:space="preserve">	3947</t>
  </si>
  <si>
    <t xml:space="preserve">	How To Use a XAML Resource As An Icon In Mahapps.Metro Title Bar?</t>
  </si>
  <si>
    <t xml:space="preserve">	34594830</t>
  </si>
  <si>
    <t xml:space="preserve">	c#/wpf/xaml/mahapps.metro/xaml-resources/</t>
  </si>
  <si>
    <t xml:space="preserve">	https://stackoverflow.com/questions/34436529/how-to-use-a-xaml-resource-as-an-icon-in-mahapps-metro-title-bar</t>
  </si>
  <si>
    <t xml:space="preserve">	3822</t>
  </si>
  <si>
    <t xml:space="preserve">	how to highlight tiles of MahApps.Metro on mouseover?</t>
  </si>
  <si>
    <t xml:space="preserve">	25450652</t>
  </si>
  <si>
    <t xml:space="preserve">	https://stackoverflow.com/questions/25447323/how-to-highlight-tiles-of-mahapps-metro-on-mouseover</t>
  </si>
  <si>
    <t xml:space="preserve">	668</t>
  </si>
  <si>
    <t xml:space="preserve">	MahApps.Metro button fontsize is not inherited from metrowindow</t>
  </si>
  <si>
    <t xml:space="preserve">	37009631</t>
  </si>
  <si>
    <t xml:space="preserve">	https://stackoverflow.com/questions/37009168/mahapps-metro-button-fontsize-is-not-inherited-from-metrowindow</t>
  </si>
  <si>
    <t xml:space="preserve">	Show separators for WindowCommands when using databound ItemsControl in MahApps.Metro</t>
  </si>
  <si>
    <t xml:space="preserve">	36753964</t>
  </si>
  <si>
    <t xml:space="preserve">	c#/wpf/xaml/data-binding/mahapps.metro/</t>
  </si>
  <si>
    <t xml:space="preserve">	https://stackoverflow.com/questions/36752189/show-separators-for-windowcommands-when-using-databound-itemscontrol-in-mahapps</t>
  </si>
  <si>
    <t xml:space="preserve">	3223</t>
  </si>
  <si>
    <t xml:space="preserve">	How To Create A Custom Accent In MahApps.Metro?</t>
  </si>
  <si>
    <t xml:space="preserve">	36169095</t>
  </si>
  <si>
    <t xml:space="preserve">	https://stackoverflow.com/questions/36147698/how-to-create-a-custom-accent-in-mahapps-metro</t>
  </si>
  <si>
    <t xml:space="preserve">	599</t>
  </si>
  <si>
    <t xml:space="preserve">	Mahapps.Metro Flyout appearing behind Winforms chart</t>
  </si>
  <si>
    <t xml:space="preserve">	c#/wpf/charts/mahapps.metro/flyout/</t>
  </si>
  <si>
    <t xml:space="preserve">	https://stackoverflow.com/questions/35775765/mahapps-metro-flyout-appearing-behind-winforms-chart</t>
  </si>
  <si>
    <t xml:space="preserve">	423</t>
  </si>
  <si>
    <t xml:space="preserve">	MahApps.Metro UI WPF</t>
  </si>
  <si>
    <t xml:space="preserve">	https://stackoverflow.com/questions/35679731/mahapps-metro-ui-wpf</t>
  </si>
  <si>
    <t xml:space="preserve">	697</t>
  </si>
  <si>
    <t xml:space="preserve">	Messages dialog fired the ViewModel through the DialogCoordinator using MahApps.Metro and MVVM Light Toolkit</t>
  </si>
  <si>
    <t xml:space="preserve">	c#/wpf/xaml/mvvm/dialog/</t>
  </si>
  <si>
    <t xml:space="preserve">	https://stackoverflow.com/questions/35607974/messages-dialog-fired-the-viewmodel-through-the-dialogcoordinator-using-mahapps</t>
  </si>
  <si>
    <t xml:space="preserve">	2984</t>
  </si>
  <si>
    <t xml:space="preserve">	How to bundle MahApps.Metro into single exe</t>
  </si>
  <si>
    <t xml:space="preserve">	22119351</t>
  </si>
  <si>
    <t xml:space="preserve">	c#/wpf/mahapps.metro/smartassembly/</t>
  </si>
  <si>
    <t xml:space="preserve">	https://stackoverflow.com/questions/21725420/how-to-bundle-mahapps-metro-into-single-exe</t>
  </si>
  <si>
    <t xml:space="preserve">	1764</t>
  </si>
  <si>
    <t xml:space="preserve">	How To Add An Icon From File To MahApps.Metro WPF Window?</t>
  </si>
  <si>
    <t xml:space="preserve">	34375537</t>
  </si>
  <si>
    <t xml:space="preserve">	https://stackoverflow.com/questions/34362017/how-to-add-an-icon-from-file-to-mahapps-metro-wpf-window</t>
  </si>
  <si>
    <t xml:space="preserve">	2991</t>
  </si>
  <si>
    <t xml:space="preserve">	Adding custom styles to Mahapps.Metro existing ones</t>
  </si>
  <si>
    <t xml:space="preserve">	29146049</t>
  </si>
  <si>
    <t xml:space="preserve">	https://stackoverflow.com/questions/29124602/adding-custom-styles-to-mahapps-metro-existing-ones</t>
  </si>
  <si>
    <t xml:space="preserve">	MahApps.Metro ToggleSwitch Focus issues</t>
  </si>
  <si>
    <t xml:space="preserve">	33695882</t>
  </si>
  <si>
    <t xml:space="preserve">	c#/wpf/binding/mahapps.metro/</t>
  </si>
  <si>
    <t xml:space="preserve">	https://stackoverflow.com/questions/33661385/mahapps-metro-toggleswitch-focus-issues</t>
  </si>
  <si>
    <t xml:space="preserve">	4021</t>
  </si>
  <si>
    <t xml:space="preserve">	How can I change a MahApps.Metro progress bar color, based on the current theme?</t>
  </si>
  <si>
    <t xml:space="preserve">	33554050</t>
  </si>
  <si>
    <t xml:space="preserve">	https://stackoverflow.com/questions/33534001/how-can-i-change-a-mahapps-metro-progress-bar-color-based-on-the-current-theme</t>
  </si>
  <si>
    <t xml:space="preserve">	685</t>
  </si>
  <si>
    <t xml:space="preserve">	MahApps.Metro NumericUpDown events workaround</t>
  </si>
  <si>
    <t xml:space="preserve">	c#/wpf/visual-studio/mahapps.metro/</t>
  </si>
  <si>
    <t xml:space="preserve">	https://stackoverflow.com/questions/33486713/mahapps-metro-numericupdown-events-workaround</t>
  </si>
  <si>
    <t xml:space="preserve">	760</t>
  </si>
  <si>
    <t xml:space="preserve">	How do I add a button with action to ShowInputAsync from MahApps.Metro</t>
  </si>
  <si>
    <t xml:space="preserve">	33311365</t>
  </si>
  <si>
    <t xml:space="preserve">	https://stackoverflow.com/questions/33311188/how-do-i-add-a-button-with-action-to-showinputasync-from-mahapps-metro</t>
  </si>
  <si>
    <t xml:space="preserve">	1239</t>
  </si>
  <si>
    <t xml:space="preserve">	Access Mahapps.Metro-icons through code</t>
  </si>
  <si>
    <t xml:space="preserve">	https://stackoverflow.com/questions/21637111/access-mahapps-metro-icons-through-code</t>
  </si>
  <si>
    <t xml:space="preserve">	1850</t>
  </si>
  <si>
    <t xml:space="preserve">	How to change MahApps.Metro dialog content using styles (remix)</t>
  </si>
  <si>
    <t xml:space="preserve">	33310574</t>
  </si>
  <si>
    <t xml:space="preserve">	https://stackoverflow.com/questions/33292197/how-to-change-mahapps-metro-dialog-content-using-styles-remix</t>
  </si>
  <si>
    <t xml:space="preserve">	1661</t>
  </si>
  <si>
    <t xml:space="preserve">	How to create MahApps.Metro accent resource from specific color?</t>
  </si>
  <si>
    <t xml:space="preserve">	32702842</t>
  </si>
  <si>
    <t xml:space="preserve">	c#/wpf/xaml/mahapps.metro/modern-ui/</t>
  </si>
  <si>
    <t xml:space="preserve">	https://stackoverflow.com/questions/32701013/how-to-create-mahapps-metro-accent-resource-from-specific-color</t>
  </si>
  <si>
    <t xml:space="preserve">	3937</t>
  </si>
  <si>
    <t xml:space="preserve">	How to hide the close button in a MahApps.Metro window?</t>
  </si>
  <si>
    <t xml:space="preserve">	32414686</t>
  </si>
  <si>
    <t xml:space="preserve">	c#/wpf/windows/xaml/mahapps.metro/</t>
  </si>
  <si>
    <t xml:space="preserve">	https://stackoverflow.com/questions/32413295/how-to-hide-the-close-button-in-a-mahapps-metro-window</t>
  </si>
  <si>
    <t xml:space="preserve">	1637</t>
  </si>
  <si>
    <t xml:space="preserve">	WPF: Is it Possible to create Flyout on scrollable window using MahApps.Metro?</t>
  </si>
  <si>
    <t xml:space="preserve">	c#/wpf/mahapps.metro/flyout/</t>
  </si>
  <si>
    <t xml:space="preserve">	https://stackoverflow.com/questions/32391077/wpf-is-it-possible-to-create-flyout-on-scrollable-window-using-mahapps-metro</t>
  </si>
  <si>
    <t xml:space="preserve">	337</t>
  </si>
  <si>
    <t xml:space="preserve">	Multiple view models with MahApps.Metro within TabControl</t>
  </si>
  <si>
    <t xml:space="preserve">	31078074</t>
  </si>
  <si>
    <t xml:space="preserve">	c#/wpf/tabs/mahapps.metro/</t>
  </si>
  <si>
    <t xml:space="preserve">	https://stackoverflow.com/questions/31074662/multiple-view-models-with-mahapps-metro-within-tabcontrol</t>
  </si>
  <si>
    <t xml:space="preserve">	569</t>
  </si>
  <si>
    <t xml:space="preserve">	Incremental search with dropdown using MahApps.Metro</t>
  </si>
  <si>
    <t xml:space="preserve">	31035115</t>
  </si>
  <si>
    <t xml:space="preserve">	c#/searchmahapps.metro/</t>
  </si>
  <si>
    <t xml:space="preserve">	https://stackoverflow.com/questions/31020282/incremental-search-with-dropdown-using-mahapps-metro</t>
  </si>
  <si>
    <t xml:space="preserve">	1673</t>
  </si>
  <si>
    <t xml:space="preserve">	MahApps.Metro Message and Progress connect</t>
  </si>
  <si>
    <t xml:space="preserve">	30569202</t>
  </si>
  <si>
    <t xml:space="preserve">	c#/mahapps.metro/</t>
  </si>
  <si>
    <t xml:space="preserve">	https://stackoverflow.com/questions/30568292/mahapps-metro-message-and-progress-connect</t>
  </si>
  <si>
    <t xml:space="preserve">	Project with Mahapps.Metro doesn&amp;#39t run on different computer</t>
  </si>
  <si>
    <t xml:space="preserve">	https://stackoverflow.com/questions/21728987/project-with-mahapps-metro-doesnt-run-on-different-computer</t>
  </si>
  <si>
    <t xml:space="preserve">	Mahapps.metro nuggets invalid markup</t>
  </si>
  <si>
    <t xml:space="preserve">	https://stackoverflow.com/questions/26888081/mahapps-metro-nuggets-invalid-markup</t>
  </si>
  <si>
    <t xml:space="preserve">	Using Mahapps.Metro and Element Host</t>
  </si>
  <si>
    <t xml:space="preserve">	https://stackoverflow.com/questions/28256408/using-mahapps-metro-and-element-host</t>
  </si>
  <si>
    <t xml:space="preserve">	incomplete mahapps.metro dialogs</t>
  </si>
  <si>
    <t xml:space="preserve">	27588905</t>
  </si>
  <si>
    <t xml:space="preserve">	https://stackoverflow.com/questions/27587911/incomplete-mahapps-metro-dialogs</t>
  </si>
  <si>
    <t xml:space="preserve">	1243</t>
  </si>
  <si>
    <t xml:space="preserve">	Adding own &amp;#39accents&amp;#39 during runtime with Mahapps.Metro</t>
  </si>
  <si>
    <t xml:space="preserve">	https://stackoverflow.com/questions/23515497/adding-own-accents-during-runtime-with-mahapps-metro</t>
  </si>
  <si>
    <t xml:space="preserve">	830</t>
  </si>
  <si>
    <t xml:space="preserve">	Showing MahApps.Metro dialogue from view model</t>
  </si>
  <si>
    <t xml:space="preserve">	c#/wpf/mvvm/caliburn.micro/mahapps.metro/</t>
  </si>
  <si>
    <t xml:space="preserve">	https://stackoverflow.com/questions/23791508/showing-mahapps-metro-dialogue-from-view-model</t>
  </si>
  <si>
    <t xml:space="preserve">	957</t>
  </si>
  <si>
    <t xml:space="preserve">	How to do Databinding with Mahapps.Metro WindowCommands and Caliburn Micro?</t>
  </si>
  <si>
    <t xml:space="preserve">	25285592</t>
  </si>
  <si>
    <t xml:space="preserve">	c#/data-binding/caliburn.micro/mahapps.metro/</t>
  </si>
  <si>
    <t xml:space="preserve">	https://stackoverflow.com/questions/25033364/how-to-do-databinding-with-mahapps-metro-windowcommands-and-caliburn-micro</t>
  </si>
  <si>
    <t xml:space="preserve">	3895</t>
  </si>
  <si>
    <t xml:space="preserve">	Apply MahApps.Metro theme and accent to other controls or rectangles</t>
  </si>
  <si>
    <t xml:space="preserve">	25247187</t>
  </si>
  <si>
    <t xml:space="preserve">	c#/wpf/xaml/statusbar/mahapps.metro/</t>
  </si>
  <si>
    <t xml:space="preserve">	https://stackoverflow.com/questions/25221055/apply-mahapps-metro-theme-and-accent-to-other-controls-or-rectangles</t>
  </si>
  <si>
    <t xml:space="preserve">	711</t>
  </si>
  <si>
    <t xml:space="preserve">	ControlTemplate MahApps.Metro VisualStateManager State Transition Problems</t>
  </si>
  <si>
    <t xml:space="preserve">	25150697</t>
  </si>
  <si>
    <t xml:space="preserve">	c#/wpf/xaml/controltemplate/mahapps.metro/</t>
  </si>
  <si>
    <t xml:space="preserve">	https://stackoverflow.com/questions/25145876/controltemplate-mahapps-metro-visualstatemanager-state-transition-problems</t>
  </si>
  <si>
    <t xml:space="preserve">	4191</t>
  </si>
  <si>
    <t xml:space="preserve">	How to turn off slide animation on Mahapps.Metro Window on load?</t>
  </si>
  <si>
    <t xml:space="preserve">	https://stackoverflow.com/questions/19075488/how-to-turn-off-slide-animation-on-mahapps-metro-window-on-load</t>
  </si>
  <si>
    <t xml:space="preserve">	1062</t>
  </si>
  <si>
    <t xml:space="preserve">	Bundling MahApps.Metro DLL causes System.Windows.Markup.XamlParseException</t>
  </si>
  <si>
    <t xml:space="preserve">	24779585</t>
  </si>
  <si>
    <t xml:space="preserve">	c#/wpf/dll/bundle/mahapps.metro/</t>
  </si>
  <si>
    <t xml:space="preserve">	https://stackoverflow.com/questions/24763236/bundling-mahapps-metro-dll-causes-system-windows-markup-xamlparseexception</t>
  </si>
  <si>
    <t xml:space="preserve">	MahApps.Metro Application</t>
  </si>
  <si>
    <t xml:space="preserve">	19746618</t>
  </si>
  <si>
    <t xml:space="preserve">	c#/wpf/transition/mahapps.metro/</t>
  </si>
  <si>
    <t xml:space="preserve">	https://stackoverflow.com/questions/17503721/mahapps-metro-application</t>
  </si>
  <si>
    <t xml:space="preserve">	5649</t>
  </si>
  <si>
    <t xml:space="preserve">	How to remove the Window Commands From MahApps.Metro Template?</t>
  </si>
  <si>
    <t xml:space="preserve">	21370338</t>
  </si>
  <si>
    <t xml:space="preserve">	https://stackoverflow.com/questions/21367212/how-to-remove-the-window-commands-from-mahapps-metro-template</t>
  </si>
  <si>
    <t xml:space="preserve">	3113</t>
  </si>
  <si>
    <t xml:space="preserve">	Mahapps.Metro : The attachable property WindowCommands was not found in type MetroWindow</t>
  </si>
  <si>
    <t xml:space="preserve">	11301164</t>
  </si>
  <si>
    <t xml:space="preserve">	c#/wpfwpf-controls/</t>
  </si>
  <si>
    <t xml:space="preserve">	https://stackoverflow.com/questions/10911643/mahapps-metro-the-attachable-property-windowcommands-was-not-found-in-type-met</t>
  </si>
  <si>
    <t xml:space="preserve">	13862</t>
  </si>
  <si>
    <t xml:space="preserve">	Applying MahApps.Metro Dark theme</t>
  </si>
  <si>
    <t xml:space="preserve">	21363309</t>
  </si>
  <si>
    <t xml:space="preserve">	c#/.net/wpf/xaml/mahapps.metro/</t>
  </si>
  <si>
    <t xml:space="preserve">	https://stackoverflow.com/questions/21362935/applying-mahapps-metro-dark-theme</t>
  </si>
  <si>
    <t xml:space="preserve">	610</t>
  </si>
  <si>
    <t xml:space="preserve">	MahApps.Metro MetroTabControl with Caliburn</t>
  </si>
  <si>
    <t xml:space="preserve">	20789285</t>
  </si>
  <si>
    <t xml:space="preserve">	c#/wpf/caliburn/mahapps.metro/</t>
  </si>
  <si>
    <t xml:space="preserve">	https://stackoverflow.com/questions/20781976/mahapps-metro-metrotabcontrol-with-caliburn</t>
  </si>
  <si>
    <t xml:space="preserve">	5464</t>
  </si>
  <si>
    <t xml:space="preserve">	MahApps.Metro cannot find resources</t>
  </si>
  <si>
    <t xml:space="preserve">	20377501</t>
  </si>
  <si>
    <t xml:space="preserve">	https://stackoverflow.com/questions/20324912/mahapps-metro-cannot-find-resources</t>
  </si>
  <si>
    <t xml:space="preserve">	1375</t>
  </si>
  <si>
    <t xml:space="preserve">	Open MahApps.Metro-master Projects in VS2010 (.net4.0)</t>
  </si>
  <si>
    <t xml:space="preserve">	c#/wpf/visual-studio-2010/visual-studio-2012/mahapps.metro/</t>
  </si>
  <si>
    <t xml:space="preserve">	https://stackoverflow.com/questions/19446835/open-mahapps-metro-master-projects-in-vs2010-net4-0</t>
  </si>
  <si>
    <t xml:space="preserve">	2932</t>
  </si>
  <si>
    <t xml:space="preserve">	How to Stop MahApps.Metro Overriding Styles for Basic Controls</t>
  </si>
  <si>
    <t xml:space="preserve">	17908249</t>
  </si>
  <si>
    <t xml:space="preserve">	https://stackoverflow.com/questions/17908145/how-to-stop-mahapps-metro-overriding-styles-for-basic-controls</t>
  </si>
  <si>
    <t xml:space="preserve">	2017</t>
  </si>
  <si>
    <t xml:space="preserve">	How to apply the same theme in all WPF windows using MahApps.Metro</t>
  </si>
  <si>
    <t xml:space="preserve">	c#/wpf/xaml/visual-studio-2012/mahapps.metro/</t>
  </si>
  <si>
    <t xml:space="preserve">	https://stackoverflow.com/questions/17862636/how-to-apply-the-same-theme-in-all-wpf-windows-using-mahapps-metro</t>
  </si>
  <si>
    <t xml:space="preserve">	5895</t>
  </si>
  <si>
    <t xml:space="preserve">	Make the ProgressRing in MahApps.Metro Smaller</t>
  </si>
  <si>
    <t xml:space="preserve">	17774344</t>
  </si>
  <si>
    <t xml:space="preserve">	https://stackoverflow.com/questions/17774185/make-the-progressring-in-mahapps-metro-smaller</t>
  </si>
  <si>
    <t xml:space="preserve">	13793</t>
  </si>
  <si>
    <t xml:space="preserve">	How to add AnimatedTabControl in MahApps.Metro?</t>
  </si>
  <si>
    <t xml:space="preserve">	13150957</t>
  </si>
  <si>
    <t xml:space="preserve">	c#/wpf/windows-8/mahapps.metro/</t>
  </si>
  <si>
    <t xml:space="preserve">	https://stackoverflow.com/questions/13148987/how-to-add-animatedtabcontrol-in-mahapps-metro</t>
  </si>
  <si>
    <t xml:space="preserve">	1265</t>
  </si>
  <si>
    <t xml:space="preserve">	How to draw every characters with spritefont in monogame</t>
  </si>
  <si>
    <t xml:space="preserve">	35300034</t>
  </si>
  <si>
    <t xml:space="preserve">	c#/fonts/xna/monogame/spritefont/</t>
  </si>
  <si>
    <t xml:space="preserve">	https://stackoverflow.com/questions/35278457/how-to-draw-every-characters-with-spritefont-in-monogame</t>
  </si>
  <si>
    <t xml:space="preserve">	MonoGame project quits unexpectedly when run</t>
  </si>
  <si>
    <t xml:space="preserve">	c#/.net/.net-core/monogame/</t>
  </si>
  <si>
    <t xml:space="preserve">	https://stackoverflow.com/questions/61799411/monogame-project-quits-unexpectedly-when-run</t>
  </si>
  <si>
    <t xml:space="preserve">	Start Debugging on Visual Studio 19 and Monogame/Xna takes way to long</t>
  </si>
  <si>
    <t xml:space="preserve">	c#/xna/visual-studio-2019/monogame/</t>
  </si>
  <si>
    <t xml:space="preserve">	https://stackoverflow.com/questions/61752512/start-debugging-on-visual-studio-19-and-monogame-xna-takes-way-to-long</t>
  </si>
  <si>
    <t xml:space="preserve">	g.Services is null MonoGame Android</t>
  </si>
  <si>
    <t xml:space="preserve">	c#/android/nullreferenceexception/monogame/</t>
  </si>
  <si>
    <t xml:space="preserve">	https://stackoverflow.com/questions/61681043/g-services-is-null-monogame-android</t>
  </si>
  <si>
    <t xml:space="preserve">	In a 3D monogame project, how do I place an object a set distance in front of the camera?</t>
  </si>
  <si>
    <t xml:space="preserve">	c#/vector/3d/monogame/</t>
  </si>
  <si>
    <t xml:space="preserve">	https://stackoverflow.com/questions/61650637/in-a-3d-monogame-project-how-do-i-place-an-object-a-set-distance-in-front-of-th</t>
  </si>
  <si>
    <t xml:space="preserve">	InvalidDataException &amp;quotCould not determine container type&amp;quot when using Song.FromUri to load mp3 in Monogame</t>
  </si>
  <si>
    <t xml:space="preserve">	c#/mp3monogame/</t>
  </si>
  <si>
    <t xml:space="preserve">	https://stackoverflow.com/questions/61345898/invaliddataexception-could-not-determine-container-type-when-using-song-fromur</t>
  </si>
  <si>
    <t xml:space="preserve">	MonoGame scaling screen differently on different phones</t>
  </si>
  <si>
    <t xml:space="preserve">	c#/android/xamarin/touch-event/monogame/</t>
  </si>
  <si>
    <t xml:space="preserve">	https://stackoverflow.com/questions/61293552/monogame-scaling-screen-differently-on-different-phones</t>
  </si>
  <si>
    <t xml:space="preserve">	GraphicsDevice Viewport changes when Game is started and after resume from background [Monogame on Android ]</t>
  </si>
  <si>
    <t xml:space="preserve">	61289220</t>
  </si>
  <si>
    <t xml:space="preserve">	c#/android/2d/monogame/</t>
  </si>
  <si>
    <t xml:space="preserve">	https://stackoverflow.com/questions/60940867/graphicsdevice-viewport-changes-when-game-is-started-and-after-resume-from-backg</t>
  </si>
  <si>
    <t xml:space="preserve">	c# / Monogame : Draw a Polygon primitive?</t>
  </si>
  <si>
    <t xml:space="preserve">	c#/monogame/</t>
  </si>
  <si>
    <t xml:space="preserve">	https://stackoverflow.com/questions/60916170/c-monogame-draw-a-polygon-primitive</t>
  </si>
  <si>
    <t xml:space="preserve">	monogame iOS show status bar / disable fullscreen</t>
  </si>
  <si>
    <t xml:space="preserve">	c#/ios/xamarin/monogame/</t>
  </si>
  <si>
    <t xml:space="preserve">	https://stackoverflow.com/questions/61144143/monogame-ios-show-status-bar-disable-fullscreen</t>
  </si>
  <si>
    <t xml:space="preserve">	Value cannot be null. Parameter name: val In VS Monogame project</t>
  </si>
  <si>
    <t xml:space="preserve">	c#/visual-studio/properties/monogame/</t>
  </si>
  <si>
    <t xml:space="preserve">	https://stackoverflow.com/questions/60070133/value-cannot-be-null-parameter-name-val-in-vs-monogame-project</t>
  </si>
  <si>
    <t xml:space="preserve">	Cannot access a disposed object. Object name: &amp;#39Icon&amp;#39, Error randomly in MonoGame when all I&amp;#39m doing is generating tile sprites</t>
  </si>
  <si>
    <t xml:space="preserve">	c#/c#-4.0monogame/</t>
  </si>
  <si>
    <t xml:space="preserve">	https://stackoverflow.com/questions/61004009/cannot-access-a-disposed-object-object-name-icon-error-randomly-in-monogame</t>
  </si>
  <si>
    <t xml:space="preserve">	Hide the top bar on an Android device with Xamarin used by Monogame</t>
  </si>
  <si>
    <t xml:space="preserve">	c#/android/xamarin/xamarin.android/monogame/</t>
  </si>
  <si>
    <t xml:space="preserve">	https://stackoverflow.com/questions/60906141/hide-the-top-bar-on-an-android-device-with-xamarin-used-by-monogame</t>
  </si>
  <si>
    <t xml:space="preserve">	State Design pattern and infinite loops with MonoGame</t>
  </si>
  <si>
    <t xml:space="preserve">	c#/design-patterns/monogame/state-pattern/</t>
  </si>
  <si>
    <t xml:space="preserve">	https://stackoverflow.com/questions/35044070/state-design-pattern-and-infinite-loops-with-monogame</t>
  </si>
  <si>
    <t xml:space="preserve">	XNA (Monogame) I need a short way for collisions</t>
  </si>
  <si>
    <t xml:space="preserve">	59530570</t>
  </si>
  <si>
    <t xml:space="preserve">	c#/xna/collision/monogame/intersect/</t>
  </si>
  <si>
    <t xml:space="preserve">	https://stackoverflow.com/questions/59530358/xna-monogame-i-need-a-short-way-for-collisions</t>
  </si>
  <si>
    <t xml:space="preserve">	specific examples of sprite classes in Monogame</t>
  </si>
  <si>
    <t xml:space="preserve">	https://stackoverflow.com/questions/60048496/specific-examples-of-sprite-classes-in-monogame</t>
  </si>
  <si>
    <t xml:space="preserve">	Camera not centre on player sprite (monogame)</t>
  </si>
  <si>
    <t xml:space="preserve">	c#/camera/xna/monogame/</t>
  </si>
  <si>
    <t xml:space="preserve">	https://stackoverflow.com/questions/60148136/camera-not-centre-on-player-sprite-monogame</t>
  </si>
  <si>
    <t xml:space="preserve">	How to efficiently count the number of pixels which can be seen from a certain point of view in MonoGame if those pixels have a certain color</t>
  </si>
  <si>
    <t xml:space="preserve">	c#/openglmonogame/</t>
  </si>
  <si>
    <t xml:space="preserve">	https://stackoverflow.com/questions/60135762/how-to-efficiently-count-the-number-of-pixels-which-can-be-seen-from-a-certain-p</t>
  </si>
  <si>
    <t xml:space="preserve">	How to efficiently make the calculation view factor which can be seen from a certain point of view in MonoGame if those pixels have a certain color</t>
  </si>
  <si>
    <t xml:space="preserve">	c#/opengl/xna/monogame/</t>
  </si>
  <si>
    <t xml:space="preserve">	https://stackoverflow.com/questions/60140615/how-to-efficiently-make-the-calculation-view-factor-which-can-be-seen-from-a-cer</t>
  </si>
  <si>
    <t xml:space="preserve">	1150</t>
  </si>
  <si>
    <t xml:space="preserve">	MonoGame porting to linux</t>
  </si>
  <si>
    <t xml:space="preserve">	c#/linux/cross-platform/virtual-machine/monogame/</t>
  </si>
  <si>
    <t xml:space="preserve">	https://stackoverflow.com/questions/34224550/monogame-porting-to-linux</t>
  </si>
  <si>
    <t xml:space="preserve">	Monogame - &amp;quotThe content file was not found&amp;quot exception despite the content file being the location specified by the exception</t>
  </si>
  <si>
    <t xml:space="preserve">	59996637</t>
  </si>
  <si>
    <t xml:space="preserve">	https://stackoverflow.com/questions/59996488/monogame-the-content-file-was-not-found-exception-despite-the-content-file-b</t>
  </si>
  <si>
    <t xml:space="preserve">	4804</t>
  </si>
  <si>
    <t xml:space="preserve">	MonoGame application says SDL.dll is missing, even though it&amp;#39s there. Why?</t>
  </si>
  <si>
    <t xml:space="preserve">	25172328</t>
  </si>
  <si>
    <t xml:space="preserve">	c#/sdlmonogame/</t>
  </si>
  <si>
    <t xml:space="preserve">	https://stackoverflow.com/questions/25171606/monogame-application-says-sdl-dll-is-missing-even-though-its-there-why</t>
  </si>
  <si>
    <t xml:space="preserve">	adding a background in monogame isn&amp;#39t working</t>
  </si>
  <si>
    <t xml:space="preserve">	c#/graphics/arguments/monogame/</t>
  </si>
  <si>
    <t xml:space="preserve">	https://stackoverflow.com/questions/59694880/adding-a-background-in-monogame-isnt-working</t>
  </si>
  <si>
    <t xml:space="preserve">	6252</t>
  </si>
  <si>
    <t xml:space="preserve">	MonoGame Key Pressed String</t>
  </si>
  <si>
    <t xml:space="preserve">	22573124</t>
  </si>
  <si>
    <t xml:space="preserve">	c#/keyboard/monogame/getstring/getstate/</t>
  </si>
  <si>
    <t xml:space="preserve">	https://stackoverflow.com/questions/22564499/monogame-key-pressed-string</t>
  </si>
  <si>
    <t xml:space="preserve">	2800</t>
  </si>
  <si>
    <t xml:space="preserve">	Can&amp;#39t import non-default fonts, into monogame</t>
  </si>
  <si>
    <t xml:space="preserve">	c#/fonts/xna/monogame/</t>
  </si>
  <si>
    <t xml:space="preserve">	https://stackoverflow.com/questions/31808938/cant-import-non-default-fonts-into-monogame</t>
  </si>
  <si>
    <t xml:space="preserve">	Reading clipboard text on Linux in MonoGame</t>
  </si>
  <si>
    <t xml:space="preserve">	c#/mono/gtk/clipboard/monogame/</t>
  </si>
  <si>
    <t xml:space="preserve">	https://stackoverflow.com/questions/59473906/reading-clipboard-text-on-linux-in-monogame</t>
  </si>
  <si>
    <t xml:space="preserve">	How I can set a limit for collecting gold in my monogame?</t>
  </si>
  <si>
    <t xml:space="preserve">	59251356</t>
  </si>
  <si>
    <t xml:space="preserve">	c#/counter/limit/monogame/</t>
  </si>
  <si>
    <t xml:space="preserve">	https://stackoverflow.com/questions/59251059/how-i-can-set-a-limit-for-collecting-gold-in-my-monogame</t>
  </si>
  <si>
    <t xml:space="preserve">	Monogame layers drawing over each other - why?</t>
  </si>
  <si>
    <t xml:space="preserve">	59321762</t>
  </si>
  <si>
    <t xml:space="preserve">	c#/monogametiled/</t>
  </si>
  <si>
    <t xml:space="preserve">	https://stackoverflow.com/questions/59309546/monogame-layers-drawing-over-each-other-why</t>
  </si>
  <si>
    <t xml:space="preserve">	MonoGame do I need to use Draw() - or can I just use Update()</t>
  </si>
  <si>
    <t xml:space="preserve">	https://stackoverflow.com/questions/59221876/monogame-do-i-need-to-use-draw-or-can-i-just-use-update</t>
  </si>
  <si>
    <t xml:space="preserve">	Creating a timer in Monogame. Creating an event after 5 seconds</t>
  </si>
  <si>
    <t xml:space="preserve">	c#/time/counter/monogame/</t>
  </si>
  <si>
    <t xml:space="preserve">	https://stackoverflow.com/questions/59247882/creating-a-timer-in-monogame-creating-an-event-after-5-seconds</t>
  </si>
  <si>
    <t xml:space="preserve">	How can I delete a sprite in Monogame, after clicking on it?</t>
  </si>
  <si>
    <t xml:space="preserve">	c#/drawing/monogame/spritebatch/</t>
  </si>
  <si>
    <t xml:space="preserve">	https://stackoverflow.com/questions/59139405/how-can-i-delete-a-sprite-in-monogame-after-clicking-on-it</t>
  </si>
  <si>
    <t xml:space="preserve">	Want to a record a &amp;quotscore&amp;quot when two objects collide XNA monogame</t>
  </si>
  <si>
    <t xml:space="preserve">	c#/collisionmonogame/</t>
  </si>
  <si>
    <t xml:space="preserve">	https://stackoverflow.com/questions/59037185/want-to-a-record-a-score-when-two-objects-collide-xna-monogame</t>
  </si>
  <si>
    <t xml:space="preserve">	How can I change sound volume with buttons in monogame?</t>
  </si>
  <si>
    <t xml:space="preserve">	59042337</t>
  </si>
  <si>
    <t xml:space="preserve">	c#/audiomonogame/</t>
  </si>
  <si>
    <t xml:space="preserve">	https://stackoverflow.com/questions/59029700/how-can-i-change-sound-volume-with-buttons-in-monogame</t>
  </si>
  <si>
    <t xml:space="preserve">	how i can save the windowsize in monogame?</t>
  </si>
  <si>
    <t xml:space="preserve">	59042313</t>
  </si>
  <si>
    <t xml:space="preserve">	c#/monogamesavechanges/</t>
  </si>
  <si>
    <t xml:space="preserve">	https://stackoverflow.com/questions/59031866/how-i-can-save-the-windowsize-in-monogame</t>
  </si>
  <si>
    <t xml:space="preserve">	access GraphicsDeviceManager in other class in monogame with c#</t>
  </si>
  <si>
    <t xml:space="preserve">	59015913</t>
  </si>
  <si>
    <t xml:space="preserve">	c#/fullscreen/access/monogame/</t>
  </si>
  <si>
    <t xml:space="preserve">	https://stackoverflow.com/questions/59008116/access-graphicsdevicemanager-in-other-class-in-monogame-with-c</t>
  </si>
  <si>
    <t xml:space="preserve">	Using LockBits/Marshal.Copy to convert from S.D.Bitmap to MonoGame Texture2D - Result is distorted</t>
  </si>
  <si>
    <t xml:space="preserve">	58909314</t>
  </si>
  <si>
    <t xml:space="preserve">	c#/image/image-processing/xna/monogame/</t>
  </si>
  <si>
    <t xml:space="preserve">	https://stackoverflow.com/questions/58907976/using-lockbits-marshal-copy-to-convert-from-s-d-bitmap-to-monogame-texture2d-r</t>
  </si>
  <si>
    <t xml:space="preserve">	How can I make a sprite to do a visible moving from a position to a mouse click in monogame?</t>
  </si>
  <si>
    <t xml:space="preserve">	c#/mouseevent/sprite/monogame/</t>
  </si>
  <si>
    <t xml:space="preserve">	https://stackoverflow.com/questions/58779955/how-can-i-make-a-sprite-to-do-a-visible-moving-from-a-position-to-a-mouse-click</t>
  </si>
  <si>
    <t xml:space="preserve">	ContentLoadException in Monogame for Android</t>
  </si>
  <si>
    <t xml:space="preserve">	c#/android/xamarin.android/monogame/</t>
  </si>
  <si>
    <t xml:space="preserve">	https://stackoverflow.com/questions/58532340/contentloadexception-in-monogame-for-android</t>
  </si>
  <si>
    <t xml:space="preserve">	116</t>
  </si>
  <si>
    <t xml:space="preserve">	Tiled object position doesn&amp;#39t match MonoGame position</t>
  </si>
  <si>
    <t xml:space="preserve">	c#/xna/monogame/game-development/tiled/</t>
  </si>
  <si>
    <t xml:space="preserve">	https://stackoverflow.com/questions/58300665/tiled-object-position-doesnt-match-monogame-position</t>
  </si>
  <si>
    <t xml:space="preserve">	C#/MonoGame - Destroying large objects in memory when I unload my game level</t>
  </si>
  <si>
    <t xml:space="preserve">	c#/object/memory-management/garbage-collection/monogame/</t>
  </si>
  <si>
    <t xml:space="preserve">	https://stackoverflow.com/questions/58286470/c-monogame-destroying-large-objects-in-memory-when-i-unload-my-game-level</t>
  </si>
  <si>
    <t xml:space="preserve">	Monogame OpenGL - FatalExecutionEngineError on GraphicsDevice.DrawInstancedPrimitives()</t>
  </si>
  <si>
    <t xml:space="preserve">	c#/opengl/directx/monogame/executionengineexception/</t>
  </si>
  <si>
    <t xml:space="preserve">	https://stackoverflow.com/questions/58124521/monogame-opengl-fatalexecutionengineerror-on-graphicsdevice-drawinstancedprimi</t>
  </si>
  <si>
    <t xml:space="preserve">	How do I properly get all textures within a folder withing Monogame?</t>
  </si>
  <si>
    <t xml:space="preserve">	57940035</t>
  </si>
  <si>
    <t xml:space="preserve">	https://stackoverflow.com/questions/57936241/how-do-i-properly-get-all-textures-within-a-folder-withing-monogame</t>
  </si>
  <si>
    <t xml:space="preserve">	Move enemy sprite depending on which side it spawns. c# monogame</t>
  </si>
  <si>
    <t xml:space="preserve">	https://stackoverflow.com/questions/57936302/move-enemy-sprite-depending-on-which-side-it-spawns-c-monogame</t>
  </si>
  <si>
    <t xml:space="preserve">	84</t>
  </si>
  <si>
    <t xml:space="preserve">	Fake multi-monitor fullscreen in monogame: form can&amp;#39t be big enough</t>
  </si>
  <si>
    <t xml:space="preserve">	57776565</t>
  </si>
  <si>
    <t xml:space="preserve">	c#/windows/monogame/managed-directx/</t>
  </si>
  <si>
    <t xml:space="preserve">	https://stackoverflow.com/questions/57601996/fake-multi-monitor-fullscreen-in-monogame-form-cant-be-big-enough</t>
  </si>
  <si>
    <t xml:space="preserve">	7983</t>
  </si>
  <si>
    <t xml:space="preserve">	ContentLoadException in MonoGame</t>
  </si>
  <si>
    <t xml:space="preserve">	c#/xnamonogame/</t>
  </si>
  <si>
    <t xml:space="preserve">	https://stackoverflow.com/questions/16467207/contentloadexception-in-monogame</t>
  </si>
  <si>
    <t xml:space="preserve">	893</t>
  </si>
  <si>
    <t xml:space="preserve">	MonoGame SpriteBatch.Draw() invalid arguments when there really aren&amp;#39t any invalid arguments?</t>
  </si>
  <si>
    <t xml:space="preserve">	c#/arguments/draw/monogame/spritebatch/</t>
  </si>
  <si>
    <t xml:space="preserve">	https://stackoverflow.com/questions/21535892/monogame-spritebatch-draw-invalid-arguments-when-there-really-arent-any-inval</t>
  </si>
  <si>
    <t xml:space="preserve">	Getting mouse position when scrolling right or left (Monogame), and choosing a unit from grid</t>
  </si>
  <si>
    <t xml:space="preserve">	57417827</t>
  </si>
  <si>
    <t xml:space="preserve">	https://stackoverflow.com/questions/57410753/getting-mouse-position-when-scrolling-right-or-left-monogame-and-choosing-a-u</t>
  </si>
  <si>
    <t xml:space="preserve">	How do I create a simple scene on a game using Monogame?</t>
  </si>
  <si>
    <t xml:space="preserve">	https://stackoverflow.com/questions/57202236/how-do-i-create-a-simple-scene-on-a-game-using-monogame</t>
  </si>
  <si>
    <t xml:space="preserve">	Assigning values to a 2D array , using mouse clicks on a screen at monogame</t>
  </si>
  <si>
    <t xml:space="preserve">	57167161</t>
  </si>
  <si>
    <t xml:space="preserve">	c#/xna/monogame/mouse-position/</t>
  </si>
  <si>
    <t xml:space="preserve">	https://stackoverflow.com/questions/57166225/assigning-values-to-a-2d-array-using-mouse-clicks-on-a-screen-at-monogame</t>
  </si>
  <si>
    <t xml:space="preserve">	Loading an MGCB at runtime in MonoGame?</t>
  </si>
  <si>
    <t xml:space="preserve">	c#/pipeline/monogame/game-development/</t>
  </si>
  <si>
    <t xml:space="preserve">	https://stackoverflow.com/questions/57129286/loading-an-mgcb-at-runtime-in-monogame</t>
  </si>
  <si>
    <t xml:space="preserve">	167</t>
  </si>
  <si>
    <t xml:space="preserve">	Monogame. Level depth in various draw functions?</t>
  </si>
  <si>
    <t xml:space="preserve">	56879238</t>
  </si>
  <si>
    <t xml:space="preserve">	c#/xna/draw/monogame/</t>
  </si>
  <si>
    <t xml:space="preserve">	https://stackoverflow.com/questions/56851555/monogame-level-depth-in-various-draw-functions</t>
  </si>
  <si>
    <t xml:space="preserve">	MonoGame: problem with rendering 3d model and spritebatch</t>
  </si>
  <si>
    <t xml:space="preserve">	56842981</t>
  </si>
  <si>
    <t xml:space="preserve">	c#/3d/render/monogame/spritebatch/</t>
  </si>
  <si>
    <t xml:space="preserve">	https://stackoverflow.com/questions/56817712/monogame-problem-with-rendering-3d-model-and-spritebatch</t>
  </si>
  <si>
    <t xml:space="preserve">	Flickering cursor after resizing the window ( Monogame )</t>
  </si>
  <si>
    <t xml:space="preserve">	https://stackoverflow.com/questions/56841291/flickering-cursor-after-resizing-the-window-monogame</t>
  </si>
  <si>
    <t xml:space="preserve">	Monogame program keeps randomly dropping a ton of frames</t>
  </si>
  <si>
    <t xml:space="preserve">	56711528</t>
  </si>
  <si>
    <t xml:space="preserve">	c#/3dmonogame/</t>
  </si>
  <si>
    <t xml:space="preserve">	https://stackoverflow.com/questions/56710719/monogame-program-keeps-randomly-dropping-a-ton-of-frames</t>
  </si>
  <si>
    <t xml:space="preserve">	9297</t>
  </si>
  <si>
    <t xml:space="preserve">	Debugging in monogame</t>
  </si>
  <si>
    <t xml:space="preserve">	19945154</t>
  </si>
  <si>
    <t xml:space="preserve">	c#/debugging/printf/monogame/</t>
  </si>
  <si>
    <t xml:space="preserve">	https://stackoverflow.com/questions/19943247/debugging-in-monogame</t>
  </si>
  <si>
    <t xml:space="preserve">	Why awaiting socket.Async methods aren&amp;#39t available with winforms, csfml.NET or monogame</t>
  </si>
  <si>
    <t xml:space="preserve">	c#/sockets/async-await/monogame/sfml.net/</t>
  </si>
  <si>
    <t xml:space="preserve">	https://stackoverflow.com/questions/56482280/why-awaiting-socket-async-methods-arent-available-with-winforms-csfml-net-or-m</t>
  </si>
  <si>
    <t xml:space="preserve">	Monogame C# Timer (do something for 15 seconds every 3 seconds)</t>
  </si>
  <si>
    <t xml:space="preserve">	https://stackoverflow.com/questions/56293634/monogame-c-timer-do-something-for-15-seconds-every-3-seconds</t>
  </si>
  <si>
    <t xml:space="preserve">	How can I convert this Unity code to MonoGame code?</t>
  </si>
  <si>
    <t xml:space="preserve">	56384395</t>
  </si>
  <si>
    <t xml:space="preserve">	c#/unity3d/xamarin/monogame/</t>
  </si>
  <si>
    <t xml:space="preserve">	https://stackoverflow.com/questions/56381302/how-can-i-convert-this-unity-code-to-monogame-code</t>
  </si>
  <si>
    <t xml:space="preserve">	How can I create a text box on iOS/Android and handle the input in MonoGame?</t>
  </si>
  <si>
    <t xml:space="preserve">	56333515</t>
  </si>
  <si>
    <t xml:space="preserve">	c#/xamarin.android/xamarin.ios/monogame/</t>
  </si>
  <si>
    <t xml:space="preserve">	https://stackoverflow.com/questions/56305985/how-can-i-create-a-text-box-on-ios-android-and-handle-the-input-in-monogame</t>
  </si>
  <si>
    <t xml:space="preserve">	Handling mouse for first person game in monogame</t>
  </si>
  <si>
    <t xml:space="preserve">	55803720</t>
  </si>
  <si>
    <t xml:space="preserve">	https://stackoverflow.com/questions/55777750/handling-mouse-for-first-person-game-in-monogame</t>
  </si>
  <si>
    <t xml:space="preserve">	3294</t>
  </si>
  <si>
    <t xml:space="preserve">	MonoGame / XNA Draw Polygon in Spritebatch</t>
  </si>
  <si>
    <t xml:space="preserve">	33143865</t>
  </si>
  <si>
    <t xml:space="preserve">	https://stackoverflow.com/questions/33136388/monogame-xna-draw-polygon-in-spritebatch</t>
  </si>
  <si>
    <t xml:space="preserve">	843</t>
  </si>
  <si>
    <t xml:space="preserve">	MonoGame - Load JSON Through the content pipeline</t>
  </si>
  <si>
    <t xml:space="preserve">	55484974</t>
  </si>
  <si>
    <t xml:space="preserve">	c#/jsonmonogame/</t>
  </si>
  <si>
    <t xml:space="preserve">	https://stackoverflow.com/questions/55447136/monogame-load-json-through-the-content-pipeline</t>
  </si>
  <si>
    <t xml:space="preserve">	monogame sprite movement not smooth using delta</t>
  </si>
  <si>
    <t xml:space="preserve">	https://stackoverflow.com/questions/55366642/monogame-sprite-movement-not-smooth-using-delta</t>
  </si>
  <si>
    <t xml:space="preserve">	Monogame: Render only inside specified area</t>
  </si>
  <si>
    <t xml:space="preserve">	https://stackoverflow.com/questions/53944768/monogame-render-only-inside-specified-area</t>
  </si>
  <si>
    <t xml:space="preserve">	Monogame C#: Assigning images to a 2D Array?</t>
  </si>
  <si>
    <t xml:space="preserve">	c#/arrays/multidimensional-array/monogame/</t>
  </si>
  <si>
    <t xml:space="preserve">	https://stackoverflow.com/questions/54191533/monogame-c-assigning-images-to-a-2d-array</t>
  </si>
  <si>
    <t xml:space="preserve">	Can&amp;#39t access System.Console in Monogame app C#</t>
  </si>
  <si>
    <t xml:space="preserve">	55083983</t>
  </si>
  <si>
    <t xml:space="preserve">	https://stackoverflow.com/questions/55083938/cant-access-system-console-in-monogame-app-c</t>
  </si>
  <si>
    <t xml:space="preserve">	454</t>
  </si>
  <si>
    <t xml:space="preserve">	Visual studio cannot start debugging - Monogame</t>
  </si>
  <si>
    <t xml:space="preserve">	c#/visual-studio/debugging/visual-studio-2013/monogame/</t>
  </si>
  <si>
    <t xml:space="preserve">	https://stackoverflow.com/questions/41813738/visual-studio-cannot-start-debugging-monogame</t>
  </si>
  <si>
    <t xml:space="preserve">	2d ZigZag movement in XNA/Monogame</t>
  </si>
  <si>
    <t xml:space="preserve">	https://stackoverflow.com/questions/54924481/2d-zigzag-movement-in-xna-monogame</t>
  </si>
  <si>
    <t xml:space="preserve">	247</t>
  </si>
  <si>
    <t xml:space="preserve">	MonoGame: Cannot load assets</t>
  </si>
  <si>
    <t xml:space="preserve">	c#/assetsmonogame/</t>
  </si>
  <si>
    <t xml:space="preserve">	https://stackoverflow.com/questions/28706351/monogame-cannot-load-assets</t>
  </si>
  <si>
    <t xml:space="preserve">	(Monogame/HLSL) Problems with ShadowMapping - Shadow dependent on Camera position</t>
  </si>
  <si>
    <t xml:space="preserve">	54507174</t>
  </si>
  <si>
    <t xml:space="preserve">	c#/shadow/monogame/hlsl/deferred/</t>
  </si>
  <si>
    <t xml:space="preserve">	https://stackoverflow.com/questions/54470608/monogame-hlsl-problems-with-shadowmapping-shadow-dependent-on-camera-positio</t>
  </si>
  <si>
    <t xml:space="preserve">	717</t>
  </si>
  <si>
    <t xml:space="preserve">	How to convert an array of int16 sound samples to a byte array to use in MonoGame/XNA</t>
  </si>
  <si>
    <t xml:space="preserve">	42151979</t>
  </si>
  <si>
    <t xml:space="preserve">	c#/xna/monogame/libretro/</t>
  </si>
  <si>
    <t xml:space="preserve">	https://stackoverflow.com/questions/31957211/how-to-convert-an-array-of-int16-sound-samples-to-a-byte-array-to-use-in-monogam</t>
  </si>
  <si>
    <t xml:space="preserve">	Monogame: Creating Draw Function In Class</t>
  </si>
  <si>
    <t xml:space="preserve">	https://stackoverflow.com/questions/54406593/monogame-creating-draw-function-in-class</t>
  </si>
  <si>
    <t xml:space="preserve">	Monogame &amp;quotSprite&amp;quot type missing</t>
  </si>
  <si>
    <t xml:space="preserve">	c#/class/types/monogame/</t>
  </si>
  <si>
    <t xml:space="preserve">	https://stackoverflow.com/questions/54356250/monogame-sprite-type-missing</t>
  </si>
  <si>
    <t xml:space="preserve">	How to zoom towards mouse position in 2D in MonoGame</t>
  </si>
  <si>
    <t xml:space="preserve">	c#/xna/zoom/monogame/</t>
  </si>
  <si>
    <t xml:space="preserve">	https://stackoverflow.com/questions/53093408/how-to-zoom-towards-mouse-position-in-2d-in-monogame</t>
  </si>
  <si>
    <t xml:space="preserve">	14496</t>
  </si>
  <si>
    <t xml:space="preserve">	Draw Rectangle in MonoGame</t>
  </si>
  <si>
    <t xml:space="preserve">	23308404</t>
  </si>
  <si>
    <t xml:space="preserve">	c#/geometry/monogame/rectangles/drawrectangle/</t>
  </si>
  <si>
    <t xml:space="preserve">	https://stackoverflow.com/questions/23305577/draw-rectangle-in-monogame</t>
  </si>
  <si>
    <t xml:space="preserve">	920</t>
  </si>
  <si>
    <t xml:space="preserve">	Cannot open assembly &amp;quotpath&amp;quot:no such file or directory -- Monogame default game not running?</t>
  </si>
  <si>
    <t xml:space="preserve">	c#/visual-studio/xna/monogame/</t>
  </si>
  <si>
    <t xml:space="preserve">	https://stackoverflow.com/questions/54138638/cannot-open-assembly-pathno-such-file-or-directory-monogame-default-game-n</t>
  </si>
  <si>
    <t xml:space="preserve">	Monogame game settings</t>
  </si>
  <si>
    <t xml:space="preserve">	54003184</t>
  </si>
  <si>
    <t xml:space="preserve">	c#/xml/linq/linq-to-xml/monogame/</t>
  </si>
  <si>
    <t xml:space="preserve">	https://stackoverflow.com/questions/53997024/monogame-game-settings</t>
  </si>
  <si>
    <t xml:space="preserve">	287</t>
  </si>
  <si>
    <t xml:space="preserve">	Need help on monogame screen resolution and intersection</t>
  </si>
  <si>
    <t xml:space="preserve">	53799214</t>
  </si>
  <si>
    <t xml:space="preserve">	c#/xna/monogame/xna-4.0/</t>
  </si>
  <si>
    <t xml:space="preserve">	https://stackoverflow.com/questions/52904338/need-help-on-monogame-screen-resolution-and-intersection</t>
  </si>
  <si>
    <t xml:space="preserve">	196</t>
  </si>
  <si>
    <t xml:space="preserve">	Monogame C#: How can I go about creating a fixed grid of images that fit uniformly in each cell?</t>
  </si>
  <si>
    <t xml:space="preserve">	https://stackoverflow.com/questions/53767803/monogame-c-how-can-i-go-about-creating-a-fixed-grid-of-images-that-fit-uniform</t>
  </si>
  <si>
    <t xml:space="preserve">	I want to create an enemy AI behavior for a sniper enemy type in Monogame</t>
  </si>
  <si>
    <t xml:space="preserve">	https://stackoverflow.com/questions/53674733/i-want-to-create-an-enemy-ai-behavior-for-a-sniper-enemy-type-in-monogame</t>
  </si>
  <si>
    <t xml:space="preserve">	Has the wrong return type monogame</t>
  </si>
  <si>
    <t xml:space="preserve">	53694227</t>
  </si>
  <si>
    <t xml:space="preserve">	c#/xmlmonogame/</t>
  </si>
  <si>
    <t xml:space="preserve">	https://stackoverflow.com/questions/53694148/has-the-wrong-return-type-monogame</t>
  </si>
  <si>
    <t xml:space="preserve">	The exit button of my MonoGame project does not work</t>
  </si>
  <si>
    <t xml:space="preserve">	c#/xna/exit/monogame/</t>
  </si>
  <si>
    <t xml:space="preserve">	https://stackoverflow.com/questions/53570625/the-exit-button-of-my-monogame-project-does-not-work</t>
  </si>
  <si>
    <t xml:space="preserve">	Monogame game turns white and unresponsive when exiting out of window. How do I fix it?</t>
  </si>
  <si>
    <t xml:space="preserve">	c#/windowsmonogame/</t>
  </si>
  <si>
    <t xml:space="preserve">	https://stackoverflow.com/questions/53289261/monogame-game-turns-white-and-unresponsive-when-exiting-out-of-window-how-do-i</t>
  </si>
  <si>
    <t xml:space="preserve">	Monogame Sprite Class</t>
  </si>
  <si>
    <t xml:space="preserve">	c#/classmonogame/</t>
  </si>
  <si>
    <t xml:space="preserve">	https://stackoverflow.com/questions/53256250/monogame-sprite-class</t>
  </si>
  <si>
    <t xml:space="preserve">	1167</t>
  </si>
  <si>
    <t xml:space="preserve">	MonoGame/XNA Scaling and Origin</t>
  </si>
  <si>
    <t xml:space="preserve">	36950789</t>
  </si>
  <si>
    <t xml:space="preserve">	https://stackoverflow.com/questions/36886132/monogame-xna-scaling-and-origin</t>
  </si>
  <si>
    <t xml:space="preserve">	Receiving input from Android soft keyboard in Monogame</t>
  </si>
  <si>
    <t xml:space="preserve">	52730304</t>
  </si>
  <si>
    <t xml:space="preserve">	c#/android/xamarin/monogame/on-screen-keyboard/</t>
  </si>
  <si>
    <t xml:space="preserve">	https://stackoverflow.com/questions/48351366/receiving-input-from-android-soft-keyboard-in-monogame</t>
  </si>
  <si>
    <t xml:space="preserve">	clarification remarkable piece of monogame code</t>
  </si>
  <si>
    <t xml:space="preserve">	52710083</t>
  </si>
  <si>
    <t xml:space="preserve">	https://stackoverflow.com/questions/52627890/clarification-remarkable-piece-of-monogame-code</t>
  </si>
  <si>
    <t xml:space="preserve">	Why is there no Activity1 class in MonoGame Shared project for iOS and Android?</t>
  </si>
  <si>
    <t xml:space="preserve">	52607133</t>
  </si>
  <si>
    <t xml:space="preserve">	https://stackoverflow.com/questions/52606430/why-is-there-no-activity1-class-in-monogame-shared-project-for-ios-and-android</t>
  </si>
  <si>
    <t xml:space="preserve">	Monogame isometric hex coordinate</t>
  </si>
  <si>
    <t xml:space="preserve">	c#/coordinates/monogame/isometric/</t>
  </si>
  <si>
    <t xml:space="preserve">	https://stackoverflow.com/questions/52600474/monogame-isometric-hex-coordinate</t>
  </si>
  <si>
    <t xml:space="preserve">	177</t>
  </si>
  <si>
    <t xml:space="preserve">	How to set Minimum/Maximum Window Size for MonoGame?</t>
  </si>
  <si>
    <t xml:space="preserve">	c#/resize/window/monogame/</t>
  </si>
  <si>
    <t xml:space="preserve">	https://stackoverflow.com/questions/52439111/how-to-set-minimum-maximum-window-size-for-monogame</t>
  </si>
  <si>
    <t xml:space="preserve">	156</t>
  </si>
  <si>
    <t xml:space="preserve">	NullReferenceException when trying to load SpriteFont in MonoGame</t>
  </si>
  <si>
    <t xml:space="preserve">	c#/winforms/xna/game-engine/monogame/</t>
  </si>
  <si>
    <t xml:space="preserve">	https://stackoverflow.com/questions/52355614/nullreferenceexception-when-trying-to-load-spritefont-in-monogame</t>
  </si>
  <si>
    <t xml:space="preserve">	Monogame - Level in a second script/ class</t>
  </si>
  <si>
    <t xml:space="preserve">	50754827</t>
  </si>
  <si>
    <t xml:space="preserve">	https://stackoverflow.com/questions/50743466/monogame-level-in-a-second-script-class</t>
  </si>
  <si>
    <t xml:space="preserve">	4908</t>
  </si>
  <si>
    <t xml:space="preserve">	Install Monogame on Visual Studio 2017</t>
  </si>
  <si>
    <t xml:space="preserve">	45688459</t>
  </si>
  <si>
    <t xml:space="preserve">	c#/visual-studio/visual-studio-2017/monogame/</t>
  </si>
  <si>
    <t xml:space="preserve">	https://stackoverflow.com/questions/45688352/install-monogame-on-visual-studio-2017</t>
  </si>
  <si>
    <t xml:space="preserve">	Monogame, Nez: Switching scenes, opening menu</t>
  </si>
  <si>
    <t xml:space="preserve">	https://stackoverflow.com/questions/45358169/monogame-nez-switching-scenes-opening-menu</t>
  </si>
  <si>
    <t xml:space="preserve">	Refocus main window after closing OpenFileDialog in Monogame</t>
  </si>
  <si>
    <t xml:space="preserve">	c#/monogameopenfiledialog/</t>
  </si>
  <si>
    <t xml:space="preserve">	https://stackoverflow.com/questions/51866191/refocus-main-window-after-closing-openfiledialog-in-monogame</t>
  </si>
  <si>
    <t xml:space="preserve">	266</t>
  </si>
  <si>
    <t xml:space="preserve">	Line of Sight with Ray in XNA/Monogame</t>
  </si>
  <si>
    <t xml:space="preserve">	51697508</t>
  </si>
  <si>
    <t xml:space="preserve">	https://stackoverflow.com/questions/51691328/line-of-sight-with-ray-in-xna-monogame</t>
  </si>
  <si>
    <t xml:space="preserve">	820</t>
  </si>
  <si>
    <t xml:space="preserve">	Moving an enemy back and forth in Monogame / XNA</t>
  </si>
  <si>
    <t xml:space="preserve">	c#/xna/game-physics/monogame/</t>
  </si>
  <si>
    <t xml:space="preserve">	https://stackoverflow.com/questions/39359015/moving-an-enemy-back-and-forth-in-monogame-xna</t>
  </si>
  <si>
    <t xml:space="preserve">	2565</t>
  </si>
  <si>
    <t xml:space="preserve">	How to create a circle variable in Monogame and detect collision with other circles/rectangles</t>
  </si>
  <si>
    <t xml:space="preserve">	24563800</t>
  </si>
  <si>
    <t xml:space="preserve">	https://stackoverflow.com/questions/24559585/how-to-create-a-circle-variable-in-monogame-and-detect-collision-with-other-circ</t>
  </si>
  <si>
    <t xml:space="preserve">	How to use Monogame GraphicsDeviceManager in different class?</t>
  </si>
  <si>
    <t xml:space="preserve">	51332438</t>
  </si>
  <si>
    <t xml:space="preserve">	https://stackoverflow.com/questions/51325077/how-to-use-monogame-graphicsdevicemanager-in-different-class</t>
  </si>
  <si>
    <t xml:space="preserve">	Monogame 3.6 shared project intellisense not working in Monodevelop 7.5</t>
  </si>
  <si>
    <t xml:space="preserve">	c#/linux/ubuntu/monodevelop/monogame/</t>
  </si>
  <si>
    <t xml:space="preserve">	https://stackoverflow.com/questions/51180195/monogame-3-6-shared-project-intellisense-not-working-in-monodevelop-7-5</t>
  </si>
  <si>
    <t xml:space="preserve">	Similar library of Choco in C#</t>
  </si>
  <si>
    <t xml:space="preserve">	7486362</t>
  </si>
  <si>
    <t xml:space="preserve">	java/c#/constraints/choco/</t>
  </si>
  <si>
    <t xml:space="preserve">	https://stackoverflow.com/questions/7486093/similar-library-of-choco-in-c</t>
  </si>
  <si>
    <t xml:space="preserve">	In Orleans when to use IGrainFactory vs IClusterClient</t>
  </si>
  <si>
    <t xml:space="preserve">	60410140</t>
  </si>
  <si>
    <t xml:space="preserve">	c#/asp.net-core/.net-core/orleans/</t>
  </si>
  <si>
    <t xml:space="preserve">	https://stackoverflow.com/questions/60407743/in-orleans-when-to-use-igrainfactory-vs-iclusterclient</t>
  </si>
  <si>
    <t xml:space="preserve">	Throttling grains in Microsoft Orleans</t>
  </si>
  <si>
    <t xml:space="preserve">	59527863</t>
  </si>
  <si>
    <t xml:space="preserve">	c#/actororleans/</t>
  </si>
  <si>
    <t xml:space="preserve">	https://stackoverflow.com/questions/59487095/throttling-grains-in-microsoft-orleans</t>
  </si>
  <si>
    <t xml:space="preserve">	How many Silos per machine in Microsoft Orleans</t>
  </si>
  <si>
    <t xml:space="preserve">	59471092</t>
  </si>
  <si>
    <t xml:space="preserve">	c#/.net-core/actor/orleans/</t>
  </si>
  <si>
    <t xml:space="preserve">	https://stackoverflow.com/questions/59470524/how-many-silos-per-machine-in-microsoft-orleans</t>
  </si>
  <si>
    <t xml:space="preserve">	Multiple implementations of same grain interface using Orleans</t>
  </si>
  <si>
    <t xml:space="preserve">	59329119</t>
  </si>
  <si>
    <t xml:space="preserve">	c#/streamorleans/</t>
  </si>
  <si>
    <t xml:space="preserve">	https://stackoverflow.com/questions/59327843/multiple-implementations-of-same-grain-interface-using-orleans</t>
  </si>
  <si>
    <t xml:space="preserve">	How to properly inherit from tuples so that serializer generation from orleans is correct?</t>
  </si>
  <si>
    <t xml:space="preserve">	c#/tuples/.net-standard-2.0/orleans/.net-standard-2.1/</t>
  </si>
  <si>
    <t xml:space="preserve">	https://stackoverflow.com/questions/59321412/how-to-properly-inherit-from-tuples-so-that-serializer-generation-from-orleans-i</t>
  </si>
  <si>
    <t xml:space="preserve">	410</t>
  </si>
  <si>
    <t xml:space="preserve">	Orleans. Akka.net. Problem with understanding the actor model</t>
  </si>
  <si>
    <t xml:space="preserve">	c#/akka.net/orleans/actor-model/</t>
  </si>
  <si>
    <t xml:space="preserve">	https://stackoverflow.com/questions/58308230/orleans-akka-net-problem-with-understanding-the-actor-model</t>
  </si>
  <si>
    <t xml:space="preserve">	114</t>
  </si>
  <si>
    <t xml:space="preserve">	use streams with stateless worker grain in Microsoft orleans</t>
  </si>
  <si>
    <t xml:space="preserve">	c#/orleans/</t>
  </si>
  <si>
    <t xml:space="preserve">	https://stackoverflow.com/questions/57912089/use-streams-with-stateless-worker-grain-in-microsoft-orleans</t>
  </si>
  <si>
    <t xml:space="preserve">	125</t>
  </si>
  <si>
    <t xml:space="preserve">	Can I use Orleans for in process actors / grains?</t>
  </si>
  <si>
    <t xml:space="preserve">	56876197</t>
  </si>
  <si>
    <t xml:space="preserve">	c#/.net-coreorleans/</t>
  </si>
  <si>
    <t xml:space="preserve">	https://stackoverflow.com/questions/55832345/can-i-use-orleans-for-in-process-actors-grains</t>
  </si>
  <si>
    <t xml:space="preserve">	145</t>
  </si>
  <si>
    <t xml:space="preserve">	Reactive Extentions in Orleans grain code</t>
  </si>
  <si>
    <t xml:space="preserve">	55155460</t>
  </si>
  <si>
    <t xml:space="preserve">	c#/system.reactiveorleans/</t>
  </si>
  <si>
    <t xml:space="preserve">	https://stackoverflow.com/questions/55087858/reactive-extentions-in-orleans-grain-code</t>
  </si>
  <si>
    <t xml:space="preserve">	Orleans - Custom TCP Socket Connection</t>
  </si>
  <si>
    <t xml:space="preserve">	55032559</t>
  </si>
  <si>
    <t xml:space="preserve">	https://stackoverflow.com/questions/55021791/orleans-custom-tcp-socket-connection</t>
  </si>
  <si>
    <t xml:space="preserve">	286</t>
  </si>
  <si>
    <t xml:space="preserve">	Orleans silo can&amp;#39t dynamically load grains from assemblies unless I load them first</t>
  </si>
  <si>
    <t xml:space="preserve">	c#/.netorleans/</t>
  </si>
  <si>
    <t xml:space="preserve">	https://stackoverflow.com/questions/54856975/orleans-silo-cant-dynamically-load-grains-from-assemblies-unless-i-load-them-fi</t>
  </si>
  <si>
    <t xml:space="preserve">	Interleaving of Orleans tasks</t>
  </si>
  <si>
    <t xml:space="preserve">	c#/asp.net/actor/orleans/</t>
  </si>
  <si>
    <t xml:space="preserve">	https://stackoverflow.com/questions/54513019/interleaving-of-orleans-tasks</t>
  </si>
  <si>
    <t xml:space="preserve">	Orleans single threaded nature not respected by ContinueWith</t>
  </si>
  <si>
    <t xml:space="preserve">	54466045</t>
  </si>
  <si>
    <t xml:space="preserve">	https://stackoverflow.com/questions/54456369/orleans-single-threaded-nature-not-respected-by-continuewith</t>
  </si>
  <si>
    <t xml:space="preserve">	127</t>
  </si>
  <si>
    <t xml:space="preserve">	Orleans retry mechanism</t>
  </si>
  <si>
    <t xml:space="preserve">	c#/distributed-computingorleans/</t>
  </si>
  <si>
    <t xml:space="preserve">	https://stackoverflow.com/questions/53965923/orleans-retry-mechanism</t>
  </si>
  <si>
    <t xml:space="preserve">	270</t>
  </si>
  <si>
    <t xml:space="preserve">	Is there a way to make sure that Orleans Grains end up in the same Silo</t>
  </si>
  <si>
    <t xml:space="preserve">	https://stackoverflow.com/questions/53082801/is-there-a-way-to-make-sure-that-orleans-grains-end-up-in-the-same-silo</t>
  </si>
  <si>
    <t xml:space="preserve">	Understanding single-threaded nature of Orleans grains</t>
  </si>
  <si>
    <t xml:space="preserve">	53622587</t>
  </si>
  <si>
    <t xml:space="preserve">	c#/.net-core/async-await/actor/orleans/</t>
  </si>
  <si>
    <t xml:space="preserve">	https://stackoverflow.com/questions/53529339/understanding-single-threaded-nature-of-orleans-grains</t>
  </si>
  <si>
    <t xml:space="preserve">	826</t>
  </si>
  <si>
    <t xml:space="preserve">	Is it possible to run Orleans hosted within Windows Service</t>
  </si>
  <si>
    <t xml:space="preserve">	c#/windows-services/topshelf/orleans/</t>
  </si>
  <si>
    <t xml:space="preserve">	https://stackoverflow.com/questions/36926010/is-it-possible-to-run-orleans-hosted-within-windows-service</t>
  </si>
  <si>
    <t xml:space="preserve">	1388</t>
  </si>
  <si>
    <t xml:space="preserve">	How can I ensure orleans grain consistency?</t>
  </si>
  <si>
    <t xml:space="preserve">	c#/erlang/actor/orleans/</t>
  </si>
  <si>
    <t xml:space="preserve">	https://stackoverflow.com/questions/33920495/how-can-i-ensure-orleans-grain-consistency</t>
  </si>
  <si>
    <t xml:space="preserve">	Microsoft Orleans 2.0 grain Delay</t>
  </si>
  <si>
    <t xml:space="preserve">	https://stackoverflow.com/questions/50469514/microsoft-orleans-2-0-grain-delay</t>
  </si>
  <si>
    <t xml:space="preserve">	194</t>
  </si>
  <si>
    <t xml:space="preserve">	Ensuring message sequence in Orleans in a pipelined execution</t>
  </si>
  <si>
    <t xml:space="preserve">	c#/asp.net/async-await/orleans/</t>
  </si>
  <si>
    <t xml:space="preserve">	https://stackoverflow.com/questions/51680591/ensuring-message-sequence-in-orleans-in-a-pipelined-execution</t>
  </si>
  <si>
    <t xml:space="preserve">	Result of task invocation on a grain in Orleans</t>
  </si>
  <si>
    <t xml:space="preserve">	51680634</t>
  </si>
  <si>
    <t xml:space="preserve">	https://stackoverflow.com/questions/51567128/result-of-task-invocation-on-a-grain-in-orleans</t>
  </si>
  <si>
    <t xml:space="preserve">	435</t>
  </si>
  <si>
    <t xml:space="preserve">	Difference between method call in normal C# and Orleans</t>
  </si>
  <si>
    <t xml:space="preserve">	51664341</t>
  </si>
  <si>
    <t xml:space="preserve">	https://stackoverflow.com/questions/51664117/difference-between-method-call-in-normal-c-and-orleans</t>
  </si>
  <si>
    <t xml:space="preserve">	397</t>
  </si>
  <si>
    <t xml:space="preserve">	Single-Threading in Orleans grains</t>
  </si>
  <si>
    <t xml:space="preserve">	51527660</t>
  </si>
  <si>
    <t xml:space="preserve">	https://stackoverflow.com/questions/51527335/single-threading-in-orleans-grains</t>
  </si>
  <si>
    <t xml:space="preserve">	How does an Orleans application benefit from containers?</t>
  </si>
  <si>
    <t xml:space="preserve">	c#/docker/docker-swarm/orleans/</t>
  </si>
  <si>
    <t xml:space="preserve">	https://stackoverflow.com/questions/50251584/how-does-an-orleans-application-benefit-from-containers</t>
  </si>
  <si>
    <t xml:space="preserve">	8576</t>
  </si>
  <si>
    <t xml:space="preserve">	Akka.net vs Orleans performance</t>
  </si>
  <si>
    <t xml:space="preserve">	c#/azure/akka.net/orleans/</t>
  </si>
  <si>
    <t xml:space="preserve">	https://stackoverflow.com/questions/41467739/akka-net-vs-orleans-performance</t>
  </si>
  <si>
    <t xml:space="preserve">	MSR Orleans - How to create a reader-writer grain with parallel reads</t>
  </si>
  <si>
    <t xml:space="preserve">	48183590</t>
  </si>
  <si>
    <t xml:space="preserve">	c#/multithreading/parallel-processing/orleans/</t>
  </si>
  <si>
    <t xml:space="preserve">	https://stackoverflow.com/questions/48145496/msr-orleans-how-to-create-a-reader-writer-grain-with-parallel-reads</t>
  </si>
  <si>
    <t xml:space="preserve">	766</t>
  </si>
  <si>
    <t xml:space="preserve">	Getting exceptions when running basic orleans application</t>
  </si>
  <si>
    <t xml:space="preserve">	34315270</t>
  </si>
  <si>
    <t xml:space="preserve">	c#/.net/cloud/distributed/orleans/</t>
  </si>
  <si>
    <t xml:space="preserve">	https://stackoverflow.com/questions/34308179/getting-exceptions-when-running-basic-orleans-application</t>
  </si>
  <si>
    <t xml:space="preserve">	560</t>
  </si>
  <si>
    <t xml:space="preserve">	How to run Microsoft Orleans Silo and Client in the same AppDomain</t>
  </si>
  <si>
    <t xml:space="preserve">	45177825</t>
  </si>
  <si>
    <t xml:space="preserve">	c#/asynchronous/actor/orleans/</t>
  </si>
  <si>
    <t xml:space="preserve">	https://stackoverflow.com/questions/45090228/how-to-run-microsoft-orleans-silo-and-client-in-the-same-appdomain</t>
  </si>
  <si>
    <t xml:space="preserve">	265</t>
  </si>
  <si>
    <t xml:space="preserve">	On the fly code updates orleans</t>
  </si>
  <si>
    <t xml:space="preserve">	https://stackoverflow.com/questions/41446741/on-the-fly-code-updates-orleans</t>
  </si>
  <si>
    <t xml:space="preserve">	Orleans Specify SqlServer for Liveness</t>
  </si>
  <si>
    <t xml:space="preserve">	34640849</t>
  </si>
  <si>
    <t xml:space="preserve">	c#/sql-serverorleans/</t>
  </si>
  <si>
    <t xml:space="preserve">	https://stackoverflow.com/questions/34620854/orleans-specify-sqlserver-for-liveness</t>
  </si>
  <si>
    <t xml:space="preserve">	284</t>
  </si>
  <si>
    <t xml:space="preserve">	&amp;quotkey was not present in the dictionary&amp;quot when using generic orleans grains</t>
  </si>
  <si>
    <t xml:space="preserve">	https://stackoverflow.com/questions/40294771/key-was-not-present-in-the-dictionary-when-using-generic-orleans-grains</t>
  </si>
  <si>
    <t xml:space="preserve">	Dependency Injection with Orleans (Version 1.2.3) not working</t>
  </si>
  <si>
    <t xml:space="preserve">	40102882</t>
  </si>
  <si>
    <t xml:space="preserve">	c#/.net/dependency-injection/orleans/</t>
  </si>
  <si>
    <t xml:space="preserve">	https://stackoverflow.com/questions/40046319/dependency-injection-with-orleans-version-1-2-3-not-working</t>
  </si>
  <si>
    <t xml:space="preserve">	924</t>
  </si>
  <si>
    <t xml:space="preserve">	Orleans StatelessWorkers</t>
  </si>
  <si>
    <t xml:space="preserve">	39854592</t>
  </si>
  <si>
    <t xml:space="preserve">	c#/.net/concurrency/actor/orleans/</t>
  </si>
  <si>
    <t xml:space="preserve">	https://stackoverflow.com/questions/39837491/orleans-statelessworkers</t>
  </si>
  <si>
    <t xml:space="preserve">	395</t>
  </si>
  <si>
    <t xml:space="preserve">	Unit testing project orleans file not found exception</t>
  </si>
  <si>
    <t xml:space="preserve">	39449294</t>
  </si>
  <si>
    <t xml:space="preserve">	https://stackoverflow.com/questions/35843995/unit-testing-project-orleans-file-not-found-exception</t>
  </si>
  <si>
    <t xml:space="preserve">	356</t>
  </si>
  <si>
    <t xml:space="preserve">	Automatic Retry on grain fail-over in Microsoft Orleans</t>
  </si>
  <si>
    <t xml:space="preserve">	39105688</t>
  </si>
  <si>
    <t xml:space="preserve">	c#/.net/actor/orleans/</t>
  </si>
  <si>
    <t xml:space="preserve">	https://stackoverflow.com/questions/39097249/automatic-retry-on-grain-fail-over-in-microsoft-orleans</t>
  </si>
  <si>
    <t xml:space="preserve">	Getting started with Orleans: Implementation, Hosting, and Deployment</t>
  </si>
  <si>
    <t xml:space="preserve">	c#/.net/amazon-web-services/actor/orleans/</t>
  </si>
  <si>
    <t xml:space="preserve">	https://stackoverflow.com/questions/37594740/getting-started-with-orleans-implementation-hosting-and-deployment</t>
  </si>
  <si>
    <t xml:space="preserve">	1484</t>
  </si>
  <si>
    <t xml:space="preserve">	Log4Net and Orleans</t>
  </si>
  <si>
    <t xml:space="preserve">	28860405</t>
  </si>
  <si>
    <t xml:space="preserve">	c#/log4netorleans/</t>
  </si>
  <si>
    <t xml:space="preserve">	https://stackoverflow.com/questions/28700767/log4net-and-orleans</t>
  </si>
  <si>
    <t xml:space="preserve">	1024</t>
  </si>
  <si>
    <t xml:space="preserve">	Distribute heavy work between multiple grains (Microsoft Orleans)</t>
  </si>
  <si>
    <t xml:space="preserve">	37700721</t>
  </si>
  <si>
    <t xml:space="preserve">	c#/actor/distributed-computing/orleans/</t>
  </si>
  <si>
    <t xml:space="preserve">	https://stackoverflow.com/questions/37683700/distribute-heavy-work-between-multiple-grains-microsoft-orleans</t>
  </si>
  <si>
    <t xml:space="preserve">	Microsoft Orleans grain communication performance</t>
  </si>
  <si>
    <t xml:space="preserve">	37583771</t>
  </si>
  <si>
    <t xml:space="preserve">	c#/performanceorleans/</t>
  </si>
  <si>
    <t xml:space="preserve">	https://stackoverflow.com/questions/37375451/microsoft-orleans-grain-communication-performance</t>
  </si>
  <si>
    <t xml:space="preserve">	414</t>
  </si>
  <si>
    <t xml:space="preserve">	Using result from inner grain in Orleans</t>
  </si>
  <si>
    <t xml:space="preserve">	36474288</t>
  </si>
  <si>
    <t xml:space="preserve">	https://stackoverflow.com/questions/36460944/using-result-from-inner-grain-in-orleans</t>
  </si>
  <si>
    <t xml:space="preserve">	Orleans Extension not installed</t>
  </si>
  <si>
    <t xml:space="preserve">	c#/reactive-programmingorleans/</t>
  </si>
  <si>
    <t xml:space="preserve">	https://stackoverflow.com/questions/35884078/orleans-extension-not-installed</t>
  </si>
  <si>
    <t xml:space="preserve">	283</t>
  </si>
  <si>
    <t xml:space="preserve">	Orleans unit test: Provider of type &amp;lt&amp;gt name Default was not loaded</t>
  </si>
  <si>
    <t xml:space="preserve">	c#/unit-testingorleans/</t>
  </si>
  <si>
    <t xml:space="preserve">	https://stackoverflow.com/questions/34940837/orleans-unit-test-provider-of-type-name-default-was-not-loaded</t>
  </si>
  <si>
    <t xml:space="preserve">	600</t>
  </si>
  <si>
    <t xml:space="preserve">	Work distribution in Orleans</t>
  </si>
  <si>
    <t xml:space="preserve">	31363439</t>
  </si>
  <si>
    <t xml:space="preserve">	c#/cluster-computing/distributed-computing/orleans/</t>
  </si>
  <si>
    <t xml:space="preserve">	https://stackoverflow.com/questions/31358131/work-distribution-in-orleans</t>
  </si>
  <si>
    <t xml:space="preserve">	Orleans Grain Collection Template in VS, has it changed?</t>
  </si>
  <si>
    <t xml:space="preserve">	29453349</t>
  </si>
  <si>
    <t xml:space="preserve">	https://stackoverflow.com/questions/29442748/orleans-grain-collection-template-in-vs-has-it-changed</t>
  </si>
  <si>
    <t xml:space="preserve">	718</t>
  </si>
  <si>
    <t xml:space="preserve">	Why is Orleans not recognized in &amp;#39Orleans Grains Class Collection&amp;#39 project?</t>
  </si>
  <si>
    <t xml:space="preserve">	29108366</t>
  </si>
  <si>
    <t xml:space="preserve">	c#/visual-studioorleans/</t>
  </si>
  <si>
    <t xml:space="preserve">	https://stackoverflow.com/questions/29019114/why-is-orleans-not-recognized-in-orleans-grains-class-collection-project</t>
  </si>
  <si>
    <t xml:space="preserve">	980</t>
  </si>
  <si>
    <t xml:space="preserve">	Why orleans silo starting failing after changing say hello example to support host and grain?</t>
  </si>
  <si>
    <t xml:space="preserve">	26852100</t>
  </si>
  <si>
    <t xml:space="preserve">	https://stackoverflow.com/questions/26825822/why-orleans-silo-starting-failing-after-changing-say-hello-example-to-support-ho</t>
  </si>
  <si>
    <t xml:space="preserve">	467</t>
  </si>
  <si>
    <t xml:space="preserve">	IdentityServer4 Hybrid flow API token unauthorized</t>
  </si>
  <si>
    <t xml:space="preserve">	c#/asp.net-core/authorization/asp.net-core-mvc/identityserver4/</t>
  </si>
  <si>
    <t xml:space="preserve">	https://stackoverflow.com/questions/47271150/identityserver4-hybrid-flow-api-token-unauthorized</t>
  </si>
  <si>
    <t xml:space="preserve">	IdentityServer4 direct interactions via UI mobile app</t>
  </si>
  <si>
    <t xml:space="preserve">	c#/asp.net-mvc/asp.net-identity/identityserver4/</t>
  </si>
  <si>
    <t xml:space="preserve">	https://stackoverflow.com/questions/61839940/identityserver4-direct-interactions-via-ui-mobile-app</t>
  </si>
  <si>
    <t xml:space="preserve">	How to check access_denied on client when using IdentityServer4?</t>
  </si>
  <si>
    <t xml:space="preserve">	c#/identityserver4openid-connect/</t>
  </si>
  <si>
    <t xml:space="preserve">	https://stackoverflow.com/questions/53408511/how-to-check-access-denied-on-client-when-using-identityserver4</t>
  </si>
  <si>
    <t xml:space="preserve">	Problem with changing the site language of the STS project of the IdentityServer4.Admin (Skoruba&amp;#39s Project)</t>
  </si>
  <si>
    <t xml:space="preserve">	61634788</t>
  </si>
  <si>
    <t xml:space="preserve">	c#/oauth-2.0/identityserver4/openid-connect/asp.net-core-3.1/</t>
  </si>
  <si>
    <t xml:space="preserve">	https://stackoverflow.com/questions/61614526/problem-with-changing-the-site-language-of-the-sts-project-of-the-identityserver</t>
  </si>
  <si>
    <t xml:space="preserve">	Microsoft&amp;#39s scaffolded angular + ASP.NET Core + IdentityServer4 &amp;quotShowing login: User is not authenticated&amp;quot</t>
  </si>
  <si>
    <t xml:space="preserve">	c#/.net/identityserver4/asp.net-core-3.1/</t>
  </si>
  <si>
    <t xml:space="preserve">	https://stackoverflow.com/questions/61635291/microsofts-scaffolded-angular-asp-net-core-identityserver4-showing-login</t>
  </si>
  <si>
    <t xml:space="preserve">	c# .net core identityserver4 SustainSys Saml2 certificate issues</t>
  </si>
  <si>
    <t xml:space="preserve">	c#/.net/identityserver4/core/sustainsys-saml2/</t>
  </si>
  <si>
    <t xml:space="preserve">	https://stackoverflow.com/questions/61633100/c-net-core-identityserver4-sustainsys-saml2-certificate-issues</t>
  </si>
  <si>
    <t xml:space="preserve">	IdentityServer4 client for Password Flow not including TestUser claims in access token</t>
  </si>
  <si>
    <t xml:space="preserve">	c#/asp.net-core/oauth-2.0/identityserver4/openid/</t>
  </si>
  <si>
    <t xml:space="preserve">	https://stackoverflow.com/questions/61588752/identityserver4-client-for-password-flow-not-including-testuser-claims-in-access</t>
  </si>
  <si>
    <t xml:space="preserve">	IdentityServer4 and Code with PKCE testing with Postman</t>
  </si>
  <si>
    <t xml:space="preserve">	c#/asp.net-core/identityserver4/asp.net-core-3.1/</t>
  </si>
  <si>
    <t xml:space="preserve">	https://stackoverflow.com/questions/61571110/identityserver4-and-code-with-pkce-testing-with-postman</t>
  </si>
  <si>
    <t xml:space="preserve">	4376</t>
  </si>
  <si>
    <t xml:space="preserve">	IdentityServer4 refresh token invalid grant</t>
  </si>
  <si>
    <t xml:space="preserve">	c#/asp.net-core/identityserver4/openid/refresh-token/</t>
  </si>
  <si>
    <t xml:space="preserve">	https://stackoverflow.com/questions/45197906/identityserver4-refresh-token-invalid-grant</t>
  </si>
  <si>
    <t xml:space="preserve">	Implementing a Cookie Authorization Flow in IdentityServer4</t>
  </si>
  <si>
    <t xml:space="preserve">	c#/asp.net-mvc/asp.net-core/asp.net-identity/identityserver4/</t>
  </si>
  <si>
    <t xml:space="preserve">	https://stackoverflow.com/questions/61567607/implementing-a-cookie-authorization-flow-in-identityserver4</t>
  </si>
  <si>
    <t xml:space="preserve">	4396</t>
  </si>
  <si>
    <t xml:space="preserve">	Accessing protected API on IdentityServer4 with Bearer Token</t>
  </si>
  <si>
    <t xml:space="preserve">	52768033</t>
  </si>
  <si>
    <t xml:space="preserve">	c#/asp.net-core/jwt/identityserver4/bearer-token/</t>
  </si>
  <si>
    <t xml:space="preserve">	https://stackoverflow.com/questions/52765570/accessing-protected-api-on-identityserver4-with-bearer-token</t>
  </si>
  <si>
    <t xml:space="preserve">	How to add claims to my accesstoken generated by IdentityServer4 using ClientCredentials grantType</t>
  </si>
  <si>
    <t xml:space="preserve">	c#/asp.net-mvc/asp.net-core/.net-core/identityserver4/</t>
  </si>
  <si>
    <t xml:space="preserve">	https://stackoverflow.com/questions/61388865/how-to-add-claims-to-my-accesstoken-generated-by-identityserver4-using-clientcre</t>
  </si>
  <si>
    <t xml:space="preserve">	IdentityServer4 as external provider, how to avoid logout prompt?</t>
  </si>
  <si>
    <t xml:space="preserve">	c#/asp.net-core-mvc/identityserver4/openid-connect/</t>
  </si>
  <si>
    <t xml:space="preserve">	https://stackoverflow.com/questions/58185994/identityserver4-as-external-provider-how-to-avoid-logout-prompt</t>
  </si>
  <si>
    <t xml:space="preserve">	Adding AWS Cognito to IdentityServer4 as an OIDC Provider</t>
  </si>
  <si>
    <t xml:space="preserve">	c#/amazon-cognitoidentityserver4/</t>
  </si>
  <si>
    <t xml:space="preserve">	https://stackoverflow.com/questions/61423046/adding-aws-cognito-to-identityserver4-as-an-oidc-provider</t>
  </si>
  <si>
    <t xml:space="preserve">	1293</t>
  </si>
  <si>
    <t xml:space="preserve">	IdentityServer4 and ASP.Net Identity: Adding additional claims</t>
  </si>
  <si>
    <t xml:space="preserve">	53838545</t>
  </si>
  <si>
    <t xml:space="preserve">	c#/asp.netidentityserver4/</t>
  </si>
  <si>
    <t xml:space="preserve">	https://stackoverflow.com/questions/53837999/identityserver4-and-asp-net-identity-adding-additional-claims</t>
  </si>
  <si>
    <t xml:space="preserve">	IdentityServer4- What is necessity of UserClaims in ApiResource model</t>
  </si>
  <si>
    <t xml:space="preserve">	c#/asp.net-core/.net-core/asp.net-identity/identityserver4/</t>
  </si>
  <si>
    <t xml:space="preserve">	https://stackoverflow.com/questions/61403086/identityserver4-what-is-necessity-of-userclaims-in-apiresource-model</t>
  </si>
  <si>
    <t xml:space="preserve">	1719</t>
  </si>
  <si>
    <t xml:space="preserve">	IdentityServer4 ASP.NET Core Identity does not redirect back to client</t>
  </si>
  <si>
    <t xml:space="preserve">	c#/identityserver4asp.net-core-identity/</t>
  </si>
  <si>
    <t xml:space="preserve">	https://stackoverflow.com/questions/51683801/identityserver4-asp-net-core-identity-does-not-redirect-back-to-client</t>
  </si>
  <si>
    <t xml:space="preserve">	2100</t>
  </si>
  <si>
    <t xml:space="preserve">	Web Api .net framework 4.6.1 and identityServer4</t>
  </si>
  <si>
    <t xml:space="preserve">	c#/asp.net-web-api2identityserver4/</t>
  </si>
  <si>
    <t xml:space="preserve">	https://stackoverflow.com/questions/49041098/web-api-net-framework-4-6-1-and-identityserver4</t>
  </si>
  <si>
    <t xml:space="preserve">	IdentityServer4 LocalApi with custom policy / .Net Core 3.1</t>
  </si>
  <si>
    <t xml:space="preserve">	60394795</t>
  </si>
  <si>
    <t xml:space="preserve">	c#/asp.net-coreidentityserver4/</t>
  </si>
  <si>
    <t xml:space="preserve">	https://stackoverflow.com/questions/60394565/identityserver4-localapi-with-custom-policy-net-core-3-1</t>
  </si>
  <si>
    <t xml:space="preserve">	IdentityServer4 CSP for embedded webapp</t>
  </si>
  <si>
    <t xml:space="preserve">	c#/asp.net-mvc/iframe/identityserver4/oidc-client/</t>
  </si>
  <si>
    <t xml:space="preserve">	https://stackoverflow.com/questions/61123614/identityserver4-csp-for-embedded-webapp</t>
  </si>
  <si>
    <t xml:space="preserve">	IdentityServer4.Stores.ValidatingClientStore Invalid client configuration for ... client no allowed grant type specified</t>
  </si>
  <si>
    <t xml:space="preserve">	61064186</t>
  </si>
  <si>
    <t xml:space="preserve">	c#/identityserver4/</t>
  </si>
  <si>
    <t xml:space="preserve">	https://stackoverflow.com/questions/60835537/identityserver4-stores-validatingclientstore-invalid-client-configuration-for</t>
  </si>
  <si>
    <t xml:space="preserve">	How can I implement my own ClientStore in IdentityServer4?</t>
  </si>
  <si>
    <t xml:space="preserve">	61061223</t>
  </si>
  <si>
    <t xml:space="preserve">	c#/entity-framework-coreidentityserver4/</t>
  </si>
  <si>
    <t xml:space="preserve">	https://stackoverflow.com/questions/61033715/how-can-i-implement-my-own-clientstore-in-identityserver4</t>
  </si>
  <si>
    <t xml:space="preserve">	14562</t>
  </si>
  <si>
    <t xml:space="preserve">	AddSigningCredential for IdentityServer4</t>
  </si>
  <si>
    <t xml:space="preserve">	https://stackoverflow.com/questions/49042474/addsigningcredential-for-identityserver4</t>
  </si>
  <si>
    <t xml:space="preserve">	3317</t>
  </si>
  <si>
    <t xml:space="preserve">	My IUserClaimsPrincipalFactory implementation is causing StackOverflowException on IdentityServer4</t>
  </si>
  <si>
    <t xml:space="preserve">	41524338</t>
  </si>
  <si>
    <t xml:space="preserve">	https://stackoverflow.com/questions/41524313/my-iuserclaimsprincipalfactory-implementation-is-causing-stackoverflowexception</t>
  </si>
  <si>
    <t xml:space="preserve">	1007</t>
  </si>
  <si>
    <t xml:space="preserve">	Validate IdentityServer4 token in Web API (.Net framework)</t>
  </si>
  <si>
    <t xml:space="preserve">	57870033</t>
  </si>
  <si>
    <t xml:space="preserve">	c#/authentication/asp.net-web-api/openid/identityserver4/</t>
  </si>
  <si>
    <t xml:space="preserve">	https://stackoverflow.com/questions/57869407/validate-identityserver4-token-in-web-api-net-framework</t>
  </si>
  <si>
    <t xml:space="preserve">	5596</t>
  </si>
  <si>
    <t xml:space="preserve">	IdentityServer4 from .net framework 4.6</t>
  </si>
  <si>
    <t xml:space="preserve">	c#/asp.net-mvc/identity/identityserver4/</t>
  </si>
  <si>
    <t xml:space="preserve">	https://stackoverflow.com/questions/48769069/identityserver4-from-net-framework-4-6</t>
  </si>
  <si>
    <t xml:space="preserve">	WPF IdentityServer4 Invalid grant type for client: authorization_code</t>
  </si>
  <si>
    <t xml:space="preserve">	c#/wpfidentityserver4/</t>
  </si>
  <si>
    <t xml:space="preserve">	https://stackoverflow.com/questions/60826356/wpf-identityserver4-invalid-grant-type-for-client-authorization-code</t>
  </si>
  <si>
    <t xml:space="preserve">	ASP.net core IdentityServer4 responds with invalid_grant when I try to refresh my access token</t>
  </si>
  <si>
    <t xml:space="preserve">	c#/asp.net-core/asp.net-identity/postman/identityserver4/</t>
  </si>
  <si>
    <t xml:space="preserve">	https://stackoverflow.com/questions/60799719/asp-net-core-identityserver4-responds-with-invalid-grant-when-i-try-to-refresh-m</t>
  </si>
  <si>
    <t xml:space="preserve">	3343</t>
  </si>
  <si>
    <t xml:space="preserve">	IdentityServer4 Force User to re-enter credentials</t>
  </si>
  <si>
    <t xml:space="preserve">	48685072</t>
  </si>
  <si>
    <t xml:space="preserve">	c#/asp.net-core-mvcidentityserver4/</t>
  </si>
  <si>
    <t xml:space="preserve">	https://stackoverflow.com/questions/48681426/identityserver4-force-user-to-re-enter-credentials</t>
  </si>
  <si>
    <t xml:space="preserve">	IdentityServer4 Quickstart for IdentityServer as Identity/api endpoints and MVC client</t>
  </si>
  <si>
    <t xml:space="preserve">	c#/asp.net-core/oauth/identityserver4/</t>
  </si>
  <si>
    <t xml:space="preserve">	https://stackoverflow.com/questions/60702928/identityserver4-quickstart-for-identityserver-as-identity-api-endpoints-and-mvc</t>
  </si>
  <si>
    <t xml:space="preserve">	What can I use IdentityServer4 Oauth on Grafana</t>
  </si>
  <si>
    <t xml:space="preserve">	c#/grafana/</t>
  </si>
  <si>
    <t xml:space="preserve">	https://stackoverflow.com/questions/60665770/what-can-i-use-identityserver4-oauth-on-grafana</t>
  </si>
  <si>
    <t xml:space="preserve">	Umbraco 8 backoffice login with IdentityServer4</t>
  </si>
  <si>
    <t xml:space="preserve">	60605945</t>
  </si>
  <si>
    <t xml:space="preserve">	c#/identityserver4umbraco8/</t>
  </si>
  <si>
    <t xml:space="preserve">	https://stackoverflow.com/questions/60577872/umbraco-8-backoffice-login-with-identityserver4</t>
  </si>
  <si>
    <t xml:space="preserve">	Using IdentityServer4 with WebApplicationFactory Integration Tests</t>
  </si>
  <si>
    <t xml:space="preserve">	c#/integration-testingidentityserver4/</t>
  </si>
  <si>
    <t xml:space="preserve">	https://stackoverflow.com/questions/60605020/using-identityserver4-with-webapplicationfactory-integration-tests</t>
  </si>
  <si>
    <t xml:space="preserve">	IdentityServer4 configure for Implicit token flow issue with IDX10609: Decryption failed. No Keys tried: token: &amp;#39[PII is hidden]</t>
  </si>
  <si>
    <t xml:space="preserve">	c#/asp.net-mvc-5identityserver4/</t>
  </si>
  <si>
    <t xml:space="preserve">	https://stackoverflow.com/questions/60510722/identityserver4-configure-for-implicit-token-flow-issue-with-idx10609-decryptio</t>
  </si>
  <si>
    <t xml:space="preserve">	1534</t>
  </si>
  <si>
    <t xml:space="preserve">	How to create a signing certificate and use it in IdentityServer4 in production?</t>
  </si>
  <si>
    <t xml:space="preserve">	58136780</t>
  </si>
  <si>
    <t xml:space="preserve">	c#/.net-core/identityserver4/x509/mmc/</t>
  </si>
  <si>
    <t xml:space="preserve">	https://stackoverflow.com/questions/58136779/how-to-create-a-signing-certificate-and-use-it-in-identityserver4-in-production</t>
  </si>
  <si>
    <t xml:space="preserve">	Custom JWT when RequestPasswordTokenAsync in IdentityServer4</t>
  </si>
  <si>
    <t xml:space="preserve">	60395201</t>
  </si>
  <si>
    <t xml:space="preserve">	c#/asp.net/.net/.net-core/identityserver4/</t>
  </si>
  <si>
    <t xml:space="preserve">	https://stackoverflow.com/questions/60325978/custom-jwt-when-requestpasswordtokenasync-in-identityserver4</t>
  </si>
  <si>
    <t xml:space="preserve">	Unable to build IdentityServer4 on Windows 10 machine</t>
  </si>
  <si>
    <t xml:space="preserve">	60233394</t>
  </si>
  <si>
    <t xml:space="preserve">	c#/nuget/identityserver4/minver/</t>
  </si>
  <si>
    <t xml:space="preserve">	https://stackoverflow.com/questions/60232802/unable-to-build-identityserver4-on-windows-10-machine</t>
  </si>
  <si>
    <t xml:space="preserve">	Using IdentityServer4 as Class Library instead of Hosting Solution</t>
  </si>
  <si>
    <t xml:space="preserve">	https://stackoverflow.com/questions/60324328/using-identityserver4-as-class-library-instead-of-hosting-solution</t>
  </si>
  <si>
    <t xml:space="preserve">	SecurityTokenInvalidAudienceException when calling .NET framework API using IdentityServer4 bearer token</t>
  </si>
  <si>
    <t xml:space="preserve">	c#/jwt/identityserver4/identityserver3/</t>
  </si>
  <si>
    <t xml:space="preserve">	https://stackoverflow.com/questions/60319243/securitytokeninvalidaudienceexception-when-calling-net-framework-api-using-iden</t>
  </si>
  <si>
    <t xml:space="preserve">	How do I manage secrets &amp;amp tokens when protecting an API with Identityserver4?</t>
  </si>
  <si>
    <t xml:space="preserve">	c#/oauth-2.0/identityserver4/.net-security/</t>
  </si>
  <si>
    <t xml:space="preserve">	https://stackoverflow.com/questions/60230283/how-do-i-manage-secrets-tokens-when-protecting-an-api-with-identityserver4</t>
  </si>
  <si>
    <t xml:space="preserve">	54572</t>
  </si>
  <si>
    <t xml:space="preserve">	IdentityServer4 register UserService and get users from database in asp.net core</t>
  </si>
  <si>
    <t xml:space="preserve">	35306021</t>
  </si>
  <si>
    <t xml:space="preserve">	https://stackoverflow.com/questions/35304038/identityserver4-register-userservice-and-get-users-from-database-in-asp-net-core</t>
  </si>
  <si>
    <t xml:space="preserve">	On Behalf Of - IdentityServer4 (Pattern) problems</t>
  </si>
  <si>
    <t xml:space="preserve">	c#/authentication/asp.net-identity/microservices/identityserver4/</t>
  </si>
  <si>
    <t xml:space="preserve">	https://stackoverflow.com/questions/60167041/on-behalf-of-identityserver4-pattern-problems</t>
  </si>
  <si>
    <t xml:space="preserve">	5681</t>
  </si>
  <si>
    <t xml:space="preserve">	using IdentityServer4 with custom Configration DBContext</t>
  </si>
  <si>
    <t xml:space="preserve">	44627356</t>
  </si>
  <si>
    <t xml:space="preserve">	c#/entity-framework/asp.net-core/asp.net-identity/identityserver4/</t>
  </si>
  <si>
    <t xml:space="preserve">	https://stackoverflow.com/questions/44618235/using-identityserver4-with-custom-configration-dbcontext</t>
  </si>
  <si>
    <t xml:space="preserve">	How to merge internal and external accounts (facebook, twitter) if both have same email address using IdentityServer4 framework implementation</t>
  </si>
  <si>
    <t xml:space="preserve">	https://stackoverflow.com/questions/55369810/how-to-merge-internal-and-external-accounts-facebook-twitter-if-both-have-sam</t>
  </si>
  <si>
    <t xml:space="preserve">	IdentityServer4 and Update password using API</t>
  </si>
  <si>
    <t xml:space="preserve">	60038614</t>
  </si>
  <si>
    <t xml:space="preserve">	c#/api/oauth-2.0/identityserver4/openid-connect/</t>
  </si>
  <si>
    <t xml:space="preserve">	https://stackoverflow.com/questions/60037853/identityserver4-and-update-password-using-api</t>
  </si>
  <si>
    <t xml:space="preserve">	Find IdentityServer4 errors in Application Insights</t>
  </si>
  <si>
    <t xml:space="preserve">	https://stackoverflow.com/questions/59898089/find-identityserver4-errors-in-application-insights</t>
  </si>
  <si>
    <t xml:space="preserve">	Providing IdentityServer4 with a key on Linux App Service</t>
  </si>
  <si>
    <t xml:space="preserve">	59897843</t>
  </si>
  <si>
    <t xml:space="preserve">	c#/azure/identityserver4/.net-core-3.1/</t>
  </si>
  <si>
    <t xml:space="preserve">	https://stackoverflow.com/questions/59849734/providing-identityserver4-with-a-key-on-linux-app-service</t>
  </si>
  <si>
    <t xml:space="preserve">	How do you use HttpClient dependency injection with IdentityServer4?</t>
  </si>
  <si>
    <t xml:space="preserve">	59832458</t>
  </si>
  <si>
    <t xml:space="preserve">	c#/asp.net-core/dependency-injection/identityserver4/</t>
  </si>
  <si>
    <t xml:space="preserve">	https://stackoverflow.com/questions/59832062/how-do-you-use-httpclient-dependency-injection-with-identityserver4</t>
  </si>
  <si>
    <t xml:space="preserve">	IdentityServer4 Client is not Authenticated by HttpContext.SignInAsync</t>
  </si>
  <si>
    <t xml:space="preserve">	https://stackoverflow.com/questions/59817470/identityserver4-client-is-not-authenticated-by-httpcontext-signinasync</t>
  </si>
  <si>
    <t xml:space="preserve">	1800</t>
  </si>
  <si>
    <t xml:space="preserve">	IdentityServer4 - missing claims from Google</t>
  </si>
  <si>
    <t xml:space="preserve">	48838387</t>
  </si>
  <si>
    <t xml:space="preserve">	c#/asp.net-core/google-oauth/identityserver4/</t>
  </si>
  <si>
    <t xml:space="preserve">	https://stackoverflow.com/questions/47133282/identityserver4-missing-claims-from-google</t>
  </si>
  <si>
    <t xml:space="preserve">	Upgrade IdentityServer4 from 2.2 to 3.1 error</t>
  </si>
  <si>
    <t xml:space="preserve">	59738930</t>
  </si>
  <si>
    <t xml:space="preserve">	c#/.net-coreidentityserver4/</t>
  </si>
  <si>
    <t xml:space="preserve">	https://stackoverflow.com/questions/59690335/upgrade-identityserver4-from-2-2-to-3-1-error</t>
  </si>
  <si>
    <t xml:space="preserve">	Delegation token in identityserver4</t>
  </si>
  <si>
    <t xml:space="preserve">	https://stackoverflow.com/questions/59722183/delegation-token-in-identityserver4</t>
  </si>
  <si>
    <t xml:space="preserve">	1028</t>
  </si>
  <si>
    <t xml:space="preserve">	How to add OpenIdConnect via IdentityServer4 to ASP.NET Core ServerSide Blazor web app?</t>
  </si>
  <si>
    <t xml:space="preserve">	59672926</t>
  </si>
  <si>
    <t xml:space="preserve">	c#/asp.net/asp.net-core/blazor/blazor-server-side/</t>
  </si>
  <si>
    <t xml:space="preserve">	https://stackoverflow.com/questions/59638965/how-to-add-openidconnect-via-identityserver4-to-asp-net-core-serverside-blazor-w</t>
  </si>
  <si>
    <t xml:space="preserve">	IdentityServer4 api forward token to another api</t>
  </si>
  <si>
    <t xml:space="preserve">	c#/oauth/oauth-2.0/identityserver4/openid/</t>
  </si>
  <si>
    <t xml:space="preserve">	https://stackoverflow.com/questions/59648408/identityserver4-api-forward-token-to-another-api</t>
  </si>
  <si>
    <t xml:space="preserve">	IdentityServer4 and custom Client entity</t>
  </si>
  <si>
    <t xml:space="preserve">	https://stackoverflow.com/questions/59643643/identityserver4-and-custom-client-entity</t>
  </si>
  <si>
    <t xml:space="preserve">	394</t>
  </si>
  <si>
    <t xml:space="preserve">	Request header are not forwarding to IdentityServer4</t>
  </si>
  <si>
    <t xml:space="preserve">	c#/.net-core/identityserver4/ocelot/</t>
  </si>
  <si>
    <t xml:space="preserve">	https://stackoverflow.com/questions/58170623/request-header-are-not-forwarding-to-identityserver4</t>
  </si>
  <si>
    <t xml:space="preserve">	IdentityServer4.EntityFramework 3.1 and Microsoft.EntityFrameworkCore 3.1</t>
  </si>
  <si>
    <t xml:space="preserve">	c#/identityserver4entity-framework-core-3.1/</t>
  </si>
  <si>
    <t xml:space="preserve">	https://stackoverflow.com/questions/59615372/identityserver4-entityframework-3-1-and-microsoft-entityframeworkcore-3-1</t>
  </si>
  <si>
    <t xml:space="preserve">	.NET Core Identity and IdentityServer4 in one project</t>
  </si>
  <si>
    <t xml:space="preserve">	c#/.net-core/asp.net-identity/identityserver4/</t>
  </si>
  <si>
    <t xml:space="preserve">	https://stackoverflow.com/questions/59598078/net-core-identity-and-identityserver4-in-one-project</t>
  </si>
  <si>
    <t xml:space="preserve">	IdentityServer4 + ASP.Net Core Identity Signout from Client does not logout on ID4</t>
  </si>
  <si>
    <t xml:space="preserve">	c#/asp.net/asp.net-identity/identityserver4/</t>
  </si>
  <si>
    <t xml:space="preserve">	https://stackoverflow.com/questions/59533984/identityserver4-asp-net-core-identity-signout-from-client-does-not-logout-on-i</t>
  </si>
  <si>
    <t xml:space="preserve">	IdentityServer4 Asp.Net Core Identity</t>
  </si>
  <si>
    <t xml:space="preserve">	51637101</t>
  </si>
  <si>
    <t xml:space="preserve">	c#/asp.net-core/identityserver4/asp.net-core-identity/asp.net-core-mvc-2.1/</t>
  </si>
  <si>
    <t xml:space="preserve">	https://stackoverflow.com/questions/51560548/identityserver4-asp-net-core-identity</t>
  </si>
  <si>
    <t xml:space="preserve">	IdentityServer4 not handling implicit logon flow after updating VS2019 to version 16.4.2</t>
  </si>
  <si>
    <t xml:space="preserve">	c#/.net/asp.net-mvc/identityserver4/</t>
  </si>
  <si>
    <t xml:space="preserve">	https://stackoverflow.com/questions/59398830/identityserver4-not-handling-implicit-logon-flow-after-updating-vs2019-to-versio</t>
  </si>
  <si>
    <t xml:space="preserve">	288</t>
  </si>
  <si>
    <t xml:space="preserve">	IdentityServer4 .net core 3.1 No DbContext named &amp;#39ConfigurationDbContext&amp;#39 was found</t>
  </si>
  <si>
    <t xml:space="preserve">	c#/identityserver4/ef-migrations/.net-core-3.1/</t>
  </si>
  <si>
    <t xml:space="preserve">	https://stackoverflow.com/questions/59438069/identityserver4-net-core-3-1-no-dbcontext-named-configurationdbcontext-was-fo</t>
  </si>
  <si>
    <t xml:space="preserve">	502</t>
  </si>
  <si>
    <t xml:space="preserve">	How to change default Error message of IdentityServer4 with Password Grant flow</t>
  </si>
  <si>
    <t xml:space="preserve">	https://stackoverflow.com/questions/55901222/how-to-change-default-error-message-of-identityserver4-with-password-grant-flow</t>
  </si>
  <si>
    <t xml:space="preserve">	633</t>
  </si>
  <si>
    <t xml:space="preserve">	IdentityServer4 Refresh Token: How to determine expiration time?</t>
  </si>
  <si>
    <t xml:space="preserve">	c#/identityserver4refresh-token/</t>
  </si>
  <si>
    <t xml:space="preserve">	https://stackoverflow.com/questions/59313874/identityserver4-refresh-token-how-to-determine-expiration-time</t>
  </si>
  <si>
    <t xml:space="preserve">	Securing thick client with IdentityServer4</t>
  </si>
  <si>
    <t xml:space="preserve">	59319102</t>
  </si>
  <si>
    <t xml:space="preserve">	c#/security/asp.net-core/web/identityserver4/</t>
  </si>
  <si>
    <t xml:space="preserve">	https://stackoverflow.com/questions/59300760/securing-thick-client-with-identityserver4</t>
  </si>
  <si>
    <t xml:space="preserve">	1845</t>
  </si>
  <si>
    <t xml:space="preserve">	IdentityServer4 - stuck at connect/authorize/callback?client_id=</t>
  </si>
  <si>
    <t xml:space="preserve">	c#/asp.net-mvc/oauth-2.0/identityserver4/</t>
  </si>
  <si>
    <t xml:space="preserve">	https://stackoverflow.com/questions/50914193/identityserver4-stuck-at-connect-authorize-callbackclient-id</t>
  </si>
  <si>
    <t xml:space="preserve">	Necessity of redirection page in PKCE code flow (IdentityServer4)</t>
  </si>
  <si>
    <t xml:space="preserve">	c#/asp.net/authorization/identityserver4/pkce/</t>
  </si>
  <si>
    <t xml:space="preserve">	https://stackoverflow.com/questions/59249510/necessity-of-redirection-page-in-pkce-code-flow-identityserver4</t>
  </si>
  <si>
    <t xml:space="preserve">	IdentityServer4 with external provider. Redirect to frontend page with id_token</t>
  </si>
  <si>
    <t xml:space="preserve">	59241791</t>
  </si>
  <si>
    <t xml:space="preserve">	https://stackoverflow.com/questions/59240378/identityserver4-with-external-provider-redirect-to-frontend-page-with-id-token</t>
  </si>
  <si>
    <t xml:space="preserve">	7570</t>
  </si>
  <si>
    <t xml:space="preserve">	IdentityServer4 Role Based Authorization for Web API with ASP.NET Core Identity</t>
  </si>
  <si>
    <t xml:space="preserve">	53977681</t>
  </si>
  <si>
    <t xml:space="preserve">	c#/asp.net/asp.net-core/asp.net-identity/identityserver4/</t>
  </si>
  <si>
    <t xml:space="preserve">	https://stackoverflow.com/questions/53976553/identityserver4-role-based-authorization-for-web-api-with-asp-net-core-identity</t>
  </si>
  <si>
    <t xml:space="preserve">	1173</t>
  </si>
  <si>
    <t xml:space="preserve">	IdentityServer4 Testserver could not found</t>
  </si>
  <si>
    <t xml:space="preserve">	41879949</t>
  </si>
  <si>
    <t xml:space="preserve">	c#/unit-testing/asp.net-core/identityserver4/asp.net-core-testhost/</t>
  </si>
  <si>
    <t xml:space="preserve">	https://stackoverflow.com/questions/41879515/identityserver4-testserver-could-not-found</t>
  </si>
  <si>
    <t xml:space="preserve">	How can I test if my token is refreshed with IdentityServer4?</t>
  </si>
  <si>
    <t xml:space="preserve">	c#/tokenidentityserver4/</t>
  </si>
  <si>
    <t xml:space="preserve">	https://stackoverflow.com/questions/59140161/how-can-i-test-if-my-token-is-refreshed-with-identityserver4</t>
  </si>
  <si>
    <t xml:space="preserve">	What IdentityServer4 settings can cause not authenticating on live URL</t>
  </si>
  <si>
    <t xml:space="preserve">	c#/reactjs/azure/.net-core/identityserver4/</t>
  </si>
  <si>
    <t xml:space="preserve">	https://stackoverflow.com/questions/59129782/what-identityserver4-settings-can-cause-not-authenticating-on-live-url</t>
  </si>
  <si>
    <t xml:space="preserve">	How can I test if my token is expired with IdentityServer4?</t>
  </si>
  <si>
    <t xml:space="preserve">	59001346</t>
  </si>
  <si>
    <t xml:space="preserve">	https://stackoverflow.com/questions/58997487/how-can-i-test-if-my-token-is-expired-with-identityserver4</t>
  </si>
  <si>
    <t xml:space="preserve">	1011</t>
  </si>
  <si>
    <t xml:space="preserve">	IdentityServer4 how to create identity token?</t>
  </si>
  <si>
    <t xml:space="preserve">	52431780</t>
  </si>
  <si>
    <t xml:space="preserve">	c#/jwt/token/identityserver4/c#-2.0/</t>
  </si>
  <si>
    <t xml:space="preserve">	https://stackoverflow.com/questions/50019121/identityserver4-how-to-create-identity-token</t>
  </si>
  <si>
    <t xml:space="preserve">	1112</t>
  </si>
  <si>
    <t xml:space="preserve">	asp.net core 3 and identityserver4</t>
  </si>
  <si>
    <t xml:space="preserve">	c#/authentication/asp.net-core/asp.net-web-api/identityserver4/</t>
  </si>
  <si>
    <t xml:space="preserve">	https://stackoverflow.com/questions/57838816/asp-net-core-3-and-identityserver4</t>
  </si>
  <si>
    <t xml:space="preserve">	213</t>
  </si>
  <si>
    <t xml:space="preserve">	IdentityServer4 with ASP.Net Core App : Performance issue - too slow</t>
  </si>
  <si>
    <t xml:space="preserve">	c#/asp.net/asp.net-core/asp.net-core-mvc/identityserver4/</t>
  </si>
  <si>
    <t xml:space="preserve">	https://stackoverflow.com/questions/58860221/identityserver4-with-asp-net-core-app-performance-issue-too-slow</t>
  </si>
  <si>
    <t xml:space="preserve">	186</t>
  </si>
  <si>
    <t xml:space="preserve">	How to seperate IdentityServer4 authentication from authorization</t>
  </si>
  <si>
    <t xml:space="preserve">	https://stackoverflow.com/questions/58806785/how-to-seperate-identityserver4-authentication-from-authorization</t>
  </si>
  <si>
    <t xml:space="preserve">	916</t>
  </si>
  <si>
    <t xml:space="preserve">	IdentityServer4 debug message AuthenticationScheme: &amp;quotidsrv&amp;quot was not authenticated</t>
  </si>
  <si>
    <t xml:space="preserve">	https://stackoverflow.com/questions/48246335/identityserver4-debug-message-authenticationscheme-idsrv-was-not-authenticate</t>
  </si>
  <si>
    <t xml:space="preserve">	IdentityServer4 need to configure key material but cert is present</t>
  </si>
  <si>
    <t xml:space="preserve">	58770220</t>
  </si>
  <si>
    <t xml:space="preserve">	c#/.net/iis/ssl-certificate/identityserver4/</t>
  </si>
  <si>
    <t xml:space="preserve">	https://stackoverflow.com/questions/58764000/identityserver4-need-to-configure-key-material-but-cert-is-present</t>
  </si>
  <si>
    <t xml:space="preserve">	1151</t>
  </si>
  <si>
    <t xml:space="preserve">	IdentityServer4 custom AuthorizeInteractionResponseGenerator</t>
  </si>
  <si>
    <t xml:space="preserve">	https://stackoverflow.com/questions/51708564/identityserver4-custom-authorizeinteractionresponsegenerator</t>
  </si>
  <si>
    <t xml:space="preserve">	5782</t>
  </si>
  <si>
    <t xml:space="preserve">	IdentityServer4 PostLogoutRedirectUri null</t>
  </si>
  <si>
    <t xml:space="preserve">	c#/implicit/identityserver4/oidc-client-js/</t>
  </si>
  <si>
    <t xml:space="preserve">	https://stackoverflow.com/questions/44684664/identityserver4-postlogoutredirecturi-null</t>
  </si>
  <si>
    <t xml:space="preserve">	IdentityServer4 Add Password returns false</t>
  </si>
  <si>
    <t xml:space="preserve">	c#/asp.net-identity/</t>
  </si>
  <si>
    <t xml:space="preserve">	https://stackoverflow.com/questions/58611625/identityserver4-add-password-returns-false</t>
  </si>
  <si>
    <t xml:space="preserve">	Understanding Identityserver4 with Identity (cookies/tokens, server architecture)</t>
  </si>
  <si>
    <t xml:space="preserve">	https://stackoverflow.com/questions/58464847/understanding-identityserver4-with-identity-cookies-tokens-server-architecture</t>
  </si>
  <si>
    <t xml:space="preserve">	2916</t>
  </si>
  <si>
    <t xml:space="preserve">	How to resolve service for type &amp;#39IdentityServer4.EntityFramework.Options.OperationalStoreOptions&amp;#39</t>
  </si>
  <si>
    <t xml:space="preserve">	44406395</t>
  </si>
  <si>
    <t xml:space="preserve">	c#/asp.net-mvc/entity-framework/identityserver4/</t>
  </si>
  <si>
    <t xml:space="preserve">	https://stackoverflow.com/questions/44387310/how-to-resolve-service-for-type-identityserver4-entityframework-options-operati</t>
  </si>
  <si>
    <t xml:space="preserve">	Call to IdentityServer4 generates System.NullReferenceException: Object reference not set to an instance of an object</t>
  </si>
  <si>
    <t xml:space="preserve">	c#/oauth-2.0/identityserver4/openid-connect/</t>
  </si>
  <si>
    <t xml:space="preserve">	https://stackoverflow.com/questions/53871066/call-to-identityserver4-generates-system-nullreferenceexception-object-referenc</t>
  </si>
  <si>
    <t xml:space="preserve">	IdentityServer4 doesn&amp;#39t redirect</t>
  </si>
  <si>
    <t xml:space="preserve">	c#/asp.net-core/oauth-2.0/identityserver4/</t>
  </si>
  <si>
    <t xml:space="preserve">	https://stackoverflow.com/questions/58383875/identityserver4-doesnt-redirect</t>
  </si>
  <si>
    <t xml:space="preserve">	HttpClient redirecting where use Identityserver4 token provider</t>
  </si>
  <si>
    <t xml:space="preserve">	c#/.net/httpclient/identityserver4/</t>
  </si>
  <si>
    <t xml:space="preserve">	https://stackoverflow.com/questions/58378368/httpclient-redirecting-where-use-identityserver4-token-provider</t>
  </si>
  <si>
    <t xml:space="preserve">	352</t>
  </si>
  <si>
    <t xml:space="preserve">	ASP.NET Core with IdentityServer4 - multiple tenants - changing authority at runtime</t>
  </si>
  <si>
    <t xml:space="preserve">	c#/asp.net-core/asp.net-identity/identityserver4/multi-tenant/</t>
  </si>
  <si>
    <t xml:space="preserve">	https://stackoverflow.com/questions/58256336/asp-net-core-with-identityserver4-multiple-tenants-changing-authority-at-run</t>
  </si>
  <si>
    <t xml:space="preserve">	IdentityServer4 with Windows/AD authentication not working</t>
  </si>
  <si>
    <t xml:space="preserve">	c#/asp.net-mvc/</t>
  </si>
  <si>
    <t xml:space="preserve">	https://stackoverflow.com/questions/58162956/identityserver4-with-windows-ad-authentication-not-working</t>
  </si>
  <si>
    <t xml:space="preserve">	5389</t>
  </si>
  <si>
    <t xml:space="preserve">	ASP.NET Identity (with IdentityServer4) get external resource oauth access token</t>
  </si>
  <si>
    <t xml:space="preserve">	41163741</t>
  </si>
  <si>
    <t xml:space="preserve">	c#/oauth/asp.net-identity/identityserver4/asp.net-identity-3/</t>
  </si>
  <si>
    <t xml:space="preserve">	https://stackoverflow.com/questions/41040702/asp-net-identity-with-identityserver4-get-external-resource-oauth-access-token</t>
  </si>
  <si>
    <t xml:space="preserve">	Identityserver4 not redirecting to xamarin.forms android app after login</t>
  </si>
  <si>
    <t xml:space="preserve">	57852718</t>
  </si>
  <si>
    <t xml:space="preserve">	c#/android/xamarin.forms/xamarin.android/identityserver4/</t>
  </si>
  <si>
    <t xml:space="preserve">	https://stackoverflow.com/questions/57628775/identityserver4-not-redirecting-to-xamarin-forms-android-app-after-login</t>
  </si>
  <si>
    <t xml:space="preserve">	314</t>
  </si>
  <si>
    <t xml:space="preserve">	SignIn with oidc-client and identityServer4 in different domain</t>
  </si>
  <si>
    <t xml:space="preserve">	57807508</t>
  </si>
  <si>
    <t xml:space="preserve">	c#/vue.js/.net-core/identityserver4/oidc-client-js/</t>
  </si>
  <si>
    <t xml:space="preserve">	https://stackoverflow.com/questions/57783893/signin-with-oidc-client-and-identityserver4-in-different-domain</t>
  </si>
  <si>
    <t xml:space="preserve">	329</t>
  </si>
  <si>
    <t xml:space="preserve">	IdentityServer4 Resource owner password and Win auth: unauthorized</t>
  </si>
  <si>
    <t xml:space="preserve">	57770556</t>
  </si>
  <si>
    <t xml:space="preserve">	c#/asp.net-core/identityserver4/windows-authentication/</t>
  </si>
  <si>
    <t xml:space="preserve">	https://stackoverflow.com/questions/57273372/identityserver4-resource-owner-password-and-win-auth-unauthorized</t>
  </si>
  <si>
    <t xml:space="preserve">	424</t>
  </si>
  <si>
    <t xml:space="preserve">	Identity server 4 not working signin?ReturnUrl=/connect after update IdentityServer4 package from 2.2.0 to 2.4.0</t>
  </si>
  <si>
    <t xml:space="preserve">	57730710</t>
  </si>
  <si>
    <t xml:space="preserve">	c#/asp.net-core/identityserver4/openid-connect/</t>
  </si>
  <si>
    <t xml:space="preserve">	https://stackoverflow.com/questions/57707421/identity-server-4-not-working-signinreturnurl-connect-after-update-identityser</t>
  </si>
  <si>
    <t xml:space="preserve">	IdentityServer4 Multi-Client Logout</t>
  </si>
  <si>
    <t xml:space="preserve">	https://stackoverflow.com/questions/57712456/identityserver4-multi-client-logout</t>
  </si>
  <si>
    <t xml:space="preserve">	How to add custom properties to the IdentityServer4 PersistedGrantStore</t>
  </si>
  <si>
    <t xml:space="preserve">	57627021</t>
  </si>
  <si>
    <t xml:space="preserve">	c#/entity-framework/.net-core/identityserver4/</t>
  </si>
  <si>
    <t xml:space="preserve">	https://stackoverflow.com/questions/57623621/how-to-add-custom-properties-to-the-identityserver4-persistedgrantstore</t>
  </si>
  <si>
    <t xml:space="preserve">	654</t>
  </si>
  <si>
    <t xml:space="preserve">	How to validate if user exist inside IdentityServer4 after being authenticated from External Provider?</t>
  </si>
  <si>
    <t xml:space="preserve">	53769376</t>
  </si>
  <si>
    <t xml:space="preserve">	c#/asp.net-core/asp.net-core-2.0/single-page-application/identityserver4/</t>
  </si>
  <si>
    <t xml:space="preserve">	https://stackoverflow.com/questions/53742136/how-to-validate-if-user-exist-inside-identityserver4-after-being-authenticated-f</t>
  </si>
  <si>
    <t xml:space="preserve">	Blazor(server-side) with IdentityServer4</t>
  </si>
  <si>
    <t xml:space="preserve">	57615021</t>
  </si>
  <si>
    <t xml:space="preserve">	c#/asp.net-core/identityserver4/blazor-server-side/.net-core-3.0/</t>
  </si>
  <si>
    <t xml:space="preserve">	https://stackoverflow.com/questions/57065327/blazorserver-side-with-identityserver4</t>
  </si>
  <si>
    <t xml:space="preserve">	IdentityServer4 certificate change without restart</t>
  </si>
  <si>
    <t xml:space="preserve">	c#/asp.net-core/.net-core/identityserver4/.net-core-2.2/</t>
  </si>
  <si>
    <t xml:space="preserve">	https://stackoverflow.com/questions/57608934/identityserver4-certificate-change-without-restart</t>
  </si>
  <si>
    <t xml:space="preserve">	273</t>
  </si>
  <si>
    <t xml:space="preserve">	IdentityServer4 and Azure AD auto selects users on sign-in page</t>
  </si>
  <si>
    <t xml:space="preserve">	57510877</t>
  </si>
  <si>
    <t xml:space="preserve">	c#/azure/azure-active-directory/identityserver4/openid-connect/</t>
  </si>
  <si>
    <t xml:space="preserve">	https://stackoverflow.com/questions/56163695/identityserver4-and-azure-ad-auto-selects-users-on-sign-in-page</t>
  </si>
  <si>
    <t xml:space="preserve">	Hangfire wrong date/time saved for ScheduleAt attribute</t>
  </si>
  <si>
    <t xml:space="preserve">	c#/multithreadinghangfire/</t>
  </si>
  <si>
    <t xml:space="preserve">	https://stackoverflow.com/questions/61894409/hangfire-wrong-date-time-saved-for-scheduleat-attribute</t>
  </si>
  <si>
    <t xml:space="preserve">	How to running a DateTime-based Recurring Job Using Hangfire?</t>
  </si>
  <si>
    <t xml:space="preserve">	c#/asp.net-core/.net-core/hangfire/</t>
  </si>
  <si>
    <t xml:space="preserve">	https://stackoverflow.com/questions/61836205/how-to-running-a-datetime-based-recurring-job-using-hangfire</t>
  </si>
  <si>
    <t xml:space="preserve">	Tips to avoid hangfire jobs to duplicate?</t>
  </si>
  <si>
    <t xml:space="preserve">	61829139</t>
  </si>
  <si>
    <t xml:space="preserve">	c#/parallel-processing/hangfire/hangfire-sql/</t>
  </si>
  <si>
    <t xml:space="preserve">	https://stackoverflow.com/questions/61805469/tips-to-avoid-hangfire-jobs-to-duplicate</t>
  </si>
  <si>
    <t xml:space="preserve">	4232</t>
  </si>
  <si>
    <t xml:space="preserve">	Hangfire FileNotFoundException: Could not load file or assembly DynamicProxyGenAssembly,</t>
  </si>
  <si>
    <t xml:space="preserve">	c#/asp.nethangfire/</t>
  </si>
  <si>
    <t xml:space="preserve">	https://stackoverflow.com/questions/39991196/hangfire-filenotfoundexception-could-not-load-file-or-assembly-dynamicproxygena</t>
  </si>
  <si>
    <t xml:space="preserve">	Hangfire authorization and IDashboardAuthorizationFilter with IdentityServer 3</t>
  </si>
  <si>
    <t xml:space="preserve">	c#/cookies/identityserver3/hangfire/</t>
  </si>
  <si>
    <t xml:space="preserve">	https://stackoverflow.com/questions/61470064/hangfire-authorization-and-idashboardauthorizationfilter-with-identityserver-3</t>
  </si>
  <si>
    <t xml:space="preserve">	Hangfire Schedule Background tasks for different server</t>
  </si>
  <si>
    <t xml:space="preserve">	c#/asp.net-corehangfire/</t>
  </si>
  <si>
    <t xml:space="preserve">	https://stackoverflow.com/questions/58633556/hangfire-schedule-background-tasks-for-different-server</t>
  </si>
  <si>
    <t xml:space="preserve">	System.InvalidOperationException when Enqueue Generic Method on HangFire</t>
  </si>
  <si>
    <t xml:space="preserve">	c#/asp.net-core/scheduled-tasks/hangfire/</t>
  </si>
  <si>
    <t xml:space="preserve">	https://stackoverflow.com/questions/61541799/system-invalidoperationexception-when-enqueue-generic-method-on-hangfire</t>
  </si>
  <si>
    <t xml:space="preserve">	Send heartbeat in long running hangfire process</t>
  </si>
  <si>
    <t xml:space="preserve">	61525244</t>
  </si>
  <si>
    <t xml:space="preserve">	c#/.net-core/scheduled-tasks/hangfire/</t>
  </si>
  <si>
    <t xml:space="preserve">	https://stackoverflow.com/questions/61260026/send-heartbeat-in-long-running-hangfire-process</t>
  </si>
  <si>
    <t xml:space="preserve">	Hangfire automatically starting all recurring jobs after prod deployment</t>
  </si>
  <si>
    <t xml:space="preserve">	c#/asp.net/.net/asp.net-core/hangfire/</t>
  </si>
  <si>
    <t xml:space="preserve">	https://stackoverflow.com/questions/61514978/hangfire-automatically-starting-all-recurring-jobs-after-prod-deployment</t>
  </si>
  <si>
    <t xml:space="preserve">	Authentication with session when using Hangfire dashboard</t>
  </si>
  <si>
    <t xml:space="preserve">	57057047</t>
  </si>
  <si>
    <t xml:space="preserve">	https://stackoverflow.com/questions/57056870/authentication-with-session-when-using-hangfire-dashboard</t>
  </si>
  <si>
    <t xml:space="preserve">	10067</t>
  </si>
  <si>
    <t xml:space="preserve">	Hangfire - Prevent multiples of the same job being enqueued</t>
  </si>
  <si>
    <t xml:space="preserve">	https://stackoverflow.com/questions/45164369/hangfire-prevent-multiples-of-the-same-job-being-enqueued</t>
  </si>
  <si>
    <t xml:space="preserve">	How to make integration tests for Hangfire RecurringJob?</t>
  </si>
  <si>
    <t xml:space="preserve">	c#/asp.net-core/.net-core/xunit/hangfire/</t>
  </si>
  <si>
    <t xml:space="preserve">	https://stackoverflow.com/questions/61203209/how-to-make-integration-tests-for-hangfire-recurringjob</t>
  </si>
  <si>
    <t xml:space="preserve">	How to process Hangfire BackgroudJobs Singly instead of in Parallel?</t>
  </si>
  <si>
    <t xml:space="preserve">	c#/asp.net-web-api/background-process/hangfire/</t>
  </si>
  <si>
    <t xml:space="preserve">	https://stackoverflow.com/questions/60985908/how-to-process-hangfire-backgroudjobs-singly-instead-of-in-parallel</t>
  </si>
  <si>
    <t xml:space="preserve">	cron job that is executing every 9 minutes on Hangfire not wokring</t>
  </si>
  <si>
    <t xml:space="preserve">	c#/cronhangfire/</t>
  </si>
  <si>
    <t xml:space="preserve">	https://stackoverflow.com/questions/60902299/cron-job-that-is-executing-every-9-minutes-on-hangfire-not-wokring</t>
  </si>
  <si>
    <t xml:space="preserve">	Self referencing loop while trying to use Hangfire</t>
  </si>
  <si>
    <t xml:space="preserve">	c#/gis/asp.net-core-webapi/hangfire/nettopologysuite/</t>
  </si>
  <si>
    <t xml:space="preserve">	https://stackoverflow.com/questions/60730028/self-referencing-loop-while-trying-to-use-hangfire</t>
  </si>
  <si>
    <t xml:space="preserve">	Hangfire jobs insertion impacted on the API performance of the application</t>
  </si>
  <si>
    <t xml:space="preserve">	c#/performance/asp.net-core/asp.net-core-webapi/hangfire/</t>
  </si>
  <si>
    <t xml:space="preserve">	https://stackoverflow.com/questions/60565005/hangfire-jobs-insertion-impacted-on-the-api-performance-of-the-application</t>
  </si>
  <si>
    <t xml:space="preserve">	97</t>
  </si>
  <si>
    <t xml:space="preserve">	Hangfire - Configure AutomaticRetry for specific RecurringJob at runtime</t>
  </si>
  <si>
    <t xml:space="preserve">	60669565</t>
  </si>
  <si>
    <t xml:space="preserve">	c#/asp.net-mvchangfire/</t>
  </si>
  <si>
    <t xml:space="preserve">	https://stackoverflow.com/questions/60669289/hangfire-configure-automaticretry-for-specific-recurringjob-at-runtime</t>
  </si>
  <si>
    <t xml:space="preserve">	Hangfire - deploy while site is running doesnt reload the app c# asp.net mvc</t>
  </si>
  <si>
    <t xml:space="preserve">	c#/asp.net/asp.net-mvc/hangfire/</t>
  </si>
  <si>
    <t xml:space="preserve">	https://stackoverflow.com/questions/60517993/hangfire-deploy-while-site-is-running-doesnt-reload-the-app-c-asp-net-mvc</t>
  </si>
  <si>
    <t xml:space="preserve">	Hangfire function couldn&amp;#39t invoke in appService layer using asp boilerplate</t>
  </si>
  <si>
    <t xml:space="preserve">	60246467</t>
  </si>
  <si>
    <t xml:space="preserve">	https://stackoverflow.com/questions/59982748/hangfire-function-couldnt-invoke-in-appservice-layer-using-asp-boilerplate</t>
  </si>
  <si>
    <t xml:space="preserve">	Singleton service constructed multiple times when using hangfire in asp.net core c#</t>
  </si>
  <si>
    <t xml:space="preserve">	https://stackoverflow.com/questions/54763568/singleton-service-constructed-multiple-times-when-using-hangfire-in-asp-net-core</t>
  </si>
  <si>
    <t xml:space="preserve">	Hangfire - .net core web api - IIS Implementation Error</t>
  </si>
  <si>
    <t xml:space="preserve">	60152675</t>
  </si>
  <si>
    <t xml:space="preserve">	c#/sql-server/asp.net-core-webapi/hangfire/hangfire-sql/</t>
  </si>
  <si>
    <t xml:space="preserve">	https://stackoverflow.com/questions/60150220/hangfire-net-core-web-api-iis-implementation-error</t>
  </si>
  <si>
    <t xml:space="preserve">	Extending Hangfire Dashboard</t>
  </si>
  <si>
    <t xml:space="preserve">	c#/.net/razor/hangfire/</t>
  </si>
  <si>
    <t xml:space="preserve">	https://stackoverflow.com/questions/60091458/extending-hangfire-dashboard</t>
  </si>
  <si>
    <t xml:space="preserve">	Queue tasks with Hangfire on a different server to where they are executed?</t>
  </si>
  <si>
    <t xml:space="preserve">	59988842</t>
  </si>
  <si>
    <t xml:space="preserve">	c#/hangfirewebapi/</t>
  </si>
  <si>
    <t xml:space="preserve">	https://stackoverflow.com/questions/59935669/queue-tasks-with-hangfire-on-a-different-server-to-where-they-are-executed</t>
  </si>
  <si>
    <t xml:space="preserve">	899</t>
  </si>
  <si>
    <t xml:space="preserve">	Hangfire duplicates jobs on server restart</t>
  </si>
  <si>
    <t xml:space="preserve">	51665713</t>
  </si>
  <si>
    <t xml:space="preserve">	https://stackoverflow.com/questions/51631092/hangfire-duplicates-jobs-on-server-restart</t>
  </si>
  <si>
    <t xml:space="preserve">	Hangfire recurring Job in Plesk website not working</t>
  </si>
  <si>
    <t xml:space="preserve">	59942034</t>
  </si>
  <si>
    <t xml:space="preserve">	c#/pleskhangfire/</t>
  </si>
  <si>
    <t xml:space="preserve">	https://stackoverflow.com/questions/59830468/hangfire-recurring-job-in-plesk-website-not-working</t>
  </si>
  <si>
    <t xml:space="preserve">	Logging the execution of a Hangfire RecurringJob in database?</t>
  </si>
  <si>
    <t xml:space="preserve">	59930797</t>
  </si>
  <si>
    <t xml:space="preserve">	c#/asp.net/logging/hangfire/</t>
  </si>
  <si>
    <t xml:space="preserve">	https://stackoverflow.com/questions/59766671/logging-the-execution-of-a-hangfire-recurringjob-in-database</t>
  </si>
  <si>
    <t xml:space="preserve">	494</t>
  </si>
  <si>
    <t xml:space="preserve">	Where should Hangfire RecurringJob for a global service with EF DbContext be declared</t>
  </si>
  <si>
    <t xml:space="preserve">	45079349</t>
  </si>
  <si>
    <t xml:space="preserve">	c#/asp.net-mvc/entity-framework/ninject/hangfire/</t>
  </si>
  <si>
    <t xml:space="preserve">	https://stackoverflow.com/questions/45078893/where-should-hangfire-recurringjob-for-a-global-service-with-ef-dbcontext-be-dec</t>
  </si>
  <si>
    <t xml:space="preserve">	Multiple servers generating error 500 in HANGFIRE</t>
  </si>
  <si>
    <t xml:space="preserve">	c#/asp.net-core/kubernetes/hangfire/</t>
  </si>
  <si>
    <t xml:space="preserve">	https://stackoverflow.com/questions/59757779/multiple-servers-generating-error-500-in-hangfire</t>
  </si>
  <si>
    <t xml:space="preserve">	4448</t>
  </si>
  <si>
    <t xml:space="preserve">	No parameterless constructor defined for this object - Hangfire scheduler</t>
  </si>
  <si>
    <t xml:space="preserve">	c#/schedulerhangfire/</t>
  </si>
  <si>
    <t xml:space="preserve">	https://stackoverflow.com/questions/30036242/no-parameterless-constructor-defined-for-this-object-hangfire-scheduler</t>
  </si>
  <si>
    <t xml:space="preserve">	How to configure hangfire with ASP.NET to obtain connection string from config file?</t>
  </si>
  <si>
    <t xml:space="preserve">	59748083</t>
  </si>
  <si>
    <t xml:space="preserve">	c#/asp.net/dbcontext/hangfire/</t>
  </si>
  <si>
    <t xml:space="preserve">	https://stackoverflow.com/questions/59736118/how-to-configure-hangfire-with-asp-net-to-obtain-connection-string-from-config-f</t>
  </si>
  <si>
    <t xml:space="preserve">	Dispose Simple Injector async scope in hangfire jobfilter lifecycle</t>
  </si>
  <si>
    <t xml:space="preserve">	c#/simple-injectorhangfire/</t>
  </si>
  <si>
    <t xml:space="preserve">	https://stackoverflow.com/questions/59717603/dispose-simple-injector-async-scope-in-hangfire-jobfilter-lifecycle</t>
  </si>
  <si>
    <t xml:space="preserve">	Hangfire persist local scope</t>
  </si>
  <si>
    <t xml:space="preserve">	59690034</t>
  </si>
  <si>
    <t xml:space="preserve">	c#/hangfire/</t>
  </si>
  <si>
    <t xml:space="preserve">	https://stackoverflow.com/questions/59689687/hangfire-persist-local-scope</t>
  </si>
  <si>
    <t xml:space="preserve">	2924</t>
  </si>
  <si>
    <t xml:space="preserve">	Hangfire Multiple servers</t>
  </si>
  <si>
    <t xml:space="preserve">	c#/.net-corehangfire/</t>
  </si>
  <si>
    <t xml:space="preserve">	https://stackoverflow.com/questions/48771152/hangfire-multiple-servers</t>
  </si>
  <si>
    <t xml:space="preserve">	136</t>
  </si>
  <si>
    <t xml:space="preserve">	CancellationToken with Hangfire</t>
  </si>
  <si>
    <t xml:space="preserve">	https://stackoverflow.com/questions/59539078/cancellationtoken-with-hangfire</t>
  </si>
  <si>
    <t xml:space="preserve">	Converting Hangfire into modular startup</t>
  </si>
  <si>
    <t xml:space="preserve">	c#/servicestack/</t>
  </si>
  <si>
    <t xml:space="preserve">	https://stackoverflow.com/questions/59516581/converting-hangfire-into-modular-startup</t>
  </si>
  <si>
    <t xml:space="preserve">	Hangfire 1.7.8 service Dotnetcore 3.1 high memory usage with many instances of TimerQueueTimer</t>
  </si>
  <si>
    <t xml:space="preserve">	c#/.net-core/windows-services/hangfire/</t>
  </si>
  <si>
    <t xml:space="preserve">	https://stackoverflow.com/questions/59490943/hangfire-1-7-8-service-dotnetcore-3-1-high-memory-usage-with-many-instances-of-t</t>
  </si>
  <si>
    <t xml:space="preserve">	Hangfire not always execute retries tasks code and sometimes randomly marked them as succeeded</t>
  </si>
  <si>
    <t xml:space="preserve">	https://stackoverflow.com/questions/59461457/hangfire-not-always-execute-retries-tasks-code-and-sometimes-randomly-marked-the</t>
  </si>
  <si>
    <t xml:space="preserve">	Hangfire background job throws &amp;#39Insufficient memory to continue the execution of the program.&amp;#39</t>
  </si>
  <si>
    <t xml:space="preserve">	c#/multithreading/asp.net-core/hangfire/parallel.foreach/</t>
  </si>
  <si>
    <t xml:space="preserve">	https://stackoverflow.com/questions/55066438/hangfire-background-job-throws-insufficient-memory-to-continue-the-execution-of</t>
  </si>
  <si>
    <t xml:space="preserve">	Autofac configuration for hangfire</t>
  </si>
  <si>
    <t xml:space="preserve">	c#/asp.net-mvc/autofac/hangfire/hangfire-autofac/</t>
  </si>
  <si>
    <t xml:space="preserve">	https://stackoverflow.com/questions/59279656/autofac-configuration-for-hangfire</t>
  </si>
  <si>
    <t xml:space="preserve">	The request was aborted: Could not create SSL/TLS secure channel error with Hangfire</t>
  </si>
  <si>
    <t xml:space="preserve">	c#/ssl/tls1.2/hangfire/</t>
  </si>
  <si>
    <t xml:space="preserve">	https://stackoverflow.com/questions/59399100/the-request-was-aborted-could-not-create-ssl-tls-secure-channel-error-with-hang</t>
  </si>
  <si>
    <t xml:space="preserve">	Disable PreserveCultureAttribute in Hangfire</t>
  </si>
  <si>
    <t xml:space="preserve">	38693107</t>
  </si>
  <si>
    <t xml:space="preserve">	https://stackoverflow.com/questions/38690850/disable-preservecultureattribute-in-hangfire</t>
  </si>
  <si>
    <t xml:space="preserve">	383</t>
  </si>
  <si>
    <t xml:space="preserve">	Hangfire DistributedLockTimeoutException while debugging a web app in Visual Studio</t>
  </si>
  <si>
    <t xml:space="preserve">	c#/asp.net-mvc/debugging/hangfire/</t>
  </si>
  <si>
    <t xml:space="preserve">	https://stackoverflow.com/questions/55950398/hangfire-distributedlocktimeoutexception-while-debugging-a-web-app-in-visual-stu</t>
  </si>
  <si>
    <t xml:space="preserve">	450</t>
  </si>
  <si>
    <t xml:space="preserve">	How to use hangfire in .net core with mongodb?</t>
  </si>
  <si>
    <t xml:space="preserve">	58442406</t>
  </si>
  <si>
    <t xml:space="preserve">	c#/mongodb/.net-core/nuget-package/hangfire/</t>
  </si>
  <si>
    <t xml:space="preserve">	https://stackoverflow.com/questions/58340247/how-to-use-hangfire-in-net-core-with-mongodb</t>
  </si>
  <si>
    <t xml:space="preserve">	How to use xunit to unit test contains the function of hangfire</t>
  </si>
  <si>
    <t xml:space="preserve">	c#/xunit/hangfire/dotnet-core-pack/</t>
  </si>
  <si>
    <t xml:space="preserve">	https://stackoverflow.com/questions/59299211/how-to-use-xunit-to-unit-test-contains-the-function-of-hangfire</t>
  </si>
  <si>
    <t xml:space="preserve">	526</t>
  </si>
  <si>
    <t xml:space="preserve">	How to use custom job name when using HangFire to start jobs that implement an interface</t>
  </si>
  <si>
    <t xml:space="preserve">	https://stackoverflow.com/questions/58802301/how-to-use-custom-job-name-when-using-hangfire-to-start-jobs-that-implement-an-i</t>
  </si>
  <si>
    <t xml:space="preserve">	Hangfire BackgroundJob.Enqueue and method serialization</t>
  </si>
  <si>
    <t xml:space="preserve">	https://stackoverflow.com/questions/59219579/hangfire-backgroundjob-enqueue-and-method-serialization</t>
  </si>
  <si>
    <t xml:space="preserve">	15905</t>
  </si>
  <si>
    <t xml:space="preserve">	How to remove all hangfire recurring jobs on startup?</t>
  </si>
  <si>
    <t xml:space="preserve">	41100280</t>
  </si>
  <si>
    <t xml:space="preserve">	c#/recurringhangfire/</t>
  </si>
  <si>
    <t xml:space="preserve">	https://stackoverflow.com/questions/40277390/how-to-remove-all-hangfire-recurring-jobs-on-startup</t>
  </si>
  <si>
    <t xml:space="preserve">	Hangfire use of variables inside jobs</t>
  </si>
  <si>
    <t xml:space="preserve">	59228456</t>
  </si>
  <si>
    <t xml:space="preserve">	https://stackoverflow.com/questions/59225251/hangfire-use-of-variables-inside-jobs</t>
  </si>
  <si>
    <t xml:space="preserve">	2085</t>
  </si>
  <si>
    <t xml:space="preserve">	Hangfire causing locks in SQL Server</t>
  </si>
  <si>
    <t xml:space="preserve">	c#/sql-server/backgroundworker/hangfire/</t>
  </si>
  <si>
    <t xml:space="preserve">	https://stackoverflow.com/questions/56321781/hangfire-causing-locks-in-sql-server</t>
  </si>
  <si>
    <t xml:space="preserve">	1305</t>
  </si>
  <si>
    <t xml:space="preserve">	Is there a way to turn off logging that Hangfire does with serilog?</t>
  </si>
  <si>
    <t xml:space="preserve">	52400244</t>
  </si>
  <si>
    <t xml:space="preserve">	c#/asp.net-mvc/hangfire/serilog/</t>
  </si>
  <si>
    <t xml:space="preserve">	https://stackoverflow.com/questions/52251508/is-there-a-way-to-turn-off-logging-that-hangfire-does-with-serilog</t>
  </si>
  <si>
    <t xml:space="preserve">	1505</t>
  </si>
  <si>
    <t xml:space="preserve">	How do I trigger a Hangfire job manually?</t>
  </si>
  <si>
    <t xml:space="preserve">	53481376</t>
  </si>
  <si>
    <t xml:space="preserve">	c#/asp.net-mvc/scheduled-tasks/scheduler/hangfire/</t>
  </si>
  <si>
    <t xml:space="preserve">	https://stackoverflow.com/questions/53481248/how-do-i-trigger-a-hangfire-job-manually</t>
  </si>
  <si>
    <t xml:space="preserve">	824</t>
  </si>
  <si>
    <t xml:space="preserve">	Hangfire Transactional Process (Unit of Work)</t>
  </si>
  <si>
    <t xml:space="preserve">	c#/.net-core/entity-framework-core/transactionscope/hangfire/</t>
  </si>
  <si>
    <t xml:space="preserve">	https://stackoverflow.com/questions/54235041/hangfire-transactional-process-unit-of-work</t>
  </si>
  <si>
    <t xml:space="preserve">	12281</t>
  </si>
  <si>
    <t xml:space="preserve">	Hangfire recurring tasks under minute</t>
  </si>
  <si>
    <t xml:space="preserve">	55537502</t>
  </si>
  <si>
    <t xml:space="preserve">	c#/.nethangfire/</t>
  </si>
  <si>
    <t xml:space="preserve">	https://stackoverflow.com/questions/38367398/hangfire-recurring-tasks-under-minute</t>
  </si>
  <si>
    <t xml:space="preserve">	Hangfire - Long running jobs repeats after 30mins</t>
  </si>
  <si>
    <t xml:space="preserve">	https://stackoverflow.com/questions/58752236/hangfire-long-running-jobs-repeats-after-30mins</t>
  </si>
  <si>
    <t xml:space="preserve">	769</t>
  </si>
  <si>
    <t xml:space="preserve">	Hangfire using MongoDB to execute Long-running background job keeps getting restarted</t>
  </si>
  <si>
    <t xml:space="preserve">	c#/asp.net/mongodb/background-process/hangfire/</t>
  </si>
  <si>
    <t xml:space="preserve">	https://stackoverflow.com/questions/51241124/hangfire-using-mongodb-to-execute-long-running-background-job-keeps-getting-rest</t>
  </si>
  <si>
    <t xml:space="preserve">	19241</t>
  </si>
  <si>
    <t xml:space="preserve">	Hangfire dependency injection with .net core</t>
  </si>
  <si>
    <t xml:space="preserve">	https://stackoverflow.com/questions/41829993/hangfire-dependency-injection-with-net-core</t>
  </si>
  <si>
    <t xml:space="preserve">	4833</t>
  </si>
  <si>
    <t xml:space="preserve">	Hangfire single instance recurring job</t>
  </si>
  <si>
    <t xml:space="preserve">	39023265</t>
  </si>
  <si>
    <t xml:space="preserve">	https://stackoverflow.com/questions/30787584/hangfire-single-instance-recurring-job</t>
  </si>
  <si>
    <t xml:space="preserve">	452</t>
  </si>
  <si>
    <t xml:space="preserve">	How to increase hangfire job timeout</t>
  </si>
  <si>
    <t xml:space="preserve">	58872617</t>
  </si>
  <si>
    <t xml:space="preserve">	c#/sql-server/.net-core/hangfire/hangfire-sql/</t>
  </si>
  <si>
    <t xml:space="preserve">	https://stackoverflow.com/questions/58825422/how-to-increase-hangfire-job-timeout</t>
  </si>
  <si>
    <t xml:space="preserve">	Configuring Hangfire as Background Job Manager in Abp.io</t>
  </si>
  <si>
    <t xml:space="preserve">	c#/hangfireabp/</t>
  </si>
  <si>
    <t xml:space="preserve">	https://stackoverflow.com/questions/58836622/configuring-hangfire-as-background-job-manager-in-abp-io</t>
  </si>
  <si>
    <t xml:space="preserve">	Fetch Recurring Job Details from Hangfire Scheduler which is using Mongo DB</t>
  </si>
  <si>
    <t xml:space="preserve">	c#/mongodb/.net-core/hangfire/</t>
  </si>
  <si>
    <t xml:space="preserve">	https://stackoverflow.com/questions/58703555/fetch-recurring-job-details-from-hangfire-scheduler-which-is-using-mongo-db</t>
  </si>
  <si>
    <t xml:space="preserve">	Enqueued methods using Hangfire are not being executed</t>
  </si>
  <si>
    <t xml:space="preserve">	c#/asp.net-web-api/hangfire/asp.net-core-3.0/</t>
  </si>
  <si>
    <t xml:space="preserve">	https://stackoverflow.com/questions/58737931/enqueued-methods-using-hangfire-are-not-being-executed</t>
  </si>
  <si>
    <t xml:space="preserve">	How to prevent hangfire recurring job execution after IIS restart?</t>
  </si>
  <si>
    <t xml:space="preserve">	https://stackoverflow.com/questions/58712004/how-to-prevent-hangfire-recurring-job-execution-after-iis-restart</t>
  </si>
  <si>
    <t xml:space="preserve">	7523</t>
  </si>
  <si>
    <t xml:space="preserve">	Hangfire not running tasks although they are in database</t>
  </si>
  <si>
    <t xml:space="preserve">	26550348</t>
  </si>
  <si>
    <t xml:space="preserve">	https://stackoverflow.com/questions/26501331/hangfire-not-running-tasks-although-they-are-in-database</t>
  </si>
  <si>
    <t xml:space="preserve">	86</t>
  </si>
  <si>
    <t xml:space="preserve">	Get Hangfire working with ASP.NET MVC and LightInject</t>
  </si>
  <si>
    <t xml:space="preserve">	c#/asp.net-mvc/hangfire/light-inject/</t>
  </si>
  <si>
    <t xml:space="preserve">	https://stackoverflow.com/questions/58382665/get-hangfire-working-with-asp-net-mvc-and-lightinject</t>
  </si>
  <si>
    <t xml:space="preserve">	Hangfire: Too many connections opened on postgres</t>
  </si>
  <si>
    <t xml:space="preserve">	c#/postgresqlhangfire/</t>
  </si>
  <si>
    <t xml:space="preserve">	https://stackoverflow.com/questions/57923050/hangfire-too-many-connections-opened-on-postgres</t>
  </si>
  <si>
    <t xml:space="preserve">	Hangfire JobCancellationToken throws immediately after calling method</t>
  </si>
  <si>
    <t xml:space="preserve">	https://stackoverflow.com/questions/58557005/hangfire-jobcancellationtoken-throws-immediately-after-calling-method</t>
  </si>
  <si>
    <t xml:space="preserve">	1077</t>
  </si>
  <si>
    <t xml:space="preserve">	Hangfire not working in asp.net core</t>
  </si>
  <si>
    <t xml:space="preserve">	50521231</t>
  </si>
  <si>
    <t xml:space="preserve">	https://stackoverflow.com/questions/50519489/hangfire-not-working-in-asp-net-core</t>
  </si>
  <si>
    <t xml:space="preserve">	Parallel task in Hangfire Recurring Job</t>
  </si>
  <si>
    <t xml:space="preserve">	c#/.net/service/hangfire/topshelf/</t>
  </si>
  <si>
    <t xml:space="preserve">	https://stackoverflow.com/questions/58384842/parallel-task-in-hangfire-recurring-job</t>
  </si>
  <si>
    <t xml:space="preserve">	1684</t>
  </si>
  <si>
    <t xml:space="preserve">	Can&amp;#39t access hangfire dashboard</t>
  </si>
  <si>
    <t xml:space="preserve">	57215704</t>
  </si>
  <si>
    <t xml:space="preserve">	https://stackoverflow.com/questions/57165947/cant-access-hangfire-dashboard</t>
  </si>
  <si>
    <t xml:space="preserve">	Schedule a hangfire job at specific time of the day based on time zone</t>
  </si>
  <si>
    <t xml:space="preserve">	c#/.net/timezone/hangfire/timezone-offset/</t>
  </si>
  <si>
    <t xml:space="preserve">	https://stackoverflow.com/questions/58440682/schedule-a-hangfire-job-at-specific-time-of-the-day-based-on-time-zone</t>
  </si>
  <si>
    <t xml:space="preserve">	Using hangfire BackgroundJob.Schedule with httpclientfactory DI</t>
  </si>
  <si>
    <t xml:space="preserve">	c#/dependency-injection/httpclient/hangfire/httpclientfactory/</t>
  </si>
  <si>
    <t xml:space="preserve">	https://stackoverflow.com/questions/58431229/using-hangfire-backgroundjob-schedule-with-httpclientfactory-di</t>
  </si>
  <si>
    <t xml:space="preserve">	Hangfire console not returning any lines</t>
  </si>
  <si>
    <t xml:space="preserve">	c#/logging/hangfire/hangfire-console/</t>
  </si>
  <si>
    <t xml:space="preserve">	https://stackoverflow.com/questions/58319678/hangfire-console-not-returning-any-lines</t>
  </si>
  <si>
    <t xml:space="preserve">	HangFire with AutoFac getting &amp;#39Could not load type&amp;#39 error on ASP.NET MVC</t>
  </si>
  <si>
    <t xml:space="preserve">	c#/asp.net-mvc/autofac/hangfire/</t>
  </si>
  <si>
    <t xml:space="preserve">	https://stackoverflow.com/questions/58309606/hangfire-with-autofac-getting-could-not-load-type-error-on-asp-net-mvc</t>
  </si>
  <si>
    <t xml:space="preserve">	1977</t>
  </si>
  <si>
    <t xml:space="preserve">	What is an correct way to inject db context to Hangfire Recurring job?</t>
  </si>
  <si>
    <t xml:space="preserve">	https://stackoverflow.com/questions/53515314/what-is-an-correct-way-to-inject-db-context-to-hangfire-recurring-job</t>
  </si>
  <si>
    <t xml:space="preserve">	How to Setup Hangfire using Asp.Net 4.7 and DI with Microsoft.Extensions.DependencyInjection?</t>
  </si>
  <si>
    <t xml:space="preserve">	c#/asp.net-mvc/dependency-injection/hangfire/</t>
  </si>
  <si>
    <t xml:space="preserve">	https://stackoverflow.com/questions/58213309/how-to-setup-hangfire-using-asp-net-4-7-and-di-with-microsoft-extensions-depende</t>
  </si>
  <si>
    <t xml:space="preserve">	How can I get a Hangfire job&amp;#39s end time?</t>
  </si>
  <si>
    <t xml:space="preserve">	58176494</t>
  </si>
  <si>
    <t xml:space="preserve">	https://stackoverflow.com/questions/58174699/how-can-i-get-a-hangfire-jobs-end-time</t>
  </si>
  <si>
    <t xml:space="preserve">	Ninject for Hangfire: Reference to type &amp;#39IBootstrapperConfiguration&amp;#39 claims it is defined in &amp;#39Hangfire.Core&amp;#39, but it could not be found</t>
  </si>
  <si>
    <t xml:space="preserve">	c#/asp.net-core/hangfire/hangfire.ninject/</t>
  </si>
  <si>
    <t xml:space="preserve">	https://stackoverflow.com/questions/58129800/ninject-for-hangfire-reference-to-type-ibootstrapperconfiguration-claims-it-i</t>
  </si>
  <si>
    <t xml:space="preserve">	Hangfire Schedule running on &amp;#39am&amp;#39 instead of &amp;#39pm&amp;#39</t>
  </si>
  <si>
    <t xml:space="preserve">	c#/model-view-controllerhangfire/</t>
  </si>
  <si>
    <t xml:space="preserve">	https://stackoverflow.com/questions/58115730/hangfire-schedule-running-on-am-instead-of-pm</t>
  </si>
  <si>
    <t xml:space="preserve">	Asynchronous job execution in Hangfire and Quartz.Net</t>
  </si>
  <si>
    <t xml:space="preserve">	c#/quartz-scheduler/hangfire/quartz.net-3.0/</t>
  </si>
  <si>
    <t xml:space="preserve">	https://stackoverflow.com/questions/58082990/asynchronous-job-execution-in-hangfire-and-quartz-net</t>
  </si>
  <si>
    <t xml:space="preserve">	Hangfire on .netcore not working after a while (deployed to real server)</t>
  </si>
  <si>
    <t xml:space="preserve">	c#/vue.js/.net-core/plesk/hangfire/</t>
  </si>
  <si>
    <t xml:space="preserve">	https://stackoverflow.com/questions/58058308/hangfire-on-netcore-not-working-after-a-while-deployed-to-real-server</t>
  </si>
  <si>
    <t xml:space="preserve">	772</t>
  </si>
  <si>
    <t xml:space="preserve">	use hangfire as windows service by topshelf (.net core 2.2)</t>
  </si>
  <si>
    <t xml:space="preserve">	c#/hangfiretopshelf/</t>
  </si>
  <si>
    <t xml:space="preserve">	https://stackoverflow.com/questions/57973215/use-hangfire-as-windows-service-by-topshelf-net-core-2-2</t>
  </si>
  <si>
    <t xml:space="preserve">	148</t>
  </si>
  <si>
    <t xml:space="preserve">	Hangfire ServerName from Context</t>
  </si>
  <si>
    <t xml:space="preserve">	https://stackoverflow.com/questions/58015093/hangfire-servername-from-context</t>
  </si>
  <si>
    <t xml:space="preserve">	5102</t>
  </si>
  <si>
    <t xml:space="preserve">	Cancel or Delete Scheduled Job - HangFire</t>
  </si>
  <si>
    <t xml:space="preserve">	51766599</t>
  </si>
  <si>
    <t xml:space="preserve">	c#/asp.net/job-scheduling/hangfire/</t>
  </si>
  <si>
    <t xml:space="preserve">	https://stackoverflow.com/questions/51756040/cancel-or-delete-scheduled-job-hangfire</t>
  </si>
  <si>
    <t xml:space="preserve">	How to return a return value from Hangfire</t>
  </si>
  <si>
    <t xml:space="preserve">	57951926</t>
  </si>
  <si>
    <t xml:space="preserve">	https://stackoverflow.com/questions/57748867/how-to-return-a-return-value-from-hangfire</t>
  </si>
  <si>
    <t xml:space="preserve">	187</t>
  </si>
  <si>
    <t xml:space="preserve">	How to configure hangfire in asp.net core using structuremap targeting .net framework and resolve bi-directional dependency</t>
  </si>
  <si>
    <t xml:space="preserve">	55752238</t>
  </si>
  <si>
    <t xml:space="preserve">	c#/asp.net-core/structuremap/hangfire/</t>
  </si>
  <si>
    <t xml:space="preserve">	https://stackoverflow.com/questions/55737503/how-to-configure-hangfire-in-asp-net-core-using-structuremap-targeting-net-fram</t>
  </si>
  <si>
    <t xml:space="preserve">	ASP.NET Core Hangfire Production deployment</t>
  </si>
  <si>
    <t xml:space="preserve">	https://stackoverflow.com/questions/57572813/asp-net-core-hangfire-production-deployment</t>
  </si>
  <si>
    <t xml:space="preserve">	178</t>
  </si>
  <si>
    <t xml:space="preserve">	HangFire Recurring job at 3 given times</t>
  </si>
  <si>
    <t xml:space="preserve">	57568741</t>
  </si>
  <si>
    <t xml:space="preserve">	https://stackoverflow.com/questions/57568418/hangfire-recurring-job-at-3-given-times</t>
  </si>
  <si>
    <t xml:space="preserve">	333</t>
  </si>
  <si>
    <t xml:space="preserve">	Hangfire RecurringJob synchronized with the clock</t>
  </si>
  <si>
    <t xml:space="preserve">	57515004</t>
  </si>
  <si>
    <t xml:space="preserve">	https://stackoverflow.com/questions/57514327/hangfire-recurringjob-synchronized-with-the-clock</t>
  </si>
  <si>
    <t xml:space="preserve">	How to change the execute time of job in hangfire which is currently scheduled?</t>
  </si>
  <si>
    <t xml:space="preserve">	https://stackoverflow.com/questions/57506039/how-to-change-the-execute-time-of-job-in-hangfire-which-is-currently-scheduled</t>
  </si>
  <si>
    <t xml:space="preserve">	325</t>
  </si>
  <si>
    <t xml:space="preserve">	Hangfire Custom State Expiration</t>
  </si>
  <si>
    <t xml:space="preserve">	57492352</t>
  </si>
  <si>
    <t xml:space="preserve">	https://stackoverflow.com/questions/57435539/hangfire-custom-state-expiration</t>
  </si>
  <si>
    <t xml:space="preserve">	798</t>
  </si>
  <si>
    <t xml:space="preserve">	Hangfire - Multi tenant, ASP.NET Core - Resolving the correct tenant</t>
  </si>
  <si>
    <t xml:space="preserve">	57396553</t>
  </si>
  <si>
    <t xml:space="preserve">	c#/asp.net-core/dependency-injection/.net-core/hangfire/</t>
  </si>
  <si>
    <t xml:space="preserve">	https://stackoverflow.com/questions/57394712/hangfire-multi-tenant-asp-net-core-resolving-the-correct-tenant</t>
  </si>
  <si>
    <t xml:space="preserve">	Hangfire queuing up missed schedules</t>
  </si>
  <si>
    <t xml:space="preserve">	https://stackoverflow.com/questions/57304549/hangfire-queuing-up-missed-schedules</t>
  </si>
  <si>
    <t xml:space="preserve">	1080</t>
  </si>
  <si>
    <t xml:space="preserve">	HangFire with Castle Windsor use of dependencies in background job</t>
  </si>
  <si>
    <t xml:space="preserve">	45486432</t>
  </si>
  <si>
    <t xml:space="preserve">	c#/asp.net/inversion-of-control/castle-windsor/hangfire/</t>
  </si>
  <si>
    <t xml:space="preserve">	https://stackoverflow.com/questions/45485013/hangfire-with-castle-windsor-use-of-dependencies-in-background-job</t>
  </si>
  <si>
    <t xml:space="preserve">	Why Hangfire failed state is not final?</t>
  </si>
  <si>
    <t xml:space="preserve">	https://stackoverflow.com/questions/57249044/why-hangfire-failed-state-is-not-final</t>
  </si>
  <si>
    <t xml:space="preserve">	Recurring job in hangfire is not fired</t>
  </si>
  <si>
    <t xml:space="preserve">	50505819</t>
  </si>
  <si>
    <t xml:space="preserve">	https://stackoverflow.com/questions/50369573/recurring-job-in-hangfire-is-not-fired</t>
  </si>
  <si>
    <t xml:space="preserve">	Perform async operations with Hangfire instead of Tasks</t>
  </si>
  <si>
    <t xml:space="preserve">	57181921</t>
  </si>
  <si>
    <t xml:space="preserve">	c#/multithreading/task/hangfire/</t>
  </si>
  <si>
    <t xml:space="preserve">	https://stackoverflow.com/questions/57181612/perform-async-operations-with-hangfire-instead-of-tasks</t>
  </si>
  <si>
    <t xml:space="preserve">	784</t>
  </si>
  <si>
    <t xml:space="preserve">	How to stop and delete all processing background jobs in hangfire?</t>
  </si>
  <si>
    <t xml:space="preserve">	56773066</t>
  </si>
  <si>
    <t xml:space="preserve">	c#/asp.net-core/backgroundworker/hangfire/</t>
  </si>
  <si>
    <t xml:space="preserve">	https://stackoverflow.com/questions/56771149/how-to-stop-and-delete-all-processing-background-jobs-in-hangfire</t>
  </si>
  <si>
    <t xml:space="preserve">	597</t>
  </si>
  <si>
    <t xml:space="preserve">	SQL Server Express with Hangfire connect problem : login failed for user</t>
  </si>
  <si>
    <t xml:space="preserve">	57131773</t>
  </si>
  <si>
    <t xml:space="preserve">	c#/sql-server/ssms/sql-server-express/hangfire/</t>
  </si>
  <si>
    <t xml:space="preserve">	https://stackoverflow.com/questions/57131635/sql-server-express-with-hangfire-connect-problem-login-failed-for-user</t>
  </si>
  <si>
    <t xml:space="preserve">	Is there a way to setup queue listening for hangfire in the &amp;quotConfigureServices&amp;quot method in an Asp.NetCore console application?</t>
  </si>
  <si>
    <t xml:space="preserve">	56112933</t>
  </si>
  <si>
    <t xml:space="preserve">	https://stackoverflow.com/questions/56112793/is-there-a-way-to-setup-queue-listening-for-hangfire-in-the-configureservices</t>
  </si>
  <si>
    <t xml:space="preserve">	13124</t>
  </si>
  <si>
    <t xml:space="preserve">	How to use a controller in another assembly in ASP.NET Core MVC 2.0?</t>
  </si>
  <si>
    <t xml:space="preserve">	47618058</t>
  </si>
  <si>
    <t xml:space="preserve">	c#/asp.net-core-mvc/</t>
  </si>
  <si>
    <t xml:space="preserve">	https://stackoverflow.com/questions/47617994/how-to-use-a-controller-in-another-assembly-in-asp-net-core-mvc-2-0</t>
  </si>
  <si>
    <t xml:space="preserve">	PartialView of mvc is not capturing viewmodel property value when response result is generated, Its capturing old value from previous invocation</t>
  </si>
  <si>
    <t xml:space="preserve">	c#/asp.net-mvcrazor/</t>
  </si>
  <si>
    <t xml:space="preserve">	https://stackoverflow.com/questions/61897498/partialview-of-mvc-is-not-capturing-viewmodel-property-value-when-response-resul</t>
  </si>
  <si>
    <t xml:space="preserve">	How to map data to correspond to table headers by looping through 3 tables from db [C# MVC &amp;amp LINQ]</t>
  </si>
  <si>
    <t xml:space="preserve">	c#/entity-framework/linq/model-view-controller/asp.net-mvc-5/</t>
  </si>
  <si>
    <t xml:space="preserve">	https://stackoverflow.com/questions/61896224/how-to-map-data-to-correspond-to-table-headers-by-looping-through-3-tables-from</t>
  </si>
  <si>
    <t xml:space="preserve">	How do I display a static list with added items from a csv file on MVC</t>
  </si>
  <si>
    <t xml:space="preserve">	c#/model-view-controllerrazor/</t>
  </si>
  <si>
    <t xml:space="preserve">	https://stackoverflow.com/questions/61891490/how-do-i-display-a-static-list-with-added-items-from-a-csv-file-on-mvc</t>
  </si>
  <si>
    <t xml:space="preserve">	ASP.NET MVC - how to zip and download files from database?</t>
  </si>
  <si>
    <t xml:space="preserve">	c#/.netasp.net-mvc/</t>
  </si>
  <si>
    <t xml:space="preserve">	https://stackoverflow.com/questions/61894191/asp-net-mvc-how-to-zip-and-download-files-from-database</t>
  </si>
  <si>
    <t xml:space="preserve">	30177</t>
  </si>
  <si>
    <t xml:space="preserve">	MVC 4 @HTML.HiddenFor are not updating on a postback</t>
  </si>
  <si>
    <t xml:space="preserve">	c#/asp.net/asp.net-mvc/asp.net-mvc-4/razor/</t>
  </si>
  <si>
    <t xml:space="preserve">	https://stackoverflow.com/questions/20657706/mvc-4-html-hiddenfor-are-not-updating-on-a-postback</t>
  </si>
  <si>
    <t xml:space="preserve">	MVC HTML Helper DropDownListFor not submitting the selected value</t>
  </si>
  <si>
    <t xml:space="preserve">	c#/jqueryasp.net-mvc/</t>
  </si>
  <si>
    <t xml:space="preserve">	https://stackoverflow.com/questions/61880612/mvc-html-helper-dropdownlistfor-not-submitting-the-selected-value</t>
  </si>
  <si>
    <t xml:space="preserve">	Create a new login that will return JSON data without changing the current ASP.NET MVC login mechanism</t>
  </si>
  <si>
    <t xml:space="preserve">	c#/.net/sql-server/asp.net-mvc/visual-studio/</t>
  </si>
  <si>
    <t xml:space="preserve">	https://stackoverflow.com/questions/61639032/create-a-new-login-that-will-return-json-data-without-changing-the-current-asp-n</t>
  </si>
  <si>
    <t xml:space="preserve">	72061</t>
  </si>
  <si>
    <t xml:space="preserve">	Default value in mvc model using data annotation</t>
  </si>
  <si>
    <t xml:space="preserve">	23823151</t>
  </si>
  <si>
    <t xml:space="preserve">	https://stackoverflow.com/questions/23823103/default-value-in-mvc-model-using-data-annotation</t>
  </si>
  <si>
    <t xml:space="preserve">	Captcha MVC with IP</t>
  </si>
  <si>
    <t xml:space="preserve">	c#/html/model-view-controller/recaptcha/</t>
  </si>
  <si>
    <t xml:space="preserve">	https://stackoverflow.com/questions/61891316/captcha-mvc-with-ip</t>
  </si>
  <si>
    <t xml:space="preserve">	22103</t>
  </si>
  <si>
    <t xml:space="preserve">	C# MVC website PDF file in stored in byte array, display in browser</t>
  </si>
  <si>
    <t xml:space="preserve">	c#/asp.net-mvcpdf/</t>
  </si>
  <si>
    <t xml:space="preserve">	https://stackoverflow.com/questions/16943776/c-mvc-website-pdf-file-in-stored-in-byte-array-display-in-browser</t>
  </si>
  <si>
    <t xml:space="preserve">	Process Approval/Rejection through ASP.NET MVC application</t>
  </si>
  <si>
    <t xml:space="preserve">	c#/asp.net-mvc/email/email-integration/</t>
  </si>
  <si>
    <t xml:space="preserve">	https://stackoverflow.com/questions/61890682/process-approval-rejection-through-asp-net-mvc-application</t>
  </si>
  <si>
    <t xml:space="preserve">	1836</t>
  </si>
  <si>
    <t xml:space="preserve">	Generating URLs for ASP.NET MVC Area routing with subfolder</t>
  </si>
  <si>
    <t xml:space="preserve">	30025231</t>
  </si>
  <si>
    <t xml:space="preserve">	c#/asp.net/asp.net-mvc/asp.net-mvc-routing/asp.net-mvc-areas/</t>
  </si>
  <si>
    <t xml:space="preserve">	https://stackoverflow.com/questions/30024844/generating-urls-for-asp-net-mvc-area-routing-with-subfolder</t>
  </si>
  <si>
    <t xml:space="preserve">	Asp.Net Core 3.1 MVC client side validation not working for views that are located in the Areas folder</t>
  </si>
  <si>
    <t xml:space="preserve">	c#/asp.netasp.net-mvc/</t>
  </si>
  <si>
    <t xml:space="preserve">	https://stackoverflow.com/questions/61879450/asp-net-core-3-1-mvc-client-side-validation-not-working-for-views-that-are-locat</t>
  </si>
  <si>
    <t xml:space="preserve">	1641</t>
  </si>
  <si>
    <t xml:space="preserve">	gRPC running along side with Asp.net Core Mvc</t>
  </si>
  <si>
    <t xml:space="preserve">	c#/asp.net-core/console-application/asp.net-core-mvc/grpc/</t>
  </si>
  <si>
    <t xml:space="preserve">	https://stackoverflow.com/questions/40838483/grpc-running-along-side-with-asp-net-core-mvc</t>
  </si>
  <si>
    <t xml:space="preserve">	Simulating AJAX with pure ASP.NET MVC</t>
  </si>
  <si>
    <t xml:space="preserve">	c#/ajax/asp.net-mvc/multithreading/api/</t>
  </si>
  <si>
    <t xml:space="preserve">	https://stackoverflow.com/questions/60042579/simulating-ajax-with-pure-asp-net-mvc</t>
  </si>
  <si>
    <t xml:space="preserve">	Logging DML operations in ASP.NET MVC project</t>
  </si>
  <si>
    <t xml:space="preserve">	c#/asp.net-mvc/web/cdc/aspect/</t>
  </si>
  <si>
    <t xml:space="preserve">	https://stackoverflow.com/questions/61808271/logging-dml-operations-in-asp-net-mvc-project</t>
  </si>
  <si>
    <t xml:space="preserve">	12568</t>
  </si>
  <si>
    <t xml:space="preserve">	Should I use AddMvc or AddMvcCore for ASP.NET Core MVC development?</t>
  </si>
  <si>
    <t xml:space="preserve">	40097363</t>
  </si>
  <si>
    <t xml:space="preserve">	https://stackoverflow.com/questions/40097229/should-i-use-addmvc-or-addmvccore-for-asp-net-core-mvc-development</t>
  </si>
  <si>
    <t xml:space="preserve">	13130</t>
  </si>
  <si>
    <t xml:space="preserve">	PagedList MVC does not contain a definition for PagedListPager</t>
  </si>
  <si>
    <t xml:space="preserve">	35589768</t>
  </si>
  <si>
    <t xml:space="preserve">	c#/asp.net-mvc/asp.net-mvc-4/nuget-package/</t>
  </si>
  <si>
    <t xml:space="preserve">	https://stackoverflow.com/questions/35589240/pagedlist-mvc-does-not-contain-a-definition-for-pagedlistpager</t>
  </si>
  <si>
    <t xml:space="preserve">	Including AngularJS with ASP.NET MVC</t>
  </si>
  <si>
    <t xml:space="preserve">	javascript/c#/angularjs/asp.net-mvc-4/asp.net-web-api/</t>
  </si>
  <si>
    <t xml:space="preserve">	https://stackoverflow.com/questions/61875553/including-angularjs-with-asp-net-mvc</t>
  </si>
  <si>
    <t xml:space="preserve">	Mvc creating route attribute</t>
  </si>
  <si>
    <t xml:space="preserve">	c#/asp.net/model-view-controller/routes/attributes/</t>
  </si>
  <si>
    <t xml:space="preserve">	https://stackoverflow.com/questions/61875463/mvc-creating-route-attribute</t>
  </si>
  <si>
    <t xml:space="preserve">	Asp.Net Core MVC publishing</t>
  </si>
  <si>
    <t xml:space="preserve">	c#/asp.net/apache/core/</t>
  </si>
  <si>
    <t xml:space="preserve">	https://stackoverflow.com/questions/61873446/asp-net-core-mvc-publishing</t>
  </si>
  <si>
    <t xml:space="preserve">	How to show specific HTML div element when user is logged in? ASP.net MVC core 3.1 without entity framework</t>
  </si>
  <si>
    <t xml:space="preserve">	javascript/c#/html/asp.net-mvc/asp.net-core/</t>
  </si>
  <si>
    <t xml:space="preserve">	https://stackoverflow.com/questions/61872130/how-to-show-specific-html-div-element-when-user-is-logged-in-asp-net-mvc-core-3</t>
  </si>
  <si>
    <t xml:space="preserve">	Two models in one view in ASP MVC</t>
  </si>
  <si>
    <t xml:space="preserve">	c#/asp.net/view/model/controller/</t>
  </si>
  <si>
    <t xml:space="preserve">	https://stackoverflow.com/questions/61869094/two-models-in-one-view-in-asp-mvc</t>
  </si>
  <si>
    <t xml:space="preserve">	233937</t>
  </si>
  <si>
    <t xml:space="preserve">	ASP.NET MVC Page Won&amp;#39t Load and says &amp;quotThe resource cannot be found&amp;quot</t>
  </si>
  <si>
    <t xml:space="preserve">	https://stackoverflow.com/questions/893552/asp-net-mvc-page-wont-load-and-says-the-resource-cannot-be-found</t>
  </si>
  <si>
    <t xml:space="preserve">	Redirect to a Controller from class method in ASP.NET MVC</t>
  </si>
  <si>
    <t xml:space="preserve">	61870526</t>
  </si>
  <si>
    <t xml:space="preserve">	https://stackoverflow.com/questions/61870472/redirect-to-a-controller-from-class-method-in-asp-net-mvc</t>
  </si>
  <si>
    <t xml:space="preserve">	How to apply Layout scripts and css on MVC partial views</t>
  </si>
  <si>
    <t xml:space="preserve">	https://stackoverflow.com/questions/61865452/how-to-apply-layout-scripts-and-css-on-mvc-partial-views</t>
  </si>
  <si>
    <t xml:space="preserve">	ASP.Net MVC App Stored XSS vulnerability reported by Checkmarx</t>
  </si>
  <si>
    <t xml:space="preserve">	61861403</t>
  </si>
  <si>
    <t xml:space="preserve">	c#/asp.net-mvc/security/xss/checkmarx/</t>
  </si>
  <si>
    <t xml:space="preserve">	https://stackoverflow.com/questions/61854263/asp-net-mvc-app-stored-xss-vulnerability-reported-by-checkmarx</t>
  </si>
  <si>
    <t xml:space="preserve">	How to output table value changing with textbox from Ajax in ASP.NET MVC using C#?</t>
  </si>
  <si>
    <t xml:space="preserve">	c#/jquery/ajax/asp.net-mvc/asp.net-ajax/</t>
  </si>
  <si>
    <t xml:space="preserve">	https://stackoverflow.com/questions/61859146/how-to-output-table-value-changing-with-textbox-from-ajax-in-asp-net-mvc-using-c</t>
  </si>
  <si>
    <t xml:space="preserve">	Pass parameter from MVC view to an action using jQuery</t>
  </si>
  <si>
    <t xml:space="preserve">	61800938</t>
  </si>
  <si>
    <t xml:space="preserve">	c#/jquery/asp.net-mvc/asp.net-core/</t>
  </si>
  <si>
    <t xml:space="preserve">	https://stackoverflow.com/questions/61800746/pass-parameter-from-mvc-view-to-an-action-using-jquery</t>
  </si>
  <si>
    <t xml:space="preserve">	Asp.net core MVC and JQuery submit</t>
  </si>
  <si>
    <t xml:space="preserve">	61860381</t>
  </si>
  <si>
    <t xml:space="preserve">	c#/jquery/asp.net/asp.net-mvc/asp.net-core/</t>
  </si>
  <si>
    <t xml:space="preserve">	https://stackoverflow.com/questions/61834005/asp-net-core-mvc-and-jquery-submit</t>
  </si>
  <si>
    <t xml:space="preserve">	Create dynamic chart with High chart mvc in C#</t>
  </si>
  <si>
    <t xml:space="preserve">	c#/sql/ajax/highcharts/</t>
  </si>
  <si>
    <t xml:space="preserve">	https://stackoverflow.com/questions/61830640/create-dynamic-chart-with-high-chart-mvc-in-c</t>
  </si>
  <si>
    <t xml:space="preserve">	Asp.Net Core 3.0 MVC Identity Adding Role Problem</t>
  </si>
  <si>
    <t xml:space="preserve">	61851791</t>
  </si>
  <si>
    <t xml:space="preserve">	c#/asp.net-core-mvc/asp.net-identity/asp.net-roles/</t>
  </si>
  <si>
    <t xml:space="preserve">	https://stackoverflow.com/questions/61843042/asp-net-core-3-0-mvc-identity-adding-role-problem</t>
  </si>
  <si>
    <t xml:space="preserve">	How to save videos into database using asp.net mvc</t>
  </si>
  <si>
    <t xml:space="preserve">	61853682</t>
  </si>
  <si>
    <t xml:space="preserve">	c#/asp.net/database/model-view-controller/video/</t>
  </si>
  <si>
    <t xml:space="preserve">	https://stackoverflow.com/questions/61851856/how-to-save-videos-into-database-using-asp-net-mvc</t>
  </si>
  <si>
    <t xml:space="preserve">	2546</t>
  </si>
  <si>
    <t xml:space="preserve">	Implement google login in existing mvc</t>
  </si>
  <si>
    <t xml:space="preserve">	c#/asp.net-mvcgoogle-login/</t>
  </si>
  <si>
    <t xml:space="preserve">	https://stackoverflow.com/questions/39862357/implement-google-login-in-existing-mvc</t>
  </si>
  <si>
    <t xml:space="preserve">	How to include base model property while getting child modes collections in asp.net mvc</t>
  </si>
  <si>
    <t xml:space="preserve">	https://stackoverflow.com/questions/61843162/how-to-include-base-model-property-while-getting-child-modes-collections-in-asp</t>
  </si>
  <si>
    <t xml:space="preserve">	How to display HTML element when user is logged in. (ASP.NET Core MVC, without EF)</t>
  </si>
  <si>
    <t xml:space="preserve">	c#/asp.net-core/asp.net-core-mvc/session-state/</t>
  </si>
  <si>
    <t xml:space="preserve">	https://stackoverflow.com/questions/61835580/how-to-display-html-element-when-user-is-logged-in-asp-net-core-mvc-without-e</t>
  </si>
  <si>
    <t xml:space="preserve">	how to using array in C# mvc</t>
  </si>
  <si>
    <t xml:space="preserve">	c#/arraysasp.net-mvc/</t>
  </si>
  <si>
    <t xml:space="preserve">	https://stackoverflow.com/questions/61829533/how-to-using-array-in-c-mvc</t>
  </si>
  <si>
    <t xml:space="preserve">	1274</t>
  </si>
  <si>
    <t xml:space="preserve">	How to Set SMTP Client in POSTAL MVC not in WEB.Config</t>
  </si>
  <si>
    <t xml:space="preserve">	36136837</t>
  </si>
  <si>
    <t xml:space="preserve">	c#/asp.net-mvc-4/postal/asp.net-mail/</t>
  </si>
  <si>
    <t xml:space="preserve">	https://stackoverflow.com/questions/30837478/how-to-set-smtp-client-in-postal-mvc-not-in-web-config</t>
  </si>
  <si>
    <t xml:space="preserve">	Problems with .Net MVC - LINQ</t>
  </si>
  <si>
    <t xml:space="preserve">	https://stackoverflow.com/questions/61840860/problems-with-net-mvc-linq</t>
  </si>
  <si>
    <t xml:space="preserve">	authentication roles doesn&amp;#39t work .net core mvc</t>
  </si>
  <si>
    <t xml:space="preserve">	https://stackoverflow.com/questions/61836866/authentication-roles-doesnt-work-net-core-mvc</t>
  </si>
  <si>
    <t xml:space="preserve">	172738</t>
  </si>
  <si>
    <t xml:space="preserve">	Select Tag Helper in ASP.NET Core MVC</t>
  </si>
  <si>
    <t xml:space="preserve">	34624217</t>
  </si>
  <si>
    <t xml:space="preserve">	c#/asp.net-core/asp.net-core-mvc/tag-helpers/</t>
  </si>
  <si>
    <t xml:space="preserve">	https://stackoverflow.com/questions/34624034/select-tag-helper-in-asp-net-core-mvc</t>
  </si>
  <si>
    <t xml:space="preserve">	35122</t>
  </si>
  <si>
    <t xml:space="preserve">	How do I define the password rules for Identity in ASP.NET 5 MVC 6 (vNext)?</t>
  </si>
  <si>
    <t xml:space="preserve">	27831598</t>
  </si>
  <si>
    <t xml:space="preserve">	c#/asp.net/asp.net-mvc/asp.net-identity/asp.net-core-mvc/</t>
  </si>
  <si>
    <t xml:space="preserve">	https://stackoverflow.com/questions/27831597/how-do-i-define-the-password-rules-for-identity-in-asp-net-5-mvc-6-vnext</t>
  </si>
  <si>
    <t xml:space="preserve">	Calculate hours between two timer using asp.net mvc core</t>
  </si>
  <si>
    <t xml:space="preserve">	61831463</t>
  </si>
  <si>
    <t xml:space="preserve">	javascript/c#/asp.net/asp.net-mvc/asp.net-core/</t>
  </si>
  <si>
    <t xml:space="preserve">	https://stackoverflow.com/questions/61830958/calculate-hours-between-two-timer-using-asp-net-mvc-core</t>
  </si>
  <si>
    <t xml:space="preserve">	Initial Loads on ASP.NET MVC Site for every file are slow</t>
  </si>
  <si>
    <t xml:space="preserve">	c#/asp.net-mvc/iis/compilation/</t>
  </si>
  <si>
    <t xml:space="preserve">	https://stackoverflow.com/questions/61830144/initial-loads-on-asp-net-mvc-site-for-every-file-are-slow</t>
  </si>
  <si>
    <t xml:space="preserve">	Don&amp;#39t allow empty textbox in asp.net mvc 3.1</t>
  </si>
  <si>
    <t xml:space="preserve">	61826029</t>
  </si>
  <si>
    <t xml:space="preserve">	javascript/c#/sql-server/asp.net-mvc/asp.net-core/</t>
  </si>
  <si>
    <t xml:space="preserve">	https://stackoverflow.com/questions/61821086/dont-allow-empty-textbox-in-asp-net-mvc-3-1</t>
  </si>
  <si>
    <t xml:space="preserve">	ASP-PAGE not redirecting. ASP NET CORE MVC 3.1</t>
  </si>
  <si>
    <t xml:space="preserve">	c#/asp.net/asp.net-mvc/identity/</t>
  </si>
  <si>
    <t xml:space="preserve">	https://stackoverflow.com/questions/61778402/asp-page-not-redirecting-asp-net-core-mvc-3-1</t>
  </si>
  <si>
    <t xml:space="preserve">	How to read json in asp.net(core)mvc</t>
  </si>
  <si>
    <t xml:space="preserve">	c#/asp.net-mvcasp.net-mvc-4/</t>
  </si>
  <si>
    <t xml:space="preserve">	https://stackoverflow.com/questions/61821217/how-to-read-json-in-asp-netcoremvc</t>
  </si>
  <si>
    <t xml:space="preserve">	1493</t>
  </si>
  <si>
    <t xml:space="preserve">	Asp.net MVC Catchall Routing in a Sub Application</t>
  </si>
  <si>
    <t xml:space="preserve">	39636481</t>
  </si>
  <si>
    <t xml:space="preserve">	c#/.net/asp.net-mvc/asp.net-mvc-routing/</t>
  </si>
  <si>
    <t xml:space="preserve">	https://stackoverflow.com/questions/39328039/asp-net-mvc-catchall-routing-in-a-sub-application</t>
  </si>
  <si>
    <t xml:space="preserve">	Search bar does not find the action in the Controller in MVC</t>
  </si>
  <si>
    <t xml:space="preserve">	https://stackoverflow.com/questions/61804434/search-bar-does-not-find-the-action-in-the-controller-in-mvc</t>
  </si>
  <si>
    <t xml:space="preserve">	Using Identity Username already exists using Identity MVC C#</t>
  </si>
  <si>
    <t xml:space="preserve">	c#/asp.net-mvc/error-handling/identity/</t>
  </si>
  <si>
    <t xml:space="preserve">	https://stackoverflow.com/questions/61812346/using-identity-username-already-exists-using-identity-mvc-c</t>
  </si>
  <si>
    <t xml:space="preserve">	9572</t>
  </si>
  <si>
    <t xml:space="preserve">	Open External URL in a new browser window from MVC controller</t>
  </si>
  <si>
    <t xml:space="preserve">	c#/jquery/model-view-controller/asp.net-mvc-controller/</t>
  </si>
  <si>
    <t xml:space="preserve">	https://stackoverflow.com/questions/29310619/open-external-url-in-a-new-browser-window-from-mvc-controller</t>
  </si>
  <si>
    <t xml:space="preserve">	how can i do the restriction ? How do I set user authorization on mvc?</t>
  </si>
  <si>
    <t xml:space="preserve">	c#/asp.net-mvc/entity-framework/session-cookies/authority/</t>
  </si>
  <si>
    <t xml:space="preserve">	https://stackoverflow.com/questions/61811385/how-can-i-do-the-restriction-how-do-i-set-user-authorization-on-mvc</t>
  </si>
  <si>
    <t xml:space="preserve">	2392</t>
  </si>
  <si>
    <t xml:space="preserve">	C# MVC. How do I use new project as seperate area?</t>
  </si>
  <si>
    <t xml:space="preserve">	15735013</t>
  </si>
  <si>
    <t xml:space="preserve">	c#/asp.net-mvc/entity-framework/asp.net-mvc-areas/</t>
  </si>
  <si>
    <t xml:space="preserve">	https://stackoverflow.com/questions/15734390/c-mvc-how-do-i-use-new-project-as-seperate-area</t>
  </si>
  <si>
    <t xml:space="preserve">	MVC Bind Dropdownlist to Enum while Grouping</t>
  </si>
  <si>
    <t xml:space="preserve">	c#/enumsasp.net-core-mvc/</t>
  </si>
  <si>
    <t xml:space="preserve">	https://stackoverflow.com/questions/61805504/mvc-bind-dropdownlist-to-enum-while-grouping</t>
  </si>
  <si>
    <t xml:space="preserve">	How to Suspend from back before count down end in MVC 5</t>
  </si>
  <si>
    <t xml:space="preserve">	javascript/c#/jquery/asp.net-mvc/</t>
  </si>
  <si>
    <t xml:space="preserve">	https://stackoverflow.com/questions/61808523/how-to-suspend-from-back-before-count-down-end-in-mvc-5</t>
  </si>
  <si>
    <t xml:space="preserve">	3905</t>
  </si>
  <si>
    <t xml:space="preserve">	How to display the stars according to the ratings in html view in ASP.NET MVC?</t>
  </si>
  <si>
    <t xml:space="preserve">	40697606</t>
  </si>
  <si>
    <t xml:space="preserve">	https://stackoverflow.com/questions/40697439/how-to-display-the-stars-according-to-the-ratings-in-html-view-in-asp-net-mvc</t>
  </si>
  <si>
    <t xml:space="preserve">	aps.net MVC MultiSlectList selected item does not working</t>
  </si>
  <si>
    <t xml:space="preserve">	c#/asp.net-mvcweb/</t>
  </si>
  <si>
    <t xml:space="preserve">	https://stackoverflow.com/questions/61797854/aps-net-mvc-multislectlist-selected-item-does-not-working</t>
  </si>
  <si>
    <t xml:space="preserve">	C# How to send List as a param in url in mvc restapi?</t>
  </si>
  <si>
    <t xml:space="preserve">	61803419</t>
  </si>
  <si>
    <t xml:space="preserve">	c#/list/model-view-controller/.net-core/restapi/</t>
  </si>
  <si>
    <t xml:space="preserve">	https://stackoverflow.com/questions/61802354/c-how-to-send-list-as-a-param-in-url-in-mvc-restapi</t>
  </si>
  <si>
    <t xml:space="preserve">	How to fix ReportViewer showing the same report to multiple users in ASP.NET MVC?</t>
  </si>
  <si>
    <t xml:space="preserve">	c#/.netreporting/</t>
  </si>
  <si>
    <t xml:space="preserve">	https://stackoverflow.com/questions/54464211/how-to-fix-reportviewer-showing-the-same-report-to-multiple-users-in-asp-net-mvc</t>
  </si>
  <si>
    <t xml:space="preserve">	How ReactJS interacts with ASP.NET MVC</t>
  </si>
  <si>
    <t xml:space="preserve">	61801347</t>
  </si>
  <si>
    <t xml:space="preserve">	c#/asp.net/reactjs/asp.net-mvc/jsx/</t>
  </si>
  <si>
    <t xml:space="preserve">	https://stackoverflow.com/questions/61800969/how-reactjs-interacts-with-asp-net-mvc</t>
  </si>
  <si>
    <t xml:space="preserve">	How to get Json data in MVC web api using postman?</t>
  </si>
  <si>
    <t xml:space="preserve">	c#/json/model-view-controller/postman/webapi/</t>
  </si>
  <si>
    <t xml:space="preserve">	https://stackoverflow.com/questions/61589360/how-to-get-json-data-in-mvc-web-api-using-postman</t>
  </si>
  <si>
    <t xml:space="preserve">	How to check Whether method have AllowAnonymous attribute or not in C# MVC</t>
  </si>
  <si>
    <t xml:space="preserve">	https://stackoverflow.com/questions/61795725/how-to-check-whether-method-have-allowanonymous-attribute-or-not-in-c-mvc</t>
  </si>
  <si>
    <t xml:space="preserve">	65304</t>
  </si>
  <si>
    <t xml:space="preserve">	MVC Controller return a bad request?</t>
  </si>
  <si>
    <t xml:space="preserve">	37279742</t>
  </si>
  <si>
    <t xml:space="preserve">	c#/asp.net-mvc/asp.net-mvc-4/bad-request/</t>
  </si>
  <si>
    <t xml:space="preserve">	https://stackoverflow.com/questions/31287090/mvc-controller-return-a-bad-request</t>
  </si>
  <si>
    <t xml:space="preserve">	MVC windows auth with user credentials prompt</t>
  </si>
  <si>
    <t xml:space="preserve">	c#/.net/iis/model-view-controller/windows-authentication/</t>
  </si>
  <si>
    <t xml:space="preserve">	https://stackoverflow.com/questions/61768676/mvc-windows-auth-with-user-credentials-prompt</t>
  </si>
  <si>
    <t xml:space="preserve">	How to insert user records the database using the SQL query with hashing password like Asp.Net MVC hashing mechanism</t>
  </si>
  <si>
    <t xml:space="preserve">	c#/sql/asp.net/asp.net-mvc/hash/</t>
  </si>
  <si>
    <t xml:space="preserve">	https://stackoverflow.com/questions/39285830/how-to-insert-user-records-the-database-using-the-sql-query-with-hashing-passwor</t>
  </si>
  <si>
    <t xml:space="preserve">	post form without refresh .net core mvc</t>
  </si>
  <si>
    <t xml:space="preserve">	c#/.netasp.net-core/</t>
  </si>
  <si>
    <t xml:space="preserve">	https://stackoverflow.com/questions/61788159/post-form-without-refresh-net-core-mvc</t>
  </si>
  <si>
    <t xml:space="preserve">	1898</t>
  </si>
  <si>
    <t xml:space="preserve">	C# MVC - Using LIKE in LINQ query</t>
  </si>
  <si>
    <t xml:space="preserve">	44984987</t>
  </si>
  <si>
    <t xml:space="preserve">	c#/.net/sql-server/asp.net-mvc/linq/</t>
  </si>
  <si>
    <t xml:space="preserve">	https://stackoverflow.com/questions/44984943/c-mvc-using-like-in-linq-query</t>
  </si>
  <si>
    <t xml:space="preserve">	Adapter Pattern for ViewModels in Asp.net core MVC</t>
  </si>
  <si>
    <t xml:space="preserve">	60686422</t>
  </si>
  <si>
    <t xml:space="preserve">	https://stackoverflow.com/questions/60686193/adapter-pattern-for-viewmodels-in-asp-net-core-mvc</t>
  </si>
  <si>
    <t xml:space="preserve">	Calling model variations using POST in mvc</t>
  </si>
  <si>
    <t xml:space="preserve">	c#/html/jquery/ajax/asp.net-mvc/</t>
  </si>
  <si>
    <t xml:space="preserve">	https://stackoverflow.com/questions/61788742/calling-model-variations-using-post-in-mvc</t>
  </si>
  <si>
    <t xml:space="preserve">	Run Asp Core MVC on Docker - the static files / wwwroot files are not loading</t>
  </si>
  <si>
    <t xml:space="preserve">	61787211</t>
  </si>
  <si>
    <t xml:space="preserve">	c#/docker/.net-core/dockerfile/</t>
  </si>
  <si>
    <t xml:space="preserve">	https://stackoverflow.com/questions/61787101/run-asp-core-mvc-on-docker-the-static-files-wwwroot-files-are-not-loading</t>
  </si>
  <si>
    <t xml:space="preserve">	2987</t>
  </si>
  <si>
    <t xml:space="preserve">	Using reCAPTCHA with ASP.NET MVC</t>
  </si>
  <si>
    <t xml:space="preserve">	17883104</t>
  </si>
  <si>
    <t xml:space="preserve">	c#/asp.net-mvcrecaptcha/</t>
  </si>
  <si>
    <t xml:space="preserve">	https://stackoverflow.com/questions/17882961/using-recaptcha-with-asp-net-mvc</t>
  </si>
  <si>
    <t xml:space="preserve">	Custom Linq query for Entity Framework &amp;amp ASP.NET MVC app</t>
  </si>
  <si>
    <t xml:space="preserve">	c#/asp.net-mvcentity-framework/</t>
  </si>
  <si>
    <t xml:space="preserve">	https://stackoverflow.com/questions/61721735/custom-linq-query-for-entity-framework-asp-net-mvc-app</t>
  </si>
  <si>
    <t xml:space="preserve">	Object reference not set to an instance of an object - asp.net mvc code</t>
  </si>
  <si>
    <t xml:space="preserve">	https://stackoverflow.com/questions/61775166/object-reference-not-set-to-an-instance-of-an-object-asp-net-mvc-code</t>
  </si>
  <si>
    <t xml:space="preserve">	40749</t>
  </si>
  <si>
    <t xml:space="preserve">	Using &amp;#39UseMvc&amp;#39 to configure MVC is not supported while using Endpoint Routing</t>
  </si>
  <si>
    <t xml:space="preserve">	57705878</t>
  </si>
  <si>
    <t xml:space="preserve">	c#/asp.net-mvc/asp.net-core/.net-core/</t>
  </si>
  <si>
    <t xml:space="preserve">	https://stackoverflow.com/questions/57684093/using-usemvc-to-configure-mvc-is-not-supported-while-using-endpoint-routing</t>
  </si>
  <si>
    <t xml:space="preserve">	Convert a LINQ result into a list and return it to view using AJAX (ASP.NET MVC)</t>
  </si>
  <si>
    <t xml:space="preserve">	61661535</t>
  </si>
  <si>
    <t xml:space="preserve">	c#/jquery/ajax/asp.net-mvc/entity-framework/</t>
  </si>
  <si>
    <t xml:space="preserve">	https://stackoverflow.com/questions/61660296/convert-a-linq-result-into-a-list-and-return-it-to-view-using-ajax-asp-net-mvc</t>
  </si>
  <si>
    <t xml:space="preserve">	MVC delete method doesn&amp;#39t want to return a ViewModel object</t>
  </si>
  <si>
    <t xml:space="preserve">	c#/htmlasp.net-mvc/</t>
  </si>
  <si>
    <t xml:space="preserve">	https://stackoverflow.com/questions/61772044/mvc-delete-method-doesnt-want-to-return-a-viewmodel-object</t>
  </si>
  <si>
    <t xml:space="preserve">	3538</t>
  </si>
  <si>
    <t xml:space="preserve">	Dotless - Can&amp;#39t reference less variable in separate file with MVC Bundling</t>
  </si>
  <si>
    <t xml:space="preserve">	c#/less/bundling-and-minification/dotless/</t>
  </si>
  <si>
    <t xml:space="preserve">	https://stackoverflow.com/questions/13403346/dotless-cant-reference-less-variable-in-separate-file-with-mvc-bundling</t>
  </si>
  <si>
    <t xml:space="preserve">	Need to make changes in design view , Asp.net MVC 5 and Bootstrap 4.0</t>
  </si>
  <si>
    <t xml:space="preserve">	c#/model-view-controller/bootstrap-4/asp.net-mvc-5/design/</t>
  </si>
  <si>
    <t xml:space="preserve">	https://stackoverflow.com/questions/61770131/need-to-make-changes-in-design-view-asp-net-mvc-5-and-bootstrap-4-0</t>
  </si>
  <si>
    <t xml:space="preserve">	7841</t>
  </si>
  <si>
    <t xml:space="preserve">	dev express grid in mvc c# inline edit not expanding</t>
  </si>
  <si>
    <t xml:space="preserve">	c#/asp.net-mvcdevexpress/</t>
  </si>
  <si>
    <t xml:space="preserve">	https://stackoverflow.com/questions/13811348/dev-express-grid-in-mvc-c-inline-edit-not-expanding</t>
  </si>
  <si>
    <t xml:space="preserve">	C# MVC - Passing a method to my HomeController index and using it in my front end</t>
  </si>
  <si>
    <t xml:space="preserve">	61758468</t>
  </si>
  <si>
    <t xml:space="preserve">	c#/model-view-controller/</t>
  </si>
  <si>
    <t xml:space="preserve">	https://stackoverflow.com/questions/61758311/c-mvc-passing-a-method-to-my-homecontroller-index-and-using-it-in-my-front-en</t>
  </si>
  <si>
    <t xml:space="preserve">	Display Last Sql Record in MVC Core 3.1</t>
  </si>
  <si>
    <t xml:space="preserve">	c#/asp.net-mvc/model-view-controller/.net-core/web-development-server/</t>
  </si>
  <si>
    <t xml:space="preserve">	https://stackoverflow.com/questions/61759889/display-last-sql-record-in-mvc-core-3-1</t>
  </si>
  <si>
    <t xml:space="preserve">	Message handler that checks if the current user is blocked in APS.NET MVC 5</t>
  </si>
  <si>
    <t xml:space="preserve">	c#/asp.net/.net/asp.net-web-api/</t>
  </si>
  <si>
    <t xml:space="preserve">	https://stackoverflow.com/questions/61754248/message-handler-that-checks-if-the-current-user-is-blocked-in-aps-net-mvc-5</t>
  </si>
  <si>
    <t xml:space="preserve">	login form not submitting after adding new fields to table .net mvc</t>
  </si>
  <si>
    <t xml:space="preserve">	c#/asp.net/asp.net-mvc/asp.net-mvc-4/</t>
  </si>
  <si>
    <t xml:space="preserve">	https://stackoverflow.com/questions/61741812/login-form-not-submitting-after-adding-new-fields-to-table-net-mvc</t>
  </si>
  <si>
    <t xml:space="preserve">	How do I get a partial view to display with data from a database, Html.Partial in MVC 5</t>
  </si>
  <si>
    <t xml:space="preserve">	c#/asp.net-mvc-5asp.net-mvc-partialview/</t>
  </si>
  <si>
    <t xml:space="preserve">	https://stackoverflow.com/questions/61761628/how-do-i-get-a-partial-view-to-display-with-data-from-a-database-html-partial-i</t>
  </si>
  <si>
    <t xml:space="preserve">	Authentication in ASP.NET MVC 5 application using ASP.NET identity</t>
  </si>
  <si>
    <t xml:space="preserve">	c#/asp.net-mvc/authentication/asp.net-identity/owin/</t>
  </si>
  <si>
    <t xml:space="preserve">	https://stackoverflow.com/questions/61761210/authentication-in-asp-net-mvc-5-application-using-asp-net-identity</t>
  </si>
  <si>
    <t xml:space="preserve">	The SMTP server requires a secure connection from MVC App on server</t>
  </si>
  <si>
    <t xml:space="preserve">	c#/asp.net-mvc/smtp/gmail/</t>
  </si>
  <si>
    <t xml:space="preserve">	https://stackoverflow.com/questions/61750508/the-smtp-server-requires-a-secure-connection-from-mvc-app-on-server</t>
  </si>
  <si>
    <t xml:space="preserve">	ASP.NET Core MVC List&amp;ltModel&amp;gt.Contains(Model)</t>
  </si>
  <si>
    <t xml:space="preserve">	61759846</t>
  </si>
  <si>
    <t xml:space="preserve">	c#/asp.net/asp.net-mvc/asp.net-core/c#-4.0/</t>
  </si>
  <si>
    <t xml:space="preserve">	https://stackoverflow.com/questions/61759173/asp-net-core-mvc-listmodel-containsmodel</t>
  </si>
  <si>
    <t xml:space="preserve">	Have you ever seen Razor used without MVC in a JavaScript SPA?</t>
  </si>
  <si>
    <t xml:space="preserve">	c#/.net/asp.net-mvc/razor/razor-pages/</t>
  </si>
  <si>
    <t xml:space="preserve">	https://stackoverflow.com/questions/61759894/have-you-ever-seen-razor-used-without-mvc-in-a-javascript-spa</t>
  </si>
  <si>
    <t xml:space="preserve">	Show List From controller to Razor View C# MVC 5</t>
  </si>
  <si>
    <t xml:space="preserve">	c#/asp.net-mvc-5/</t>
  </si>
  <si>
    <t xml:space="preserve">	https://stackoverflow.com/questions/61757664/show-list-from-controller-to-razor-view-c-mvc-5</t>
  </si>
  <si>
    <t xml:space="preserve">	MVC .NET Login/signup Issue</t>
  </si>
  <si>
    <t xml:space="preserve">	https://stackoverflow.com/questions/61757559/mvc-net-login-signup-issue</t>
  </si>
  <si>
    <t xml:space="preserve">	ASP.NET Core MVC Multi-tenant Single DB Best Practice</t>
  </si>
  <si>
    <t xml:space="preserve">	c#/asp.net/security/multi-tenant/</t>
  </si>
  <si>
    <t xml:space="preserve">	https://stackoverflow.com/questions/61754822/asp-net-core-mvc-multi-tenant-single-db-best-practice</t>
  </si>
  <si>
    <t xml:space="preserve">	Why do I get this error when I run my ASP.net MVC webapplication 3.1</t>
  </si>
  <si>
    <t xml:space="preserve">	https://stackoverflow.com/questions/61752481/why-do-i-get-this-error-when-i-run-my-asp-net-mvc-webapplication-3-1</t>
  </si>
  <si>
    <t xml:space="preserve">	28853</t>
  </si>
  <si>
    <t xml:space="preserve">	MVC not validate empty string</t>
  </si>
  <si>
    <t xml:space="preserve">	17511457</t>
  </si>
  <si>
    <t xml:space="preserve">	https://stackoverflow.com/questions/17511437/mvc-not-validate-empty-string</t>
  </si>
  <si>
    <t xml:space="preserve">	ASP.NET MVC Windows Authentication User Access Logging</t>
  </si>
  <si>
    <t xml:space="preserve">	c#/asp.net-mvc/logging/windows-authentication/</t>
  </si>
  <si>
    <t xml:space="preserve">	https://stackoverflow.com/questions/61753875/asp-net-mvc-windows-authentication-user-access-logging</t>
  </si>
  <si>
    <t xml:space="preserve">	How to use Microsoft Identity with N tier Layers in MVC project code?</t>
  </si>
  <si>
    <t xml:space="preserve">	c#/authentication/model-view-controller/asp.net-identity/</t>
  </si>
  <si>
    <t xml:space="preserve">	https://stackoverflow.com/questions/61750751/how-to-use-microsoft-identity-with-n-tier-layers-in-mvc-project-code</t>
  </si>
  <si>
    <t xml:space="preserve">	MVC Dropdownlist only returns item&amp;#39s id, not item&amp;#39s name</t>
  </si>
  <si>
    <t xml:space="preserve">	c#/asp.netmodel-view-controller/</t>
  </si>
  <si>
    <t xml:space="preserve">	https://stackoverflow.com/questions/61750802/mvc-dropdownlist-only-returns-items-id-not-items-name</t>
  </si>
  <si>
    <t xml:space="preserve">	C#, MVC, PUT returns 405 Method Not Aloowed</t>
  </si>
  <si>
    <t xml:space="preserve">	c#/asp.net-mvc/httprequest/put/</t>
  </si>
  <si>
    <t xml:space="preserve">	https://stackoverflow.com/questions/61743101/c-mvc-put-returns-405-method-not-aloowed</t>
  </si>
  <si>
    <t xml:space="preserve">	ASP.NET Core 3.1 MVC How to allow the user to select his role when registering?</t>
  </si>
  <si>
    <t xml:space="preserve">	60824187</t>
  </si>
  <si>
    <t xml:space="preserve">	c#/asp.net/asp.net-mvc/asp.net-core-mvc/</t>
  </si>
  <si>
    <t xml:space="preserve">	https://stackoverflow.com/questions/60819704/asp-net-core-3-1-mvc-how-to-allow-the-user-to-select-his-role-when-registering</t>
  </si>
  <si>
    <t xml:space="preserve">	how can i get current model item in mvc</t>
  </si>
  <si>
    <t xml:space="preserve">	61735129</t>
  </si>
  <si>
    <t xml:space="preserve">	https://stackoverflow.com/questions/61732945/how-can-i-get-current-model-item-in-mvc</t>
  </si>
  <si>
    <t xml:space="preserve">	ReactiveUI command unsubscription</t>
  </si>
  <si>
    <t xml:space="preserve">	47692984</t>
  </si>
  <si>
    <t xml:space="preserve">	c#/.net/wpf/mvvm/reactiveui/</t>
  </si>
  <si>
    <t xml:space="preserve">	https://stackoverflow.com/questions/47674284/reactiveui-command-unsubscription</t>
  </si>
  <si>
    <t xml:space="preserve">	How to unit test exceptions from ReactiveCommand (ReactiveUI)?</t>
  </si>
  <si>
    <t xml:space="preserve">	60415802</t>
  </si>
  <si>
    <t xml:space="preserve">	c#/unit-testing/xunit/reactiveui/</t>
  </si>
  <si>
    <t xml:space="preserve">	https://stackoverflow.com/questions/60414905/how-to-unit-test-exceptions-from-reactivecommand-reactiveui</t>
  </si>
  <si>
    <t xml:space="preserve">	ReactiveUI connected Observable CanExecute with IsExecuting properties</t>
  </si>
  <si>
    <t xml:space="preserve">	c#/reactive/reactiveui/avaloniaui/avalonia/</t>
  </si>
  <si>
    <t xml:space="preserve">	https://stackoverflow.com/questions/61130182/reactiveui-connected-observable-canexecute-with-isexecuting-properties</t>
  </si>
  <si>
    <t xml:space="preserve">	ReactiveUI Validation Does not raise Error Notification And Failed To BindValidation</t>
  </si>
  <si>
    <t xml:space="preserve">	61019825</t>
  </si>
  <si>
    <t xml:space="preserve">	c#/wpfreactiveui/</t>
  </si>
  <si>
    <t xml:space="preserve">	https://stackoverflow.com/questions/60887258/reactiveui-validation-does-not-raise-error-notification-and-failed-to-bindvalida</t>
  </si>
  <si>
    <t xml:space="preserve">	Xamarin forms with ReactiveUI for calling the API request</t>
  </si>
  <si>
    <t xml:space="preserve">	c#/xamarin.forms/httprequest/reactiveui/</t>
  </si>
  <si>
    <t xml:space="preserve">	https://stackoverflow.com/questions/60860932/xamarin-forms-with-reactiveui-for-calling-the-api-request</t>
  </si>
  <si>
    <t xml:space="preserve">	ReactiveUI: IObservable.Transform() does not forward Notifications</t>
  </si>
  <si>
    <t xml:space="preserve">	60635918</t>
  </si>
  <si>
    <t xml:space="preserve">	https://stackoverflow.com/questions/60552423/reactiveui-iobservable-transform-does-not-forward-notifications</t>
  </si>
  <si>
    <t xml:space="preserve">	monitor viewmodel property change from another viewmodel using reactiveui</t>
  </si>
  <si>
    <t xml:space="preserve">	c#/mvvm/viewmodel/reactiveui/</t>
  </si>
  <si>
    <t xml:space="preserve">	https://stackoverflow.com/questions/60624054/monitor-viewmodel-property-change-from-another-viewmodel-using-reactiveui</t>
  </si>
  <si>
    <t xml:space="preserve">	Minimum runnable example for ReactiveUI - not running</t>
  </si>
  <si>
    <t xml:space="preserve">	59592995</t>
  </si>
  <si>
    <t xml:space="preserve">	c#/reactiveui/</t>
  </si>
  <si>
    <t xml:space="preserve">	https://stackoverflow.com/questions/59511372/minimum-runnable-example-for-reactiveui-not-running</t>
  </si>
  <si>
    <t xml:space="preserve">	ReactiveUI : WPF Two way binding not working as expected</t>
  </si>
  <si>
    <t xml:space="preserve">	c#/wpf/data-binding/reactiveui/</t>
  </si>
  <si>
    <t xml:space="preserve">	https://stackoverflow.com/questions/60400566/reactiveui-wpf-two-way-binding-not-working-as-expected</t>
  </si>
  <si>
    <t xml:space="preserve">	Propagating null within OneWayBind in ReactiveUI</t>
  </si>
  <si>
    <t xml:space="preserve">	https://stackoverflow.com/questions/31903240/propagating-null-within-onewaybind-in-reactiveui</t>
  </si>
  <si>
    <t xml:space="preserve">	ReactiveUI ObservableAsPropertyHelper performance</t>
  </si>
  <si>
    <t xml:space="preserve">	https://stackoverflow.com/questions/59776483/reactiveui-observableaspropertyhelper-performance</t>
  </si>
  <si>
    <t xml:space="preserve">	3571</t>
  </si>
  <si>
    <t xml:space="preserve">	Trouble with showing a Mahapps.Metro Dialog with a ReactiveUi Command</t>
  </si>
  <si>
    <t xml:space="preserve">	c#/wpf/mvvm/mahapps.metro/reactiveui/</t>
  </si>
  <si>
    <t xml:space="preserve">	https://stackoverflow.com/questions/41663538/trouble-with-showing-a-mahapps-metro-dialog-with-a-reactiveui-command</t>
  </si>
  <si>
    <t xml:space="preserve">	1325</t>
  </si>
  <si>
    <t xml:space="preserve">	Getting prior value on change of property using ReactiveUI in WPF MVVM</t>
  </si>
  <si>
    <t xml:space="preserve">	35971952</t>
  </si>
  <si>
    <t xml:space="preserve">	https://stackoverflow.com/questions/29100381/getting-prior-value-on-change-of-property-using-reactiveui-in-wpf-mvvm</t>
  </si>
  <si>
    <t xml:space="preserve">	Using the Unit type from MediatR and ReactiveUI (and language-ext)</t>
  </si>
  <si>
    <t xml:space="preserve">	c#/.net/reactiveui/mediatr/language-ext/</t>
  </si>
  <si>
    <t xml:space="preserve">	https://stackoverflow.com/questions/58986333/using-the-unit-type-from-mediatr-and-reactiveui-and-language-ext</t>
  </si>
  <si>
    <t xml:space="preserve">	1107</t>
  </si>
  <si>
    <t xml:space="preserve">	Get Selected Items collection from a ReactiveList using ReactiveUI</t>
  </si>
  <si>
    <t xml:space="preserve">	32458396</t>
  </si>
  <si>
    <t xml:space="preserve">	c#/.net/wpf/reactive-programming/reactiveui/</t>
  </si>
  <si>
    <t xml:space="preserve">	https://stackoverflow.com/questions/32440637/get-selected-items-collection-from-a-reactivelist-using-reactiveui</t>
  </si>
  <si>
    <t xml:space="preserve">	Telerik Radgridview with templates with ReactiveUI in winform</t>
  </si>
  <si>
    <t xml:space="preserve">	c#/telerik/reactiveui/radgridview/</t>
  </si>
  <si>
    <t xml:space="preserve">	https://stackoverflow.com/questions/58911995/telerik-radgridview-with-templates-with-reactiveui-in-winform</t>
  </si>
  <si>
    <t xml:space="preserve">	In a ReactiveUI/WPF view model, what is the right way to schedule OAPHs on observables filled by other threads?</t>
  </si>
  <si>
    <t xml:space="preserve">	c#/wpf/mvvm/reactiveui/reactivex/</t>
  </si>
  <si>
    <t xml:space="preserve">	https://stackoverflow.com/questions/58574366/in-a-reactiveui-wpf-view-model-what-is-the-right-way-to-schedule-oaphs-on-obser</t>
  </si>
  <si>
    <t xml:space="preserve">	ReactiveUI and observing nested properties</t>
  </si>
  <si>
    <t xml:space="preserve">	c#/xamlreactiveui/</t>
  </si>
  <si>
    <t xml:space="preserve">	https://stackoverflow.com/questions/34187368/reactiveui-and-observing-nested-properties</t>
  </si>
  <si>
    <t xml:space="preserve">	ReactiveUI OneWayBind leaks handles</t>
  </si>
  <si>
    <t xml:space="preserve">	29508168</t>
  </si>
  <si>
    <t xml:space="preserve">	c#/idisposablereactiveui/</t>
  </si>
  <si>
    <t xml:space="preserve">	https://stackoverflow.com/questions/29508167/reactiveui-onewaybind-leaks-handles</t>
  </si>
  <si>
    <t xml:space="preserve">	Error press button xamarin.forms using reactiveui</t>
  </si>
  <si>
    <t xml:space="preserve">	c#/xaml/xamarin/xamarin.forms/reactiveui/</t>
  </si>
  <si>
    <t xml:space="preserve">	https://stackoverflow.com/questions/58358794/error-press-button-xamarin-forms-using-reactiveui</t>
  </si>
  <si>
    <t xml:space="preserve">	1931</t>
  </si>
  <si>
    <t xml:space="preserve">	Manually executing a command in ReactiveUI 7.2</t>
  </si>
  <si>
    <t xml:space="preserve">	43751933</t>
  </si>
  <si>
    <t xml:space="preserve">	https://stackoverflow.com/questions/43749544/manually-executing-a-command-in-reactiveui-7-2</t>
  </si>
  <si>
    <t xml:space="preserve">	Xamarin.Forms Shell + ReactiveUI Tab loading performance (on Android)</t>
  </si>
  <si>
    <t xml:space="preserve">	58217858</t>
  </si>
  <si>
    <t xml:space="preserve">	c#/xamarin/xamarin.forms/reactiveui/</t>
  </si>
  <si>
    <t xml:space="preserve">	https://stackoverflow.com/questions/58217734/xamarin-forms-shell-reactiveui-tab-loading-performance-on-android</t>
  </si>
  <si>
    <t xml:space="preserve">	Trouble to get simple ReactiveUI sample to work</t>
  </si>
  <si>
    <t xml:space="preserve">	48826981</t>
  </si>
  <si>
    <t xml:space="preserve">	c#/winformsreactiveui/</t>
  </si>
  <si>
    <t xml:space="preserve">	https://stackoverflow.com/questions/48824740/trouble-to-get-simple-reactiveui-sample-to-work</t>
  </si>
  <si>
    <t xml:space="preserve">	Is this approach idiomatic in ReactiveUI?</t>
  </si>
  <si>
    <t xml:space="preserve">	https://stackoverflow.com/questions/57607937/is-this-approach-idiomatic-in-reactiveui</t>
  </si>
  <si>
    <t xml:space="preserve">	Trouble binding ViewModel to View, as part of a ListViewItem DataTemplate with ReactiveUI</t>
  </si>
  <si>
    <t xml:space="preserve">	c#/wpf/xaml/reactive/reactiveui/</t>
  </si>
  <si>
    <t xml:space="preserve">	https://stackoverflow.com/questions/57569257/trouble-binding-viewmodel-to-view-as-part-of-a-listviewitem-datatemplate-with-r</t>
  </si>
  <si>
    <t xml:space="preserve">	WPF ReactiveUI ListBox populates with bound ItemsSource but ComboBox does not</t>
  </si>
  <si>
    <t xml:space="preserve">	c#/wpf/reactiveui/material-design-in-xaml/</t>
  </si>
  <si>
    <t xml:space="preserve">	https://stackoverflow.com/questions/57438769/wpf-reactiveui-listbox-populates-with-bound-itemssource-but-combobox-does-not</t>
  </si>
  <si>
    <t xml:space="preserve">	ReactiveUI - ReactiveCommand fails when ToProperty is fine on the same Observable</t>
  </si>
  <si>
    <t xml:space="preserve">	c#/reactivereactiveui/</t>
  </si>
  <si>
    <t xml:space="preserve">	https://stackoverflow.com/questions/50878389/reactiveui-reactivecommand-fails-when-toproperty-is-fine-on-the-same-observabl</t>
  </si>
  <si>
    <t xml:space="preserve">	1370</t>
  </si>
  <si>
    <t xml:space="preserve">	Validation on ReactiveUi 5</t>
  </si>
  <si>
    <t xml:space="preserve">	19520407</t>
  </si>
  <si>
    <t xml:space="preserve">	c#/wpf/mvvm/reactiveui/</t>
  </si>
  <si>
    <t xml:space="preserve">	https://stackoverflow.com/questions/18852065/validation-on-reactiveui-5</t>
  </si>
  <si>
    <t xml:space="preserve">	UWP with ReactiveUI: InteropServices error in deployed app and not locally (be it on Debug or Release mode)</t>
  </si>
  <si>
    <t xml:space="preserve">	c#/uwpreactiveui/</t>
  </si>
  <si>
    <t xml:space="preserve">	https://stackoverflow.com/questions/57287563/uwp-with-reactiveui-interopservices-error-in-deployed-app-and-not-locally-be-i</t>
  </si>
  <si>
    <t xml:space="preserve">	ReactiveUI observing Collection with WhenAny and assigning boolean PropertyHelper</t>
  </si>
  <si>
    <t xml:space="preserve">	57200836</t>
  </si>
  <si>
    <t xml:space="preserve">	c#/list/linq/lambda/reactiveui/</t>
  </si>
  <si>
    <t xml:space="preserve">	https://stackoverflow.com/questions/57192317/reactiveui-observing-collection-with-whenany-and-assigning-boolean-propertyhelpe</t>
  </si>
  <si>
    <t xml:space="preserve">	How to set up logging in splat ReactiveUI?</t>
  </si>
  <si>
    <t xml:space="preserve">	57059825</t>
  </si>
  <si>
    <t xml:space="preserve">	c#/.net-core/reactiveui/splat/</t>
  </si>
  <si>
    <t xml:space="preserve">	https://stackoverflow.com/questions/57059095/how-to-set-up-logging-in-splat-reactiveui</t>
  </si>
  <si>
    <t xml:space="preserve">	Binding options with Reactiveui</t>
  </si>
  <si>
    <t xml:space="preserve">	c#/wpf/mvvm/fluentvalidation/reactiveui/</t>
  </si>
  <si>
    <t xml:space="preserve">	https://stackoverflow.com/questions/56978297/binding-options-with-reactiveui</t>
  </si>
  <si>
    <t xml:space="preserve">	Using ReactiveUI, how can I bind a DataContext to a View used in another View?</t>
  </si>
  <si>
    <t xml:space="preserve">	https://stackoverflow.com/questions/56887417/using-reactiveui-how-can-i-bind-a-datacontext-to-a-view-used-in-another-view</t>
  </si>
  <si>
    <t xml:space="preserve">	Data Validation (And binding) in WPF using MahApps and ReactiveUI</t>
  </si>
  <si>
    <t xml:space="preserve">	c#/wpf/reactiveui/mahapps.metro/</t>
  </si>
  <si>
    <t xml:space="preserve">	https://stackoverflow.com/questions/56871309/data-validation-and-binding-in-wpf-using-mahapps-and-reactiveui</t>
  </si>
  <si>
    <t xml:space="preserve">	Using ReactiveUI wpf unable to bind List of Enum values from viewmodel to combobox in view</t>
  </si>
  <si>
    <t xml:space="preserve">	56782702</t>
  </si>
  <si>
    <t xml:space="preserve">	https://stackoverflow.com/questions/56778695/using-reactiveui-wpf-unable-to-bind-list-of-enum-values-from-viewmodel-to-combob</t>
  </si>
  <si>
    <t xml:space="preserve">	ReactiveUI + WPF: Binding to &amp;#39ItemsSource&amp;#39 not working as expected</t>
  </si>
  <si>
    <t xml:space="preserve">	56475063</t>
  </si>
  <si>
    <t xml:space="preserve">	https://stackoverflow.com/questions/56474276/reactiveui-wpf-binding-to-itemssource-not-working-as-expected</t>
  </si>
  <si>
    <t xml:space="preserve">	211</t>
  </si>
  <si>
    <t xml:space="preserve">	Xamarin.Forms + ReactiveUI Picker not updated from ViewModel to View even when I am using Bind in iOS only</t>
  </si>
  <si>
    <t xml:space="preserve">	c#/xamarin/xamarin.forms/reactiveui/rx.net/</t>
  </si>
  <si>
    <t xml:space="preserve">	https://stackoverflow.com/questions/56448354/xamarin-forms-reactiveui-picker-not-updated-from-viewmodel-to-view-even-when-i</t>
  </si>
  <si>
    <t xml:space="preserve">	ReactiveUI: How to pass an &amp;#39async&amp;#39 parameter to ReactiveCommand.CreateFromTask()</t>
  </si>
  <si>
    <t xml:space="preserve">	c#/commandreactiveui/</t>
  </si>
  <si>
    <t xml:space="preserve">	https://stackoverflow.com/questions/56428250/reactiveui-how-to-pass-an-async-parameter-to-reactivecommand-createfromtask</t>
  </si>
  <si>
    <t xml:space="preserve">	724</t>
  </si>
  <si>
    <t xml:space="preserve">	Xamarin Forms : can Prism and ReactiveUI be used in the same project ? If so, is it a good idea?</t>
  </si>
  <si>
    <t xml:space="preserve">	c#/xamarin.forms/architecture/prism/reactiveui/</t>
  </si>
  <si>
    <t xml:space="preserve">	https://stackoverflow.com/questions/56104321/xamarin-forms-can-prism-and-reactiveui-be-used-in-the-same-project-if-so-is</t>
  </si>
  <si>
    <t xml:space="preserve">	5882</t>
  </si>
  <si>
    <t xml:space="preserve">	ReactiveUI (RxUI) vs Reactive Extensions</t>
  </si>
  <si>
    <t xml:space="preserve">	34729960</t>
  </si>
  <si>
    <t xml:space="preserve">	c#/system.reactivereactiveui/</t>
  </si>
  <si>
    <t xml:space="preserve">	https://stackoverflow.com/questions/34727584/reactiveui-rxui-vs-reactive-extensions</t>
  </si>
  <si>
    <t xml:space="preserve">	Xamarin Forms/ReactiveUI Router - Show child View and execute parent ViewModel code after child View is closed</t>
  </si>
  <si>
    <t xml:space="preserve">	c#/mvvm/xamarin.forms/reactive-programming/reactiveui/</t>
  </si>
  <si>
    <t xml:space="preserve">	https://stackoverflow.com/questions/56147770/xamarin-forms-reactiveui-router-show-child-view-and-execute-parent-viewmodel-c</t>
  </si>
  <si>
    <t xml:space="preserve">	1138</t>
  </si>
  <si>
    <t xml:space="preserve">	Cancellation of async Task in ReactiveUI ViewModel (ReactiveObject)</t>
  </si>
  <si>
    <t xml:space="preserve">	24111467</t>
  </si>
  <si>
    <t xml:space="preserve">	c#/mvvm/reactiveui/cancellation/</t>
  </si>
  <si>
    <t xml:space="preserve">	https://stackoverflow.com/questions/24107209/cancellation-of-async-task-in-reactiveui-viewmodel-reactiveobject</t>
  </si>
  <si>
    <t xml:space="preserve">	Xamarin Forms : using Prism and/or ReactiveUI, is it possible to achieve vertical slicing?</t>
  </si>
  <si>
    <t xml:space="preserve">	https://stackoverflow.com/questions/56104352/xamarin-forms-using-prism-and-or-reactiveui-is-it-possible-to-achieve-vertica</t>
  </si>
  <si>
    <t xml:space="preserve">	Binding to DataGridColumn using ReactiveUI C# based Bindings</t>
  </si>
  <si>
    <t xml:space="preserve">	https://stackoverflow.com/questions/56063414/binding-to-datagridcolumn-using-reactiveui-c-based-bindings</t>
  </si>
  <si>
    <t xml:space="preserve">	185</t>
  </si>
  <si>
    <t xml:space="preserve">	ReactiveUI TwoWay binding a checkbox</t>
  </si>
  <si>
    <t xml:space="preserve">	55814421</t>
  </si>
  <si>
    <t xml:space="preserve">	c#/mvvmreactiveui/</t>
  </si>
  <si>
    <t xml:space="preserve">	https://stackoverflow.com/questions/55814081/reactiveui-twoway-binding-a-checkbox</t>
  </si>
  <si>
    <t xml:space="preserve">	RX: How to bind an IObservable&amp;ltobject&amp;gt to a property (ReactiveUI)</t>
  </si>
  <si>
    <t xml:space="preserve">	55808119</t>
  </si>
  <si>
    <t xml:space="preserve">	c#/wpf/observable/system.reactive/reactiveui/</t>
  </si>
  <si>
    <t xml:space="preserve">	https://stackoverflow.com/questions/55807509/rx-how-to-bind-an-iobservableobject-to-a-property-reactiveui</t>
  </si>
  <si>
    <t xml:space="preserve">	Implement Lazy and Reactive properties in ViewModel using ReactiveUI</t>
  </si>
  <si>
    <t xml:space="preserve">	https://stackoverflow.com/questions/55716448/implement-lazy-and-reactive-properties-in-viewmodel-using-reactiveui</t>
  </si>
  <si>
    <t xml:space="preserve">	How to set up KeyBindings the reactiveui way?</t>
  </si>
  <si>
    <t xml:space="preserve">	55710570</t>
  </si>
  <si>
    <t xml:space="preserve">	c#/wpf/key-bindings/reactiveui/</t>
  </si>
  <si>
    <t xml:space="preserve">	https://stackoverflow.com/questions/55702875/how-to-set-up-keybindings-the-reactiveui-way</t>
  </si>
  <si>
    <t xml:space="preserve">	354</t>
  </si>
  <si>
    <t xml:space="preserve">	ReactiveUI: Scheudle task on UI thread from background thread</t>
  </si>
  <si>
    <t xml:space="preserve">	55638555</t>
  </si>
  <si>
    <t xml:space="preserve">	https://stackoverflow.com/questions/55638284/reactiveui-scheudle-task-on-ui-thread-from-background-thread</t>
  </si>
  <si>
    <t xml:space="preserve">	ReactiveUI: How to combine several observales and one property and use ToProperty()</t>
  </si>
  <si>
    <t xml:space="preserve">	https://stackoverflow.com/questions/55596038/reactiveui-how-to-combine-several-observales-and-one-property-and-use-topropert</t>
  </si>
  <si>
    <t xml:space="preserve">	237</t>
  </si>
  <si>
    <t xml:space="preserve">	ReactiveUI sync ReactiveCommand invocation cause System.InvalidOperationException</t>
  </si>
  <si>
    <t xml:space="preserve">	52286728</t>
  </si>
  <si>
    <t xml:space="preserve">	https://stackoverflow.com/questions/52220671/reactiveui-sync-reactivecommand-invocation-cause-system-invalidoperationexceptio</t>
  </si>
  <si>
    <t xml:space="preserve">	ReactiveUI Bind an Enum Property to a Color Property in View Model</t>
  </si>
  <si>
    <t xml:space="preserve">	55427367</t>
  </si>
  <si>
    <t xml:space="preserve">	https://stackoverflow.com/questions/55424722/reactiveui-bind-an-enum-property-to-a-color-property-in-view-model</t>
  </si>
  <si>
    <t xml:space="preserve">	ReactiveUI + WPF: ViewModelViewHost does not stretch inside its parent</t>
  </si>
  <si>
    <t xml:space="preserve">	55309609</t>
  </si>
  <si>
    <t xml:space="preserve">	https://stackoverflow.com/questions/55301555/reactiveui-wpf-viewmodelviewhost-does-not-stretch-inside-its-parent</t>
  </si>
  <si>
    <t xml:space="preserve">	ReactiveUI commands : How to use canexecute with static conditions</t>
  </si>
  <si>
    <t xml:space="preserve">	https://stackoverflow.com/questions/55297129/reactiveui-commands-how-to-use-canexecute-with-static-conditions</t>
  </si>
  <si>
    <t xml:space="preserve">	149</t>
  </si>
  <si>
    <t xml:space="preserve">	Issues with binding using Telerik and ReactiveUI</t>
  </si>
  <si>
    <t xml:space="preserve">	c#/wpf/telerik/reactiveui/</t>
  </si>
  <si>
    <t xml:space="preserve">	https://stackoverflow.com/questions/55160708/issues-with-binding-using-telerik-and-reactiveui</t>
  </si>
  <si>
    <t xml:space="preserve">	1254</t>
  </si>
  <si>
    <t xml:space="preserve">	ReactiveUI, WPF and Validation</t>
  </si>
  <si>
    <t xml:space="preserve">	34952938</t>
  </si>
  <si>
    <t xml:space="preserve">	c#/.net/wpf/validation/reactiveui/</t>
  </si>
  <si>
    <t xml:space="preserve">	https://stackoverflow.com/questions/34952572/reactiveui-wpf-and-validation</t>
  </si>
  <si>
    <t xml:space="preserve">	ReactiveUI memory usage</t>
  </si>
  <si>
    <t xml:space="preserve">	https://stackoverflow.com/questions/28684968/reactiveui-memory-usage</t>
  </si>
  <si>
    <t xml:space="preserve">	ReactiveUI WPF - The calling thread cannot access this object because a different thread owns it</t>
  </si>
  <si>
    <t xml:space="preserve">	53289876</t>
  </si>
  <si>
    <t xml:space="preserve">	c#/mvvm/reactive-programming/reactiveui/</t>
  </si>
  <si>
    <t xml:space="preserve">	https://stackoverflow.com/questions/53170592/reactiveui-wpf-the-calling-thread-cannot-access-this-object-because-a-differen</t>
  </si>
  <si>
    <t xml:space="preserve">	Dispatcher.CurrentDispatcher causes ReactiveUI call to hang</t>
  </si>
  <si>
    <t xml:space="preserve">	55048797</t>
  </si>
  <si>
    <t xml:space="preserve">	c#/winforms/dispatcher/reactiveui/</t>
  </si>
  <si>
    <t xml:space="preserve">	https://stackoverflow.com/questions/55033315/dispatcher-currentdispatcher-causes-reactiveui-call-to-hang</t>
  </si>
  <si>
    <t xml:space="preserve">	InvokeCommand arguments with ReactiveUI 7</t>
  </si>
  <si>
    <t xml:space="preserve">	54936685</t>
  </si>
  <si>
    <t xml:space="preserve">	https://stackoverflow.com/questions/41229903/invokecommand-arguments-with-reactiveui-7</t>
  </si>
  <si>
    <t xml:space="preserve">	246</t>
  </si>
  <si>
    <t xml:space="preserve">	Updating Xamarin Forms causes System.IO.FileNotFoundException - ReactiveUI.Winforms when using ReactiveUI</t>
  </si>
  <si>
    <t xml:space="preserve">	c#/xamarin.forms/nuget/reactiveui/</t>
  </si>
  <si>
    <t xml:space="preserve">	https://stackoverflow.com/questions/54083808/updating-xamarin-forms-causes-system-io-filenotfoundexception-reactiveui-winfo</t>
  </si>
  <si>
    <t xml:space="preserve">	639</t>
  </si>
  <si>
    <t xml:space="preserve">	WPF ReactiveUI bindings in View</t>
  </si>
  <si>
    <t xml:space="preserve">	51634844</t>
  </si>
  <si>
    <t xml:space="preserve">	c#/wpf/xaml/reactiveui/rx.net/</t>
  </si>
  <si>
    <t xml:space="preserve">	https://stackoverflow.com/questions/51631980/wpf-reactiveui-bindings-in-view</t>
  </si>
  <si>
    <t xml:space="preserve">	4023</t>
  </si>
  <si>
    <t xml:space="preserve">	ReactiveUI exception handling</t>
  </si>
  <si>
    <t xml:space="preserve">	13966747</t>
  </si>
  <si>
    <t xml:space="preserve">	https://stackoverflow.com/questions/13949710/reactiveui-exception-handling</t>
  </si>
  <si>
    <t xml:space="preserve">	Schedulers in ReactiveUI testing</t>
  </si>
  <si>
    <t xml:space="preserve">	54131353</t>
  </si>
  <si>
    <t xml:space="preserve">	c#/unit-testing/system.reactive/reactiveui/</t>
  </si>
  <si>
    <t xml:space="preserve">	https://stackoverflow.com/questions/54095419/schedulers-in-reactiveui-testing</t>
  </si>
  <si>
    <t xml:space="preserve">	1579</t>
  </si>
  <si>
    <t xml:space="preserve">	ReactiveUI - Model object with many related properties</t>
  </si>
  <si>
    <t xml:space="preserve">	45991987</t>
  </si>
  <si>
    <t xml:space="preserve">	c#/mvvm/system.reactive/reactive-programming/reactiveui/</t>
  </si>
  <si>
    <t xml:space="preserve">	https://stackoverflow.com/questions/45990829/reactiveui-model-object-with-many-related-properties</t>
  </si>
  <si>
    <t xml:space="preserve">	Handling exception thrown inside creation of ReactiveCommand in ReactiveUI way</t>
  </si>
  <si>
    <t xml:space="preserve">	c#/wpf/exception-handling/reactiveui/</t>
  </si>
  <si>
    <t xml:space="preserve">	https://stackoverflow.com/questions/53969272/handling-exception-thrown-inside-creation-of-reactivecommand-in-reactiveui-way</t>
  </si>
  <si>
    <t xml:space="preserve">	Binding to selected item in combobox using ReactiveUI</t>
  </si>
  <si>
    <t xml:space="preserve">	53965229</t>
  </si>
  <si>
    <t xml:space="preserve">	c#/xaml/mvvm/reactiveui/</t>
  </si>
  <si>
    <t xml:space="preserve">	https://stackoverflow.com/questions/53964849/binding-to-selected-item-in-combobox-using-reactiveui</t>
  </si>
  <si>
    <t xml:space="preserve">	Async method deadlocks with TestScheduler in ReactiveUI</t>
  </si>
  <si>
    <t xml:space="preserve">	https://stackoverflow.com/questions/53728846/async-method-deadlocks-with-testscheduler-in-reactiveui</t>
  </si>
  <si>
    <t xml:space="preserve">	How to determine &amp;quotcanExecute&amp;quot from the CommandParameter with ReactiveUI?</t>
  </si>
  <si>
    <t xml:space="preserve">	53848906</t>
  </si>
  <si>
    <t xml:space="preserve">	https://stackoverflow.com/questions/53847686/how-to-determine-canexecute-from-the-commandparameter-with-reactiveui</t>
  </si>
  <si>
    <t xml:space="preserve">	ReactiveUI command binding + ContextMenu in resources =?</t>
  </si>
  <si>
    <t xml:space="preserve">	c#/wpf/treeview/reactiveui/commandbinding/</t>
  </si>
  <si>
    <t xml:space="preserve">	https://stackoverflow.com/questions/53648492/reactiveui-command-binding-contextmenu-in-resources</t>
  </si>
  <si>
    <t xml:space="preserve">	Xamarin.iOS ReactiveUI ReactiveTableViewCell Not Binding</t>
  </si>
  <si>
    <t xml:space="preserve">	c#/xamarin.iosreactiveui/</t>
  </si>
  <si>
    <t xml:space="preserve">	https://stackoverflow.com/questions/37334532/xamarin-ios-reactiveui-reactivetableviewcell-not-binding</t>
  </si>
  <si>
    <t xml:space="preserve">	212</t>
  </si>
  <si>
    <t xml:space="preserve">	ReactiveUI ObservableAsPropertyHelper vs. normal backing variable</t>
  </si>
  <si>
    <t xml:space="preserve">	53697731</t>
  </si>
  <si>
    <t xml:space="preserve">	c#/user-interface/data-binding/properties/reactiveui/</t>
  </si>
  <si>
    <t xml:space="preserve">	https://stackoverflow.com/questions/53697552/reactiveui-observableaspropertyhelper-vs-normal-backing-variable</t>
  </si>
  <si>
    <t xml:space="preserve">	323</t>
  </si>
  <si>
    <t xml:space="preserve">	How to handle exceptions globally in ReactiveUI 9.3.5?</t>
  </si>
  <si>
    <t xml:space="preserve">	c#/xamarin/xamarin.android/reactiveui/</t>
  </si>
  <si>
    <t xml:space="preserve">	https://stackoverflow.com/questions/53591290/how-to-handle-exceptions-globally-in-reactiveui-9-3-5</t>
  </si>
  <si>
    <t xml:space="preserve">	1223</t>
  </si>
  <si>
    <t xml:space="preserve">	Unit testing ReactiveUI view models and commands</t>
  </si>
  <si>
    <t xml:space="preserve">	25366362</t>
  </si>
  <si>
    <t xml:space="preserve">	https://stackoverflow.com/questions/25357303/unit-testing-reactiveui-view-models-and-commands</t>
  </si>
  <si>
    <t xml:space="preserve">	1110</t>
  </si>
  <si>
    <t xml:space="preserve">	ReactiveUI WhenActivated not firing</t>
  </si>
  <si>
    <t xml:space="preserve">	c#/xamarin/mvvm/xamarin.forms/reactiveui/</t>
  </si>
  <si>
    <t xml:space="preserve">	https://stackoverflow.com/questions/44331655/reactiveui-whenactivated-not-firing</t>
  </si>
  <si>
    <t xml:space="preserve">	142</t>
  </si>
  <si>
    <t xml:space="preserve">	ReactiveUI Command chain</t>
  </si>
  <si>
    <t xml:space="preserve">	https://stackoverflow.com/questions/52912105/reactiveui-command-chain</t>
  </si>
  <si>
    <t xml:space="preserve">	472</t>
  </si>
  <si>
    <t xml:space="preserve">	ReactiveUI WPF routing</t>
  </si>
  <si>
    <t xml:space="preserve">	https://stackoverflow.com/questions/52856779/reactiveui-wpf-routing</t>
  </si>
  <si>
    <t xml:space="preserve">	ComboBox ItemTemplate does not work for a selected item when using ReactiveUI</t>
  </si>
  <si>
    <t xml:space="preserve">	c#/wpf/combobox/reactiveui/itemtemplate/</t>
  </si>
  <si>
    <t xml:space="preserve">	https://stackoverflow.com/questions/52707268/combobox-itemtemplate-does-not-work-for-a-selected-item-when-using-reactiveui</t>
  </si>
  <si>
    <t xml:space="preserve">	How to use ErrorProvider with ReactiveUI on Windows Forms?</t>
  </si>
  <si>
    <t xml:space="preserve">	c#/.net/winforms/reactiveui/errorprovider/</t>
  </si>
  <si>
    <t xml:space="preserve">	https://stackoverflow.com/questions/52247344/how-to-use-errorprovider-with-reactiveui-on-windows-forms</t>
  </si>
  <si>
    <t xml:space="preserve">	WPF ReactiveUI Control - take up all available space</t>
  </si>
  <si>
    <t xml:space="preserve">	c#/wpf/xaml/reactiveui/</t>
  </si>
  <si>
    <t xml:space="preserve">	https://stackoverflow.com/questions/51647968/wpf-reactiveui-control-take-up-all-available-space</t>
  </si>
  <si>
    <t xml:space="preserve">	939</t>
  </si>
  <si>
    <t xml:space="preserve">	DataGrid Selected Item ReactiveUI</t>
  </si>
  <si>
    <t xml:space="preserve">	c#/wpf/system.reactive/reactive-programming/reactiveui/</t>
  </si>
  <si>
    <t xml:space="preserve">	https://stackoverflow.com/questions/32207981/datagrid-selected-item-reactiveui</t>
  </si>
  <si>
    <t xml:space="preserve">	730</t>
  </si>
  <si>
    <t xml:space="preserve">	How exactly do I show a view using reactiveui?</t>
  </si>
  <si>
    <t xml:space="preserve">	https://stackoverflow.com/questions/51525776/how-exactly-do-i-show-a-view-using-reactiveui</t>
  </si>
  <si>
    <t xml:space="preserve">	Cant Bind UIButton and UITextField in ViewModel with Xamarin-iOS and ReactiveUI</t>
  </si>
  <si>
    <t xml:space="preserve">	51182960</t>
  </si>
  <si>
    <t xml:space="preserve">	c#/xamarin/xamarin.ios/reactive-programming/reactiveui/</t>
  </si>
  <si>
    <t xml:space="preserve">	https://stackoverflow.com/questions/51178867/cant-bind-uibutton-and-uitextfield-in-viewmodel-with-xamarin-ios-and-reactiveui</t>
  </si>
  <si>
    <t xml:space="preserve">	Disable and Enable Button on Textfield change with ReactiveUI</t>
  </si>
  <si>
    <t xml:space="preserve">	51154656</t>
  </si>
  <si>
    <t xml:space="preserve">	https://stackoverflow.com/questions/51154150/disable-and-enable-button-on-textfield-change-with-reactiveui</t>
  </si>
  <si>
    <t xml:space="preserve">	425</t>
  </si>
  <si>
    <t xml:space="preserve">	WPF ReactiveUI Bind Button on ControlTemplate to a ReactiveCommand</t>
  </si>
  <si>
    <t xml:space="preserve">	c#/wpf/xaml/mvvm/reactiveui/</t>
  </si>
  <si>
    <t xml:space="preserve">	https://stackoverflow.com/questions/51097494/wpf-reactiveui-bind-button-on-controltemplate-to-a-reactivecommand</t>
  </si>
  <si>
    <t xml:space="preserve">	756</t>
  </si>
  <si>
    <t xml:space="preserve">	Execute a set of commands in order, sequentially with ReactiveUI</t>
  </si>
  <si>
    <t xml:space="preserve">	51084389</t>
  </si>
  <si>
    <t xml:space="preserve">	c#/.net/mvvm/reactiveui/</t>
  </si>
  <si>
    <t xml:space="preserve">	https://stackoverflow.com/questions/51046152/execute-a-set-of-commands-in-order-sequentially-with-reactiveui</t>
  </si>
  <si>
    <t xml:space="preserve">	ReactiveUI - WhenActivated and Output Properties</t>
  </si>
  <si>
    <t xml:space="preserve">	51002182</t>
  </si>
  <si>
    <t xml:space="preserve">	c#/xamarin/reactive-programming/reactiveui/</t>
  </si>
  <si>
    <t xml:space="preserve">	https://stackoverflow.com/questions/50999799/reactiveui-whenactivated-and-output-properties</t>
  </si>
  <si>
    <t xml:space="preserve">	WPF ReactiveUI ReactiveCommand so long reaction on action</t>
  </si>
  <si>
    <t xml:space="preserve">	https://stackoverflow.com/questions/50797884/wpf-reactiveui-reactivecommand-so-long-reaction-on-action</t>
  </si>
  <si>
    <t xml:space="preserve">	1585</t>
  </si>
  <si>
    <t xml:space="preserve">	ReactiveUI - Binding ReactiveList&amp;ltobject&amp;gt to ObservableCollection</t>
  </si>
  <si>
    <t xml:space="preserve">	c#/wpf/binding/reactiveui/</t>
  </si>
  <si>
    <t xml:space="preserve">	https://stackoverflow.com/questions/31250256/reactiveui-binding-reactivelistobject-to-observablecollection</t>
  </si>
  <si>
    <t xml:space="preserve">	727</t>
  </si>
  <si>
    <t xml:space="preserve">	ReactiveUI: how to implement periodically refreshed ReactiveList</t>
  </si>
  <si>
    <t xml:space="preserve">	c#/wpf/mvvm/system.reactive/reactiveui/</t>
  </si>
  <si>
    <t xml:space="preserve">	https://stackoverflow.com/questions/50150698/reactiveui-how-to-implement-periodically-refreshed-reactivelist</t>
  </si>
  <si>
    <t xml:space="preserve">	6242</t>
  </si>
  <si>
    <t xml:space="preserve">	ReactiveUI and Caliburn Micro together?</t>
  </si>
  <si>
    <t xml:space="preserve">	6782638</t>
  </si>
  <si>
    <t xml:space="preserve">	c#/silverlight/caliburn.micro/reactiveui/</t>
  </si>
  <si>
    <t xml:space="preserve">	https://stackoverflow.com/questions/6779024/reactiveui-and-caliburn-micro-together</t>
  </si>
  <si>
    <t xml:space="preserve">	674</t>
  </si>
  <si>
    <t xml:space="preserve">	Replace Splat in ReactiveUI with Simple Injector</t>
  </si>
  <si>
    <t xml:space="preserve">	c#/inversion-of-control/simple-injector/reactiveui/splat/</t>
  </si>
  <si>
    <t xml:space="preserve">	https://stackoverflow.com/questions/43172952/replace-splat-in-reactiveui-with-simple-injector</t>
  </si>
  <si>
    <t xml:space="preserve">	6504</t>
  </si>
  <si>
    <t xml:space="preserve">	ReactiveUI, View/ViewModel injection and DI in general</t>
  </si>
  <si>
    <t xml:space="preserve">	26911510</t>
  </si>
  <si>
    <t xml:space="preserve">	https://stackoverflow.com/questions/26898381/reactiveui-view-viewmodel-injection-and-di-in-general</t>
  </si>
  <si>
    <t xml:space="preserve">	1052</t>
  </si>
  <si>
    <t xml:space="preserve">	ReactiveUI - why is simple ReactiveList.Changed -&amp;gt ToProperty not working?</t>
  </si>
  <si>
    <t xml:space="preserve">	37860385</t>
  </si>
  <si>
    <t xml:space="preserve">	c#/mvvm/system.reactive/observable/reactiveui/</t>
  </si>
  <si>
    <t xml:space="preserve">	https://stackoverflow.com/questions/37812237/reactiveui-why-is-simple-reactivelist-changed-toproperty-not-working</t>
  </si>
  <si>
    <t xml:space="preserve">	115</t>
  </si>
  <si>
    <t xml:space="preserve">	ReactiveUI Dialog Fragment with Xamarin</t>
  </si>
  <si>
    <t xml:space="preserve">	48092504</t>
  </si>
  <si>
    <t xml:space="preserve">	c#/android-fragments/mvvm/xamarin.android/reactiveui/</t>
  </si>
  <si>
    <t xml:space="preserve">	https://stackoverflow.com/questions/48089578/reactiveui-dialog-fragment-with-xamarin</t>
  </si>
  <si>
    <t xml:space="preserve">	1102</t>
  </si>
  <si>
    <t xml:space="preserve">	ReactiveUI: Return value from a custom dialog</t>
  </si>
  <si>
    <t xml:space="preserve">	https://stackoverflow.com/questions/47680814/reactiveui-return-value-from-a-custom-dialog</t>
  </si>
  <si>
    <t xml:space="preserve">	236</t>
  </si>
  <si>
    <t xml:space="preserve">	What is Purpose of use of ReactiveUI in Xamarin</t>
  </si>
  <si>
    <t xml:space="preserve">	47554751</t>
  </si>
  <si>
    <t xml:space="preserve">	c#/.net/xamarin/xamarin.android/.net-bcl/</t>
  </si>
  <si>
    <t xml:space="preserve">	https://stackoverflow.com/questions/47554435/what-is-purpose-of-use-of-reactiveui-in-xamarin</t>
  </si>
  <si>
    <t xml:space="preserve">	485</t>
  </si>
  <si>
    <t xml:space="preserve">	Xamarin.Android and Spinner binding with ReactiveUI</t>
  </si>
  <si>
    <t xml:space="preserve">	47138752</t>
  </si>
  <si>
    <t xml:space="preserve">	c#/data-binding/xamarin.android/reactiveui/</t>
  </si>
  <si>
    <t xml:space="preserve">	https://stackoverflow.com/questions/47135480/xamarin-android-and-spinner-binding-with-reactiveui</t>
  </si>
  <si>
    <t xml:space="preserve">	Bind TextBox with ReactiveUI and maintain Currency Format</t>
  </si>
  <si>
    <t xml:space="preserve">	47064583</t>
  </si>
  <si>
    <t xml:space="preserve">	c#/wpf/data-binding/string-formatting/reactiveui/</t>
  </si>
  <si>
    <t xml:space="preserve">	https://stackoverflow.com/questions/46211852/bind-textbox-with-reactiveui-and-maintain-currency-format</t>
  </si>
  <si>
    <t xml:space="preserve">	748</t>
  </si>
  <si>
    <t xml:space="preserve">	How to bind Combobox to a command in ReactiveUI?</t>
  </si>
  <si>
    <t xml:space="preserve">	c#/data-binding/combobox/system.reactive/reactiveui/</t>
  </si>
  <si>
    <t xml:space="preserve">	https://stackoverflow.com/questions/46576616/how-to-bind-combobox-to-a-command-in-reactiveui</t>
  </si>
  <si>
    <t xml:space="preserve">	2909</t>
  </si>
  <si>
    <t xml:space="preserve">	Set Timeout On Remote WMI when RPC Server Is Unavailable</t>
  </si>
  <si>
    <t xml:space="preserve">	26068923</t>
  </si>
  <si>
    <t xml:space="preserve">	c#/timeoutwmi/</t>
  </si>
  <si>
    <t xml:space="preserve">	https://stackoverflow.com/questions/25275565/set-timeout-on-remote-wmi-when-rpc-server-is-unavailable</t>
  </si>
  <si>
    <t xml:space="preserve">	How to properly manipulate validation messages in EditContext with Blazor server</t>
  </si>
  <si>
    <t xml:space="preserve">	c#/validation/.net-core/blazor/blazor-server-side/</t>
  </si>
  <si>
    <t xml:space="preserve">	https://stackoverflow.com/questions/61892999/how-to-properly-manipulate-validation-messages-in-editcontext-with-blazor-server</t>
  </si>
  <si>
    <t xml:space="preserve">	There&amp;#39s no error but data is not inserted to sql server table using ASP.NET?</t>
  </si>
  <si>
    <t xml:space="preserve">	c#/asp.netsql-server/</t>
  </si>
  <si>
    <t xml:space="preserve">	https://stackoverflow.com/questions/61898110/theres-no-error-but-data-is-not-inserted-to-sql-server-table-using-asp-net</t>
  </si>
  <si>
    <t xml:space="preserve">	SQL Server localDB could not create file</t>
  </si>
  <si>
    <t xml:space="preserve">	c#/sql-serverlocaldb/</t>
  </si>
  <si>
    <t xml:space="preserve">	https://stackoverflow.com/questions/61897015/sql-server-localdb-could-not-create-file</t>
  </si>
  <si>
    <t xml:space="preserve">	How to sign out user from Blazor server-side app that uses Negotiate</t>
  </si>
  <si>
    <t xml:space="preserve">	c#/blazor/blazor-server-side/negotiate/</t>
  </si>
  <si>
    <t xml:space="preserve">	https://stackoverflow.com/questions/61898049/how-to-sign-out-user-from-blazor-server-side-app-that-uses-negotiate</t>
  </si>
  <si>
    <t xml:space="preserve">	Named pipes trying to send msg C# server to C++ client</t>
  </si>
  <si>
    <t xml:space="preserve">	c#/c++named-pipes/</t>
  </si>
  <si>
    <t xml:space="preserve">	https://stackoverflow.com/questions/61897065/named-pipes-trying-to-send-msg-c-server-to-c-client</t>
  </si>
  <si>
    <t xml:space="preserve">	I have a stored procedure using Microsoft Sql Server Studio. I have months being stored as 01, 02, 03, 04 ..... etc</t>
  </si>
  <si>
    <t xml:space="preserve">	c#/sql/sql-server/tsql/date/</t>
  </si>
  <si>
    <t xml:space="preserve">	https://stackoverflow.com/questions/61896218/i-have-a-stored-procedure-using-microsoft-sql-server-studio-i-have-months-being</t>
  </si>
  <si>
    <t xml:space="preserve">	134</t>
  </si>
  <si>
    <t xml:space="preserve">	Why can&amp;#39t I get pdf file output from my web api on IIS server when I deploy it?</t>
  </si>
  <si>
    <t xml:space="preserve">	c#/iisasp.net-web-api/</t>
  </si>
  <si>
    <t xml:space="preserve">	https://stackoverflow.com/questions/56809071/why-cant-i-get-pdf-file-output-from-my-web-api-on-iis-server-when-i-deploy-it</t>
  </si>
  <si>
    <t xml:space="preserve">	3092</t>
  </si>
  <si>
    <t xml:space="preserve">	Microsoft SQL Server 2008 R2 Setup : Microsoft.VC80.CRT</t>
  </si>
  <si>
    <t xml:space="preserve">	c#/sql/sql-server/sql-server-2008/crt/</t>
  </si>
  <si>
    <t xml:space="preserve">	https://stackoverflow.com/questions/36905968/microsoft-sql-server-2008-r2-setup-microsoft-vc80-crt</t>
  </si>
  <si>
    <t xml:space="preserve">	SQL Server Show Results when Record not found</t>
  </si>
  <si>
    <t xml:space="preserve">	c#/sql-server/</t>
  </si>
  <si>
    <t xml:space="preserve">	https://stackoverflow.com/questions/61756120/sql-server-show-results-when-record-not-found</t>
  </si>
  <si>
    <t xml:space="preserve">	Blazor server, additional assemblies for Router component does not respect @page declaration</t>
  </si>
  <si>
    <t xml:space="preserve">	c#/routes/blazor/blazor-server-side/</t>
  </si>
  <si>
    <t xml:space="preserve">	https://stackoverflow.com/questions/61892809/blazor-server-additional-assemblies-for-router-component-does-not-respect-page</t>
  </si>
  <si>
    <t xml:space="preserve">	318717</t>
  </si>
  <si>
    <t xml:space="preserve">	How to retrieve data from a SQL Server database in C#?</t>
  </si>
  <si>
    <t xml:space="preserve">	c#/sqlsql-server/</t>
  </si>
  <si>
    <t xml:space="preserve">	https://stackoverflow.com/questions/14171794/how-to-retrieve-data-from-a-sql-server-database-in-c</t>
  </si>
  <si>
    <t xml:space="preserve">	Norwegian culture decimal number shows wrong value in SQL Server</t>
  </si>
  <si>
    <t xml:space="preserve">	https://stackoverflow.com/questions/61890659/norwegian-culture-decimal-number-shows-wrong-value-in-sql-server</t>
  </si>
  <si>
    <t xml:space="preserve">	Blazor Server app + external login Facebook: user name already taken</t>
  </si>
  <si>
    <t xml:space="preserve">	c#/facebook/asp.net-identity/blazor/blazor-server-side/</t>
  </si>
  <si>
    <t xml:space="preserve">	https://stackoverflow.com/questions/61887057/blazor-server-app-external-login-facebook-user-name-already-taken</t>
  </si>
  <si>
    <t xml:space="preserve">	How to made client server connection using websocket in angular and web api 2</t>
  </si>
  <si>
    <t xml:space="preserve">	c#/.net/asp.net-web-api/websocket/socket.io/</t>
  </si>
  <si>
    <t xml:space="preserve">	https://stackoverflow.com/questions/61885165/how-to-made-client-server-connection-using-websocket-in-angular-and-web-api-2</t>
  </si>
  <si>
    <t xml:space="preserve">	User log file using C# and SQL server</t>
  </si>
  <si>
    <t xml:space="preserve">	https://stackoverflow.com/questions/61878647/user-log-file-using-c-and-sql-server</t>
  </si>
  <si>
    <t xml:space="preserve">	Getting records with month by month, year by year and day by day from SQL Server</t>
  </si>
  <si>
    <t xml:space="preserve">	23409264</t>
  </si>
  <si>
    <t xml:space="preserve">	c#/sql/sql-server/tsql/stored-procedures/</t>
  </si>
  <si>
    <t xml:space="preserve">	https://stackoverflow.com/questions/23409058/getting-records-with-month-by-month-year-by-year-and-day-by-day-from-sql-server</t>
  </si>
  <si>
    <t xml:space="preserve">	Server-side Blazor Autorize Attribute is not working</t>
  </si>
  <si>
    <t xml:space="preserve">	61878030</t>
  </si>
  <si>
    <t xml:space="preserve">	c#/.net/authentication/blazor/</t>
  </si>
  <si>
    <t xml:space="preserve">	https://stackoverflow.com/questions/61855833/server-side-blazor-autorize-attribute-is-not-working</t>
  </si>
  <si>
    <t xml:space="preserve">	Render Raw HTML Request from Blazer Server (TextActionResult)</t>
  </si>
  <si>
    <t xml:space="preserve">	https://stackoverflow.com/questions/61876518/render-raw-html-request-from-blazer-server-textactionresult</t>
  </si>
  <si>
    <t xml:space="preserve">	Google Places Autocomplete API in Blazor server-side - InvalidValueError</t>
  </si>
  <si>
    <t xml:space="preserve">	javascript/c#/google-places-api/blazor/</t>
  </si>
  <si>
    <t xml:space="preserve">	https://stackoverflow.com/questions/61876043/google-places-autocomplete-api-in-blazor-server-side-invalidvalueerror</t>
  </si>
  <si>
    <t xml:space="preserve">	How to get the right binary format in SQL Server with OPENXML?</t>
  </si>
  <si>
    <t xml:space="preserve">	c#/sql-server/binary/sql-server-openxml/</t>
  </si>
  <si>
    <t xml:space="preserve">	https://stackoverflow.com/questions/61875283/how-to-get-the-right-binary-format-in-sql-server-with-openxml</t>
  </si>
  <si>
    <t xml:space="preserve">	Blazor server: external login (facebook) assign policies</t>
  </si>
  <si>
    <t xml:space="preserve">	https://stackoverflow.com/questions/61869427/blazor-server-external-login-facebook-assign-policies</t>
  </si>
  <si>
    <t xml:space="preserve">	Cannot see my graph on JanusGraph Server with BerkeleyDB storage from .NET client</t>
  </si>
  <si>
    <t xml:space="preserve">	c#/.net/gremlin/janusgraph/gremlin-server/</t>
  </si>
  <si>
    <t xml:space="preserve">	https://stackoverflow.com/questions/61869073/cannot-see-my-graph-on-janusgraph-server-with-berkeleydb-storage-from-net-clien</t>
  </si>
  <si>
    <t xml:space="preserve">	Azure DevOps VssConnection - How to tell if the server is hosted or on premises?</t>
  </si>
  <si>
    <t xml:space="preserve">	c#/azure-devops-rest-api/azure-devops-extensions/azure-devops-server/</t>
  </si>
  <si>
    <t xml:space="preserve">	https://stackoverflow.com/questions/61859014/azure-devops-vssconnection-how-to-tell-if-the-server-is-hosted-or-on-premises</t>
  </si>
  <si>
    <t xml:space="preserve">	7459</t>
  </si>
  <si>
    <t xml:space="preserve">	How to connect to SQL SERVER and insert data into database?</t>
  </si>
  <si>
    <t xml:space="preserve">	c#/sql-server/tsql/sql-insert/</t>
  </si>
  <si>
    <t xml:space="preserve">	https://stackoverflow.com/questions/20398673/how-to-connect-to-sql-server-and-insert-data-into-database</t>
  </si>
  <si>
    <t xml:space="preserve">	Blazor (Server-Side) with Organizational/Office 365/Microsoft Account Authentication How to do Local Multiple Roles?</t>
  </si>
  <si>
    <t xml:space="preserve">	c#/authentication/azure-active-directory/office365/blazor/</t>
  </si>
  <si>
    <t xml:space="preserve">	https://stackoverflow.com/questions/61867557/blazor-server-side-with-organizational-office-365-microsoft-account-authentica</t>
  </si>
  <si>
    <t xml:space="preserve">	228</t>
  </si>
  <si>
    <t xml:space="preserve">	Grpc - send message from one client to another client that is connected to the same server</t>
  </si>
  <si>
    <t xml:space="preserve">	c#/server/client/message/grpc/</t>
  </si>
  <si>
    <t xml:space="preserve">	https://stackoverflow.com/questions/57720749/grpc-send-message-from-one-client-to-another-client-that-is-connected-to-the-s</t>
  </si>
  <si>
    <t xml:space="preserve">	gRPC C# server side, waiting until client closes connection?</t>
  </si>
  <si>
    <t xml:space="preserve">	c#/grpc/</t>
  </si>
  <si>
    <t xml:space="preserve">	https://stackoverflow.com/questions/60116274/grpc-c-server-side-waiting-until-client-closes-connection</t>
  </si>
  <si>
    <t xml:space="preserve">	604</t>
  </si>
  <si>
    <t xml:space="preserve">	SSRS Forms Authentication - How To Pass Cookie Credentials To Report Server</t>
  </si>
  <si>
    <t xml:space="preserve">	57197088</t>
  </si>
  <si>
    <t xml:space="preserve">	c#/reporting-services/forms-authentication/reporting-services-2016/</t>
  </si>
  <si>
    <t xml:space="preserve">	https://stackoverflow.com/questions/57157807/ssrs-forms-authentication-how-to-pass-cookie-credentials-to-report-server</t>
  </si>
  <si>
    <t xml:space="preserve">	How to solve C# Asynchronous Socket Programming Client/Server problem?</t>
  </si>
  <si>
    <t xml:space="preserve">	c#/socketsasyncsocket/</t>
  </si>
  <si>
    <t xml:space="preserve">	https://stackoverflow.com/questions/61735511/how-to-solve-c-asynchronous-socket-programming-client-server-problem</t>
  </si>
  <si>
    <t xml:space="preserve">	sub claim is missing Identity Server 4 with Mongo DB</t>
  </si>
  <si>
    <t xml:space="preserve">	c#/asp.net/mongodb/asp.net-identity/identityserver4/</t>
  </si>
  <si>
    <t xml:space="preserve">	https://stackoverflow.com/questions/60013744/sub-claim-is-missing-identity-server-4-with-mongo-db</t>
  </si>
  <si>
    <t xml:space="preserve">	How to sync mobile application offline data with SQL Server?</t>
  </si>
  <si>
    <t xml:space="preserve">	c#/sql-server/sqlite/synchronization/</t>
  </si>
  <si>
    <t xml:space="preserve">	https://stackoverflow.com/questions/61856304/how-to-sync-mobile-application-offline-data-with-sql-server</t>
  </si>
  <si>
    <t xml:space="preserve">	20755</t>
  </si>
  <si>
    <t xml:space="preserve">	Getting Scope Validating error in Identity Server 4 using JavaScript Client in asp.net core</t>
  </si>
  <si>
    <t xml:space="preserve">	c#/oauth-2.0/openid-connect/identityserver4/asp.net-core-webapi/</t>
  </si>
  <si>
    <t xml:space="preserve">	https://stackoverflow.com/questions/41010015/getting-scope-validating-error-in-identity-server-4-using-javascript-client-in-a</t>
  </si>
  <si>
    <t xml:space="preserve">	how to find server app with client without knowing server ip address in c#</t>
  </si>
  <si>
    <t xml:space="preserve">	c#/client-serverserversocket/</t>
  </si>
  <si>
    <t xml:space="preserve">	https://stackoverflow.com/questions/61855308/how-to-find-server-app-with-client-without-knowing-server-ip-address-in-c</t>
  </si>
  <si>
    <t xml:space="preserve">	How does blazor server work in the back end?</t>
  </si>
  <si>
    <t xml:space="preserve">	61850970</t>
  </si>
  <si>
    <t xml:space="preserve">	c#/asp.net/signalr/blazor/</t>
  </si>
  <si>
    <t xml:space="preserve">	https://stackoverflow.com/questions/61849613/how-does-blazor-server-work-in-the-back-end</t>
  </si>
  <si>
    <t xml:space="preserve">	Cascading combobox in Visual Studio C# without SQL Server</t>
  </si>
  <si>
    <t xml:space="preserve">	https://stackoverflow.com/questions/61850550/cascading-combobox-in-visual-studio-c-without-sql-server</t>
  </si>
  <si>
    <t xml:space="preserve">	Get server hardware serial numbers like MAC Address, Hard Disk Serial No CPU serial no etc of a SQl Server vai public IP</t>
  </si>
  <si>
    <t xml:space="preserve">	c#/sql/hardware/remote-server/</t>
  </si>
  <si>
    <t xml:space="preserve">	https://stackoverflow.com/questions/61849285/get-server-hardware-serial-numbers-like-mac-address-hard-disk-serial-no-cpu-ser</t>
  </si>
  <si>
    <t xml:space="preserve">	Getting &amp;quotThe remote server returned an error: (403) Forbidden&amp;quot Error Whatever I Do</t>
  </si>
  <si>
    <t xml:space="preserve">	c#/.net-core/webclient/http-status-code-403/</t>
  </si>
  <si>
    <t xml:space="preserve">	https://stackoverflow.com/questions/61835224/getting-the-remote-server-returned-an-error-403-forbidden-error-whatever-i</t>
  </si>
  <si>
    <t xml:space="preserve">	Any way i can create access token manually (without identity server 4 or similar stuff) in .net</t>
  </si>
  <si>
    <t xml:space="preserve">	61842353</t>
  </si>
  <si>
    <t xml:space="preserve">	c#/.net/oauth-2.0/access-token/</t>
  </si>
  <si>
    <t xml:space="preserve">	https://stackoverflow.com/questions/60411665/any-way-i-can-create-access-token-manually-without-identity-server-4-or-similar</t>
  </si>
  <si>
    <t xml:space="preserve">	Named pipes keep alive server</t>
  </si>
  <si>
    <t xml:space="preserve">	c#/.net/named-pipes/interprocess/</t>
  </si>
  <si>
    <t xml:space="preserve">	https://stackoverflow.com/questions/61833661/named-pipes-keep-alive-server</t>
  </si>
  <si>
    <t xml:space="preserve">	Run a SQL Server stored procedure directly from controller</t>
  </si>
  <si>
    <t xml:space="preserve">	61740596</t>
  </si>
  <si>
    <t xml:space="preserve">	c#/asp.net-mvc/entity-framework/stored-procedures/entity-framework-core/</t>
  </si>
  <si>
    <t xml:space="preserve">	https://stackoverflow.com/questions/61687504/run-a-sql-server-stored-procedure-directly-from-controller</t>
  </si>
  <si>
    <t xml:space="preserve">	217</t>
  </si>
  <si>
    <t xml:space="preserve">	iCal from API GET AirBnb returns &amp;quotThe remote server returned an error: (403) Forbidden&amp;quot ASP.NET</t>
  </si>
  <si>
    <t xml:space="preserve">	52015945</t>
  </si>
  <si>
    <t xml:space="preserve">	c#/asp.neticalendar/</t>
  </si>
  <si>
    <t xml:space="preserve">	https://stackoverflow.com/questions/52015731/ical-from-api-get-airbnb-returns-the-remote-server-returned-an-error-403-for</t>
  </si>
  <si>
    <t xml:space="preserve">	Why Cross-Origin Resource Sharing (CORS) does not block on server side?</t>
  </si>
  <si>
    <t xml:space="preserve">	61695498</t>
  </si>
  <si>
    <t xml:space="preserve">	c#/asp.net-web-apicors/</t>
  </si>
  <si>
    <t xml:space="preserve">	https://stackoverflow.com/questions/61692082/why-cross-origin-resource-sharing-cors-does-not-block-on-server-side</t>
  </si>
  <si>
    <t xml:space="preserve">	SERVER-SIDE mp3 pitch/key change</t>
  </si>
  <si>
    <t xml:space="preserve">	c#/asp.net/vb.net/signalr/mp3/</t>
  </si>
  <si>
    <t xml:space="preserve">	https://stackoverflow.com/questions/61292142/server-side-mp3-pitch-key-change</t>
  </si>
  <si>
    <t xml:space="preserve">	How to create server using net core?</t>
  </si>
  <si>
    <t xml:space="preserve">	c#/asp.net/asp.net-core/websocket/serversocket/</t>
  </si>
  <si>
    <t xml:space="preserve">	https://stackoverflow.com/questions/61827753/how-to-create-server-using-net-core</t>
  </si>
  <si>
    <t xml:space="preserve">	Deploying Windows Forms Application with SQL Server Database</t>
  </si>
  <si>
    <t xml:space="preserve">	c#/.net/sql-server/deployment/installation/</t>
  </si>
  <si>
    <t xml:space="preserve">	https://stackoverflow.com/questions/61819755/deploying-windows-forms-application-with-sql-server-database</t>
  </si>
  <si>
    <t xml:space="preserve">	Database on a separate server - backup .bak</t>
  </si>
  <si>
    <t xml:space="preserve">	c#/sql-serverbackup/</t>
  </si>
  <si>
    <t xml:space="preserve">	https://stackoverflow.com/questions/61825147/database-on-a-separate-server-backup-bak</t>
  </si>
  <si>
    <t xml:space="preserve">	Client is not receiving data in C# client-server application</t>
  </si>
  <si>
    <t xml:space="preserve">	https://stackoverflow.com/questions/61824565/client-is-not-receiving-data-in-c-client-server-application</t>
  </si>
  <si>
    <t xml:space="preserve">	Update multiple rows in SQL Server database from WPF DataGrid</t>
  </si>
  <si>
    <t xml:space="preserve">	c#/sql-server/wpf/sqldataadapter/updatecommand/</t>
  </si>
  <si>
    <t xml:space="preserve">	https://stackoverflow.com/questions/61824831/update-multiple-rows-in-sql-server-database-from-wpf-datagrid</t>
  </si>
  <si>
    <t xml:space="preserve">	Stored Procedure in SQL Server Studio to get last ten years</t>
  </si>
  <si>
    <t xml:space="preserve">	c#/sql-serverasp.net-mvc/</t>
  </si>
  <si>
    <t xml:space="preserve">	https://stackoverflow.com/questions/61824392/stored-procedure-in-sql-server-studio-to-get-last-ten-years</t>
  </si>
  <si>
    <t xml:space="preserve">	Why does my Blazor Web Assembly application have the same network performance as my Blazor server application?</t>
  </si>
  <si>
    <t xml:space="preserve">	c#/asp.net-core/networking/blazor/</t>
  </si>
  <si>
    <t xml:space="preserve">	https://stackoverflow.com/questions/61807085/why-does-my-blazor-web-assembly-application-have-the-same-network-performance-as</t>
  </si>
  <si>
    <t xml:space="preserve">	Update Identity server 4 to latest version</t>
  </si>
  <si>
    <t xml:space="preserve">	c#/asp.net/asp.net-core/razor/identityserver4/</t>
  </si>
  <si>
    <t xml:space="preserve">	https://stackoverflow.com/questions/61821494/update-identity-server-4-to-latest-version</t>
  </si>
  <si>
    <t xml:space="preserve">	3432</t>
  </si>
  <si>
    <t xml:space="preserve">	Unable to connect to web server &amp;#39IIS Express&amp;#39</t>
  </si>
  <si>
    <t xml:space="preserve">	c#/asp.net-core/visual-studio-2019/blazor/asp.net-core-3.0/</t>
  </si>
  <si>
    <t xml:space="preserve">	https://stackoverflow.com/questions/58346617/unable-to-connect-to-web-server-iis-express</t>
  </si>
  <si>
    <t xml:space="preserve">	Async Socket server exits</t>
  </si>
  <si>
    <t xml:space="preserve">	c#/tcplistener/</t>
  </si>
  <si>
    <t xml:space="preserve">	https://stackoverflow.com/questions/61817260/async-socket-server-exits</t>
  </si>
  <si>
    <t xml:space="preserve">	Run .exe from PHP in IIS Server?</t>
  </si>
  <si>
    <t xml:space="preserve">	58058415</t>
  </si>
  <si>
    <t xml:space="preserve">	c#/php/html/iis/</t>
  </si>
  <si>
    <t xml:space="preserve">	https://stackoverflow.com/questions/58026824/run-exe-from-php-in-iis-server</t>
  </si>
  <si>
    <t xml:space="preserve">	Get 500 internal server error when calling an arcgis rest services in C#</t>
  </si>
  <si>
    <t xml:space="preserve">	c#/serverarcgis/</t>
  </si>
  <si>
    <t xml:space="preserve">	https://stackoverflow.com/questions/61814067/get-500-internal-server-error-when-calling-an-arcgis-rest-services-in-c</t>
  </si>
  <si>
    <t xml:space="preserve">	Populating CartesianChart Label with column from SQL Server table</t>
  </si>
  <si>
    <t xml:space="preserve">	c#/sql-server/wpf/charts/livecharts/</t>
  </si>
  <si>
    <t xml:space="preserve">	https://stackoverflow.com/questions/61812249/populating-cartesianchart-label-with-column-from-sql-server-table</t>
  </si>
  <si>
    <t xml:space="preserve">	22076</t>
  </si>
  <si>
    <t xml:space="preserve">	Validate DateTime before inserting it into SQL Server database</t>
  </si>
  <si>
    <t xml:space="preserve">	7054846</t>
  </si>
  <si>
    <t xml:space="preserve">	c#/sql-server-2008/validation/datetime/varchar/</t>
  </si>
  <si>
    <t xml:space="preserve">	https://stackoverflow.com/questions/7054782/validate-datetime-before-inserting-it-into-sql-server-database</t>
  </si>
  <si>
    <t xml:space="preserve">	Error Generating log file to server network path</t>
  </si>
  <si>
    <t xml:space="preserve">	c#/asp.net-mvciis/</t>
  </si>
  <si>
    <t xml:space="preserve">	https://stackoverflow.com/questions/61790160/error-generating-log-file-to-server-network-path</t>
  </si>
  <si>
    <t xml:space="preserve">	C# socket server drops some data when theres multiple messages</t>
  </si>
  <si>
    <t xml:space="preserve">	61763892</t>
  </si>
  <si>
    <t xml:space="preserve">	c#/socketsserver/</t>
  </si>
  <si>
    <t xml:space="preserve">	https://stackoverflow.com/questions/61763781/c-socket-server-drops-some-data-when-theres-multiple-messages</t>
  </si>
  <si>
    <t xml:space="preserve">	Blazor (Server-Side) - Button onclick fails to NavigateTo while a link&amp;#39s href doesn&amp;#39t</t>
  </si>
  <si>
    <t xml:space="preserve">	c#/blazor-server-side/</t>
  </si>
  <si>
    <t xml:space="preserve">	https://stackoverflow.com/questions/61806213/blazor-server-side-button-onclick-fails-to-navigateto-while-a-links-href-do</t>
  </si>
  <si>
    <t xml:space="preserve">	Is there a good way to resolve emails not sent because of email server corruption?</t>
  </si>
  <si>
    <t xml:space="preserve">	c#/email/</t>
  </si>
  <si>
    <t xml:space="preserve">	https://stackoverflow.com/questions/61805803/is-there-a-good-way-to-resolve-emails-not-sent-because-of-email-server-corruptio</t>
  </si>
  <si>
    <t xml:space="preserve">	Server cannot set status after HTTP headers have been sent. | Some action methods are not working after user has been authorized</t>
  </si>
  <si>
    <t xml:space="preserve">	c#/asp.net-mvcattributes/</t>
  </si>
  <si>
    <t xml:space="preserve">	https://stackoverflow.com/questions/61805175/server-cannot-set-status-after-http-headers-have-been-sent-some-action-method</t>
  </si>
  <si>
    <t xml:space="preserve">	Async Server and printer</t>
  </si>
  <si>
    <t xml:space="preserve">	c#/asynchronous/printing/listener/</t>
  </si>
  <si>
    <t xml:space="preserve">	https://stackoverflow.com/questions/61804745/async-server-and-printer</t>
  </si>
  <si>
    <t xml:space="preserve">	Login failed for user &amp;#39NT AUTHORITY\ANONYMOUS LOGON&amp;#39. while using Function app and Azure SQL Server using MSI</t>
  </si>
  <si>
    <t xml:space="preserve">	c#/azure-sql-database/azure-function-app/azure-managed-identity/</t>
  </si>
  <si>
    <t xml:space="preserve">	https://stackoverflow.com/questions/61804082/login-failed-for-user-nt-authority-anonymous-logon-while-using-function-app-a</t>
  </si>
  <si>
    <t xml:space="preserve">	7862</t>
  </si>
  <si>
    <t xml:space="preserve">	Triggering ASPxGridView RowClick event and handling it on server</t>
  </si>
  <si>
    <t xml:space="preserve">	c#/asp.netdevexpress/</t>
  </si>
  <si>
    <t xml:space="preserve">	https://stackoverflow.com/questions/12508724/triggering-aspxgridview-rowclick-event-and-handling-it-on-server</t>
  </si>
  <si>
    <t xml:space="preserve">	a simple way in the server side to get all items in the RadListBox (UI for ASP.NET AJAX) after they have been reorder by the user</t>
  </si>
  <si>
    <t xml:space="preserve">	c#/asp.net/telerik/telerik-grid/</t>
  </si>
  <si>
    <t xml:space="preserve">	https://stackoverflow.com/questions/61793425/a-simple-way-in-the-server-side-to-get-all-items-in-the-radlistbox-ui-for-asp-n</t>
  </si>
  <si>
    <t xml:space="preserve">	In Server side Blazor app authorization based on Roles is not working</t>
  </si>
  <si>
    <t xml:space="preserve">	https://stackoverflow.com/questions/61800736/in-server-side-blazor-app-authorization-based-on-roles-is-not-working</t>
  </si>
  <si>
    <t xml:space="preserve">	C# TCP server with connection pool with SocketAsyncEventArgs - missing packets</t>
  </si>
  <si>
    <t xml:space="preserve">	c#/sockets/tcp/tcpserver/socketasynceventargs/</t>
  </si>
  <si>
    <t xml:space="preserve">	https://stackoverflow.com/questions/61798928/c-tcp-server-with-connection-pool-with-socketasynceventargs-missing-packets</t>
  </si>
  <si>
    <t xml:space="preserve">	Message encrypted on client side but garbage is added onto the end of the encrypted message when received by server</t>
  </si>
  <si>
    <t xml:space="preserve">	c#/sockets/asynchronous/aes/</t>
  </si>
  <si>
    <t xml:space="preserve">	https://stackoverflow.com/questions/61799404/message-encrypted-on-client-side-but-garbage-is-added-onto-the-end-of-the-encryp</t>
  </si>
  <si>
    <t xml:space="preserve">	Automated tests: Testing socket client-server communication</t>
  </si>
  <si>
    <t xml:space="preserve">	c#/sockets/testing/automated-tests/nunit/</t>
  </si>
  <si>
    <t xml:space="preserve">	https://stackoverflow.com/questions/61784132/automated-tests-testing-socket-client-server-communication</t>
  </si>
  <si>
    <t xml:space="preserve">	Using the Microsoft.Win32.TaskScheduler DLL For Windows Server 2016</t>
  </si>
  <si>
    <t xml:space="preserve">	59794734</t>
  </si>
  <si>
    <t xml:space="preserve">	c#/windows-task-scheduler/</t>
  </si>
  <si>
    <t xml:space="preserve">	https://stackoverflow.com/questions/59794349/using-the-microsoft-win32-taskscheduler-dll-for-windows-server-2016</t>
  </si>
  <si>
    <t xml:space="preserve">	14330</t>
  </si>
  <si>
    <t xml:space="preserve">	Insert datetime from C# into SQL Server database</t>
  </si>
  <si>
    <t xml:space="preserve">	16627245</t>
  </si>
  <si>
    <t xml:space="preserve">	c#/sql/asp.net/sql-server/datetime/</t>
  </si>
  <si>
    <t xml:space="preserve">	https://stackoverflow.com/questions/16626968/insert-datetime-from-c-into-sql-server-database</t>
  </si>
  <si>
    <t xml:space="preserve">	1070</t>
  </si>
  <si>
    <t xml:space="preserve">	How to Insert data into self reference table in sql server?</t>
  </si>
  <si>
    <t xml:space="preserve">	14955500</t>
  </si>
  <si>
    <t xml:space="preserve">	c#/sql/.net/sql-server/</t>
  </si>
  <si>
    <t xml:space="preserve">	https://stackoverflow.com/questions/14955439/how-to-insert-data-into-self-reference-table-in-sql-server</t>
  </si>
  <si>
    <t xml:space="preserve">	Create a simple flow relating to any table in Sql Server in Wexflow in dotnet core</t>
  </si>
  <si>
    <t xml:space="preserve">	c#/.net-corewexflow/</t>
  </si>
  <si>
    <t xml:space="preserve">	https://stackoverflow.com/questions/61791983/create-a-simple-flow-relating-to-any-table-in-sql-server-in-wexflow-in-dotnet-co</t>
  </si>
  <si>
    <t xml:space="preserve">	Url.Action in controller generates port twice on Server</t>
  </si>
  <si>
    <t xml:space="preserve">	c#/asp.net-mvc-4url.action/</t>
  </si>
  <si>
    <t xml:space="preserve">	https://stackoverflow.com/questions/61789257/url-action-in-controller-generates-port-twice-on-server</t>
  </si>
  <si>
    <t xml:space="preserve">	Entity Framework Core and Windows authentication on IIS Server</t>
  </si>
  <si>
    <t xml:space="preserve">	61342904</t>
  </si>
  <si>
    <t xml:space="preserve">	c#/entity-framework/asp.net-core/iis/windows-authentication/</t>
  </si>
  <si>
    <t xml:space="preserve">	https://stackoverflow.com/questions/61341938/entity-framework-core-and-windows-authentication-on-iis-server</t>
  </si>
  <si>
    <t xml:space="preserve">	Is there way to connect the SQL Server with Xamarin Forms</t>
  </si>
  <si>
    <t xml:space="preserve">	c#/sql/sql-server/xamarin.forms/</t>
  </si>
  <si>
    <t xml:space="preserve">	https://stackoverflow.com/questions/61782941/is-there-way-to-connect-the-sql-server-with-xamarin-forms</t>
  </si>
  <si>
    <t xml:space="preserve">	1128</t>
  </si>
  <si>
    <t xml:space="preserve">	OmniSharp server throws System.IO.FileNotFoundException: Could not load file or assembly &amp;#39netstandard, When Opening Unity Project</t>
  </si>
  <si>
    <t xml:space="preserve">	55729905</t>
  </si>
  <si>
    <t xml:space="preserve">	c#/unity3dvisual-studio-code/</t>
  </si>
  <si>
    <t xml:space="preserve">	https://stackoverflow.com/questions/55724638/omnisharp-server-throws-system-io-filenotfoundexception-could-not-load-file-or</t>
  </si>
  <si>
    <t xml:space="preserve">	Getting &amp;quotThe ssl connection could not be established&amp;quot or &amp;quotSSL handshake aborted&amp;quot when trying to log in from android app to my server</t>
  </si>
  <si>
    <t xml:space="preserve">	61775389</t>
  </si>
  <si>
    <t xml:space="preserve">	c#/android/visual-studio/ssl/xamarin/</t>
  </si>
  <si>
    <t xml:space="preserve">	https://stackoverflow.com/questions/61602172/getting-the-ssl-connection-could-not-be-established-or-ssl-handshake-aborted</t>
  </si>
  <si>
    <t xml:space="preserve">	Socket Server and NUnit: Thread.Sleep</t>
  </si>
  <si>
    <t xml:space="preserve">	61773137</t>
  </si>
  <si>
    <t xml:space="preserve">	c#/sockets/testing/nunit/</t>
  </si>
  <si>
    <t xml:space="preserve">	https://stackoverflow.com/questions/61727572/socket-server-and-nunit-thread-sleep</t>
  </si>
  <si>
    <t xml:space="preserve">	Remote connection to CentOS VPS server, can&amp;#39t connect to MySQL host</t>
  </si>
  <si>
    <t xml:space="preserve">	c#/mysql/centos/mysql-workbench/remote-access/</t>
  </si>
  <si>
    <t xml:space="preserve">	https://stackoverflow.com/questions/61619458/remote-connection-to-centos-vps-server-cant-connect-to-mysql-host</t>
  </si>
  <si>
    <t xml:space="preserve">	Use a dll containing an ASP.NET server</t>
  </si>
  <si>
    <t xml:space="preserve">	c#/asp.net-core-3.1.net-core-3.1/</t>
  </si>
  <si>
    <t xml:space="preserve">	https://stackoverflow.com/questions/61769320/use-a-dll-containing-an-asp-net-server</t>
  </si>
  <si>
    <t xml:space="preserve">	Unable to Logout from Client Applications in Identity server 4</t>
  </si>
  <si>
    <t xml:space="preserve">	c#/asp.net-core/.net-core/identityserver4/</t>
  </si>
  <si>
    <t xml:space="preserve">	https://stackoverflow.com/questions/61768384/unable-to-logout-from-client-applications-in-identity-server-4</t>
  </si>
  <si>
    <t xml:space="preserve">	1476</t>
  </si>
  <si>
    <t xml:space="preserve">	&amp;#39Microsoft.ace.oledb.12.0&amp;#39 not read all the rows from .xlsx file on server (IIS7)</t>
  </si>
  <si>
    <t xml:space="preserve">	c#/asp.net/iis-7/oledb/web-deployment/</t>
  </si>
  <si>
    <t xml:space="preserve">	https://stackoverflow.com/questions/44674321/microsoft-ace-oledb-12-0-not-read-all-the-rows-from-xlsx-file-on-server-iis7</t>
  </si>
  <si>
    <t xml:space="preserve">	How to access abstract Server class of MicrosoftAnalysisServices?</t>
  </si>
  <si>
    <t xml:space="preserve">	61761592</t>
  </si>
  <si>
    <t xml:space="preserve">	c#/server/ssas/visual-studio-2019/analysisservices/</t>
  </si>
  <si>
    <t xml:space="preserve">	https://stackoverflow.com/questions/61760071/how-to-access-abstract-server-class-of-microsoftanalysisservices</t>
  </si>
  <si>
    <t xml:space="preserve">	12003</t>
  </si>
  <si>
    <t xml:space="preserve">	Blazor, ASP.NET Core Hosted vs Server Side in ASP.NET Core</t>
  </si>
  <si>
    <t xml:space="preserve">	53332152</t>
  </si>
  <si>
    <t xml:space="preserve">	c#/.net-core-2.1blazor/</t>
  </si>
  <si>
    <t xml:space="preserve">	https://stackoverflow.com/questions/53332097/blazor-asp-net-core-hosted-vs-server-side-in-asp-net-core</t>
  </si>
  <si>
    <t xml:space="preserve">	C# DNS Server redirection</t>
  </si>
  <si>
    <t xml:space="preserve">	61473730</t>
  </si>
  <si>
    <t xml:space="preserve">	c#/redirectdns/</t>
  </si>
  <si>
    <t xml:space="preserve">	https://stackoverflow.com/questions/61473581/c-dns-server-redirection</t>
  </si>
  <si>
    <t xml:space="preserve">	try catch versus log4net for logging application and error data to SQL Server</t>
  </si>
  <si>
    <t xml:space="preserve">	c#/logging/try-catch/log4net/log4net-appender/</t>
  </si>
  <si>
    <t xml:space="preserve">	https://stackoverflow.com/questions/61755136/try-catch-versus-log4net-for-logging-application-and-error-data-to-sql-server</t>
  </si>
  <si>
    <t xml:space="preserve">	File upload failing for end-user when ASP.Net Core application published to UAT Web Server</t>
  </si>
  <si>
    <t xml:space="preserve">	61755795</t>
  </si>
  <si>
    <t xml:space="preserve">	c#/.net/asp.net-mvc/asp.net-core/file-upload/</t>
  </si>
  <si>
    <t xml:space="preserve">	https://stackoverflow.com/questions/61755556/file-upload-failing-for-end-user-when-asp-net-core-application-published-to-uat</t>
  </si>
  <si>
    <t xml:space="preserve">	5937</t>
  </si>
  <si>
    <t xml:space="preserve">	Does VS Code support server-side code in ASPX files?</t>
  </si>
  <si>
    <t xml:space="preserve">	45585651</t>
  </si>
  <si>
    <t xml:space="preserve">	c#/asp.netvisual-studio-code/</t>
  </si>
  <si>
    <t xml:space="preserve">	https://stackoverflow.com/questions/45585509/does-vs-code-support-server-side-code-in-aspx-files</t>
  </si>
  <si>
    <t xml:space="preserve">	Difference between Microsoft SQL Server and Microsoft SQL Server Express interface</t>
  </si>
  <si>
    <t xml:space="preserve">	61752864</t>
  </si>
  <si>
    <t xml:space="preserve">	c#/sql-server/database/visual-studio/sql-server-express/</t>
  </si>
  <si>
    <t xml:space="preserve">	https://stackoverflow.com/questions/61752608/difference-between-microsoft-sql-server-and-microsoft-sql-server-express-interfa</t>
  </si>
  <si>
    <t xml:space="preserve">	Keep getting build fail when scaffold-DbContext for a remote SQL server database</t>
  </si>
  <si>
    <t xml:space="preserve">	c#/sql-server/entity-framework/asp.net-core-mvc/entity-framework-core/</t>
  </si>
  <si>
    <t xml:space="preserve">	https://stackoverflow.com/questions/58779724/keep-getting-build-fail-when-scaffold-dbcontext-for-a-remote-sql-server-database</t>
  </si>
  <si>
    <t xml:space="preserve">	Fastest and right way to check if I have a connection to SQL Server in C#</t>
  </si>
  <si>
    <t xml:space="preserve">	c#/sqlconnection-string/</t>
  </si>
  <si>
    <t xml:space="preserve">	https://stackoverflow.com/questions/61746370/fastest-and-right-way-to-check-if-i-have-a-connection-to-sql-server-in-c</t>
  </si>
  <si>
    <t xml:space="preserve">	Remote live update process (like Sonarr) /plugin system ASP.NET 5</t>
  </si>
  <si>
    <t xml:space="preserve">	c#/plugins/asp.net-core/asp.net-core-mvc/live-update/</t>
  </si>
  <si>
    <t xml:space="preserve">	https://stackoverflow.com/questions/38124261/remote-live-update-process-like-sonarr-plugin-system-asp-net-5</t>
  </si>
  <si>
    <t xml:space="preserve">	Handle StatusCode response from ValidationResult FluentValidation</t>
  </si>
  <si>
    <t xml:space="preserve">	c#/validation/fluentvalidation/fluentvalidation-2.0/</t>
  </si>
  <si>
    <t xml:space="preserve">	https://stackoverflow.com/questions/61750326/handle-statuscode-response-from-validationresult-fluentvalidation</t>
  </si>
  <si>
    <t xml:space="preserve">	942</t>
  </si>
  <si>
    <t xml:space="preserve">	Check email validity with FluentValidation when property is not empty</t>
  </si>
  <si>
    <t xml:space="preserve">	36569140</t>
  </si>
  <si>
    <t xml:space="preserve">	c#/.net/angularjs/fluentvalidation/</t>
  </si>
  <si>
    <t xml:space="preserve">	https://stackoverflow.com/questions/36568533/check-email-validity-with-fluentvalidation-when-property-is-not-empty</t>
  </si>
  <si>
    <t xml:space="preserve">	FluentValidation not able to mock happy path</t>
  </si>
  <si>
    <t xml:space="preserve">	c#/fluentvalidation/</t>
  </si>
  <si>
    <t xml:space="preserve">	https://stackoverflow.com/questions/61717219/fluentvalidation-not-able-to-mock-happy-path</t>
  </si>
  <si>
    <t xml:space="preserve">	FluentValidation of a model</t>
  </si>
  <si>
    <t xml:space="preserve">	61714890</t>
  </si>
  <si>
    <t xml:space="preserve">	https://stackoverflow.com/questions/61714799/fluentvalidation-of-a-model</t>
  </si>
  <si>
    <t xml:space="preserve">	FluentValidation for simple/scalar type string parameter</t>
  </si>
  <si>
    <t xml:space="preserve">	61665442</t>
  </si>
  <si>
    <t xml:space="preserve">	c#/asp.net-core/asp.net-web-api/data-annotations/fluentvalidation/</t>
  </si>
  <si>
    <t xml:space="preserve">	https://stackoverflow.com/questions/61665104/fluentvalidation-for-simple-scalar-type-string-parameter</t>
  </si>
  <si>
    <t xml:space="preserve">	FluentValidation Check Duplicate Values with DB</t>
  </si>
  <si>
    <t xml:space="preserve">	c#/asp.net/asp.net-core/razor-pages/fluentvalidation/</t>
  </si>
  <si>
    <t xml:space="preserve">	https://stackoverflow.com/questions/61584260/fluentvalidation-check-duplicate-values-with-db</t>
  </si>
  <si>
    <t xml:space="preserve">	FluentValidation returns NullReferenceException</t>
  </si>
  <si>
    <t xml:space="preserve">	c#/asp.netfluentvalidation/</t>
  </si>
  <si>
    <t xml:space="preserve">	https://stackoverflow.com/questions/61554909/fluentvalidation-returns-nullreferenceexception</t>
  </si>
  <si>
    <t xml:space="preserve">	FluentValidation: Customizing the error message with values from other properties</t>
  </si>
  <si>
    <t xml:space="preserve">	61542259</t>
  </si>
  <si>
    <t xml:space="preserve">	https://stackoverflow.com/questions/61540914/fluentvalidation-customizing-the-error-message-with-values-from-other-propertie</t>
  </si>
  <si>
    <t xml:space="preserve">	FluentValidation: Using a parent property value in a child collection rule</t>
  </si>
  <si>
    <t xml:space="preserve">	61553106</t>
  </si>
  <si>
    <t xml:space="preserve">	https://stackoverflow.com/questions/61550275/fluentvalidation-using-a-parent-property-value-in-a-child-collection-rule</t>
  </si>
  <si>
    <t xml:space="preserve">	2697</t>
  </si>
  <si>
    <t xml:space="preserve">	FluentValidation rules chaining not stopping at first failure</t>
  </si>
  <si>
    <t xml:space="preserve">	42108423</t>
  </si>
  <si>
    <t xml:space="preserve">	https://stackoverflow.com/questions/42100254/fluentvalidation-rules-chaining-not-stopping-at-first-failure</t>
  </si>
  <si>
    <t xml:space="preserve">	Not sure how to test this .NET string with FluentValidation</t>
  </si>
  <si>
    <t xml:space="preserve">	36562548</t>
  </si>
  <si>
    <t xml:space="preserve">	c#/.netfluentvalidation/</t>
  </si>
  <si>
    <t xml:space="preserve">	https://stackoverflow.com/questions/36562243/not-sure-how-to-test-this-net-string-with-fluentvalidation</t>
  </si>
  <si>
    <t xml:space="preserve">	How to implement validation (mediatR + FluentValidation) without throwing exceptions?</t>
  </si>
  <si>
    <t xml:space="preserve">	c#/asp.net-core/.net-core/asp.net-core-webapi/mediatr/</t>
  </si>
  <si>
    <t xml:space="preserve">	https://stackoverflow.com/questions/61225752/how-to-implement-validation-mediatr-fluentvalidation-without-throwing-except</t>
  </si>
  <si>
    <t xml:space="preserve">	FluentValidation .Net Core Validator Triggers Twice</t>
  </si>
  <si>
    <t xml:space="preserve">	c#/.net/asp.net-core/.net-core/fluentvalidation/</t>
  </si>
  <si>
    <t xml:space="preserve">	https://stackoverflow.com/questions/60905622/fluentvalidation-net-core-validator-triggers-twice</t>
  </si>
  <si>
    <t xml:space="preserve">	Custom Validation in Blazor with FluentValidation</t>
  </si>
  <si>
    <t xml:space="preserve">	60859131</t>
  </si>
  <si>
    <t xml:space="preserve">	c#/fluentvalidationblazor-server-side/</t>
  </si>
  <si>
    <t xml:space="preserve">	https://stackoverflow.com/questions/60833509/custom-validation-in-blazor-with-fluentvalidation</t>
  </si>
  <si>
    <t xml:space="preserve">	FluentValidation - Override Validate() Method with ruleSet Parameter</t>
  </si>
  <si>
    <t xml:space="preserve">	https://stackoverflow.com/questions/59791965/fluentvalidation-override-validate-method-with-ruleset-parameter</t>
  </si>
  <si>
    <t xml:space="preserve">	12860</t>
  </si>
  <si>
    <t xml:space="preserve">	C# FluentValidation for a hierarchy of classes</t>
  </si>
  <si>
    <t xml:space="preserve">	30732416</t>
  </si>
  <si>
    <t xml:space="preserve">	https://stackoverflow.com/questions/30730937/c-fluentvalidation-for-a-hierarchy-of-classes</t>
  </si>
  <si>
    <t xml:space="preserve">	2646</t>
  </si>
  <si>
    <t xml:space="preserve">	FluentValidation and ActionFilterAttribute - update model before it is validated</t>
  </si>
  <si>
    <t xml:space="preserve">	c#/asp.net-web-apifluentvalidation/</t>
  </si>
  <si>
    <t xml:space="preserve">	https://stackoverflow.com/questions/40932102/fluentvalidation-and-actionfilterattribute-update-model-before-it-is-validated</t>
  </si>
  <si>
    <t xml:space="preserve">	Is FluentValidation middleware enough in .NETCore WebAPI or should I validate in Service layer again?</t>
  </si>
  <si>
    <t xml:space="preserve">	c#/validation/.net-core/asp.net-core-webapi/fluentvalidation/</t>
  </si>
  <si>
    <t xml:space="preserve">	https://stackoverflow.com/questions/60478748/is-fluentvalidation-middleware-enough-in-netcore-webapi-or-should-i-validate-in</t>
  </si>
  <si>
    <t xml:space="preserve">	FluentValidation to find overlaping datetimes within a list</t>
  </si>
  <si>
    <t xml:space="preserve">	60472553</t>
  </si>
  <si>
    <t xml:space="preserve">	c#/asp.net-mvc/.net-core/fluentvalidation/</t>
  </si>
  <si>
    <t xml:space="preserve">	https://stackoverflow.com/questions/60404033/fluentvalidation-to-find-overlaping-datetimes-within-a-list</t>
  </si>
  <si>
    <t xml:space="preserve">	Testing FluentValidation ChildRules</t>
  </si>
  <si>
    <t xml:space="preserve">	60461088</t>
  </si>
  <si>
    <t xml:space="preserve">	c#/.net-corefluentvalidation/</t>
  </si>
  <si>
    <t xml:space="preserve">	https://stackoverflow.com/questions/60452790/testing-fluentvalidation-childrules</t>
  </si>
  <si>
    <t xml:space="preserve">	FluentValidation implicit child validation using manual validation</t>
  </si>
  <si>
    <t xml:space="preserve">	c#/asp.net-core/.net-core/fluentvalidation/</t>
  </si>
  <si>
    <t xml:space="preserve">	https://stackoverflow.com/questions/60415057/fluentvalidation-implicit-child-validation-using-manual-validation</t>
  </si>
  <si>
    <t xml:space="preserve">	Register a generic Validator using FluentValidation and Autofac</t>
  </si>
  <si>
    <t xml:space="preserve">	c#/.net/asp.net-core/autofac/fluentvalidation/</t>
  </si>
  <si>
    <t xml:space="preserve">	https://stackoverflow.com/questions/60277393/register-a-generic-validator-using-fluentvalidation-and-autofac</t>
  </si>
  <si>
    <t xml:space="preserve">	ASP.net if else FluentValidation condition</t>
  </si>
  <si>
    <t xml:space="preserve">	https://stackoverflow.com/questions/60280353/asp-net-if-else-fluentvalidation-condition</t>
  </si>
  <si>
    <t xml:space="preserve">	FluentValidation &amp;quotError cs0103 the name &amp;#39x&amp;#39 does not exist in the current context&amp;quot .asp.net core 2.1</t>
  </si>
  <si>
    <t xml:space="preserve">	c#/asp.net/asp.net-mvc/asp.net-core/fluentvalidation/</t>
  </si>
  <si>
    <t xml:space="preserve">	https://stackoverflow.com/questions/60279125/fluentvalidation-error-cs0103-the-name-x-does-not-exist-in-the-current-contex</t>
  </si>
  <si>
    <t xml:space="preserve">	Can FluentValidation recognize which methods (PUT or POST) were called?</t>
  </si>
  <si>
    <t xml:space="preserve">	c#/asp.net-core/.net-core/asp.net-core-webapi/fluentvalidation/</t>
  </si>
  <si>
    <t xml:space="preserve">	https://stackoverflow.com/questions/59203733/can-fluentvalidation-recognize-which-methods-put-or-post-were-called</t>
  </si>
  <si>
    <t xml:space="preserve">	1446</t>
  </si>
  <si>
    <t xml:space="preserve">	How to use the FluentValidation library with MediatR IPipelineBehavior?</t>
  </si>
  <si>
    <t xml:space="preserve">	c#/asp.net-core/cqrs/fluentvalidation/mediatr/</t>
  </si>
  <si>
    <t xml:space="preserve">	https://stackoverflow.com/questions/52517280/how-to-use-the-fluentvalidation-library-with-mediatr-ipipelinebehavior</t>
  </si>
  <si>
    <t xml:space="preserve">	Problem while using fluentvalidation to validate a datagrid</t>
  </si>
  <si>
    <t xml:space="preserve">	c#/wpffluentvalidation/</t>
  </si>
  <si>
    <t xml:space="preserve">	https://stackoverflow.com/questions/60099823/problem-while-using-fluentvalidation-to-validate-a-datagrid</t>
  </si>
  <si>
    <t xml:space="preserve">	FluentValidation use custom IActionFilter</t>
  </si>
  <si>
    <t xml:space="preserve">	59929319</t>
  </si>
  <si>
    <t xml:space="preserve">	c#/asp.net-core/fluentvalidation/action-filter/</t>
  </si>
  <si>
    <t xml:space="preserve">	https://stackoverflow.com/questions/59922693/fluentvalidation-use-custom-iactionfilter</t>
  </si>
  <si>
    <t xml:space="preserve">	FluentValidation Validators inside RuleSet does not get executed</t>
  </si>
  <si>
    <t xml:space="preserve">	c#/.net/validation/fluentvalidation/</t>
  </si>
  <si>
    <t xml:space="preserve">	https://stackoverflow.com/questions/59818708/fluentvalidation-validators-inside-ruleset-does-not-get-executed</t>
  </si>
  <si>
    <t xml:space="preserve">	FluentValidation - Validation of strings inside a list</t>
  </si>
  <si>
    <t xml:space="preserve">	c#/asp.net/.net/asp.net-web-api/fluentvalidation/</t>
  </si>
  <si>
    <t xml:space="preserve">	https://stackoverflow.com/questions/59866092/fluentvalidation-validation-of-strings-inside-a-list</t>
  </si>
  <si>
    <t xml:space="preserve">	332</t>
  </si>
  <si>
    <t xml:space="preserve">	Ignore case sensitive in FluentValidation</t>
  </si>
  <si>
    <t xml:space="preserve">	https://stackoverflow.com/questions/45242608/ignore-case-sensitive-in-fluentvalidation</t>
  </si>
  <si>
    <t xml:space="preserve">	FluentValidation on Collection in Non-Wrapper Class in C#</t>
  </si>
  <si>
    <t xml:space="preserve">	https://stackoverflow.com/questions/59473486/fluentvalidation-on-collection-in-non-wrapper-class-in-c</t>
  </si>
  <si>
    <t xml:space="preserve">	How to avoid repeated external calls in FluentValidation</t>
  </si>
  <si>
    <t xml:space="preserve">	59429195</t>
  </si>
  <si>
    <t xml:space="preserve">	c#/validationfluentvalidation/</t>
  </si>
  <si>
    <t xml:space="preserve">	https://stackoverflow.com/questions/59428491/how-to-avoid-repeated-external-calls-in-fluentvalidation</t>
  </si>
  <si>
    <t xml:space="preserve">	4888</t>
  </si>
  <si>
    <t xml:space="preserve">	FluentValidation ModelState.IsValid always true</t>
  </si>
  <si>
    <t xml:space="preserve">	17367984</t>
  </si>
  <si>
    <t xml:space="preserve">	c#/asp.net-mvcfluentvalidation/</t>
  </si>
  <si>
    <t xml:space="preserve">	https://stackoverflow.com/questions/17367799/fluentvalidation-modelstate-isvalid-always-true</t>
  </si>
  <si>
    <t xml:space="preserve">	FluentValidation range throws InvalidOperationException in Razor view</t>
  </si>
  <si>
    <t xml:space="preserve">	59033228</t>
  </si>
  <si>
    <t xml:space="preserve">	c#/razor/asp.net-mvc-5/viewmodel/fluentvalidation/</t>
  </si>
  <si>
    <t xml:space="preserve">	https://stackoverflow.com/questions/59033068/fluentvalidation-range-throws-invalidoperationexception-in-razor-view</t>
  </si>
  <si>
    <t xml:space="preserve">	FluentValidation: Must clause is ignoring the When clause and running regardless</t>
  </si>
  <si>
    <t xml:space="preserve">	https://stackoverflow.com/questions/59031911/fluentvalidation-must-clause-is-ignoring-the-when-clause-and-running-regardless</t>
  </si>
  <si>
    <t xml:space="preserve">	Fluentvalidation first validates non-Nullable fields and ignores all defined rules</t>
  </si>
  <si>
    <t xml:space="preserve">	c#/razor/asp.net-mvc-5/fluentvalidation/</t>
  </si>
  <si>
    <t xml:space="preserve">	https://stackoverflow.com/questions/58961308/fluentvalidation-first-validates-non-nullable-fields-and-ignores-all-defined-rul</t>
  </si>
  <si>
    <t xml:space="preserve">	13122</t>
  </si>
  <si>
    <t xml:space="preserve">	FluentValidation Call RuleSet and Common Rules</t>
  </si>
  <si>
    <t xml:space="preserve">	22771088</t>
  </si>
  <si>
    <t xml:space="preserve">	https://stackoverflow.com/questions/13877227/fluentvalidation-call-ruleset-and-common-rules</t>
  </si>
  <si>
    <t xml:space="preserve">	Wrong behavior with Catel &amp;amp FluentValidation with nested Models</t>
  </si>
  <si>
    <t xml:space="preserve">	c#/wpf/fluentvalidation/catel/</t>
  </si>
  <si>
    <t xml:space="preserve">	https://stackoverflow.com/questions/58798987/wrong-behavior-with-catel-fluentvalidation-with-nested-models</t>
  </si>
  <si>
    <t xml:space="preserve">	28680</t>
  </si>
  <si>
    <t xml:space="preserve">	FluentValidation for When &amp;amp must?</t>
  </si>
  <si>
    <t xml:space="preserve">	c#/asp.net-mvc/asp.net-mvc-4/fluentvalidation/</t>
  </si>
  <si>
    <t xml:space="preserve">	https://stackoverflow.com/questions/24024896/fluentvalidation-for-when-must</t>
  </si>
  <si>
    <t xml:space="preserve">	Prepare data befire RuleForEach in FluentValidation</t>
  </si>
  <si>
    <t xml:space="preserve">	https://stackoverflow.com/questions/58589021/prepare-data-befire-ruleforeach-in-fluentvalidation</t>
  </si>
  <si>
    <t xml:space="preserve">	420</t>
  </si>
  <si>
    <t xml:space="preserve">	How to validate items in Dictionary&amp;ltstring, T&amp;gt view model property using FluentValidation</t>
  </si>
  <si>
    <t xml:space="preserve">	c#/asp.net-mvc/validation/fluentvalidation/</t>
  </si>
  <si>
    <t xml:space="preserve">	https://stackoverflow.com/questions/58450593/how-to-validate-items-in-dictionarystring-t-view-model-property-using-fluentv</t>
  </si>
  <si>
    <t xml:space="preserve">	FluentValidation: Update the validated model for some optional properties inside the validator</t>
  </si>
  <si>
    <t xml:space="preserve">	58075392</t>
  </si>
  <si>
    <t xml:space="preserve">	https://stackoverflow.com/questions/58064363/fluentvalidation-update-the-validated-model-for-some-optional-properties-inside</t>
  </si>
  <si>
    <t xml:space="preserve">	asp.net core web api FluentValidation with validate by controller</t>
  </si>
  <si>
    <t xml:space="preserve">	c#/asp.net/asp.net-web-api/asp.net-core-webapi/fluentvalidation/</t>
  </si>
  <si>
    <t xml:space="preserve">	https://stackoverflow.com/questions/58022988/asp-net-core-web-api-fluentvalidation-with-validate-by-controller</t>
  </si>
  <si>
    <t xml:space="preserve">	FluentValidation DI Passing Values to Child Validators</t>
  </si>
  <si>
    <t xml:space="preserve">	c#/dependency-injectionfluentvalidation/</t>
  </si>
  <si>
    <t xml:space="preserve">	https://stackoverflow.com/questions/57916636/fluentvalidation-di-passing-values-to-child-validators</t>
  </si>
  <si>
    <t xml:space="preserve">	Getting the errors list from the server response via FluentValidation</t>
  </si>
  <si>
    <t xml:space="preserve">	c#/angular/promise/fluentvalidation/</t>
  </si>
  <si>
    <t xml:space="preserve">	https://stackoverflow.com/questions/57889197/getting-the-errors-list-from-the-server-response-via-fluentvalidation</t>
  </si>
  <si>
    <t xml:space="preserve">	Injecting validators in FluentValidation</t>
  </si>
  <si>
    <t xml:space="preserve">	57867240</t>
  </si>
  <si>
    <t xml:space="preserve">	https://stackoverflow.com/questions/57864547/injecting-validators-in-fluentvalidation</t>
  </si>
  <si>
    <t xml:space="preserve">	Use the FluentValidation for async rules</t>
  </si>
  <si>
    <t xml:space="preserve">	c#/asp.net-mvc/asp.net-web-api2/fluentvalidation/</t>
  </si>
  <si>
    <t xml:space="preserve">	https://stackoverflow.com/questions/57862752/use-the-fluentvalidation-for-async-rules</t>
  </si>
  <si>
    <t xml:space="preserve">	MVC Required TagHelper working with FluentValidation ASPNET Core</t>
  </si>
  <si>
    <t xml:space="preserve">	https://stackoverflow.com/questions/57757888/mvc-required-taghelper-working-with-fluentvalidation-aspnet-core</t>
  </si>
  <si>
    <t xml:space="preserve">	NullReference exception throw by FluentValidation when mocking child validators</t>
  </si>
  <si>
    <t xml:space="preserve">	57810637</t>
  </si>
  <si>
    <t xml:space="preserve">	c#/fluentvalidation/nsubstitute/fluent-assertions/</t>
  </si>
  <si>
    <t xml:space="preserve">	https://stackoverflow.com/questions/57809384/nullreference-exception-throw-by-fluentvalidation-when-mocking-child-validators</t>
  </si>
  <si>
    <t xml:space="preserve">	2598</t>
  </si>
  <si>
    <t xml:space="preserve">	.NET Core - FluentValidation inject</t>
  </si>
  <si>
    <t xml:space="preserve">	c#/asp.net-core-2.1/</t>
  </si>
  <si>
    <t xml:space="preserve">	https://stackoverflow.com/questions/51986721/net-core-fluentvalidation-inject</t>
  </si>
  <si>
    <t xml:space="preserve">	FluentValidation with Regular Expression not allowing N/A or NA Ignoring Case and White Space</t>
  </si>
  <si>
    <t xml:space="preserve">	57613732</t>
  </si>
  <si>
    <t xml:space="preserve">	c#/regex/asp.net-mvc/fluentvalidation/</t>
  </si>
  <si>
    <t xml:space="preserve">	https://stackoverflow.com/questions/57612420/fluentvalidation-with-regular-expression-not-allowing-n-a-or-na-ignoring-case-an</t>
  </si>
  <si>
    <t xml:space="preserve">	Prevent FluentValidation from applying value type validators on all methods</t>
  </si>
  <si>
    <t xml:space="preserve">	c#/asp.net-corefluentvalidation/</t>
  </si>
  <si>
    <t xml:space="preserve">	https://stackoverflow.com/questions/57556333/prevent-fluentvalidation-from-applying-value-type-validators-on-all-methods</t>
  </si>
  <si>
    <t xml:space="preserve">	Validating hierarchical objects with FluentValidation fails due to a hidden property</t>
  </si>
  <si>
    <t xml:space="preserve">	https://stackoverflow.com/questions/57481975/validating-hierarchical-objects-with-fluentvalidation-fails-due-to-a-hidden-prop</t>
  </si>
  <si>
    <t xml:space="preserve">	How to return a key for the whole model in FluentValidation</t>
  </si>
  <si>
    <t xml:space="preserve">	https://stackoverflow.com/questions/57325251/how-to-return-a-key-for-the-whole-model-in-fluentvalidation</t>
  </si>
  <si>
    <t xml:space="preserve">	FluentValidation in C# - Validation with properties in another object</t>
  </si>
  <si>
    <t xml:space="preserve">	57199998</t>
  </si>
  <si>
    <t xml:space="preserve">	c#/.net/.net-core/fluentvalidation/</t>
  </si>
  <si>
    <t xml:space="preserve">	https://stackoverflow.com/questions/57146652/fluentvalidation-in-c-validation-with-properties-in-another-object</t>
  </si>
  <si>
    <t xml:space="preserve">	214</t>
  </si>
  <si>
    <t xml:space="preserve">	Fluent API vs FluentValidation</t>
  </si>
  <si>
    <t xml:space="preserve">	57122916</t>
  </si>
  <si>
    <t xml:space="preserve">	c#/fluentfluentvalidation/</t>
  </si>
  <si>
    <t xml:space="preserve">	https://stackoverflow.com/questions/57121641/fluent-api-vs-fluentvalidation</t>
  </si>
  <si>
    <t xml:space="preserve">	How do I don&amp;#39t validate a nested class in FluentValidation MVC</t>
  </si>
  <si>
    <t xml:space="preserve">	c#/asp.net/asp.net-mvc/asp.net-mvc-5/fluentvalidation/</t>
  </si>
  <si>
    <t xml:space="preserve">	https://stackoverflow.com/questions/39283653/how-do-i-dont-validate-a-nested-class-in-fluentvalidation-mvc</t>
  </si>
  <si>
    <t xml:space="preserve">	22576</t>
  </si>
  <si>
    <t xml:space="preserve">	FluentValidation - Validating a View Model that contains a list of an Object</t>
  </si>
  <si>
    <t xml:space="preserve">	21310109</t>
  </si>
  <si>
    <t xml:space="preserve">	c#/asp.net-mvc-3fluentvalidation/</t>
  </si>
  <si>
    <t xml:space="preserve">	https://stackoverflow.com/questions/21309747/fluentvalidation-validating-a-view-model-that-contains-a-list-of-an-object</t>
  </si>
  <si>
    <t xml:space="preserve">	FluentValidation NotEqual client side rule</t>
  </si>
  <si>
    <t xml:space="preserve">	c#/asp.net-mvc-5fluentvalidation/</t>
  </si>
  <si>
    <t xml:space="preserve">	https://stackoverflow.com/questions/56742140/fluentvalidation-notequal-client-side-rule</t>
  </si>
  <si>
    <t xml:space="preserve">	Error Class (FluentValidation) fails to install</t>
  </si>
  <si>
    <t xml:space="preserve">	c#/asp.net/entity-framework/fluentvalidation/</t>
  </si>
  <si>
    <t xml:space="preserve">	https://stackoverflow.com/questions/56709637/error-class-fluentvalidation-fails-to-install</t>
  </si>
  <si>
    <t xml:space="preserve">	444</t>
  </si>
  <si>
    <t xml:space="preserve">	FluentValidation Recursive list causes stack overflow</t>
  </si>
  <si>
    <t xml:space="preserve">	https://stackoverflow.com/questions/55804470/fluentvalidation-recursive-list-causes-stack-overflow</t>
  </si>
  <si>
    <t xml:space="preserve">	Accessing the enclosing viewmodel when using FluentValidation on an inner viewmodel</t>
  </si>
  <si>
    <t xml:space="preserve">	56294869</t>
  </si>
  <si>
    <t xml:space="preserve">	https://stackoverflow.com/questions/56245108/accessing-the-enclosing-viewmodel-when-using-fluentvalidation-on-an-inner-viewmo</t>
  </si>
  <si>
    <t xml:space="preserve">	FluentValidation using validator on wrong viewmodel</t>
  </si>
  <si>
    <t xml:space="preserve">	56175679</t>
  </si>
  <si>
    <t xml:space="preserve">	c#/validation/dependency-injection/simple-injector/fluentvalidation/</t>
  </si>
  <si>
    <t xml:space="preserve">	https://stackoverflow.com/questions/56174455/fluentvalidation-using-validator-on-wrong-viewmodel</t>
  </si>
  <si>
    <t xml:space="preserve">	WPF - How to implement IDataErrorInfo interface to complex model in ViewModel (FluentValidation)</t>
  </si>
  <si>
    <t xml:space="preserve">	c#/wpf/mvvm/viewmodel/idataerrorinfo/</t>
  </si>
  <si>
    <t xml:space="preserve">	https://stackoverflow.com/questions/56184197/wpf-how-to-implement-idataerrorinfo-interface-to-complex-model-in-viewmodel-f</t>
  </si>
  <si>
    <t xml:space="preserve">	898</t>
  </si>
  <si>
    <t xml:space="preserve">	FluentValidation Command Validator not registered by AutoFac</t>
  </si>
  <si>
    <t xml:space="preserve">	56183389</t>
  </si>
  <si>
    <t xml:space="preserve">	c#/asp.net-core/domain-driven-design/autofac/fluentvalidation/</t>
  </si>
  <si>
    <t xml:space="preserve">	https://stackoverflow.com/questions/54272950/fluentvalidation-command-validator-not-registered-by-autofac</t>
  </si>
  <si>
    <t xml:space="preserve">	27698</t>
  </si>
  <si>
    <t xml:space="preserve">	unobtrusive client validation using fluentvalidation and asp.net mvc LessThanOrEqualTo not firing</t>
  </si>
  <si>
    <t xml:space="preserve">	9381502</t>
  </si>
  <si>
    <t xml:space="preserve">	c#/jquery/asp.net-mvc/asp.net-mvc-3/fluentvalidation/</t>
  </si>
  <si>
    <t xml:space="preserve">	https://stackoverflow.com/questions/9380010/unobtrusive-client-validation-using-fluentvalidation-and-asp-net-mvc-lessthanore</t>
  </si>
  <si>
    <t xml:space="preserve">	FluentValidation apply rule only if the value is not empty</t>
  </si>
  <si>
    <t xml:space="preserve">	56162264</t>
  </si>
  <si>
    <t xml:space="preserve">	https://stackoverflow.com/questions/56161263/fluentvalidation-apply-rule-only-if-the-value-is-not-empty</t>
  </si>
  <si>
    <t xml:space="preserve">	FluentValidation - Best approach to take context from the parent into the child in a nested structure</t>
  </si>
  <si>
    <t xml:space="preserve">	https://stackoverflow.com/questions/55998201/fluentvalidation-best-approach-to-take-context-from-the-parent-into-the-child</t>
  </si>
  <si>
    <t xml:space="preserve">	FluentValidation, Multiple conditions not working in one rule</t>
  </si>
  <si>
    <t xml:space="preserve">	https://stackoverflow.com/questions/54702803/fluentvalidation-multiple-conditions-not-working-in-one-rule</t>
  </si>
  <si>
    <t xml:space="preserve">	FluentValidation and nested validator</t>
  </si>
  <si>
    <t xml:space="preserve">	56005174</t>
  </si>
  <si>
    <t xml:space="preserve">	https://stackoverflow.com/questions/55786849/fluentvalidation-and-nested-validator</t>
  </si>
  <si>
    <t xml:space="preserve">	PropertyName in FluentValidation child validators</t>
  </si>
  <si>
    <t xml:space="preserve">	55979563</t>
  </si>
  <si>
    <t xml:space="preserve">	https://stackoverflow.com/questions/55887738/propertyname-in-fluentvalidation-child-validators</t>
  </si>
  <si>
    <t xml:space="preserve">	How to structure FluentValidation classes that require data from NHibernate in ASP.NET MVC 5 web application?</t>
  </si>
  <si>
    <t xml:space="preserve">	c#/asp.net-mvc/nhibernate/asp.net-mvc-5/fluentvalidation/</t>
  </si>
  <si>
    <t xml:space="preserve">	https://stackoverflow.com/questions/55959032/how-to-structure-fluentvalidation-classes-that-require-data-from-nhibernate-in-a</t>
  </si>
  <si>
    <t xml:space="preserve">	FluentValidation: Apply Rule for all property by default automatically</t>
  </si>
  <si>
    <t xml:space="preserve">	c#/reflectionfluentvalidation/</t>
  </si>
  <si>
    <t xml:space="preserve">	https://stackoverflow.com/questions/55176221/fluentvalidation-apply-rule-for-all-property-by-default-automatically</t>
  </si>
  <si>
    <t xml:space="preserve">	FluentValidation: assign error message to another variable outside validation logic</t>
  </si>
  <si>
    <t xml:space="preserve">	c#/.net/validation/fluent/</t>
  </si>
  <si>
    <t xml:space="preserve">	https://stackoverflow.com/questions/55793251/fluentvalidation-assign-error-message-to-another-variable-outside-validation-lo</t>
  </si>
  <si>
    <t xml:space="preserve">	914</t>
  </si>
  <si>
    <t xml:space="preserve">	FluentValidation and collection of object its property should be unique</t>
  </si>
  <si>
    <t xml:space="preserve">	https://stackoverflow.com/questions/44648980/fluentvalidation-and-collection-of-object-its-property-should-be-unique</t>
  </si>
  <si>
    <t xml:space="preserve">	1002</t>
  </si>
  <si>
    <t xml:space="preserve">	Using FluentValidation to validate mutually exclusive fields</t>
  </si>
  <si>
    <t xml:space="preserve">	https://stackoverflow.com/questions/29376634/using-fluentvalidation-to-validate-mutually-exclusive-fields</t>
  </si>
  <si>
    <t xml:space="preserve">	330</t>
  </si>
  <si>
    <t xml:space="preserve">	FluentValidation: Comparing a value with an aggregate of values?</t>
  </si>
  <si>
    <t xml:space="preserve">	54771264</t>
  </si>
  <si>
    <t xml:space="preserve">	https://stackoverflow.com/questions/54770443/fluentvalidation-comparing-a-value-with-an-aggregate-of-values</t>
  </si>
  <si>
    <t xml:space="preserve">	Is there a way to make FluentValidation more dynamic?</t>
  </si>
  <si>
    <t xml:space="preserve">	c#/generics/reflection/fluentvalidation/</t>
  </si>
  <si>
    <t xml:space="preserve">	https://stackoverflow.com/questions/54593838/is-there-a-way-to-make-fluentvalidation-more-dynamic</t>
  </si>
  <si>
    <t xml:space="preserve">	335</t>
  </si>
  <si>
    <t xml:space="preserve">	Validate inherited classes using FluentValidation | C# Web API</t>
  </si>
  <si>
    <t xml:space="preserve">	54521276</t>
  </si>
  <si>
    <t xml:space="preserve">	c#/nhibernatefluentvalidation/</t>
  </si>
  <si>
    <t xml:space="preserve">	https://stackoverflow.com/questions/54493877/validate-inherited-classes-using-fluentvalidation-c-web-api</t>
  </si>
  <si>
    <t xml:space="preserve">	190</t>
  </si>
  <si>
    <t xml:space="preserve">	Passing lambda expression as a method parameter with FluentValidation</t>
  </si>
  <si>
    <t xml:space="preserve">	c#/lambdafluentvalidation/</t>
  </si>
  <si>
    <t xml:space="preserve">	https://stackoverflow.com/questions/54514235/passing-lambda-expression-as-a-method-parameter-with-fluentvalidation</t>
  </si>
  <si>
    <t xml:space="preserve">	33552</t>
  </si>
  <si>
    <t xml:space="preserve">	FluentValidation: Check if one of two fields are empty</t>
  </si>
  <si>
    <t xml:space="preserve">	21115780</t>
  </si>
  <si>
    <t xml:space="preserve">	c#/.net/asp.net-mvc/validation/fluentvalidation/</t>
  </si>
  <si>
    <t xml:space="preserve">	https://stackoverflow.com/questions/21115179/fluentvalidation-check-if-one-of-two-fields-are-empty</t>
  </si>
  <si>
    <t xml:space="preserve">	2294</t>
  </si>
  <si>
    <t xml:space="preserve">	FluentValidation SetCollectionValidator for derived types</t>
  </si>
  <si>
    <t xml:space="preserve">	c#/.net/validation/extension-methods/fluentvalidation/</t>
  </si>
  <si>
    <t xml:space="preserve">	https://stackoverflow.com/questions/24948143/fluentvalidation-setcollectionvalidator-for-derived-types</t>
  </si>
  <si>
    <t xml:space="preserve">	9476</t>
  </si>
  <si>
    <t xml:space="preserve">	Have FluentValidation call a function with multiple parameters</t>
  </si>
  <si>
    <t xml:space="preserve">	17155726</t>
  </si>
  <si>
    <t xml:space="preserve">	https://stackoverflow.com/questions/17155536/have-fluentvalidation-call-a-function-with-multiple-parameters</t>
  </si>
  <si>
    <t xml:space="preserve">	1343</t>
  </si>
  <si>
    <t xml:space="preserve">	MVC FluentValidation WithMessage using a property</t>
  </si>
  <si>
    <t xml:space="preserve">	https://stackoverflow.com/questions/27391267/mvc-fluentvalidation-withmessage-using-a-property</t>
  </si>
  <si>
    <t xml:space="preserve">	362</t>
  </si>
  <si>
    <t xml:space="preserve">	Fluentvalidation only validate if field is populated</t>
  </si>
  <si>
    <t xml:space="preserve">	https://stackoverflow.com/questions/53714263/fluentvalidation-only-validate-if-field-is-populated</t>
  </si>
  <si>
    <t xml:space="preserve">	377</t>
  </si>
  <si>
    <t xml:space="preserve">	FluentValidation of optional object in list</t>
  </si>
  <si>
    <t xml:space="preserve">	53787017</t>
  </si>
  <si>
    <t xml:space="preserve">	https://stackoverflow.com/questions/53785543/fluentvalidation-of-optional-object-in-list</t>
  </si>
  <si>
    <t xml:space="preserve">	570</t>
  </si>
  <si>
    <t xml:space="preserve">	Moq: running flows with FluentValidation</t>
  </si>
  <si>
    <t xml:space="preserve">	53715472</t>
  </si>
  <si>
    <t xml:space="preserve">	c#/unit-testing/testing/moq/fluentvalidation/</t>
  </si>
  <si>
    <t xml:space="preserve">	https://stackoverflow.com/questions/53710685/moq-running-flows-with-fluentvalidation</t>
  </si>
  <si>
    <t xml:space="preserve">	3337</t>
  </si>
  <si>
    <t xml:space="preserve">	fluentvalidation error message contains c# property name and not client side json property name?</t>
  </si>
  <si>
    <t xml:space="preserve">	c#/json/asp.net-web-api/fluentvalidation/</t>
  </si>
  <si>
    <t xml:space="preserve">	https://stackoverflow.com/questions/38830078/fluentvalidation-error-message-contains-c-property-name-and-not-client-side-jso</t>
  </si>
  <si>
    <t xml:space="preserve">	1562</t>
  </si>
  <si>
    <t xml:space="preserve">	parameter in my Rule in fluentvalidation</t>
  </si>
  <si>
    <t xml:space="preserve">	21826727</t>
  </si>
  <si>
    <t xml:space="preserve">	https://stackoverflow.com/questions/21809978/parameter-in-my-rule-in-fluentvalidation</t>
  </si>
  <si>
    <t xml:space="preserve">	FluentValidation not working on collection of outer model objects</t>
  </si>
  <si>
    <t xml:space="preserve">	53241773</t>
  </si>
  <si>
    <t xml:space="preserve">	c#/asp.net/asp.net-mvc/fluentvalidation/</t>
  </si>
  <si>
    <t xml:space="preserve">	https://stackoverflow.com/questions/53236279/fluentvalidation-not-working-on-collection-of-outer-model-objects</t>
  </si>
  <si>
    <t xml:space="preserve">	Does FluentValidation have error levels out of the box?</t>
  </si>
  <si>
    <t xml:space="preserve">	53227310</t>
  </si>
  <si>
    <t xml:space="preserve">	https://stackoverflow.com/questions/53177698/does-fluentvalidation-have-error-levels-out-of-the-box</t>
  </si>
  <si>
    <t xml:space="preserve">	1556</t>
  </si>
  <si>
    <t xml:space="preserve">	Validating collections with FluentValidation</t>
  </si>
  <si>
    <t xml:space="preserve">	https://stackoverflow.com/questions/42842392/validating-collections-with-fluentvalidation</t>
  </si>
  <si>
    <t xml:space="preserve">	Set a rule based on the result of a boolean using FluentValidation</t>
  </si>
  <si>
    <t xml:space="preserve">	https://stackoverflow.com/questions/52650318/set-a-rule-based-on-the-result-of-a-boolean-using-fluentvalidation</t>
  </si>
  <si>
    <t xml:space="preserve">	5654</t>
  </si>
  <si>
    <t xml:space="preserve">	FluentValidation: how to make bool as required field with &amp;#39false&amp;#39 as valid input?</t>
  </si>
  <si>
    <t xml:space="preserve">	38736766</t>
  </si>
  <si>
    <t xml:space="preserve">	https://stackoverflow.com/questions/38736297/fluentvalidation-how-to-make-bool-as-required-field-with-false-as-valid-input</t>
  </si>
  <si>
    <t xml:space="preserve">	Test that property has child validator FluentValidation</t>
  </si>
  <si>
    <t xml:space="preserve">	https://stackoverflow.com/questions/52874677/test-that-property-has-child-validator-fluentvalidation</t>
  </si>
  <si>
    <t xml:space="preserve">	21778</t>
  </si>
  <si>
    <t xml:space="preserve">	FluentValidation rule for null object</t>
  </si>
  <si>
    <t xml:space="preserve">	17095870</t>
  </si>
  <si>
    <t xml:space="preserve">	https://stackoverflow.com/questions/17095791/fluentvalidation-rule-for-null-object</t>
  </si>
  <si>
    <t xml:space="preserve">	13509</t>
  </si>
  <si>
    <t xml:space="preserve">	FluentValidation unique name validation using database</t>
  </si>
  <si>
    <t xml:space="preserve">	13406458</t>
  </si>
  <si>
    <t xml:space="preserve">	c#/asp.net/asp.net-mvc/asp.net-mvc-4/fluentvalidation/</t>
  </si>
  <si>
    <t xml:space="preserve">	https://stackoverflow.com/questions/13406270/fluentvalidation-unique-name-validation-using-database</t>
  </si>
  <si>
    <t xml:space="preserve">	235</t>
  </si>
  <si>
    <t xml:space="preserve">	FluentValidation :Extension Methods applying the same same rule on multiple properties</t>
  </si>
  <si>
    <t xml:space="preserve">	https://stackoverflow.com/questions/52631566/fluentvalidation-extension-methods-applying-the-same-same-rule-on-multiple-prop</t>
  </si>
  <si>
    <t xml:space="preserve">	198</t>
  </si>
  <si>
    <t xml:space="preserve">	modelmetadata IsRequired not get rules validation created by FluentValidation</t>
  </si>
  <si>
    <t xml:space="preserve">	c#/asp.net-mvc/validation/fluentvalidation/modelmetadataprovider/</t>
  </si>
  <si>
    <t xml:space="preserve">	https://stackoverflow.com/questions/49710912/modelmetadata-isrequired-not-get-rules-validation-created-by-fluentvalidation</t>
  </si>
  <si>
    <t xml:space="preserve">	Tests with benchmarkDotNet</t>
  </si>
  <si>
    <t xml:space="preserve">	c#/benchmarkingbenchmarkdotnet/</t>
  </si>
  <si>
    <t xml:space="preserve">	https://stackoverflow.com/questions/61420842/tests-with-benchmarkdotnet</t>
  </si>
  <si>
    <t xml:space="preserve">	How to read the result table of BenchmarkDotNet</t>
  </si>
  <si>
    <t xml:space="preserve">	59028734</t>
  </si>
  <si>
    <t xml:space="preserve">	c#/.net/benchmarking/benchmarkdotnet/</t>
  </si>
  <si>
    <t xml:space="preserve">	https://stackoverflow.com/questions/59028605/how-to-read-the-result-table-of-benchmarkdotnet</t>
  </si>
  <si>
    <t xml:space="preserve">	Running BenchmarkDotNet within XUnit</t>
  </si>
  <si>
    <t xml:space="preserve">	c#/.net-core/xunit/benchmarkdotnet/</t>
  </si>
  <si>
    <t xml:space="preserve">	https://stackoverflow.com/questions/60828785/running-benchmarkdotnet-within-xunit</t>
  </si>
  <si>
    <t xml:space="preserve">	1191</t>
  </si>
  <si>
    <t xml:space="preserve">	BenchmarkDotNet with async task</t>
  </si>
  <si>
    <t xml:space="preserve">	c#/benchmarkdotnet/</t>
  </si>
  <si>
    <t xml:space="preserve">	https://stackoverflow.com/questions/49536585/benchmarkdotnet-with-async-task</t>
  </si>
  <si>
    <t xml:space="preserve">	BenchmarkDotNet - How to inject parameters outside from the class</t>
  </si>
  <si>
    <t xml:space="preserve">	60005427</t>
  </si>
  <si>
    <t xml:space="preserve">	https://stackoverflow.com/questions/58647804/benchmarkdotnet-how-to-inject-parameters-outside-from-the-class</t>
  </si>
  <si>
    <t xml:space="preserve">	BenchmarkDotNet, skip a benchmark on specific runtime</t>
  </si>
  <si>
    <t xml:space="preserve">	60005250</t>
  </si>
  <si>
    <t xml:space="preserve">	https://stackoverflow.com/questions/59422182/benchmarkdotnet-skip-a-benchmark-on-specific-runtime</t>
  </si>
  <si>
    <t xml:space="preserve">	&amp;quotWrong assembly binding redirects&amp;quot when running BenchmarkDotNet</t>
  </si>
  <si>
    <t xml:space="preserve">	60004956</t>
  </si>
  <si>
    <t xml:space="preserve">	c#/.net-core/assembly-binding-redirect/benchmarkdotnet/</t>
  </si>
  <si>
    <t xml:space="preserve">	https://stackoverflow.com/questions/59143147/wrong-assembly-binding-redirects-when-running-benchmarkdotnet</t>
  </si>
  <si>
    <t xml:space="preserve">	How can we pass dynamic arguments in [Arguments] tag for BenchmarkDotNet in C#?</t>
  </si>
  <si>
    <t xml:space="preserve">	58977199</t>
  </si>
  <si>
    <t xml:space="preserve">	c#/performance-testingbenchmarkdotnet/</t>
  </si>
  <si>
    <t xml:space="preserve">	https://stackoverflow.com/questions/58972840/how-can-we-pass-dynamic-arguments-in-arguments-tag-for-benchmarkdotnet-in-c</t>
  </si>
  <si>
    <t xml:space="preserve">	739</t>
  </si>
  <si>
    <t xml:space="preserve">	Show Only Summary Section of BenchmarkDotNet</t>
  </si>
  <si>
    <t xml:space="preserve">	42492630</t>
  </si>
  <si>
    <t xml:space="preserve">	https://stackoverflow.com/questions/42489457/show-only-summary-section-of-benchmarkdotnet</t>
  </si>
  <si>
    <t xml:space="preserve">	Compare scaling with BenchmarkDotNet</t>
  </si>
  <si>
    <t xml:space="preserve">	57304109</t>
  </si>
  <si>
    <t xml:space="preserve">	https://stackoverflow.com/questions/57303962/compare-scaling-with-benchmarkdotnet</t>
  </si>
  <si>
    <t xml:space="preserve">	Execute performance test using benchmarkdotnet without generation a solution(.sln) file in .netcore</t>
  </si>
  <si>
    <t xml:space="preserve">	https://stackoverflow.com/questions/55448907/execute-performance-test-using-benchmarkdotnet-without-generation-a-solution-sl</t>
  </si>
  <si>
    <t xml:space="preserve">	366</t>
  </si>
  <si>
    <t xml:space="preserve">	Exception handling in BenchmarkDotNet</t>
  </si>
  <si>
    <t xml:space="preserve">	https://stackoverflow.com/questions/42426982/exception-handling-in-benchmarkdotnet</t>
  </si>
  <si>
    <t xml:space="preserve">	How to interpret the results from BenchmarkDotNet and dotMemory?</t>
  </si>
  <si>
    <t xml:space="preserve">	c#/.net/benchmarking/dotmemory/benchmarkdotnet/</t>
  </si>
  <si>
    <t xml:space="preserve">	https://stackoverflow.com/questions/52223682/how-to-interpret-the-results-from-benchmarkdotnet-and-dotmemory</t>
  </si>
  <si>
    <t xml:space="preserve">	LOH benchmarking using benchmarkdotnet</t>
  </si>
  <si>
    <t xml:space="preserve">	c#/large-object-heapbenchmarkdotnet/</t>
  </si>
  <si>
    <t xml:space="preserve">	https://stackoverflow.com/questions/49630469/loh-benchmarking-using-benchmarkdotnet</t>
  </si>
  <si>
    <t xml:space="preserve">	416</t>
  </si>
  <si>
    <t xml:space="preserve">	Benchmarking dotnet code using BenchmarkDotNet</t>
  </si>
  <si>
    <t xml:space="preserve">	c#/benchmarking/</t>
  </si>
  <si>
    <t xml:space="preserve">	https://stackoverflow.com/questions/43586306/benchmarking-dotnet-code-using-benchmarkdotnet</t>
  </si>
  <si>
    <t xml:space="preserve">	580</t>
  </si>
  <si>
    <t xml:space="preserve">	Getting Performance Results using benchmarkdotnet in ASP.net MVC</t>
  </si>
  <si>
    <t xml:space="preserve">	c#/asp.net-mvcbenchmarkdotnet/</t>
  </si>
  <si>
    <t xml:space="preserve">	https://stackoverflow.com/questions/42522702/getting-performance-results-using-benchmarkdotnet-in-asp-net-mvc</t>
  </si>
  <si>
    <t xml:space="preserve">	Can&amp;#39t install BenchmarkDotNet 0.10.2 on Visual Studio Ultimate 2012</t>
  </si>
  <si>
    <t xml:space="preserve">	42457891</t>
  </si>
  <si>
    <t xml:space="preserve">	c#/visual-studio-2012benchmarkdotnet/</t>
  </si>
  <si>
    <t xml:space="preserve">	https://stackoverflow.com/questions/42457338/cant-install-benchmarkdotnet-0-10-2-on-visual-studio-ultimate-2012</t>
  </si>
  <si>
    <t xml:space="preserve">	689</t>
  </si>
  <si>
    <t xml:space="preserve">	First Time Call with BenchmarkDotNet</t>
  </si>
  <si>
    <t xml:space="preserve">	41792446</t>
  </si>
  <si>
    <t xml:space="preserve">	c#/.net/performance/benchmarking/benchmarkdotnet/</t>
  </si>
  <si>
    <t xml:space="preserve">	https://stackoverflow.com/questions/41371807/first-time-call-with-benchmarkdotnet</t>
  </si>
  <si>
    <t xml:space="preserve">	How to benchmark logging infrastructure with BenchmarkDotNet?</t>
  </si>
  <si>
    <t xml:space="preserve">	38173931</t>
  </si>
  <si>
    <t xml:space="preserve">	https://stackoverflow.com/questions/38173624/how-to-benchmark-logging-infrastructure-with-benchmarkdotnet</t>
  </si>
  <si>
    <t xml:space="preserve">	C# Duplicati Interface restore single file</t>
  </si>
  <si>
    <t xml:space="preserve">	32013928</t>
  </si>
  <si>
    <t xml:space="preserve">	c#/mono/restore/duplicati/</t>
  </si>
  <si>
    <t xml:space="preserve">	https://stackoverflow.com/questions/31781887/c-duplicati-interface-restore-single-file</t>
  </si>
  <si>
    <t xml:space="preserve">	Duplicati Development when opening project in microsoft visual c# 2010 express get error The project type is not supported by this installation</t>
  </si>
  <si>
    <t xml:space="preserve">	c#/visual-studio-2010git/</t>
  </si>
  <si>
    <t xml:space="preserve">	https://stackoverflow.com/questions/19818661/duplicati-development-when-opening-project-in-microsoft-visual-c-2010-express-g</t>
  </si>
  <si>
    <t xml:space="preserve">	Ocelot - Placeholder different in Downstream-Upstream</t>
  </si>
  <si>
    <t xml:space="preserve">	c#/http/asp.net-core/gateway/ocelot/</t>
  </si>
  <si>
    <t xml:space="preserve">	https://stackoverflow.com/questions/60864809/ocelot-placeholder-different-in-downstream-upstream</t>
  </si>
  <si>
    <t xml:space="preserve">	Can I Reroute POST http request to a GET http request with Ocelot?</t>
  </si>
  <si>
    <t xml:space="preserve">	c#/.net/rest/wcf/ocelot/</t>
  </si>
  <si>
    <t xml:space="preserve">	https://stackoverflow.com/questions/57267231/can-i-reroute-post-http-request-to-a-get-http-request-with-ocelot</t>
  </si>
  <si>
    <t xml:space="preserve">	Ocelot Asp.net Core PreAuthentication Middleware</t>
  </si>
  <si>
    <t xml:space="preserve">	c#/asp.net-core/api-gateway/ocelot/</t>
  </si>
  <si>
    <t xml:space="preserve">	https://stackoverflow.com/questions/60334731/ocelot-asp-net-core-preauthentication-middleware</t>
  </si>
  <si>
    <t xml:space="preserve">	Identityserver 4 and Ocelot</t>
  </si>
  <si>
    <t xml:space="preserve">	c#/.net-core/identityserver4/api-gateway/ocelot/</t>
  </si>
  <si>
    <t xml:space="preserve">	https://stackoverflow.com/questions/54067154/identityserver-4-and-ocelot</t>
  </si>
  <si>
    <t xml:space="preserve">	Ocelot .NET Core balancing problem with a downed microservice</t>
  </si>
  <si>
    <t xml:space="preserve">	c#/.net/.net-core/load-balancing/ocelot/</t>
  </si>
  <si>
    <t xml:space="preserve">	https://stackoverflow.com/questions/59989970/ocelot-net-core-balancing-problem-with-a-downed-microservice</t>
  </si>
  <si>
    <t xml:space="preserve">	Ocelot - Changing the upstream request body in gateway causes no change on downstream request</t>
  </si>
  <si>
    <t xml:space="preserve">	60001282</t>
  </si>
  <si>
    <t xml:space="preserve">	c#/.net/microservices/ocelot/</t>
  </si>
  <si>
    <t xml:space="preserve">	https://stackoverflow.com/questions/59947098/ocelot-changing-the-upstream-request-body-in-gateway-causes-no-change-on-downs</t>
  </si>
  <si>
    <t xml:space="preserve">	Can ocelot reroute to a SAP service</t>
  </si>
  <si>
    <t xml:space="preserve">	c#/sap/ocelot/reroute/</t>
  </si>
  <si>
    <t xml:space="preserve">	https://stackoverflow.com/questions/60001081/can-ocelot-reroute-to-a-sap-service</t>
  </si>
  <si>
    <t xml:space="preserve">	How to add cache.json CacheManager configuration into Ocelot in Startup.cs?</t>
  </si>
  <si>
    <t xml:space="preserve">	c#/asp.net-core/redis/ocelot/cachemanager/</t>
  </si>
  <si>
    <t xml:space="preserve">	https://stackoverflow.com/questions/57871535/how-to-add-cache-json-cachemanager-configuration-into-ocelot-in-startup-cs</t>
  </si>
  <si>
    <t xml:space="preserve">	Service discovery ASP.Net Core with Ocelot</t>
  </si>
  <si>
    <t xml:space="preserve">	c#/asp.net-coreocelot/</t>
  </si>
  <si>
    <t xml:space="preserve">	https://stackoverflow.com/questions/59467968/service-discovery-asp-net-core-with-ocelot</t>
  </si>
  <si>
    <t xml:space="preserve">	API Gateway Aggregated POST (Ocelot)</t>
  </si>
  <si>
    <t xml:space="preserve">	c#/.net/microservices/api-gateway/ocelot/</t>
  </si>
  <si>
    <t xml:space="preserve">	https://stackoverflow.com/questions/59322066/api-gateway-aggregated-post-ocelot</t>
  </si>
  <si>
    <t xml:space="preserve">	How to skip DownstreamHostAndPorts is not work (Ocelot LoadBalancerOptions)</t>
  </si>
  <si>
    <t xml:space="preserve">	c#/api-gateway/.net-core-2.2/ocelot/</t>
  </si>
  <si>
    <t xml:space="preserve">	https://stackoverflow.com/questions/59172226/how-to-skip-downstreamhostandports-is-not-work-ocelot-loadbalanceroptions</t>
  </si>
  <si>
    <t xml:space="preserve">	Ocelot throw exception when the same requestId is already been add</t>
  </si>
  <si>
    <t xml:space="preserve">	https://stackoverflow.com/questions/59191627/ocelot-throw-exception-when-the-same-requestid-is-already-been-add</t>
  </si>
  <si>
    <t xml:space="preserve">	How to avoid port in Downstream url in ocelot?</t>
  </si>
  <si>
    <t xml:space="preserve">	c#/herokuocelot/</t>
  </si>
  <si>
    <t xml:space="preserve">	https://stackoverflow.com/questions/57573232/how-to-avoid-port-in-downstream-url-in-ocelot</t>
  </si>
  <si>
    <t xml:space="preserve">	.net core 2.1 ocelot gateway returns 404</t>
  </si>
  <si>
    <t xml:space="preserve">	c#/asp.net-core/gateway/ocelot/</t>
  </si>
  <si>
    <t xml:space="preserve">	https://stackoverflow.com/questions/59087165/net-core-2-1-ocelot-gateway-returns-404</t>
  </si>
  <si>
    <t xml:space="preserve">	ocelot change configuration without restarting app</t>
  </si>
  <si>
    <t xml:space="preserve">	https://stackoverflow.com/questions/58835050/ocelot-change-configuration-without-restarting-app</t>
  </si>
  <si>
    <t xml:space="preserve">	Ocelot .net gateway in high availability environments</t>
  </si>
  <si>
    <t xml:space="preserve">	c#/.net/api-gateway/ocelot/</t>
  </si>
  <si>
    <t xml:space="preserve">	https://stackoverflow.com/questions/57575632/ocelot-net-gateway-in-high-availability-environments</t>
  </si>
  <si>
    <t xml:space="preserve">	Ocelot doesn&amp;#39t rederict to microservice</t>
  </si>
  <si>
    <t xml:space="preserve">	57497937</t>
  </si>
  <si>
    <t xml:space="preserve">	c#/asp.net-core/microservices/ocelot/</t>
  </si>
  <si>
    <t xml:space="preserve">	https://stackoverflow.com/questions/57495297/ocelot-doesnt-rederict-to-microservice</t>
  </si>
  <si>
    <t xml:space="preserve">	1952</t>
  </si>
  <si>
    <t xml:space="preserve">	API Gateway Ocelot does not redirect</t>
  </si>
  <si>
    <t xml:space="preserve">	c#/.net-core/api-gateway/ocelot/</t>
  </si>
  <si>
    <t xml:space="preserve">	https://stackoverflow.com/questions/52521015/api-gateway-ocelot-does-not-redirect</t>
  </si>
  <si>
    <t xml:space="preserve">	Issue Implementing Apigateway using ocelot</t>
  </si>
  <si>
    <t xml:space="preserve">	c#/azure/docker/asp.net-core/.net-core/</t>
  </si>
  <si>
    <t xml:space="preserve">	https://stackoverflow.com/questions/57326490/issue-implementing-apigateway-using-ocelot</t>
  </si>
  <si>
    <t xml:space="preserve">	763</t>
  </si>
  <si>
    <t xml:space="preserve">	Ocelot with Jwt Auth</t>
  </si>
  <si>
    <t xml:space="preserve">	c#/.net-coreocelot/</t>
  </si>
  <si>
    <t xml:space="preserve">	https://stackoverflow.com/questions/57097699/ocelot-with-jwt-auth</t>
  </si>
  <si>
    <t xml:space="preserve">	549</t>
  </si>
  <si>
    <t xml:space="preserve">	Bypassing Ocelot API Gateway</t>
  </si>
  <si>
    <t xml:space="preserve">	56121150</t>
  </si>
  <si>
    <t xml:space="preserve">	c#/api/jwt/microservices/ocelot/</t>
  </si>
  <si>
    <t xml:space="preserve">	https://stackoverflow.com/questions/56120753/bypassing-ocelot-api-gateway</t>
  </si>
  <si>
    <t xml:space="preserve">	1707</t>
  </si>
  <si>
    <t xml:space="preserve">	how implements cors headers in Ocelot</t>
  </si>
  <si>
    <t xml:space="preserve">	https://stackoverflow.com/questions/48130595/how-implements-cors-headers-in-ocelot</t>
  </si>
  <si>
    <t xml:space="preserve">	How to validate JWT from Azure AD B2C in ASP.NET Core 2.1 API after Ocelot API-Gateway</t>
  </si>
  <si>
    <t xml:space="preserve">	c#/azure-ad-b2c/asp.net-core-2.1/ocelot/</t>
  </si>
  <si>
    <t xml:space="preserve">	https://stackoverflow.com/questions/53715168/how-to-validate-jwt-from-azure-ad-b2c-in-asp-net-core-2-1-api-after-ocelot-api-g</t>
  </si>
  <si>
    <t xml:space="preserve">	963</t>
  </si>
  <si>
    <t xml:space="preserve">	Re-routing Error asp.net Core with Ocelot (7.0.4)</t>
  </si>
  <si>
    <t xml:space="preserve">	c#/asp.net-mvc/asp.net-core/ocelot/</t>
  </si>
  <si>
    <t xml:space="preserve">	https://stackoverflow.com/questions/52828750/re-routing-error-asp-net-core-with-ocelot-7-0-4</t>
  </si>
  <si>
    <t xml:space="preserve">	How to support the Kubernetes readiness/liveness probe with Ocelot API Gateway re-routes?</t>
  </si>
  <si>
    <t xml:space="preserve">	53223348</t>
  </si>
  <si>
    <t xml:space="preserve">	c#/asp.net-core/kubernetes/api-gateway/ocelot/</t>
  </si>
  <si>
    <t xml:space="preserve">	https://stackoverflow.com/questions/53086681/how-to-support-the-kubernetes-readiness-liveness-probe-with-ocelot-api-gateway-r</t>
  </si>
  <si>
    <t xml:space="preserve">	Ocelot API Gateway - Best url template to assign microservices?</t>
  </si>
  <si>
    <t xml:space="preserve">	52464242</t>
  </si>
  <si>
    <t xml:space="preserve">	c#/microservices/api-gateway/ocelot/</t>
  </si>
  <si>
    <t xml:space="preserve">	https://stackoverflow.com/questions/52464181/ocelot-api-gateway-best-url-template-to-assign-microservices</t>
  </si>
  <si>
    <t xml:space="preserve">	484</t>
  </si>
  <si>
    <t xml:space="preserve">	Ocelot Consul - Error Leasing load balancer</t>
  </si>
  <si>
    <t xml:space="preserve">	c#/consul/</t>
  </si>
  <si>
    <t xml:space="preserve">	https://stackoverflow.com/questions/52299053/ocelot-consul-error-leasing-load-balancer</t>
  </si>
  <si>
    <t xml:space="preserve">	Get bearer Token for Azure Blockchain project</t>
  </si>
  <si>
    <t xml:space="preserve">	59080768</t>
  </si>
  <si>
    <t xml:space="preserve">	c#/azure/smartcontracts/azure-blockchain-workbench/</t>
  </si>
  <si>
    <t xml:space="preserve">	https://stackoverflow.com/questions/59068393/get-bearer-token-for-azure-blockchain-project</t>
  </si>
  <si>
    <t xml:space="preserve">	Connecting to local copy of blockchain with NBitcoin</t>
  </si>
  <si>
    <t xml:space="preserve">	c#/rpc/bitcoin/nbitcoin/</t>
  </si>
  <si>
    <t xml:space="preserve">	https://stackoverflow.com/questions/58492424/connecting-to-local-copy-of-blockchain-with-nbitcoin</t>
  </si>
  <si>
    <t xml:space="preserve">	Blockchain in C# - hash value doesn&amp;#39t change despite of changing transaction details</t>
  </si>
  <si>
    <t xml:space="preserve">	c#/hash/blockchain/gethashcode/</t>
  </si>
  <si>
    <t xml:space="preserve">	https://stackoverflow.com/questions/57744810/blockchain-in-c-hash-value-doesnt-change-despite-of-changing-transaction-det</t>
  </si>
  <si>
    <t xml:space="preserve">	9214</t>
  </si>
  <si>
    <t xml:space="preserve">	Query LOCAL Bitcoin blockchain with C# .NET</t>
  </si>
  <si>
    <t xml:space="preserve">	c#/.net/bitcoin/blockchain/</t>
  </si>
  <si>
    <t xml:space="preserve">	https://stackoverflow.com/questions/41027747/query-local-bitcoin-blockchain-with-c-net</t>
  </si>
  <si>
    <t xml:space="preserve">	344</t>
  </si>
  <si>
    <t xml:space="preserve">	TransactionId in Blockchain and Bitcoin</t>
  </si>
  <si>
    <t xml:space="preserve">	c#/bitcoin/blockchain/nbitcoin/</t>
  </si>
  <si>
    <t xml:space="preserve">	https://stackoverflow.com/questions/48115630/transactionid-in-blockchain-and-bitcoin</t>
  </si>
  <si>
    <t xml:space="preserve">	612</t>
  </si>
  <si>
    <t xml:space="preserve">	ECDSA secp256k1 offline signer for blockchain in c#</t>
  </si>
  <si>
    <t xml:space="preserve">	https://stackoverflow.com/questions/47687763/ecdsa-secp256k1-offline-signer-for-blockchain-in-c</t>
  </si>
  <si>
    <t xml:space="preserve">	Why visual studio 2015 can not open blockchain api project on github</t>
  </si>
  <si>
    <t xml:space="preserve">	47822939</t>
  </si>
  <si>
    <t xml:space="preserve">	c#/visual-studio-2015blockchain/</t>
  </si>
  <si>
    <t xml:space="preserve">	https://stackoverflow.com/questions/47822805/why-visual-studio-2015-can-not-open-blockchain-api-project-on-github</t>
  </si>
  <si>
    <t xml:space="preserve">	XMLHttpRequest is not defined while sending request to blockchain service via C#</t>
  </si>
  <si>
    <t xml:space="preserve">	javascript/c#/node.js/blockchain/</t>
  </si>
  <si>
    <t xml:space="preserve">	https://stackoverflow.com/questions/36971828/xmlhttprequest-is-not-defined-while-sending-request-to-blockchain-service-via-c</t>
  </si>
  <si>
    <t xml:space="preserve">	583</t>
  </si>
  <si>
    <t xml:space="preserve">	Bitcoin formatting via Blockchain API</t>
  </si>
  <si>
    <t xml:space="preserve">	33912566</t>
  </si>
  <si>
    <t xml:space="preserve">	c#/formatting/string-formatting/bitcoin/</t>
  </si>
  <si>
    <t xml:space="preserve">	https://stackoverflow.com/questions/33910016/bitcoin-formatting-via-blockchain-api</t>
  </si>
  <si>
    <t xml:space="preserve">	LiteDB 5 System.IO.IOException: The process cannot access the file</t>
  </si>
  <si>
    <t xml:space="preserve">	61506402</t>
  </si>
  <si>
    <t xml:space="preserve">	c#/wpf/windows-services/litedb/</t>
  </si>
  <si>
    <t xml:space="preserve">	https://stackoverflow.com/questions/61459278/litedb-5-system-io-ioexception-the-process-cannot-access-the-file</t>
  </si>
  <si>
    <t xml:space="preserve">	How to solve LiteDB implementation error?</t>
  </si>
  <si>
    <t xml:space="preserve">	61433421</t>
  </si>
  <si>
    <t xml:space="preserve">	c#/litedb/</t>
  </si>
  <si>
    <t xml:space="preserve">	https://stackoverflow.com/questions/61432819/how-to-solve-litedb-implementation-error</t>
  </si>
  <si>
    <t xml:space="preserve">	LiteDB: is it possible to effectively store objects of hierarchical classes (C#)?</t>
  </si>
  <si>
    <t xml:space="preserve">	https://stackoverflow.com/questions/61375735/litedb-is-it-possible-to-effectively-store-objects-of-hierarchical-classes-c</t>
  </si>
  <si>
    <t xml:space="preserve">	litedb database file size keeps increasing although deleting data</t>
  </si>
  <si>
    <t xml:space="preserve">	https://stackoverflow.com/questions/61254969/litedb-database-file-size-keeps-increasing-although-deleting-data</t>
  </si>
  <si>
    <t xml:space="preserve">	Unable to cast object of type &amp;quotcustom type&amp;quot to type &amp;#39System.Collections.IEnumerable&amp;#39 Using LiteDB</t>
  </si>
  <si>
    <t xml:space="preserve">	c#/.netlitedb/</t>
  </si>
  <si>
    <t xml:space="preserve">	https://stackoverflow.com/questions/61082403/unable-to-cast-object-of-type-custom-type-to-type-system-collections-ienumera</t>
  </si>
  <si>
    <t xml:space="preserve">	LiteDb v5 Query.All() equivalent</t>
  </si>
  <si>
    <t xml:space="preserve">	60756162</t>
  </si>
  <si>
    <t xml:space="preserve">	c#/xamarin.formslitedb/</t>
  </si>
  <si>
    <t xml:space="preserve">	https://stackoverflow.com/questions/60755925/litedb-v5-query-all-equivalent</t>
  </si>
  <si>
    <t xml:space="preserve">	Convert string into LiteDB BsonDocument</t>
  </si>
  <si>
    <t xml:space="preserve">	c#/json/nosql/litedb/</t>
  </si>
  <si>
    <t xml:space="preserve">	https://stackoverflow.com/questions/59210669/convert-string-into-litedb-bsondocument</t>
  </si>
  <si>
    <t xml:space="preserve">	LiteDB mapping to autogenerated key not named &amp;quotId&amp;quot</t>
  </si>
  <si>
    <t xml:space="preserve">	https://stackoverflow.com/questions/60641454/litedb-mapping-to-autogenerated-key-not-named-id</t>
  </si>
  <si>
    <t xml:space="preserve">	988</t>
  </si>
  <si>
    <t xml:space="preserve">	How to display LiteDB data in DataGridView?</t>
  </si>
  <si>
    <t xml:space="preserve">	52090262</t>
  </si>
  <si>
    <t xml:space="preserve">	c#/datagridview/windows-forms-designer/litedb/</t>
  </si>
  <si>
    <t xml:space="preserve">	https://stackoverflow.com/questions/52088182/how-to-display-litedb-data-in-datagridview</t>
  </si>
  <si>
    <t xml:space="preserve">	644</t>
  </si>
  <si>
    <t xml:space="preserve">	InvalidCastException when retrieving a record from LiteDB</t>
  </si>
  <si>
    <t xml:space="preserve">	47366339</t>
  </si>
  <si>
    <t xml:space="preserve">	https://stackoverflow.com/questions/47353660/invalidcastexception-when-retrieving-a-record-from-litedb</t>
  </si>
  <si>
    <t xml:space="preserve">	Optimisation long collections (in LiteDB)</t>
  </si>
  <si>
    <t xml:space="preserve">	c#/nosqllitedb/</t>
  </si>
  <si>
    <t xml:space="preserve">	https://stackoverflow.com/questions/59540645/optimisation-long-collections-in-litedb</t>
  </si>
  <si>
    <t xml:space="preserve">	How to log content-changes in a LiteDB database</t>
  </si>
  <si>
    <t xml:space="preserve">	c#/.net/logging/litedb/</t>
  </si>
  <si>
    <t xml:space="preserve">	https://stackoverflow.com/questions/58621696/how-to-log-content-changes-in-a-litedb-database</t>
  </si>
  <si>
    <t xml:space="preserve">	NullReferenceException in LiteDB after a Query</t>
  </si>
  <si>
    <t xml:space="preserve">	https://stackoverflow.com/questions/58579122/nullreferenceexception-in-litedb-after-a-query</t>
  </si>
  <si>
    <t xml:space="preserve">	Performance issue while converting to .ToList() while executing LINQ from LiteDB approx. 1 million records</t>
  </si>
  <si>
    <t xml:space="preserve">	c#/tolistlitedb/</t>
  </si>
  <si>
    <t xml:space="preserve">	https://stackoverflow.com/questions/58299135/performance-issue-while-converting-to-tolist-while-executing-linq-from-litedb</t>
  </si>
  <si>
    <t xml:space="preserve">	How to output LiteDB query results as string?</t>
  </si>
  <si>
    <t xml:space="preserve">	c#/winformslitedb/</t>
  </si>
  <si>
    <t xml:space="preserve">	https://stackoverflow.com/questions/57886477/how-to-output-litedb-query-results-as-string</t>
  </si>
  <si>
    <t xml:space="preserve">	LiteDb collection returns invalid data when searching by id</t>
  </si>
  <si>
    <t xml:space="preserve">	https://stackoverflow.com/questions/57523415/litedb-collection-returns-invalid-data-when-searching-by-id</t>
  </si>
  <si>
    <t xml:space="preserve">	Problem inserting C# POCO class in LiteDB</t>
  </si>
  <si>
    <t xml:space="preserve">	https://stackoverflow.com/questions/57365131/problem-inserting-c-poco-class-in-litedb</t>
  </si>
  <si>
    <t xml:space="preserve">	Problem with storing nested objects in LiteDB collections</t>
  </si>
  <si>
    <t xml:space="preserve">	https://stackoverflow.com/questions/57346844/problem-with-storing-nested-objects-in-litedb-collections</t>
  </si>
  <si>
    <t xml:space="preserve">	292</t>
  </si>
  <si>
    <t xml:space="preserve">	How to check if LiteDB database file has password or not in C#?</t>
  </si>
  <si>
    <t xml:space="preserve">	57164156</t>
  </si>
  <si>
    <t xml:space="preserve">	https://stackoverflow.com/questions/57139624/how-to-check-if-litedb-database-file-has-password-or-not-in-c</t>
  </si>
  <si>
    <t xml:space="preserve">	How to change the DB location using c# Litedb (noSQL)?</t>
  </si>
  <si>
    <t xml:space="preserve">	56953254</t>
  </si>
  <si>
    <t xml:space="preserve">	c#/database/nosql/litedb/</t>
  </si>
  <si>
    <t xml:space="preserve">	https://stackoverflow.com/questions/56940298/how-to-change-the-db-location-using-c-litedb-nosql</t>
  </si>
  <si>
    <t xml:space="preserve">	How to save a private field with LiteDB</t>
  </si>
  <si>
    <t xml:space="preserve">	https://stackoverflow.com/questions/56755555/how-to-save-a-private-field-with-litedb</t>
  </si>
  <si>
    <t xml:space="preserve">	995</t>
  </si>
  <si>
    <t xml:space="preserve">	LiteDb - File Storage searching</t>
  </si>
  <si>
    <t xml:space="preserve">	https://stackoverflow.com/questions/46978445/litedb-file-storage-searching</t>
  </si>
  <si>
    <t xml:space="preserve">	367</t>
  </si>
  <si>
    <t xml:space="preserve">	How to cast type &amp;#39LiteCollection&amp;#39 of LiteDB to &amp;#39Ienumerable&amp;#39?</t>
  </si>
  <si>
    <t xml:space="preserve">	c#/combobox/ienumerable/ienumerator/litedb/</t>
  </si>
  <si>
    <t xml:space="preserve">	https://stackoverflow.com/questions/56653896/how-to-cast-type-litecollection-of-litedb-to-ienumerable</t>
  </si>
  <si>
    <t xml:space="preserve">	LiteDB - Selecting multiple entries with one id</t>
  </si>
  <si>
    <t xml:space="preserve">	56401860</t>
  </si>
  <si>
    <t xml:space="preserve">	https://stackoverflow.com/questions/56401812/litedb-selecting-multiple-entries-with-one-id</t>
  </si>
  <si>
    <t xml:space="preserve">	8122</t>
  </si>
  <si>
    <t xml:space="preserve">	LiteDB: Invalid BSON data type &amp;#39Null&amp;#39 on field &amp;#39_id&amp;#39</t>
  </si>
  <si>
    <t xml:space="preserve">	38361152</t>
  </si>
  <si>
    <t xml:space="preserve">	https://stackoverflow.com/questions/38341076/litedb-invalid-bson-data-type-null-on-field-id</t>
  </si>
  <si>
    <t xml:space="preserve">	LiteDB query in 2 related Collections</t>
  </si>
  <si>
    <t xml:space="preserve">	c#/relationship/bson/dbref/litedb/</t>
  </si>
  <si>
    <t xml:space="preserve">	https://stackoverflow.com/questions/56273512/litedb-query-in-2-related-collections</t>
  </si>
  <si>
    <t xml:space="preserve">	LiteDB - Multiple entries with same ID</t>
  </si>
  <si>
    <t xml:space="preserve">	56268984</t>
  </si>
  <si>
    <t xml:space="preserve">	https://stackoverflow.com/questions/56268818/litedb-multiple-entries-with-same-id</t>
  </si>
  <si>
    <t xml:space="preserve">	Store liteDB documents in the cloud (azure) blob storage</t>
  </si>
  <si>
    <t xml:space="preserve">	https://stackoverflow.com/questions/56057376/store-litedb-documents-in-the-cloud-azure-blob-storage</t>
  </si>
  <si>
    <t xml:space="preserve">	C# Concurrent access to a LiteDB file over network</t>
  </si>
  <si>
    <t xml:space="preserve">	c#/concurrencylitedb/</t>
  </si>
  <si>
    <t xml:space="preserve">	https://stackoverflow.com/questions/55762452/c-concurrent-access-to-a-litedb-file-over-network</t>
  </si>
  <si>
    <t xml:space="preserve">	LiteDB Update collection</t>
  </si>
  <si>
    <t xml:space="preserve">	55733382</t>
  </si>
  <si>
    <t xml:space="preserve">	https://stackoverflow.com/questions/55648335/litedb-update-collection</t>
  </si>
  <si>
    <t xml:space="preserve">	LiteDB Find() with DateTime.Year comparison doesn&amp;#39t have any result</t>
  </si>
  <si>
    <t xml:space="preserve">	https://stackoverflow.com/questions/55694031/litedb-find-with-datetime-year-comparison-doesnt-have-any-result</t>
  </si>
  <si>
    <t xml:space="preserve">	627</t>
  </si>
  <si>
    <t xml:space="preserve">	Get Most Recent Insert In LiteDB c# .net</t>
  </si>
  <si>
    <t xml:space="preserve">	55013935</t>
  </si>
  <si>
    <t xml:space="preserve">	c#/.net/linq/litedb/</t>
  </si>
  <si>
    <t xml:space="preserve">	https://stackoverflow.com/questions/55008986/get-most-recent-insert-in-litedb-c-net</t>
  </si>
  <si>
    <t xml:space="preserve">	C# LiteDB - Index and search text blocks</t>
  </si>
  <si>
    <t xml:space="preserve">	c#/search/indexing/full-text-search/litedb/</t>
  </si>
  <si>
    <t xml:space="preserve">	https://stackoverflow.com/questions/54652838/c-litedb-index-and-search-text-blocks</t>
  </si>
  <si>
    <t xml:space="preserve">	How to iterate through LiteDB.LiteCollection for specific key values from a large litedb database file</t>
  </si>
  <si>
    <t xml:space="preserve">	https://stackoverflow.com/questions/54617500/how-to-iterate-through-litedb-litecollection-for-specific-key-values-from-a-larg</t>
  </si>
  <si>
    <t xml:space="preserve">	659</t>
  </si>
  <si>
    <t xml:space="preserve">	LiteDB how to insert list of list of object</t>
  </si>
  <si>
    <t xml:space="preserve">	https://stackoverflow.com/questions/54224838/litedb-how-to-insert-list-of-list-of-object</t>
  </si>
  <si>
    <t xml:space="preserve">	Blazor LiteDB query issue</t>
  </si>
  <si>
    <t xml:space="preserve">	c#/.net/.net-core/blazor/litedb/</t>
  </si>
  <si>
    <t xml:space="preserve">	https://stackoverflow.com/questions/53982656/blazor-litedb-query-issue</t>
  </si>
  <si>
    <t xml:space="preserve">	LiteDB insert or retrieve master&amp;#39s details List</t>
  </si>
  <si>
    <t xml:space="preserve">	c#/sqlitelitedb/</t>
  </si>
  <si>
    <t xml:space="preserve">	https://stackoverflow.com/questions/53619762/litedb-insert-or-retrieve-masters-details-list</t>
  </si>
  <si>
    <t xml:space="preserve">	LiteDB- How to add 2 DLL of LiteDB in two different project but they are referenced by one Main project</t>
  </si>
  <si>
    <t xml:space="preserve">	53447566</t>
  </si>
  <si>
    <t xml:space="preserve">	c#/dlllitedb/</t>
  </si>
  <si>
    <t xml:space="preserve">	https://stackoverflow.com/questions/53447256/litedb-how-to-add-2-dll-of-litedb-in-two-different-project-but-they-are-referen</t>
  </si>
  <si>
    <t xml:space="preserve">	How to know with which LiteDB version DB file has been created?</t>
  </si>
  <si>
    <t xml:space="preserve">	53498646</t>
  </si>
  <si>
    <t xml:space="preserve">	c#/versionlitedb/</t>
  </si>
  <si>
    <t xml:space="preserve">	https://stackoverflow.com/questions/53498185/how-to-know-with-which-litedb-version-db-file-has-been-created</t>
  </si>
  <si>
    <t xml:space="preserve">	113</t>
  </si>
  <si>
    <t xml:space="preserve">	Is it possible to index the properties of a collection in LiteDb</t>
  </si>
  <si>
    <t xml:space="preserve">	https://stackoverflow.com/questions/49904332/is-it-possible-to-index-the-properties-of-a-collection-in-litedb</t>
  </si>
  <si>
    <t xml:space="preserve">	943</t>
  </si>
  <si>
    <t xml:space="preserve">	LiteDB Collection returned but query returns null</t>
  </si>
  <si>
    <t xml:space="preserve">	51029585</t>
  </si>
  <si>
    <t xml:space="preserve">	c#/uwp/nosql/litedb/</t>
  </si>
  <si>
    <t xml:space="preserve">	https://stackoverflow.com/questions/51029376/litedb-collection-returned-but-query-returns-null</t>
  </si>
  <si>
    <t xml:space="preserve">	1400</t>
  </si>
  <si>
    <t xml:space="preserve">	LiteDb Where Query</t>
  </si>
  <si>
    <t xml:space="preserve">	https://stackoverflow.com/questions/50410617/litedb-where-query</t>
  </si>
  <si>
    <t xml:space="preserve">	617</t>
  </si>
  <si>
    <t xml:space="preserve">	Xamarin LiteDB UnauthorisedAccessException</t>
  </si>
  <si>
    <t xml:space="preserve">	c#/android/xamarin.forms/android-6.0-marshmallow/litedb/</t>
  </si>
  <si>
    <t xml:space="preserve">	https://stackoverflow.com/questions/45010253/xamarin-litedb-unauthorisedaccessexception</t>
  </si>
  <si>
    <t xml:space="preserve">	1090</t>
  </si>
  <si>
    <t xml:space="preserve">	Showing LiteDB database items in data grid view</t>
  </si>
  <si>
    <t xml:space="preserve">	49857832</t>
  </si>
  <si>
    <t xml:space="preserve">	c#/databaselitedb/</t>
  </si>
  <si>
    <t xml:space="preserve">	https://stackoverflow.com/questions/49817390/showing-litedb-database-items-in-data-grid-view</t>
  </si>
  <si>
    <t xml:space="preserve">	Any ways to detect changes in LiteDb?</t>
  </si>
  <si>
    <t xml:space="preserve">	c#/xamarin/xamarin.forms/nosql/litedb/</t>
  </si>
  <si>
    <t xml:space="preserve">	https://stackoverflow.com/questions/49550418/any-ways-to-detect-changes-in-litedb</t>
  </si>
  <si>
    <t xml:space="preserve">	220</t>
  </si>
  <si>
    <t xml:space="preserve">	Is there an equivalent of Vacuum command of SQLite in LiteDB?</t>
  </si>
  <si>
    <t xml:space="preserve">	48530191</t>
  </si>
  <si>
    <t xml:space="preserve">	https://stackoverflow.com/questions/48529909/is-there-an-equivalent-of-vacuum-command-of-sqlite-in-litedb</t>
  </si>
  <si>
    <t xml:space="preserve">	1687</t>
  </si>
  <si>
    <t xml:space="preserve">	Upsert is not functioning in LiteDB</t>
  </si>
  <si>
    <t xml:space="preserve">	48496974</t>
  </si>
  <si>
    <t xml:space="preserve">	https://stackoverflow.com/questions/48486498/upsert-is-not-functioning-in-litedb</t>
  </si>
  <si>
    <t xml:space="preserve">	1215</t>
  </si>
  <si>
    <t xml:space="preserve">	LiteDB Multiple Column/Field ID</t>
  </si>
  <si>
    <t xml:space="preserve">	48077129</t>
  </si>
  <si>
    <t xml:space="preserve">	c#/nosql/bson/litedb/</t>
  </si>
  <si>
    <t xml:space="preserve">	https://stackoverflow.com/questions/48064678/litedb-multiple-column-field-id</t>
  </si>
  <si>
    <t xml:space="preserve">	1663</t>
  </si>
  <si>
    <t xml:space="preserve">	LiteDB multiple queries in C#</t>
  </si>
  <si>
    <t xml:space="preserve">	46964833</t>
  </si>
  <si>
    <t xml:space="preserve">	c#/.net/wpf/nosql/litedb/</t>
  </si>
  <si>
    <t xml:space="preserve">	https://stackoverflow.com/questions/46959215/litedb-multiple-queries-in-c</t>
  </si>
  <si>
    <t xml:space="preserve">	1922</t>
  </si>
  <si>
    <t xml:space="preserve">	Impossible to save collection of strings to LiteDb</t>
  </si>
  <si>
    <t xml:space="preserve">	46710047</t>
  </si>
  <si>
    <t xml:space="preserve">	https://stackoverflow.com/questions/46697553/impossible-to-save-collection-of-strings-to-litedb</t>
  </si>
  <si>
    <t xml:space="preserve">	1057</t>
  </si>
  <si>
    <t xml:space="preserve">	LiteDB Index size limit issue</t>
  </si>
  <si>
    <t xml:space="preserve">	c#/indexingnosql/</t>
  </si>
  <si>
    <t xml:space="preserve">	https://stackoverflow.com/questions/35891040/litedb-index-size-limit-issue</t>
  </si>
  <si>
    <t xml:space="preserve">	How to do Cascading Include in LiteDB</t>
  </si>
  <si>
    <t xml:space="preserve">	40106683</t>
  </si>
  <si>
    <t xml:space="preserve">	c#/.net/litedb/nosql/</t>
  </si>
  <si>
    <t xml:space="preserve">	https://stackoverflow.com/questions/40106682/how-to-do-cascading-include-in-litedb</t>
  </si>
  <si>
    <t xml:space="preserve">	386</t>
  </si>
  <si>
    <t xml:space="preserve">	With LiteDB and C# how do you display the results of Find Commands to a Label?</t>
  </si>
  <si>
    <t xml:space="preserve">	c#/litedbnosql/</t>
  </si>
  <si>
    <t xml:space="preserve">	https://stackoverflow.com/questions/45884875/with-litedb-and-c-how-do-you-display-the-results-of-find-commands-to-a-label</t>
  </si>
  <si>
    <t xml:space="preserve">	LiteDB not returning any data when executing queries</t>
  </si>
  <si>
    <t xml:space="preserve">	https://stackoverflow.com/questions/40291897/litedb-not-returning-any-data-when-executing-queries</t>
  </si>
  <si>
    <t xml:space="preserve">	LiteDB incldue BsonDocument without mapping</t>
  </si>
  <si>
    <t xml:space="preserve">	41309351</t>
  </si>
  <si>
    <t xml:space="preserve">	https://stackoverflow.com/questions/41175843/litedb-incldue-bsondocument-without-mapping</t>
  </si>
  <si>
    <t xml:space="preserve">	224</t>
  </si>
  <si>
    <t xml:space="preserve">	Simple reference not working in LiteDB (C#)</t>
  </si>
  <si>
    <t xml:space="preserve">	https://stackoverflow.com/questions/44192139/simple-reference-not-working-in-litedb-c</t>
  </si>
  <si>
    <t xml:space="preserve">	1607</t>
  </si>
  <si>
    <t xml:space="preserve">	How to Join In LiteDb</t>
  </si>
  <si>
    <t xml:space="preserve">	44973948</t>
  </si>
  <si>
    <t xml:space="preserve">	c#/linq/c#-4.0/c#-3.0/litedb/</t>
  </si>
  <si>
    <t xml:space="preserve">	https://stackoverflow.com/questions/44675677/how-to-join-in-litedb</t>
  </si>
  <si>
    <t xml:space="preserve">	3577</t>
  </si>
  <si>
    <t xml:space="preserve">	Getting data from LiteDB</t>
  </si>
  <si>
    <t xml:space="preserve">	38225722</t>
  </si>
  <si>
    <t xml:space="preserve">	https://stackoverflow.com/questions/38213261/getting-data-from-litedb</t>
  </si>
  <si>
    <t xml:space="preserve">	422</t>
  </si>
  <si>
    <t xml:space="preserve">	LiteDB: Are Projections supported?</t>
  </si>
  <si>
    <t xml:space="preserve">	c#/mongodb/projection/litedb/nosql/</t>
  </si>
  <si>
    <t xml:space="preserve">	https://stackoverflow.com/questions/37860900/litedb-are-projections-supported</t>
  </si>
  <si>
    <t xml:space="preserve">	Creating a LiteDb database with a StorageFile argument</t>
  </si>
  <si>
    <t xml:space="preserve">	43974548</t>
  </si>
  <si>
    <t xml:space="preserve">	c#/uwp/windowsiot/litedb/</t>
  </si>
  <si>
    <t xml:space="preserve">	https://stackoverflow.com/questions/43957469/creating-a-litedb-database-with-a-storagefile-argument</t>
  </si>
  <si>
    <t xml:space="preserve">	1222</t>
  </si>
  <si>
    <t xml:space="preserve">	litedb see results from query</t>
  </si>
  <si>
    <t xml:space="preserve">	43414074</t>
  </si>
  <si>
    <t xml:space="preserve">	https://stackoverflow.com/questions/43394709/litedb-see-results-from-query</t>
  </si>
  <si>
    <t xml:space="preserve">	1041</t>
  </si>
  <si>
    <t xml:space="preserve">	Get LiteDb to inform us when a property cannot be set</t>
  </si>
  <si>
    <t xml:space="preserve">	39949481</t>
  </si>
  <si>
    <t xml:space="preserve">	https://stackoverflow.com/questions/39877806/get-litedb-to-inform-us-when-a-property-cannot-be-set</t>
  </si>
  <si>
    <t xml:space="preserve">	572</t>
  </si>
  <si>
    <t xml:space="preserve">	Avoid full table scan in LiteDB?</t>
  </si>
  <si>
    <t xml:space="preserve">	38897713</t>
  </si>
  <si>
    <t xml:space="preserve">	https://stackoverflow.com/questions/38886106/avoid-full-table-scan-in-litedb</t>
  </si>
  <si>
    <t xml:space="preserve">	2470</t>
  </si>
  <si>
    <t xml:space="preserve">	How to use DbRef in LiteDB</t>
  </si>
  <si>
    <t xml:space="preserve">	c#/asp.netlitedb/</t>
  </si>
  <si>
    <t xml:space="preserve">	https://stackoverflow.com/questions/35898365/how-to-use-dbref-in-litedb</t>
  </si>
  <si>
    <t xml:space="preserve">	Nopcommerce Seo friendly route</t>
  </si>
  <si>
    <t xml:space="preserve">	c#/urlnopcommerce/</t>
  </si>
  <si>
    <t xml:space="preserve">	https://stackoverflow.com/questions/61608797/nopcommerce-seo-friendly-route</t>
  </si>
  <si>
    <t xml:space="preserve">	Nopcommerce 4.2 - How to get Category for _ProductBox Partial View</t>
  </si>
  <si>
    <t xml:space="preserve">	c#/sql-server/dependency-injection/nopcommerce/.net-core-2.2/</t>
  </si>
  <si>
    <t xml:space="preserve">	https://stackoverflow.com/questions/61518225/nopcommerce-4-2-how-to-get-category-for-productbox-partial-view</t>
  </si>
  <si>
    <t xml:space="preserve">	How to Hide Payment Cash on Delivery when Pick-up in Store Nopcommerce</t>
  </si>
  <si>
    <t xml:space="preserve">	c#/asp.net-mvcnopcommerce/</t>
  </si>
  <si>
    <t xml:space="preserve">	https://stackoverflow.com/questions/61034641/how-to-hide-payment-cash-on-delivery-when-pick-up-in-store-nopcommerce</t>
  </si>
  <si>
    <t xml:space="preserve">	Nopcommerce cache really slow when loop is inside</t>
  </si>
  <si>
    <t xml:space="preserve">	c#/.net/caching/nopcommerce/</t>
  </si>
  <si>
    <t xml:space="preserve">	https://stackoverflow.com/questions/60806476/nopcommerce-cache-really-slow-when-loop-is-inside</t>
  </si>
  <si>
    <t xml:space="preserve">	nopCommerce modify advanced search</t>
  </si>
  <si>
    <t xml:space="preserve">	c#/nopcommerce-4.0/</t>
  </si>
  <si>
    <t xml:space="preserve">	https://stackoverflow.com/questions/60223976/nopcommerce-modify-advanced-search</t>
  </si>
  <si>
    <t xml:space="preserve">	nopcommerce passing a dynamic &amp;quotmessage&amp;quot to displayBarNotification(message, messagetype, timeout) [_ProductBox.cshtml]</t>
  </si>
  <si>
    <t xml:space="preserve">	60152225</t>
  </si>
  <si>
    <t xml:space="preserve">	c#/asp.net/ajax/model-view-controller/nopcommerce/</t>
  </si>
  <si>
    <t xml:space="preserve">	https://stackoverflow.com/questions/60117501/nopcommerce-passing-a-dynamic-message-to-displaybarnotificationmessage-messa</t>
  </si>
  <si>
    <t xml:space="preserve">	The name &amp;#39T&amp;#39 does not exist in the current context while overriding view in a nopCommerce plugin</t>
  </si>
  <si>
    <t xml:space="preserve">	c#/asp.net-mvc/plugins/nopcommerce/nopcommerce-3.90/</t>
  </si>
  <si>
    <t xml:space="preserve">	https://stackoverflow.com/questions/59790386/the-name-t-does-not-exist-in-the-current-context-while-overriding-view-in-a-no</t>
  </si>
  <si>
    <t xml:space="preserve">	2264</t>
  </si>
  <si>
    <t xml:space="preserve">	How to add new pages to nopcommerce?</t>
  </si>
  <si>
    <t xml:space="preserve">	12605459</t>
  </si>
  <si>
    <t xml:space="preserve">	https://stackoverflow.com/questions/12507820/how-to-add-new-pages-to-nopcommerce</t>
  </si>
  <si>
    <t xml:space="preserve">	How to convert datetime to date in linq query in nopcommerce c#</t>
  </si>
  <si>
    <t xml:space="preserve">	c#/function/date/nopcommerce/</t>
  </si>
  <si>
    <t xml:space="preserve">	https://stackoverflow.com/questions/59441733/how-to-convert-datetime-to-date-in-linq-query-in-nopcommerce-c</t>
  </si>
  <si>
    <t xml:space="preserve">	Custom nopCommerce Plugin Installs fine after building locally, but won&amp;#39t extract from .zip after uploading through interface</t>
  </si>
  <si>
    <t xml:space="preserve">	58530468</t>
  </si>
  <si>
    <t xml:space="preserve">	c#/nopcommerce/</t>
  </si>
  <si>
    <t xml:space="preserve">	https://stackoverflow.com/questions/58513190/custom-nopcommerce-plugin-installs-fine-after-building-locally-but-wont-extrac</t>
  </si>
  <si>
    <t xml:space="preserve">	Install nopCommerce public_html</t>
  </si>
  <si>
    <t xml:space="preserve">	c#/.net-core/configuration/nopcommerce/</t>
  </si>
  <si>
    <t xml:space="preserve">	https://stackoverflow.com/questions/58609593/install-nopcommerce-public-html</t>
  </si>
  <si>
    <t xml:space="preserve">	NopCommerce 4.20 Plugin Route not working from Nop.Web</t>
  </si>
  <si>
    <t xml:space="preserve">	c#/asp.net-core-mvc/asp.net-mvc-routing/nopcommerce/</t>
  </si>
  <si>
    <t xml:space="preserve">	https://stackoverflow.com/questions/57179936/nopcommerce-4-20-plugin-route-not-working-from-nop-web</t>
  </si>
  <si>
    <t xml:space="preserve">	I download nopCommerce 4.20 Dotnet Core and upload on my plesk server. Timeout Issue</t>
  </si>
  <si>
    <t xml:space="preserve">	c#/asp.net/asp.net-mvc/asp.net-core/nopcommerce/</t>
  </si>
  <si>
    <t xml:space="preserve">	https://stackoverflow.com/questions/57238269/i-download-nopcommerce-4-20-dotnet-core-and-upload-on-my-plesk-server-timeout-i</t>
  </si>
  <si>
    <t xml:space="preserve">	NopCommerce 4.20 Plugin development error with Dependency Injection</t>
  </si>
  <si>
    <t xml:space="preserve">	57124512</t>
  </si>
  <si>
    <t xml:space="preserve">	c#/dependency-injection/autofac/nopcommerce-4.2/</t>
  </si>
  <si>
    <t xml:space="preserve">	https://stackoverflow.com/questions/57123851/nopcommerce-4-20-plugin-development-error-with-dependency-injection</t>
  </si>
  <si>
    <t xml:space="preserve">	The model item passed into the ViewDataDictionary is of type &amp;#39Castle.Proxies.Model&amp;#39 in nopcommerce 4.2</t>
  </si>
  <si>
    <t xml:space="preserve">	https://stackoverflow.com/questions/56567890/the-model-item-passed-into-the-viewdatadictionary-is-of-type-castle-proxies-mod</t>
  </si>
  <si>
    <t xml:space="preserve">	NopCommerce : Error while running the &amp;#39Keep alive&amp;#39 schedule task</t>
  </si>
  <si>
    <t xml:space="preserve">	c#/azure/azure-sql-database/azure-web-sites/nopcommerce/</t>
  </si>
  <si>
    <t xml:space="preserve">	https://stackoverflow.com/questions/49280136/nopcommerce-error-while-running-the-keep-alive-schedule-task</t>
  </si>
  <si>
    <t xml:space="preserve">	Plus sign converts to &amp;amp#x2B in nopcommerce 41 but resolve into 42beta</t>
  </si>
  <si>
    <t xml:space="preserve">	c#/asp.net-mvc/nopcommerce/nopcommerce-4.1/</t>
  </si>
  <si>
    <t xml:space="preserve">	https://stackoverflow.com/questions/55971792/plus-sign-converts-to-x2b-in-nopcommerce-41-but-resolve-into-42beta</t>
  </si>
  <si>
    <t xml:space="preserve">	165</t>
  </si>
  <si>
    <t xml:space="preserve">	Nopcommerce - Custom Payment Method&amp;#39s PostProcessPayment not redirecting to Payment Gateway URL</t>
  </si>
  <si>
    <t xml:space="preserve">	55887338</t>
  </si>
  <si>
    <t xml:space="preserve">	c#/asp.net/.net/asp.net-mvc/nopcommerce/</t>
  </si>
  <si>
    <t xml:space="preserve">	https://stackoverflow.com/questions/55797747/nopcommerce-custom-payment-methods-postprocesspayment-not-redirecting-to-paym</t>
  </si>
  <si>
    <t xml:space="preserve">	Nopcommerce unable to find my Payment Method plugin&amp;#39s component</t>
  </si>
  <si>
    <t xml:space="preserve">	55763815</t>
  </si>
  <si>
    <t xml:space="preserve">	https://stackoverflow.com/questions/55763429/nopcommerce-unable-to-find-my-payment-method-plugins-component</t>
  </si>
  <si>
    <t xml:space="preserve">	Nopcommerce view not updating</t>
  </si>
  <si>
    <t xml:space="preserve">	55611115</t>
  </si>
  <si>
    <t xml:space="preserve">	c#/.net/asp.net-mvc/asp.net-core/nopcommerce/</t>
  </si>
  <si>
    <t xml:space="preserve">	https://stackoverflow.com/questions/55503146/nopcommerce-view-not-updating</t>
  </si>
  <si>
    <t xml:space="preserve">	Accessing base nop model custom properties from a product id in nopCommerce</t>
  </si>
  <si>
    <t xml:space="preserve">	c#/propertiesnopcommerce/</t>
  </si>
  <si>
    <t xml:space="preserve">	https://stackoverflow.com/questions/55410040/accessing-base-nop-model-custom-properties-from-a-product-id-in-nopcommerce</t>
  </si>
  <si>
    <t xml:space="preserve">	NopCommerce 4.10 error while installing plugin</t>
  </si>
  <si>
    <t xml:space="preserve">	c#/entity-framework-core/autofac/nopcommerce/nopcommerce-4.1/</t>
  </si>
  <si>
    <t xml:space="preserve">	https://stackoverflow.com/questions/52963505/nopcommerce-4-10-error-while-installing-plugin</t>
  </si>
  <si>
    <t xml:space="preserve">	NopCommerce source code deployment shows: InvalidOperationException: No database provider has been configured for this DbContext</t>
  </si>
  <si>
    <t xml:space="preserve">	c#/.net/entity-framework/asp.net-core/nopcommerce/</t>
  </si>
  <si>
    <t xml:space="preserve">	https://stackoverflow.com/questions/55182944/nopcommerce-source-code-deployment-shows-invalidoperationexception-no-database</t>
  </si>
  <si>
    <t xml:space="preserve">	Clearing a product from nopCommerce cache programatically</t>
  </si>
  <si>
    <t xml:space="preserve">	c#/asp.net/asp.net-mvc/caching/nopcommerce/</t>
  </si>
  <si>
    <t xml:space="preserve">	https://stackoverflow.com/questions/55175907/clearing-a-product-from-nopcommerce-cache-programatically</t>
  </si>
  <si>
    <t xml:space="preserve">	Ignoring the hint for a language string in nopcommerce</t>
  </si>
  <si>
    <t xml:space="preserve">	55015903</t>
  </si>
  <si>
    <t xml:space="preserve">	c#/model-view-controllernopcommerce/</t>
  </si>
  <si>
    <t xml:space="preserve">	https://stackoverflow.com/questions/54859362/ignoring-the-hint-for-a-language-string-in-nopcommerce</t>
  </si>
  <si>
    <t xml:space="preserve">	nopcommerce trying to add custom tab in admin panel</t>
  </si>
  <si>
    <t xml:space="preserve">	54819446</t>
  </si>
  <si>
    <t xml:space="preserve">	c#/asp.net/events/model-view-controller/nopcommerce/</t>
  </si>
  <si>
    <t xml:space="preserve">	https://stackoverflow.com/questions/54819393/nopcommerce-trying-to-add-custom-tab-in-admin-panel</t>
  </si>
  <si>
    <t xml:space="preserve">	The required anti-forgery form field &amp;quot__RequestVerificationToken&amp;quot is not present in datatable nopcommerce 3.80</t>
  </si>
  <si>
    <t xml:space="preserve">	c#/asp.net-mvc/antiforgerytoken/nopcommerce-3.80/</t>
  </si>
  <si>
    <t xml:space="preserve">	https://stackoverflow.com/questions/54704236/the-required-anti-forgery-form-field-requestverificationtoken-is-not-present</t>
  </si>
  <si>
    <t xml:space="preserve">	Problem with plugins during NopCommerce development</t>
  </si>
  <si>
    <t xml:space="preserve">	c#/.net-corenopcommerce/</t>
  </si>
  <si>
    <t xml:space="preserve">	https://stackoverflow.com/questions/54376509/problem-with-plugins-during-nopcommerce-development</t>
  </si>
  <si>
    <t xml:space="preserve">	242</t>
  </si>
  <si>
    <t xml:space="preserve">	I want to create chatbot widget plugin in nopcommerce 4.1 or above</t>
  </si>
  <si>
    <t xml:space="preserve">	c#/plugins/.net-core/nopcommerce/nopcommerce-4.1/</t>
  </si>
  <si>
    <t xml:space="preserve">	https://stackoverflow.com/questions/54104309/i-want-to-create-chatbot-widget-plugin-in-nopcommerce-4-1-or-above</t>
  </si>
  <si>
    <t xml:space="preserve">	NopCommerce Site to deploy from LocalHost</t>
  </si>
  <si>
    <t xml:space="preserve">	c#/sql-server/azure/nopcommerce/nopcommerce-3.90/</t>
  </si>
  <si>
    <t xml:space="preserve">	https://stackoverflow.com/questions/53919647/nopcommerce-site-to-deploy-from-localhost</t>
  </si>
  <si>
    <t xml:space="preserve">	523</t>
  </si>
  <si>
    <t xml:space="preserve">	How do I debug a nopCommerce plugin while development?</t>
  </si>
  <si>
    <t xml:space="preserve">	41953103</t>
  </si>
  <si>
    <t xml:space="preserve">	c#/asp.net/asp.net-mvc/model-view-controller/nopcommerce/</t>
  </si>
  <si>
    <t xml:space="preserve">	https://stackoverflow.com/questions/41889623/how-do-i-debug-a-nopcommerce-plugin-while-development</t>
  </si>
  <si>
    <t xml:space="preserve">	Why do I get ERR_EMPTY_RESPONSE running nopCommerce 4 in Visual Studio with SSL?</t>
  </si>
  <si>
    <t xml:space="preserve">	c#/asp.net-core/nopcommerce/kestrel-http-server/</t>
  </si>
  <si>
    <t xml:space="preserve">	https://stackoverflow.com/questions/52839316/why-do-i-get-err-empty-response-running-nopcommerce-4-in-visual-studio-with-ssl</t>
  </si>
  <si>
    <t xml:space="preserve">	nopCommerce: customizing models</t>
  </si>
  <si>
    <t xml:space="preserve">	c#/asp.net/generics/nopcommerce/</t>
  </si>
  <si>
    <t xml:space="preserve">	https://stackoverflow.com/questions/52833777/nopcommerce-customizing-models</t>
  </si>
  <si>
    <t xml:space="preserve">	2018</t>
  </si>
  <si>
    <t xml:space="preserve">	How to use MySQL database for nopCommerce framework?</t>
  </si>
  <si>
    <t xml:space="preserve">	c#/mysql/.net/nopcommerce/</t>
  </si>
  <si>
    <t xml:space="preserve">	https://stackoverflow.com/questions/21111096/how-to-use-mysql-database-for-nopcommerce-framework</t>
  </si>
  <si>
    <t xml:space="preserve">	Nopcommerce RegisterRoutes</t>
  </si>
  <si>
    <t xml:space="preserve">	https://stackoverflow.com/questions/34202759/nopcommerce-registerroutes</t>
  </si>
  <si>
    <t xml:space="preserve">	1075</t>
  </si>
  <si>
    <t xml:space="preserve">	Nopcommerce Overriding Controller</t>
  </si>
  <si>
    <t xml:space="preserve">	31279075</t>
  </si>
  <si>
    <t xml:space="preserve">	c#/asp.net-mvc/model-view-controller/controller/nopcommerce/</t>
  </si>
  <si>
    <t xml:space="preserve">	https://stackoverflow.com/questions/31262950/nopcommerce-overriding-controller</t>
  </si>
  <si>
    <t xml:space="preserve">	524</t>
  </si>
  <si>
    <t xml:space="preserve">	Run Nopcommerce on mono OSX and Xamarin Studio</t>
  </si>
  <si>
    <t xml:space="preserve">	c#/.net/asp.net-mvc/mono/nopcommerce/</t>
  </si>
  <si>
    <t xml:space="preserve">	https://stackoverflow.com/questions/25923223/run-nopcommerce-on-mono-osx-and-xamarin-studio</t>
  </si>
  <si>
    <t xml:space="preserve">	No parameterless constructor defined for this object nopCommerce 4.0</t>
  </si>
  <si>
    <t xml:space="preserve">	51179198</t>
  </si>
  <si>
    <t xml:space="preserve">	c#/constructor/asp.net-core-2.0/nopcommerce/nopcommerce-4.0/</t>
  </si>
  <si>
    <t xml:space="preserve">	https://stackoverflow.com/questions/51175145/no-parameterless-constructor-defined-for-this-object-nopcommerce-4-0</t>
  </si>
  <si>
    <t xml:space="preserve">	NopCommerce - Error with Search Box</t>
  </si>
  <si>
    <t xml:space="preserve">	51156319</t>
  </si>
  <si>
    <t xml:space="preserve">	c#/razornopcommerce/</t>
  </si>
  <si>
    <t xml:space="preserve">	https://stackoverflow.com/questions/51136140/nopcommerce-error-with-search-box</t>
  </si>
  <si>
    <t xml:space="preserve">	2492</t>
  </si>
  <si>
    <t xml:space="preserve">	NopCommerce store inner pages is not getting when enable SSL</t>
  </si>
  <si>
    <t xml:space="preserve">	21253665</t>
  </si>
  <si>
    <t xml:space="preserve">	c#/asp.net-mvc/asp.net-mvc-4/visual-studio-2012/ssl/</t>
  </si>
  <si>
    <t xml:space="preserve">	https://stackoverflow.com/questions/21231872/nopcommerce-store-inner-pages-is-not-getting-when-enable-ssl</t>
  </si>
  <si>
    <t xml:space="preserve">	2653</t>
  </si>
  <si>
    <t xml:space="preserve">	Data loss occurred while upgrade nopCommerce database 2.3.to 3.0</t>
  </si>
  <si>
    <t xml:space="preserve">	18658122</t>
  </si>
  <si>
    <t xml:space="preserve">	c#/sql/sql-server/sql-server-2008/nopcommerce/</t>
  </si>
  <si>
    <t xml:space="preserve">	https://stackoverflow.com/questions/18633593/data-loss-occurred-while-upgrade-nopcommerce-database-2-3-to-3-0</t>
  </si>
  <si>
    <t xml:space="preserve">	1544</t>
  </si>
  <si>
    <t xml:space="preserve">	NopCommerce customization</t>
  </si>
  <si>
    <t xml:space="preserve">	50540554</t>
  </si>
  <si>
    <t xml:space="preserve">	https://stackoverflow.com/questions/50525834/nopcommerce-customization</t>
  </si>
  <si>
    <t xml:space="preserve">	NopCommerce - Get States by Country and Language</t>
  </si>
  <si>
    <t xml:space="preserve">	https://stackoverflow.com/questions/49638091/nopcommerce-get-states-by-country-and-language</t>
  </si>
  <si>
    <t xml:space="preserve">	Site Stats for nopCommerce plugin</t>
  </si>
  <si>
    <t xml:space="preserve">	c#/wordpressnopcommerce/</t>
  </si>
  <si>
    <t xml:space="preserve">	https://stackoverflow.com/questions/49488248/site-stats-for-nopcommerce-plugin</t>
  </si>
  <si>
    <t xml:space="preserve">	Issue while enable SSL in NopCommerce v3.80</t>
  </si>
  <si>
    <t xml:space="preserve">	c#/asp.net-mvc/nopcommerce/nopcommerce-3.80/</t>
  </si>
  <si>
    <t xml:space="preserve">	https://stackoverflow.com/questions/49421212/issue-while-enable-ssl-in-nopcommerce-v3-80</t>
  </si>
  <si>
    <t xml:space="preserve">	2516</t>
  </si>
  <si>
    <t xml:space="preserve">	Nopcommerce Error- &amp;quotPage not Found&amp;quot while redirecting from admin to plugin pages</t>
  </si>
  <si>
    <t xml:space="preserve">	25520057</t>
  </si>
  <si>
    <t xml:space="preserve">	https://stackoverflow.com/questions/24256320/nopcommerce-error-page-not-found-while-redirecting-from-admin-to-plugin-pages</t>
  </si>
  <si>
    <t xml:space="preserve">	Nopcommerce - want to check if admin is login or not in front end</t>
  </si>
  <si>
    <t xml:space="preserve">	https://stackoverflow.com/questions/48762043/nopcommerce-want-to-check-if-admin-is-login-or-not-in-front-end</t>
  </si>
  <si>
    <t xml:space="preserve">	NopCommerce - Conditionally hide payment options</t>
  </si>
  <si>
    <t xml:space="preserve">	48039980</t>
  </si>
  <si>
    <t xml:space="preserve">	https://stackoverflow.com/questions/48009560/nopcommerce-conditionally-hide-payment-options</t>
  </si>
  <si>
    <t xml:space="preserve">	How to convert store procedure to linq in nopCommerce c#</t>
  </si>
  <si>
    <t xml:space="preserve">	c#/linqnopcommerce/</t>
  </si>
  <si>
    <t xml:space="preserve">	https://stackoverflow.com/questions/42786043/how-to-convert-store-procedure-to-linq-in-nopcommerce-c</t>
  </si>
  <si>
    <t xml:space="preserve">	How to write Insert Query in Nopcommerce Plugin?</t>
  </si>
  <si>
    <t xml:space="preserve">	https://stackoverflow.com/questions/19295809/how-to-write-insert-query-in-nopcommerce-plugin</t>
  </si>
  <si>
    <t xml:space="preserve">	594</t>
  </si>
  <si>
    <t xml:space="preserve">	nopcommerce A disk error occurred during a write operation. (Exception from HRESULT: 0x8003001D (STG_E_WRITEFAULT))</t>
  </si>
  <si>
    <t xml:space="preserve">	47785573</t>
  </si>
  <si>
    <t xml:space="preserve">	c#/asp.net-mvc/excel/nopcommerce-3.90/</t>
  </si>
  <si>
    <t xml:space="preserve">	https://stackoverflow.com/questions/47688550/nopcommerce-a-disk-error-occurred-during-a-write-operation-exception-from-hres</t>
  </si>
  <si>
    <t xml:space="preserve">	NopCommerce custom api methods are not showing in swaggerUi</t>
  </si>
  <si>
    <t xml:space="preserve">	c#/asp.net-mvc/api/asp.net-web-api/nopcommerce/</t>
  </si>
  <si>
    <t xml:space="preserve">	https://stackoverflow.com/questions/47572963/nopcommerce-custom-api-methods-are-not-showing-in-swaggerui</t>
  </si>
  <si>
    <t xml:space="preserve">	nopcommerce Getting the values from the bulk product edit form in the action</t>
  </si>
  <si>
    <t xml:space="preserve">	47444255</t>
  </si>
  <si>
    <t xml:space="preserve">	c#/forms/filter/action/nopcommerce/</t>
  </si>
  <si>
    <t xml:space="preserve">	https://stackoverflow.com/questions/47383838/nopcommerce-getting-the-values-from-the-bulk-product-edit-form-in-the-action</t>
  </si>
  <si>
    <t xml:space="preserve">	Having trouble getting my nopcommerce task to run</t>
  </si>
  <si>
    <t xml:space="preserve">	47275556</t>
  </si>
  <si>
    <t xml:space="preserve">	c#/model-view-controller/plugins/nopcommerce/</t>
  </si>
  <si>
    <t xml:space="preserve">	https://stackoverflow.com/questions/47274923/having-trouble-getting-my-nopcommerce-task-to-run</t>
  </si>
  <si>
    <t xml:space="preserve">	191</t>
  </si>
  <si>
    <t xml:space="preserve">	Getting ID of product from nopcommerce IConsumer&amp;ltEntityFinalised&amp;ltProduct&amp;gt Event</t>
  </si>
  <si>
    <t xml:space="preserve">	c#/entity-frameworknopcommerce/</t>
  </si>
  <si>
    <t xml:space="preserve">	https://stackoverflow.com/questions/47127950/getting-id-of-product-from-nopcommerce-iconsumerentityfinalisedproduct-event</t>
  </si>
  <si>
    <t xml:space="preserve">	C# using aggregate method on nopcommerce shipment items list not working</t>
  </si>
  <si>
    <t xml:space="preserve">	c#/list/aggregate/nopcommerce/</t>
  </si>
  <si>
    <t xml:space="preserve">	https://stackoverflow.com/questions/46535552/c-using-aggregate-method-on-nopcommerce-shipment-items-list-not-working</t>
  </si>
  <si>
    <t xml:space="preserve">	NopCommerce attempted SQL injection?</t>
  </si>
  <si>
    <t xml:space="preserve">	c#/sql-injection/</t>
  </si>
  <si>
    <t xml:space="preserve">	https://stackoverflow.com/questions/46432036/nopcommerce-attempted-sql-injection</t>
  </si>
  <si>
    <t xml:space="preserve">	21510</t>
  </si>
  <si>
    <t xml:space="preserve">	What is the error &amp;quotThe method or operation is not implemented.&amp;quot in nopCommerce plugin during installing a new plugin</t>
  </si>
  <si>
    <t xml:space="preserve">	https://stackoverflow.com/questions/28338664/what-is-the-error-the-method-or-operation-is-not-implemented-in-nopcommerce-p</t>
  </si>
  <si>
    <t xml:space="preserve">	Blob storage activation issue - Nopcommerce on Azure</t>
  </si>
  <si>
    <t xml:space="preserve">	c#/azure/azure-storage-blobs/nopcommerce/</t>
  </si>
  <si>
    <t xml:space="preserve">	https://stackoverflow.com/questions/46338774/blob-storage-activation-issue-nopcommerce-on-azure</t>
  </si>
  <si>
    <t xml:space="preserve">	How to update EngineContext.Current.Resolve&amp;ltStoreInformationSettings&amp;gt().ResponsiveDesignSupported after upgrade to nopcommerce 3.9</t>
  </si>
  <si>
    <t xml:space="preserve">	c#/nopcommercenopcommerce-3.90/</t>
  </si>
  <si>
    <t xml:space="preserve">	https://stackoverflow.com/questions/45368132/how-to-update-enginecontext-current-resolvestoreinformationsettings-responsi</t>
  </si>
  <si>
    <t xml:space="preserve">	491</t>
  </si>
  <si>
    <t xml:space="preserve">	System.OutOfMemoryException on savechange() in c# using nopCommerce</t>
  </si>
  <si>
    <t xml:space="preserve">	c#/entity-framework/code-first/nopcommerce-3.80/</t>
  </si>
  <si>
    <t xml:space="preserve">	https://stackoverflow.com/questions/45833276/system-outofmemoryexception-on-savechange-in-c-using-nopcommerce</t>
  </si>
  <si>
    <t xml:space="preserve">	375</t>
  </si>
  <si>
    <t xml:space="preserve">	How to add a new table in nopcommerce?</t>
  </si>
  <si>
    <t xml:space="preserve">	c#/asp.net-mvc/asp.net-mvc-4/nopcommerce/</t>
  </si>
  <si>
    <t xml:space="preserve">	https://stackoverflow.com/questions/44872020/how-to-add-a-new-table-in-nopcommerce</t>
  </si>
  <si>
    <t xml:space="preserve">	2448</t>
  </si>
  <si>
    <t xml:space="preserve">	How to override a nopcommerce view file with a view file inside the plugin?</t>
  </si>
  <si>
    <t xml:space="preserve">	c#/asp.net-mvc-4nopcommerce/</t>
  </si>
  <si>
    <t xml:space="preserve">	https://stackoverflow.com/questions/17321898/how-to-override-a-nopcommerce-view-file-with-a-view-file-inside-the-plugin</t>
  </si>
  <si>
    <t xml:space="preserve">	How to add an existing widget to Nopcommerce?</t>
  </si>
  <si>
    <t xml:space="preserve">	45128539</t>
  </si>
  <si>
    <t xml:space="preserve">	c#/asp.net/visual-studio-2015/nopcommerce-3.90/</t>
  </si>
  <si>
    <t xml:space="preserve">	https://stackoverflow.com/questions/45116073/how-to-add-an-existing-widget-to-nopcommerce</t>
  </si>
  <si>
    <t xml:space="preserve">	How to get language ID for a language culture in nopCommerce 3.9?</t>
  </si>
  <si>
    <t xml:space="preserve">	44947439</t>
  </si>
  <si>
    <t xml:space="preserve">	https://stackoverflow.com/questions/44913745/how-to-get-language-id-for-a-language-culture-in-nopcommerce-3-9</t>
  </si>
  <si>
    <t xml:space="preserve">	Get Exception after install NopCommerce Bundled Discounts plugin</t>
  </si>
  <si>
    <t xml:space="preserve">	https://stackoverflow.com/questions/43890349/get-exception-after-install-nopcommerce-bundled-discounts-plugin</t>
  </si>
  <si>
    <t xml:space="preserve">	nopcommerce 3.9 plugin async controller action not working</t>
  </si>
  <si>
    <t xml:space="preserve">	44496476</t>
  </si>
  <si>
    <t xml:space="preserve">	c#/asp.net/nopcommerce/nopcommerce-3.90/</t>
  </si>
  <si>
    <t xml:space="preserve">	https://stackoverflow.com/questions/44449397/nopcommerce-3-9-plugin-async-controller-action-not-working</t>
  </si>
  <si>
    <t xml:space="preserve">	MVC 3 NopCommerce &amp;#39$&amp;#39 character as part of the name of an url parameter</t>
  </si>
  <si>
    <t xml:space="preserve">	c#/asp.net-mvc-3/url-rewriting/routes/nopcommerce/</t>
  </si>
  <si>
    <t xml:space="preserve">	https://stackoverflow.com/questions/12782907/mvc-3-nopcommerce-character-as-part-of-the-name-of-an-url-parameter</t>
  </si>
  <si>
    <t xml:space="preserve">	NopCommerce, C#, MVC, Elastic Search multiple parameters</t>
  </si>
  <si>
    <t xml:space="preserve">	42554539</t>
  </si>
  <si>
    <t xml:space="preserve">	c#/sql/asp.net-mvc/elasticsearch/nopcommerce/</t>
  </si>
  <si>
    <t xml:space="preserve">	https://stackoverflow.com/questions/42532013/nopcommerce-c-mvc-elastic-search-multiple-parameters</t>
  </si>
  <si>
    <t xml:space="preserve">	2322</t>
  </si>
  <si>
    <t xml:space="preserve">	Difference between plugins and widgets in nopcommerce</t>
  </si>
  <si>
    <t xml:space="preserve">	22778358</t>
  </si>
  <si>
    <t xml:space="preserve">	https://stackoverflow.com/questions/22777236/difference-between-plugins-and-widgets-in-nopcommerce</t>
  </si>
  <si>
    <t xml:space="preserve">	Nopcommerce Override RegisterValidator</t>
  </si>
  <si>
    <t xml:space="preserve">	c#/validationnopcommerce/</t>
  </si>
  <si>
    <t xml:space="preserve">	https://stackoverflow.com/questions/41702353/nopcommerce-override-registervalidator</t>
  </si>
  <si>
    <t xml:space="preserve">	NopCommerce code creates multiple null reference exceptions while using ASP.NET Web API</t>
  </si>
  <si>
    <t xml:space="preserve">	c#/asp.net-web-api/autofac/nopcommerce/</t>
  </si>
  <si>
    <t xml:space="preserve">	https://stackoverflow.com/questions/39631075/nopcommerce-code-creates-multiple-null-reference-exceptions-while-using-asp-net</t>
  </si>
  <si>
    <t xml:space="preserve">	591</t>
  </si>
  <si>
    <t xml:space="preserve">	Nopcommerce Update entity issue</t>
  </si>
  <si>
    <t xml:space="preserve">	https://stackoverflow.com/questions/41609158/nopcommerce-update-entity-issue</t>
  </si>
  <si>
    <t xml:space="preserve">	NopCommerce Task Plugin not starting task</t>
  </si>
  <si>
    <t xml:space="preserve">	41485031</t>
  </si>
  <si>
    <t xml:space="preserve">	c#/nopcommercenopcommerce-3.80/</t>
  </si>
  <si>
    <t xml:space="preserve">	https://stackoverflow.com/questions/41484284/nopcommerce-task-plugin-not-starting-task</t>
  </si>
  <si>
    <t xml:space="preserve">	411</t>
  </si>
  <si>
    <t xml:space="preserve">	Get name of image in Nopcommerce</t>
  </si>
  <si>
    <t xml:space="preserve">	https://stackoverflow.com/questions/41296886/get-name-of-image-in-nopcommerce</t>
  </si>
  <si>
    <t xml:space="preserve">	bootstrap Maga Menu in nopCommerce 3.70</t>
  </si>
  <si>
    <t xml:space="preserve">	35605735</t>
  </si>
  <si>
    <t xml:space="preserve">	c#/css/asp.net-mvc/twitter-bootstrap-3/nopcommerce/</t>
  </si>
  <si>
    <t xml:space="preserve">	https://stackoverflow.com/questions/35588635/bootstrap-maga-menu-in-nopcommerce-3-70</t>
  </si>
  <si>
    <t xml:space="preserve">	274</t>
  </si>
  <si>
    <t xml:space="preserve">	Redirect to Controller&amp;#39s action method from event handler in nopCommerce</t>
  </si>
  <si>
    <t xml:space="preserve">	https://stackoverflow.com/questions/41241581/redirect-to-controllers-action-method-from-event-handler-in-nopcommerce</t>
  </si>
  <si>
    <t xml:space="preserve">	400</t>
  </si>
  <si>
    <t xml:space="preserve">	Nopcommerce Rewriting Route to overrule core catalog controller via CustomView Engine and Routeprovider</t>
  </si>
  <si>
    <t xml:space="preserve">	c#/asp.net-mvc/nopcommerce/route-provider/</t>
  </si>
  <si>
    <t xml:space="preserve">	https://stackoverflow.com/questions/31482456/nopcommerce-rewriting-route-to-overrule-core-catalog-controller-via-customview-e</t>
  </si>
  <si>
    <t xml:space="preserve">	Overriding nopCommerce controller with ctor arguments filling with dependency injection</t>
  </si>
  <si>
    <t xml:space="preserve">	https://stackoverflow.com/questions/40309357/overriding-nopcommerce-controller-with-ctor-arguments-filling-with-dependency-in</t>
  </si>
  <si>
    <t xml:space="preserve">	NopCommerce 3.8 Custom Plugin View Tabs</t>
  </si>
  <si>
    <t xml:space="preserve">	40278108</t>
  </si>
  <si>
    <t xml:space="preserve">	c#/model-view-controller/view/nopcommerce/</t>
  </si>
  <si>
    <t xml:space="preserve">	https://stackoverflow.com/questions/40260712/nopcommerce-3-8-custom-plugin-view-tabs</t>
  </si>
  <si>
    <t xml:space="preserve">	How can i stop default nopCommerce SearchBox Method?</t>
  </si>
  <si>
    <t xml:space="preserve">	https://stackoverflow.com/questions/40232742/how-can-i-stop-default-nopcommerce-searchbox-method</t>
  </si>
  <si>
    <t xml:space="preserve">	2297</t>
  </si>
  <si>
    <t xml:space="preserve">	DataAccess Plugin in NopCommerce 3.1</t>
  </si>
  <si>
    <t xml:space="preserve">	c#/entity-framework/asp.net-mvc-4/nopcommerce/</t>
  </si>
  <si>
    <t xml:space="preserve">	https://stackoverflow.com/questions/18606765/dataaccess-plugin-in-nopcommerce-3-1</t>
  </si>
  <si>
    <t xml:space="preserve">	1623</t>
  </si>
  <si>
    <t xml:space="preserve">	Nopcommerce - missing resources in localization</t>
  </si>
  <si>
    <t xml:space="preserve">	11819654</t>
  </si>
  <si>
    <t xml:space="preserve">	c#/asp.net-mvc/localization/nopcommerce/</t>
  </si>
  <si>
    <t xml:space="preserve">	https://stackoverflow.com/questions/10776787/nopcommerce-missing-resources-in-localization</t>
  </si>
  <si>
    <t xml:space="preserve">	662</t>
  </si>
  <si>
    <t xml:space="preserve">	Entity Framework 4.0 changes in NopCommerce 1.90</t>
  </si>
  <si>
    <t xml:space="preserve">	c#/asp.net/entity-framework/entity-framework-4/nopcommerce/</t>
  </si>
  <si>
    <t xml:space="preserve">	https://stackoverflow.com/questions/5927300/entity-framework-4-0-changes-in-nopcommerce-1-90</t>
  </si>
  <si>
    <t xml:space="preserve">	How can I use vertical slider in my NopCommerce site home page?</t>
  </si>
  <si>
    <t xml:space="preserve">	c#/asp.net-mvc-5/nopcommerce/jssor/nivo-slider/</t>
  </si>
  <si>
    <t xml:space="preserve">	https://stackoverflow.com/questions/39889443/how-can-i-use-vertical-slider-in-my-nopcommerce-site-home-page</t>
  </si>
  <si>
    <t xml:space="preserve">	There is already an open DataReader associated with this Command which must be closed first In Nopcommerce</t>
  </si>
  <si>
    <t xml:space="preserve">	39826696</t>
  </si>
  <si>
    <t xml:space="preserve">	https://stackoverflow.com/questions/39826260/there-is-already-an-open-datareader-associated-with-this-command-which-must-be-c</t>
  </si>
  <si>
    <t xml:space="preserve">	3318</t>
  </si>
  <si>
    <t xml:space="preserve">	How to add new table in NopCommerce?</t>
  </si>
  <si>
    <t xml:space="preserve">	22195709</t>
  </si>
  <si>
    <t xml:space="preserve">	https://stackoverflow.com/questions/22140995/how-to-add-new-table-in-nopcommerce</t>
  </si>
  <si>
    <t xml:space="preserve">	NopCommerce- Autofac.Configuration.dll does not found</t>
  </si>
  <si>
    <t xml:space="preserve">	23086716</t>
  </si>
  <si>
    <t xml:space="preserve">	c#/.net/asp.net-mvc/nopcommerce/</t>
  </si>
  <si>
    <t xml:space="preserve">	https://stackoverflow.com/questions/23086266/nopcommerce-autofac-configuration-dll-does-not-found</t>
  </si>
  <si>
    <t xml:space="preserve">	How to solve error Sequence contains more than one matching element in Nopcommerce Plugin Creation?</t>
  </si>
  <si>
    <t xml:space="preserve">	https://stackoverflow.com/questions/19335102/how-to-solve-error-sequence-contains-more-than-one-matching-element-in-nopcommer</t>
  </si>
  <si>
    <t xml:space="preserve">	How to get product view count in NopCommerce?</t>
  </si>
  <si>
    <t xml:space="preserve">	22195611</t>
  </si>
  <si>
    <t xml:space="preserve">	https://stackoverflow.com/questions/22190154/how-to-get-product-view-count-in-nopcommerce</t>
  </si>
  <si>
    <t xml:space="preserve">	490</t>
  </si>
  <si>
    <t xml:space="preserve">	Add additional button to shopping cart nopCommerce</t>
  </si>
  <si>
    <t xml:space="preserve">	38713161</t>
  </si>
  <si>
    <t xml:space="preserve">	c#/asp.net-mvc-4/razor/plugins/nopcommerce/</t>
  </si>
  <si>
    <t xml:space="preserve">	https://stackoverflow.com/questions/38699951/add-additional-button-to-shopping-cart-nopcommerce</t>
  </si>
  <si>
    <t xml:space="preserve">	Azure URL encoding in nopcommerce</t>
  </si>
  <si>
    <t xml:space="preserve">	c#/asp.net/asp.net-mvc/azure/nopcommerce/</t>
  </si>
  <si>
    <t xml:space="preserve">	https://stackoverflow.com/questions/38371560/azure-url-encoding-in-nopcommerce</t>
  </si>
  <si>
    <t xml:space="preserve">	How to upgrade nopcommerce 1.8 to 3.5?</t>
  </si>
  <si>
    <t xml:space="preserve">	c#/asp.net/.net/nopcommerce/</t>
  </si>
  <si>
    <t xml:space="preserve">	https://stackoverflow.com/questions/28595619/how-to-upgrade-nopcommerce-1-8-to-3-5</t>
  </si>
  <si>
    <t xml:space="preserve">	Migrating data from nopCommerce to Umbraco 7</t>
  </si>
  <si>
    <t xml:space="preserve">	c#/sql/nopcommerce/umbraco7/</t>
  </si>
  <si>
    <t xml:space="preserve">	https://stackoverflow.com/questions/36828846/migrating-data-from-nopcommerce-to-umbraco-7</t>
  </si>
  <si>
    <t xml:space="preserve">	752</t>
  </si>
  <si>
    <t xml:space="preserve">	NopCommerce, calling Nop.Web controller methods in Nop.Plugins projects</t>
  </si>
  <si>
    <t xml:space="preserve">	https://stackoverflow.com/questions/35745745/nopcommerce-calling-nop-web-controller-methods-in-nop-plugins-projects</t>
  </si>
  <si>
    <t xml:space="preserve">	NopCommerce 3.30 Image browser</t>
  </si>
  <si>
    <t xml:space="preserve">	c#/imagenopcommerce/</t>
  </si>
  <si>
    <t xml:space="preserve">	https://stackoverflow.com/questions/35312876/nopcommerce-3-30-image-browser</t>
  </si>
  <si>
    <t xml:space="preserve">	How to get cookie of nopcommerce customer using javascript</t>
  </si>
  <si>
    <t xml:space="preserve">	javascript/c#/asp.net-mvc/cookies/nopcommerce/</t>
  </si>
  <si>
    <t xml:space="preserve">	https://stackoverflow.com/questions/35356232/how-to-get-cookie-of-nopcommerce-customer-using-javascript</t>
  </si>
  <si>
    <t xml:space="preserve">	NopCommerce PropertyManager class error</t>
  </si>
  <si>
    <t xml:space="preserve">	c#/asp.net/asp.net-mvc/nopcommerce/</t>
  </si>
  <si>
    <t xml:space="preserve">	https://stackoverflow.com/questions/35310234/nopcommerce-propertymanager-class-error</t>
  </si>
  <si>
    <t xml:space="preserve">	How can I DROP nopCommerce plugin tables dynamically?</t>
  </si>
  <si>
    <t xml:space="preserve">	34998529</t>
  </si>
  <si>
    <t xml:space="preserve">	c#/tsql/plugins/nopcommerce/</t>
  </si>
  <si>
    <t xml:space="preserve">	https://stackoverflow.com/questions/34998528/how-can-i-drop-nopcommerce-plugin-tables-dynamically</t>
  </si>
  <si>
    <t xml:space="preserve">	How to extend GenericPathRoutecs of NopCommerce CMS</t>
  </si>
  <si>
    <t xml:space="preserve">	34928957</t>
  </si>
  <si>
    <t xml:space="preserve">	https://stackoverflow.com/questions/34928601/how-to-extend-genericpathroutecs-of-nopcommerce-cms</t>
  </si>
  <si>
    <t xml:space="preserve">	After clone of ASP.NET Core Web API project on other computer receiving MediatR error</t>
  </si>
  <si>
    <t xml:space="preserve">	61779261</t>
  </si>
  <si>
    <t xml:space="preserve">	c#/asp.net-core/asp.net-web-api/mediatr/</t>
  </si>
  <si>
    <t xml:space="preserve">	https://stackoverflow.com/questions/61767555/after-clone-of-asp-net-core-web-api-project-on-other-computer-receiving-mediatr</t>
  </si>
  <si>
    <t xml:space="preserve">	Getting ControllerBase Operations into Mediatr Commands</t>
  </si>
  <si>
    <t xml:space="preserve">	c#/api/controller/cqrs/mediatr/</t>
  </si>
  <si>
    <t xml:space="preserve">	https://stackoverflow.com/questions/61534475/getting-controllerbase-operations-into-mediatr-commands</t>
  </si>
  <si>
    <t xml:space="preserve">	346</t>
  </si>
  <si>
    <t xml:space="preserve">	How to cancel the query sent by MediatR?</t>
  </si>
  <si>
    <t xml:space="preserve">	59784626</t>
  </si>
  <si>
    <t xml:space="preserve">	c#/blazormediatr/</t>
  </si>
  <si>
    <t xml:space="preserve">	https://stackoverflow.com/questions/59672874/how-to-cancel-the-query-sent-by-mediatr</t>
  </si>
  <si>
    <t xml:space="preserve">	Is there a way to skip MediatR Pipeline?</t>
  </si>
  <si>
    <t xml:space="preserve">	61418352</t>
  </si>
  <si>
    <t xml:space="preserve">	c#/asp.net/.net/mediator/mediatr/</t>
  </si>
  <si>
    <t xml:space="preserve">	https://stackoverflow.com/questions/61400315/is-there-a-way-to-skip-mediatr-pipeline</t>
  </si>
  <si>
    <t xml:space="preserve">	Understanding Asp.net Core Dependency Injection when registering multiple implementations of Mediatr IPipelineBehavior</t>
  </si>
  <si>
    <t xml:space="preserve">	c#/asp.net-core/.net-core/dependency-injection/mediatr/</t>
  </si>
  <si>
    <t xml:space="preserve">	https://stackoverflow.com/questions/61358421/understanding-asp-net-core-dependency-injection-when-registering-multiple-implem</t>
  </si>
  <si>
    <t xml:space="preserve">	Skip a MediatR Behavior Pipeline</t>
  </si>
  <si>
    <t xml:space="preserve">	c#/asp.net-coremediatr/</t>
  </si>
  <si>
    <t xml:space="preserve">	https://stackoverflow.com/questions/56888642/skip-a-mediatr-behavior-pipeline</t>
  </si>
  <si>
    <t xml:space="preserve">	Xunit testing using MediatR, CORS, and MOQ</t>
  </si>
  <si>
    <t xml:space="preserve">	c#/moqxunit/</t>
  </si>
  <si>
    <t xml:space="preserve">	https://stackoverflow.com/questions/61293431/xunit-testing-using-mediatr-cors-and-moq</t>
  </si>
  <si>
    <t xml:space="preserve">	How to the make sure the object returned from MediatR response and Web Api method return type are the same type?</t>
  </si>
  <si>
    <t xml:space="preserve">	c#/generics/reflection/asp.net-web-api2/mediatr/</t>
  </si>
  <si>
    <t xml:space="preserve">	https://stackoverflow.com/questions/60955708/how-to-the-make-sure-the-object-returned-from-mediatr-response-and-web-api-metho</t>
  </si>
  <si>
    <t xml:space="preserve">	Mock handler with parameter Mediatr and Moq</t>
  </si>
  <si>
    <t xml:space="preserve">	60835226</t>
  </si>
  <si>
    <t xml:space="preserve">	c#/moq/xunit/cqrs/mediator/</t>
  </si>
  <si>
    <t xml:space="preserve">	https://stackoverflow.com/questions/60810663/mock-handler-with-parameter-mediatr-and-moq</t>
  </si>
  <si>
    <t xml:space="preserve">	Unit testing validation through MediatR PipelineBehavior</t>
  </si>
  <si>
    <t xml:space="preserve">	60696525</t>
  </si>
  <si>
    <t xml:space="preserve">	c#/unit-testing/cqrs/fluentvalidation/mediatr/</t>
  </si>
  <si>
    <t xml:space="preserve">	https://stackoverflow.com/questions/60687927/unit-testing-validation-through-mediatr-pipelinebehavior</t>
  </si>
  <si>
    <t xml:space="preserve">	Mediatr IPipelineBehavior not triggered</t>
  </si>
  <si>
    <t xml:space="preserve">	c#/unity-containermediatr/</t>
  </si>
  <si>
    <t xml:space="preserve">	https://stackoverflow.com/questions/60613802/mediatr-ipipelinebehavior-not-triggered</t>
  </si>
  <si>
    <t xml:space="preserve">	Resequencer for MediatR INotificationHandler - can&amp;#39t use IPipelineBehavior</t>
  </si>
  <si>
    <t xml:space="preserve">	60641643</t>
  </si>
  <si>
    <t xml:space="preserve">	c#/simple-injectormediatr/</t>
  </si>
  <si>
    <t xml:space="preserve">	https://stackoverflow.com/questions/60640124/resequencer-for-mediatr-inotificationhandler-cant-use-ipipelinebehavior</t>
  </si>
  <si>
    <t xml:space="preserve">	How to avoid code duplication in MediatR request handlers?</t>
  </si>
  <si>
    <t xml:space="preserve">	60553591</t>
  </si>
  <si>
    <t xml:space="preserve">	c#/oop/domain-driven-design/cqrs/mediatr/</t>
  </si>
  <si>
    <t xml:space="preserve">	https://stackoverflow.com/questions/60552929/how-to-avoid-code-duplication-in-mediatr-request-handlers</t>
  </si>
  <si>
    <t xml:space="preserve">	ASP.NET Core and MediatR: Send a request from a handler?</t>
  </si>
  <si>
    <t xml:space="preserve">	c#/asp.net/asp.net-core/mediator/</t>
  </si>
  <si>
    <t xml:space="preserve">	https://stackoverflow.com/questions/58008108/asp-net-core-and-mediatr-send-a-request-from-a-handler</t>
  </si>
  <si>
    <t xml:space="preserve">	How to offer (optional) notification handlers in MediatR</t>
  </si>
  <si>
    <t xml:space="preserve">	c#/console-applicationmediatr/</t>
  </si>
  <si>
    <t xml:space="preserve">	https://stackoverflow.com/questions/60011887/how-to-offer-optional-notification-handlers-in-mediatr</t>
  </si>
  <si>
    <t xml:space="preserve">	MediatR not finding Handlers on IIS</t>
  </si>
  <si>
    <t xml:space="preserve">	c#/asp.net/.net-core/mediatr/</t>
  </si>
  <si>
    <t xml:space="preserve">	https://stackoverflow.com/questions/58929393/mediatr-not-finding-handlers-on-iis</t>
  </si>
  <si>
    <t xml:space="preserve">	HTTP request in pending status until MediatR notifications executed</t>
  </si>
  <si>
    <t xml:space="preserve">	59165229</t>
  </si>
  <si>
    <t xml:space="preserve">	https://stackoverflow.com/questions/59162165/http-request-in-pending-status-until-mediatr-notifications-executed</t>
  </si>
  <si>
    <t xml:space="preserve">	7799</t>
  </si>
  <si>
    <t xml:space="preserve">	Mocking MediatR 3 with Moq</t>
  </si>
  <si>
    <t xml:space="preserve">	43252064</t>
  </si>
  <si>
    <t xml:space="preserve">	c#/unit-testing/moq/xunit/mediatr/</t>
  </si>
  <si>
    <t xml:space="preserve">	https://stackoverflow.com/questions/43249816/mocking-mediatr-3-with-moq</t>
  </si>
  <si>
    <t xml:space="preserve">	2204</t>
  </si>
  <si>
    <t xml:space="preserve">	Component registration issue using MediatR and Autofac</t>
  </si>
  <si>
    <t xml:space="preserve">	52130814</t>
  </si>
  <si>
    <t xml:space="preserve">	c#/asp.net-core/autofac/cqrs/mediatr/</t>
  </si>
  <si>
    <t xml:space="preserve">	https://stackoverflow.com/questions/52117915/component-registration-issue-using-mediatr-and-autofac</t>
  </si>
  <si>
    <t xml:space="preserve">	123</t>
  </si>
  <si>
    <t xml:space="preserve">	When executing API method using MediatR, getting an error</t>
  </si>
  <si>
    <t xml:space="preserve">	https://stackoverflow.com/questions/59948576/when-executing-api-method-using-mediatr-getting-an-error</t>
  </si>
  <si>
    <t xml:space="preserve">	160</t>
  </si>
  <si>
    <t xml:space="preserve">	How can we use &amp;#39yield return&amp;#39 to return IAsyncEnumerable from MediatR Request handler?</t>
  </si>
  <si>
    <t xml:space="preserve">	c#/asp.net/yield-return/mediatr/</t>
  </si>
  <si>
    <t xml:space="preserve">	https://stackoverflow.com/questions/59681406/how-can-we-use-yield-return-to-return-iasyncenumerable-from-mediatr-request-ha</t>
  </si>
  <si>
    <t xml:space="preserve">	How to add MediatR PublishStrategy to existing project</t>
  </si>
  <si>
    <t xml:space="preserve">	c#/.net-coremediatr/</t>
  </si>
  <si>
    <t xml:space="preserve">	https://stackoverflow.com/questions/59320296/how-to-add-mediatr-publishstrategy-to-existing-project</t>
  </si>
  <si>
    <t xml:space="preserve">	978</t>
  </si>
  <si>
    <t xml:space="preserve">	Is it OK to have one handler call another when using MediatR?</t>
  </si>
  <si>
    <t xml:space="preserve">	c#/oop/cqrs/mediatr/</t>
  </si>
  <si>
    <t xml:space="preserve">	https://stackoverflow.com/questions/49042123/is-it-ok-to-have-one-handler-call-another-when-using-mediatr</t>
  </si>
  <si>
    <t xml:space="preserve">	MediatR request handler is not called from another location</t>
  </si>
  <si>
    <t xml:space="preserve">	59192237</t>
  </si>
  <si>
    <t xml:space="preserve">	https://stackoverflow.com/questions/59180674/mediatr-request-handler-is-not-called-from-another-location</t>
  </si>
  <si>
    <t xml:space="preserve">	Understanding Autofac configuration for Mediatr</t>
  </si>
  <si>
    <t xml:space="preserve">	59089329</t>
  </si>
  <si>
    <t xml:space="preserve">	c#/autofacmediatr/</t>
  </si>
  <si>
    <t xml:space="preserve">	https://stackoverflow.com/questions/59082159/understanding-autofac-configuration-for-mediatr</t>
  </si>
  <si>
    <t xml:space="preserve">	Cannot setup a Moq callback for MediatR</t>
  </si>
  <si>
    <t xml:space="preserve">	59051306</t>
  </si>
  <si>
    <t xml:space="preserve">	c#/moq/fluent-assertions/mediatr/</t>
  </si>
  <si>
    <t xml:space="preserve">	https://stackoverflow.com/questions/59050818/cannot-setup-a-moq-callback-for-mediatr</t>
  </si>
  <si>
    <t xml:space="preserve">	17668</t>
  </si>
  <si>
    <t xml:space="preserve">	MediatR with ASP.NET Core DI</t>
  </si>
  <si>
    <t xml:space="preserve">	39552504</t>
  </si>
  <si>
    <t xml:space="preserve">	c#/asp.net/asp.net-core/mediatr/</t>
  </si>
  <si>
    <t xml:space="preserve">	https://stackoverflow.com/questions/35409924/mediatr-with-asp-net-core-di</t>
  </si>
  <si>
    <t xml:space="preserve">	Will MediatR run the commands sequentially or in parallel?</t>
  </si>
  <si>
    <t xml:space="preserve">	c#/cqrs/mediator/mediatr/</t>
  </si>
  <si>
    <t xml:space="preserve">	https://stackoverflow.com/questions/58947505/will-mediatr-run-the-commands-sequentially-or-in-parallel</t>
  </si>
  <si>
    <t xml:space="preserve">	1503</t>
  </si>
  <si>
    <t xml:space="preserve">	Why doesn&amp;#39t Mediatr resolve method when entites are in different projects?</t>
  </si>
  <si>
    <t xml:space="preserve">	55337865</t>
  </si>
  <si>
    <t xml:space="preserve">	https://stackoverflow.com/questions/55337259/why-doesnt-mediatr-resolve-method-when-entites-are-in-different-projects</t>
  </si>
  <si>
    <t xml:space="preserve">	Dependency Injection with XUnit Mediatr and IServiceCollection</t>
  </si>
  <si>
    <t xml:space="preserve">	c#/dependency-injection/xunit/mediatr/servicecollection/</t>
  </si>
  <si>
    <t xml:space="preserve">	https://stackoverflow.com/questions/58890811/dependency-injection-with-xunit-mediatr-and-iservicecollection</t>
  </si>
  <si>
    <t xml:space="preserve">	How is Mediatr wired?</t>
  </si>
  <si>
    <t xml:space="preserve">	58650708</t>
  </si>
  <si>
    <t xml:space="preserve">	c#/mediatormediatr/</t>
  </si>
  <si>
    <t xml:space="preserve">	https://stackoverflow.com/questions/58650547/how-is-mediatr-wired</t>
  </si>
  <si>
    <t xml:space="preserve">	379</t>
  </si>
  <si>
    <t xml:space="preserve">	Using multiple FluentValidators on MediatR pipeline</t>
  </si>
  <si>
    <t xml:space="preserve">	58525947</t>
  </si>
  <si>
    <t xml:space="preserve">	c#/asp.net-core/fluentvalidation/mediatr/</t>
  </si>
  <si>
    <t xml:space="preserve">	https://stackoverflow.com/questions/58485674/using-multiple-fluentvalidators-on-mediatr-pipeline</t>
  </si>
  <si>
    <t xml:space="preserve">	Moving MediatR from a MVC project to Razor Pages. Cannot get basic syntax to work</t>
  </si>
  <si>
    <t xml:space="preserve">	58035106</t>
  </si>
  <si>
    <t xml:space="preserve">	c#/asp.net-mvc/asp.net-core/razor/mediatr/</t>
  </si>
  <si>
    <t xml:space="preserve">	https://stackoverflow.com/questions/58034514/moving-mediatr-from-a-mvc-project-to-razor-pages-cannot-get-basic-syntax-to-wor</t>
  </si>
  <si>
    <t xml:space="preserve">	Is it possible to handle one query but with different handlers using mediatR?</t>
  </si>
  <si>
    <t xml:space="preserve">	57845078</t>
  </si>
  <si>
    <t xml:space="preserve">	c#/ninjectmediatr/</t>
  </si>
  <si>
    <t xml:space="preserve">	https://stackoverflow.com/questions/57804523/is-it-possible-to-handle-one-query-but-with-different-handlers-using-mediatr</t>
  </si>
  <si>
    <t xml:space="preserve">	13839</t>
  </si>
  <si>
    <t xml:space="preserve">	Add validation to a MediatR behavior pipeline?</t>
  </si>
  <si>
    <t xml:space="preserve">	42289038</t>
  </si>
  <si>
    <t xml:space="preserve">	https://stackoverflow.com/questions/42283011/add-validation-to-a-mediatr-behavior-pipeline</t>
  </si>
  <si>
    <t xml:space="preserve">	547</t>
  </si>
  <si>
    <t xml:space="preserve">	Mediatr unable to resolve UserManager in ASP.Net Core</t>
  </si>
  <si>
    <t xml:space="preserve">	57762608</t>
  </si>
  <si>
    <t xml:space="preserve">	c#/asp.net-core/asp.net-identity/mediatr/usermanager/</t>
  </si>
  <si>
    <t xml:space="preserve">	https://stackoverflow.com/questions/57761922/mediatr-unable-to-resolve-usermanager-in-asp-net-core</t>
  </si>
  <si>
    <t xml:space="preserve">	Mediatr with generic handler and query</t>
  </si>
  <si>
    <t xml:space="preserve">	c#/covariance/contravariance/mediator/mediatr/</t>
  </si>
  <si>
    <t xml:space="preserve">	https://stackoverflow.com/questions/57504374/mediatr-with-generic-handler-and-query</t>
  </si>
  <si>
    <t xml:space="preserve">	781</t>
  </si>
  <si>
    <t xml:space="preserve">	How to do Integration Tests with Mediatr on .net framework 4.7?</t>
  </si>
  <si>
    <t xml:space="preserve">	57444537</t>
  </si>
  <si>
    <t xml:space="preserve">	c#/unit-testing/integration-testing/mediatr/.net-4.7/</t>
  </si>
  <si>
    <t xml:space="preserve">	https://stackoverflow.com/questions/57443102/how-to-do-integration-tests-with-mediatr-on-net-framework-4-7</t>
  </si>
  <si>
    <t xml:space="preserve">	.NET Core scoped dependency injection not working with MediatR</t>
  </si>
  <si>
    <t xml:space="preserve">	c#/dependency-injection/.net-core/mediatr/</t>
  </si>
  <si>
    <t xml:space="preserve">	https://stackoverflow.com/questions/57373341/net-core-scoped-dependency-injection-not-working-with-mediatr</t>
  </si>
  <si>
    <t xml:space="preserve">	How to add Mediatr to DryIoc</t>
  </si>
  <si>
    <t xml:space="preserve">	57363189</t>
  </si>
  <si>
    <t xml:space="preserve">	c#/mediatrdryioc/</t>
  </si>
  <si>
    <t xml:space="preserve">	https://stackoverflow.com/questions/57322257/how-to-add-mediatr-to-dryioc</t>
  </si>
  <si>
    <t xml:space="preserve">	Mediatr - Where is the right place to invalidate/update cache</t>
  </si>
  <si>
    <t xml:space="preserve">	c#/caching/microservices/cqrs/mediatr/</t>
  </si>
  <si>
    <t xml:space="preserve">	https://stackoverflow.com/questions/53981235/mediatr-where-is-the-right-place-to-invalidate-update-cache</t>
  </si>
  <si>
    <t xml:space="preserve">	Handling Exception throwed in a MediatR event ran as a hangfire job</t>
  </si>
  <si>
    <t xml:space="preserve">	56891156</t>
  </si>
  <si>
    <t xml:space="preserve">	c#/.net/jobs/hangfire/mediatr/</t>
  </si>
  <si>
    <t xml:space="preserve">	https://stackoverflow.com/questions/56890094/handling-exception-throwed-in-a-mediatr-event-ran-as-a-hangfire-job</t>
  </si>
  <si>
    <t xml:space="preserve">	121</t>
  </si>
  <si>
    <t xml:space="preserve">	ASP.NET Core API, Mediatr send method raises exception unable to resolve service for type</t>
  </si>
  <si>
    <t xml:space="preserve">	56718906</t>
  </si>
  <si>
    <t xml:space="preserve">	c#/asp.net-core/.net-core/fluentvalidation/mediatr/</t>
  </si>
  <si>
    <t xml:space="preserve">	https://stackoverflow.com/questions/56718729/asp-net-core-api-mediatr-send-method-raises-exception-unable-to-resolve-service</t>
  </si>
  <si>
    <t xml:space="preserve">	Inject interface in INotificationHandler MediatR</t>
  </si>
  <si>
    <t xml:space="preserve">	c#/.net/autofac/mediator/</t>
  </si>
  <si>
    <t xml:space="preserve">	https://stackoverflow.com/questions/56663131/inject-interface-in-inotificationhandler-mediatr</t>
  </si>
  <si>
    <t xml:space="preserve">	Inject dependencies in Mediatr command handler</t>
  </si>
  <si>
    <t xml:space="preserve">	https://stackoverflow.com/questions/56473347/inject-dependencies-in-mediatr-command-handler</t>
  </si>
  <si>
    <t xml:space="preserve">	3410</t>
  </si>
  <si>
    <t xml:space="preserve">	the program is not able to find handler for MediatR query ASP.Net Core</t>
  </si>
  <si>
    <t xml:space="preserve">	56421853</t>
  </si>
  <si>
    <t xml:space="preserve">	https://stackoverflow.com/questions/56415440/the-program-is-not-able-to-find-handler-for-mediatr-query-asp-net-core</t>
  </si>
  <si>
    <t xml:space="preserve">	678</t>
  </si>
  <si>
    <t xml:space="preserve">	How to Moq notifiction for unit test of Mediatr INotificationHandler</t>
  </si>
  <si>
    <t xml:space="preserve">	56092230</t>
  </si>
  <si>
    <t xml:space="preserve">	c#/unit-testing/mediator/mediatr/</t>
  </si>
  <si>
    <t xml:space="preserve">	https://stackoverflow.com/questions/56092036/how-to-moq-notifiction-for-unit-test-of-mediatr-inotificationhandler</t>
  </si>
  <si>
    <t xml:space="preserve">	1355</t>
  </si>
  <si>
    <t xml:space="preserve">	Double validation in MediatR pipeline</t>
  </si>
  <si>
    <t xml:space="preserve">	42391262</t>
  </si>
  <si>
    <t xml:space="preserve">	https://stackoverflow.com/questions/42370511/double-validation-in-mediatr-pipeline</t>
  </si>
  <si>
    <t xml:space="preserve">	1181</t>
  </si>
  <si>
    <t xml:space="preserve">	CQRS - Creating BaseCommandHandler using Mediatr in C#, ASP.net Core</t>
  </si>
  <si>
    <t xml:space="preserve">	53536580</t>
  </si>
  <si>
    <t xml:space="preserve">	c#/.net/design-patterns/cqrs/mediatr/</t>
  </si>
  <si>
    <t xml:space="preserve">	https://stackoverflow.com/questions/53516013/cqrs-creating-basecommandhandler-using-mediatr-in-c-asp-net-core</t>
  </si>
  <si>
    <t xml:space="preserve">	21307</t>
  </si>
  <si>
    <t xml:space="preserve">	MediatR when and why I should use it? vs 2017 webapi</t>
  </si>
  <si>
    <t xml:space="preserve">	50663528</t>
  </si>
  <si>
    <t xml:space="preserve">	c#/asp.net-core-webapiarchitectural-patterns/</t>
  </si>
  <si>
    <t xml:space="preserve">	https://stackoverflow.com/questions/50663501/mediatr-when-and-why-i-should-use-it-vs-2017-webapi</t>
  </si>
  <si>
    <t xml:space="preserve">	961</t>
  </si>
  <si>
    <t xml:space="preserve">	How to test MediatR handlers in XUnit with FluentAssertions</t>
  </si>
  <si>
    <t xml:space="preserve">	55529468</t>
  </si>
  <si>
    <t xml:space="preserve">	c#/asp.net-core/xunit/fluent-assertions/mediatr/</t>
  </si>
  <si>
    <t xml:space="preserve">	https://stackoverflow.com/questions/55506648/how-to-test-mediatr-handlers-in-xunit-with-fluentassertions</t>
  </si>
  <si>
    <t xml:space="preserve">	1980</t>
  </si>
  <si>
    <t xml:space="preserve">	How to decorate a MediatR Handler</t>
  </si>
  <si>
    <t xml:space="preserve">	c#/autofac/cqrs/mediatr/</t>
  </si>
  <si>
    <t xml:space="preserve">	https://stackoverflow.com/questions/54580769/how-to-decorate-a-mediatr-handler</t>
  </si>
  <si>
    <t xml:space="preserve">	Best practice for performing sequential MediatR commands/queries as part of a single HTTP Request?</t>
  </si>
  <si>
    <t xml:space="preserve">	c#/asp.net-core/cqrs/command-pattern/mediatr/</t>
  </si>
  <si>
    <t xml:space="preserve">	https://stackoverflow.com/questions/54946965/best-practice-for-performing-sequential-mediatr-commands-queries-as-part-of-a-si</t>
  </si>
  <si>
    <t xml:space="preserve">	Mediatr Notifications on ViewModel in WPF MVVM</t>
  </si>
  <si>
    <t xml:space="preserve">	54930404</t>
  </si>
  <si>
    <t xml:space="preserve">	c#/wpf/mvvm/mediatr/</t>
  </si>
  <si>
    <t xml:space="preserve">	https://stackoverflow.com/questions/54900862/mediatr-notifications-on-viewmodel-in-wpf-mvvm</t>
  </si>
  <si>
    <t xml:space="preserve">	4274</t>
  </si>
  <si>
    <t xml:space="preserve">	.NET Core console app Mediatr command handler doesn&amp;#39t get called</t>
  </si>
  <si>
    <t xml:space="preserve">	c#/.net/dependency-injection/console/mediatr/</t>
  </si>
  <si>
    <t xml:space="preserve">	https://stackoverflow.com/questions/54874329/net-core-console-app-mediatr-command-handler-doesnt-get-called</t>
  </si>
  <si>
    <t xml:space="preserve">	506</t>
  </si>
  <si>
    <t xml:space="preserve">	Figure out whether MediatR notification handler implements a custom interface</t>
  </si>
  <si>
    <t xml:space="preserve">	c#/asp.net-core/cqrs/mediatr/</t>
  </si>
  <si>
    <t xml:space="preserve">	https://stackoverflow.com/questions/54911737/figure-out-whether-mediatr-notification-handler-implements-a-custom-interface</t>
  </si>
  <si>
    <t xml:space="preserve">	Integrate Autofac with mediatr ASP.NET Web API2</t>
  </si>
  <si>
    <t xml:space="preserve">	54781440</t>
  </si>
  <si>
    <t xml:space="preserve">	c#/asp.net-web-api2/autofac/mediatr/</t>
  </si>
  <si>
    <t xml:space="preserve">	https://stackoverflow.com/questions/54773555/integrate-autofac-with-mediatr-asp-net-web-api2</t>
  </si>
  <si>
    <t xml:space="preserve">	How does one set a variable in a command using Mediatr with Moq?</t>
  </si>
  <si>
    <t xml:space="preserve">	c#/asp.net-mvc/unit-testing/moq/mediatr/</t>
  </si>
  <si>
    <t xml:space="preserve">	https://stackoverflow.com/questions/54041530/how-does-one-set-a-variable-in-a-command-using-mediatr-with-moq</t>
  </si>
  <si>
    <t xml:space="preserve">	1753</t>
  </si>
  <si>
    <t xml:space="preserve">	MediatR fluent validation response from pipeline behavior</t>
  </si>
  <si>
    <t xml:space="preserve">	54153352</t>
  </si>
  <si>
    <t xml:space="preserve">	https://stackoverflow.com/questions/54104138/mediatr-fluent-validation-response-from-pipeline-behavior</t>
  </si>
  <si>
    <t xml:space="preserve">	7139</t>
  </si>
  <si>
    <t xml:space="preserve">	Add a generic handler for Send and Publish methods of the MediatR library in asp .net core</t>
  </si>
  <si>
    <t xml:space="preserve">	54041414</t>
  </si>
  <si>
    <t xml:space="preserve">	https://stackoverflow.com/questions/53895522/add-a-generic-handler-for-send-and-publish-methods-of-the-mediatr-library-in-asp</t>
  </si>
  <si>
    <t xml:space="preserve">	1665</t>
  </si>
  <si>
    <t xml:space="preserve">	Mediatr: Unit Testing behaviors/validation</t>
  </si>
  <si>
    <t xml:space="preserve">	54024606</t>
  </si>
  <si>
    <t xml:space="preserve">	c#/.net-core/fluentvalidation/mediatr/</t>
  </si>
  <si>
    <t xml:space="preserve">	https://stackoverflow.com/questions/54024459/mediatr-unit-testing-behaviors-validation</t>
  </si>
  <si>
    <t xml:space="preserve">	1266</t>
  </si>
  <si>
    <t xml:space="preserve">	MediatR setup for shared Class Library in Console vs WebAPI</t>
  </si>
  <si>
    <t xml:space="preserve">	53969369</t>
  </si>
  <si>
    <t xml:space="preserve">	c#/asp.net-core/asp.net-core-webapi/cqrs/mediatr/</t>
  </si>
  <si>
    <t xml:space="preserve">	https://stackoverflow.com/questions/53967665/mediatr-setup-for-shared-class-library-in-console-vs-webapi</t>
  </si>
  <si>
    <t xml:space="preserve">	289</t>
  </si>
  <si>
    <t xml:space="preserve">	Mediatr: reducing number of DI&amp;#39ed objects</t>
  </si>
  <si>
    <t xml:space="preserve">	53966762</t>
  </si>
  <si>
    <t xml:space="preserve">	c#/dependency-injection/.net-core/autofac/mediatr/</t>
  </si>
  <si>
    <t xml:space="preserve">	https://stackoverflow.com/questions/53966361/mediatr-reducing-number-of-died-objects</t>
  </si>
  <si>
    <t xml:space="preserve">	3132</t>
  </si>
  <si>
    <t xml:space="preserve">	MediatR CQRS - How to deal with unexisting resources (asp.net core web api)</t>
  </si>
  <si>
    <t xml:space="preserve">	53434794</t>
  </si>
  <si>
    <t xml:space="preserve">	https://stackoverflow.com/questions/53433910/mediatr-cqrs-how-to-deal-with-unexisting-resources-asp-net-core-web-api</t>
  </si>
  <si>
    <t xml:space="preserve">	Simplify services in .net core web api - mediatr</t>
  </si>
  <si>
    <t xml:space="preserve">	c#/asp.net-core/asp.net-core-2.0/cqrs/mediatr/</t>
  </si>
  <si>
    <t xml:space="preserve">	https://stackoverflow.com/questions/53597126/simplify-services-in-net-core-web-api-mediatr</t>
  </si>
  <si>
    <t xml:space="preserve">	540</t>
  </si>
  <si>
    <t xml:space="preserve">	DDD, CQRS and Mediatr query filtering</t>
  </si>
  <si>
    <t xml:space="preserve">	53554845</t>
  </si>
  <si>
    <t xml:space="preserve">	c#/domain-driven-design/dbcontext/cqrs/mediatr/</t>
  </si>
  <si>
    <t xml:space="preserve">	https://stackoverflow.com/questions/53548938/ddd-cqrs-and-mediatr-query-filtering</t>
  </si>
  <si>
    <t xml:space="preserve">	790</t>
  </si>
  <si>
    <t xml:space="preserve">	MediatR - Handling current user in query</t>
  </si>
  <si>
    <t xml:space="preserve">	52956375</t>
  </si>
  <si>
    <t xml:space="preserve">	c#/mediatrasp.net-core-2.2/</t>
  </si>
  <si>
    <t xml:space="preserve">	https://stackoverflow.com/questions/52939137/mediatr-handling-current-user-in-query</t>
  </si>
  <si>
    <t xml:space="preserve">	MediatR NotificationHandler fire and forget</t>
  </si>
  <si>
    <t xml:space="preserve">	c#/mediatrfire-and-forget/</t>
  </si>
  <si>
    <t xml:space="preserve">	https://stackoverflow.com/questions/52783220/mediatr-notificationhandler-fire-and-forget</t>
  </si>
  <si>
    <t xml:space="preserve">	1778</t>
  </si>
  <si>
    <t xml:space="preserve">	Validation in a Mediatr behaviour pipeline</t>
  </si>
  <si>
    <t xml:space="preserve">	48758464</t>
  </si>
  <si>
    <t xml:space="preserve">	c#/unity-container/fluentvalidation/mediatr/</t>
  </si>
  <si>
    <t xml:space="preserve">	https://stackoverflow.com/questions/48321330/validation-in-a-mediatr-behaviour-pipeline</t>
  </si>
  <si>
    <t xml:space="preserve">	Constraint Violated Exception on MediatR Behavior</t>
  </si>
  <si>
    <t xml:space="preserve">	52081118</t>
  </si>
  <si>
    <t xml:space="preserve">	https://stackoverflow.com/questions/52080415/constraint-violated-exception-on-mediatr-behavior</t>
  </si>
  <si>
    <t xml:space="preserve">	DataException from Dapper disappear when using MediatR</t>
  </si>
  <si>
    <t xml:space="preserve">	c#/error-handling/asp.net-core/dapper/mediatr/</t>
  </si>
  <si>
    <t xml:space="preserve">	https://stackoverflow.com/questions/45432325/dataexception-from-dapper-disappear-when-using-mediatr</t>
  </si>
  <si>
    <t xml:space="preserve">	5211</t>
  </si>
  <si>
    <t xml:space="preserve">	Replacing service layer with MediatR - is it worth to do it?</t>
  </si>
  <si>
    <t xml:space="preserve">	51985482</t>
  </si>
  <si>
    <t xml:space="preserve">	c#/asp.net-core/domain-driven-design/soa/mediatr/</t>
  </si>
  <si>
    <t xml:space="preserve">	https://stackoverflow.com/questions/50834935/replacing-service-layer-with-mediatr-is-it-worth-to-do-it</t>
  </si>
  <si>
    <t xml:space="preserve">	CQRS with MediatR and re-usability of commands</t>
  </si>
  <si>
    <t xml:space="preserve">	50909574</t>
  </si>
  <si>
    <t xml:space="preserve">	c#/domain-driven-design/cqrs/dto/mediatr/</t>
  </si>
  <si>
    <t xml:space="preserve">	https://stackoverflow.com/questions/50908260/cqrs-with-mediatr-and-re-usability-of-commands</t>
  </si>
  <si>
    <t xml:space="preserve">	1801</t>
  </si>
  <si>
    <t xml:space="preserve">	Executing MediatR PreProcessor Only for Specific Interface Types (Commands)</t>
  </si>
  <si>
    <t xml:space="preserve">	c#/generics/autofac/cqrs/mediatr/</t>
  </si>
  <si>
    <t xml:space="preserve">	https://stackoverflow.com/questions/48045989/executing-mediatr-preprocessor-only-for-specific-interface-types-commands</t>
  </si>
  <si>
    <t xml:space="preserve">	3371</t>
  </si>
  <si>
    <t xml:space="preserve">	DDD: Referencing MediatR interface from the domain project</t>
  </si>
  <si>
    <t xml:space="preserve">	47294635</t>
  </si>
  <si>
    <t xml:space="preserve">	c#/.net/domain-driven-design/mediatr/</t>
  </si>
  <si>
    <t xml:space="preserve">	https://stackoverflow.com/questions/47292941/ddd-referencing-mediatr-interface-from-the-domain-project</t>
  </si>
  <si>
    <t xml:space="preserve">	545</t>
  </si>
  <si>
    <t xml:space="preserve">	Adapt/Wrap MediatR notifications in existing framework</t>
  </si>
  <si>
    <t xml:space="preserve">	50125967</t>
  </si>
  <si>
    <t xml:space="preserve">	https://stackoverflow.com/questions/49586478/adapt-wrap-mediatr-notifications-in-existing-framework</t>
  </si>
  <si>
    <t xml:space="preserve">	1998</t>
  </si>
  <si>
    <t xml:space="preserve">	MediatR, generics and NET Core Dependency Injection - Cannot instantiate handler</t>
  </si>
  <si>
    <t xml:space="preserve">	https://stackoverflow.com/questions/49146575/mediatr-generics-and-net-core-dependency-injection-cannot-instantiate-handler</t>
  </si>
  <si>
    <t xml:space="preserve">	1178</t>
  </si>
  <si>
    <t xml:space="preserve">	Adding generic decorators with Autofac and MediatR</t>
  </si>
  <si>
    <t xml:space="preserve">	c#/.net-core/decorator/autofac/mediatr/</t>
  </si>
  <si>
    <t xml:space="preserve">	https://stackoverflow.com/questions/48040434/adding-generic-decorators-with-autofac-and-mediatr</t>
  </si>
  <si>
    <t xml:space="preserve">	285</t>
  </si>
  <si>
    <t xml:space="preserve">	MediatR share TableBatchOperation for transactional save in different handler</t>
  </si>
  <si>
    <t xml:space="preserve">	c#/azure/azure-table-storage/cqrs/mediatr/</t>
  </si>
  <si>
    <t xml:space="preserve">	https://stackoverflow.com/questions/47463450/mediatr-share-tablebatchoperation-for-transactional-save-in-different-handler</t>
  </si>
  <si>
    <t xml:space="preserve">	MediatR and SelectList (and other &amp;quotpopulate non-Command data&amp;quot)</t>
  </si>
  <si>
    <t xml:space="preserve">	c#/asp.netmediatr/</t>
  </si>
  <si>
    <t xml:space="preserve">	https://stackoverflow.com/questions/47362111/mediatr-and-selectlist-and-other-populate-non-command-data</t>
  </si>
  <si>
    <t xml:space="preserve">	670</t>
  </si>
  <si>
    <t xml:space="preserve">	single instance in MediatR and NInject</t>
  </si>
  <si>
    <t xml:space="preserve">	47207339</t>
  </si>
  <si>
    <t xml:space="preserve">	c#/.net/ninject/mediatr/</t>
  </si>
  <si>
    <t xml:space="preserve">	https://stackoverflow.com/questions/47203093/single-instance-in-mediatr-and-ninject</t>
  </si>
  <si>
    <t xml:space="preserve">	MediatR - Registering IPipelineBehaviors with Unity</t>
  </si>
  <si>
    <t xml:space="preserve">	c#/.net/inversion-of-control/unity-container/mediatr/</t>
  </si>
  <si>
    <t xml:space="preserve">	https://stackoverflow.com/questions/46608593/mediatr-registering-ipipelinebehaviors-with-unity</t>
  </si>
  <si>
    <t xml:space="preserve">	660</t>
  </si>
  <si>
    <t xml:space="preserve">	Apply MediatR requests dynamically to objects</t>
  </si>
  <si>
    <t xml:space="preserve">	c#/asp.net-web-apimediatr/</t>
  </si>
  <si>
    <t xml:space="preserve">	https://stackoverflow.com/questions/46491261/apply-mediatr-requests-dynamically-to-objects</t>
  </si>
  <si>
    <t xml:space="preserve">	4454</t>
  </si>
  <si>
    <t xml:space="preserve">	Register a MediatR pipeline with void/Task response</t>
  </si>
  <si>
    <t xml:space="preserve">	45625557</t>
  </si>
  <si>
    <t xml:space="preserve">	https://stackoverflow.com/questions/42385619/register-a-mediatr-pipeline-with-void-task-response</t>
  </si>
  <si>
    <t xml:space="preserve">	567</t>
  </si>
  <si>
    <t xml:space="preserve">	Wrap MediatR and infer Request/Response</t>
  </si>
  <si>
    <t xml:space="preserve">	https://stackoverflow.com/questions/44675746/wrap-mediatr-and-infer-request-response</t>
  </si>
  <si>
    <t xml:space="preserve">	Is it possible to create a LifeTimeScope per eventhandler with Autofac and MediatR using a decorator class</t>
  </si>
  <si>
    <t xml:space="preserve">	https://stackoverflow.com/questions/44337533/is-it-possible-to-create-a-lifetimescope-per-eventhandler-with-autofac-and-media</t>
  </si>
  <si>
    <t xml:space="preserve">	1569</t>
  </si>
  <si>
    <t xml:space="preserve">	Return response with errors instead of throwing exception in validation pipeline mediatr 3</t>
  </si>
  <si>
    <t xml:space="preserve">	44065330</t>
  </si>
  <si>
    <t xml:space="preserve">	c#/asp.net-mvc/cqrs/mediatr/</t>
  </si>
  <si>
    <t xml:space="preserve">	https://stackoverflow.com/questions/44064102/return-response-with-errors-instead-of-throwing-exception-in-validation-pipeline</t>
  </si>
  <si>
    <t xml:space="preserve">	1308</t>
  </si>
  <si>
    <t xml:space="preserve">	How do I manually register Mediatr handlers, in ASP.NET Core?</t>
  </si>
  <si>
    <t xml:space="preserve">	42314095</t>
  </si>
  <si>
    <t xml:space="preserve">	https://stackoverflow.com/questions/42298792/how-do-i-manually-register-mediatr-handlers-in-asp-net-core</t>
  </si>
  <si>
    <t xml:space="preserve">	1010</t>
  </si>
  <si>
    <t xml:space="preserve">	Autofac: Register all MediatR handlers as inner classes of generic types</t>
  </si>
  <si>
    <t xml:space="preserve">	42078196</t>
  </si>
  <si>
    <t xml:space="preserve">	c#/generics/inversion-of-control/autofac/mediatr/</t>
  </si>
  <si>
    <t xml:space="preserve">	https://stackoverflow.com/questions/42065971/autofac-register-all-mediatr-handlers-as-inner-classes-of-generic-types</t>
  </si>
  <si>
    <t xml:space="preserve">	5060</t>
  </si>
  <si>
    <t xml:space="preserve">	Mediatr 3.0 Using Pipeline behaviors for authentication</t>
  </si>
  <si>
    <t xml:space="preserve">	41623572</t>
  </si>
  <si>
    <t xml:space="preserve">	c#/mediatr/</t>
  </si>
  <si>
    <t xml:space="preserve">	https://stackoverflow.com/questions/41539872/mediatr-3-0-using-pipeline-behaviors-for-authentication</t>
  </si>
  <si>
    <t xml:space="preserve">	1020</t>
  </si>
  <si>
    <t xml:space="preserve">	FluentValidation with Mediatr and Unity</t>
  </si>
  <si>
    <t xml:space="preserve">	c#/asp.net/unity-container/fluentvalidation/mediatr/</t>
  </si>
  <si>
    <t xml:space="preserve">	https://stackoverflow.com/questions/40511971/fluentvalidation-with-mediatr-and-unity</t>
  </si>
  <si>
    <t xml:space="preserve">	1184</t>
  </si>
  <si>
    <t xml:space="preserve">	Correctly set Scope when using WebApi, SimpleInjector and MediatR</t>
  </si>
  <si>
    <t xml:space="preserve">	c#/asp.net-web-api/simple-injector/mediatr/</t>
  </si>
  <si>
    <t xml:space="preserve">	https://stackoverflow.com/questions/39642121/correctly-set-scope-when-using-webapi-simpleinjector-and-mediatr</t>
  </si>
  <si>
    <t xml:space="preserve">	4004</t>
  </si>
  <si>
    <t xml:space="preserve">	Dependency Scope Issues with MediatR and SimpleInjector</t>
  </si>
  <si>
    <t xml:space="preserve">	38615904</t>
  </si>
  <si>
    <t xml:space="preserve">	c#/entity-framework/simple-injector/mediator/mediatr/</t>
  </si>
  <si>
    <t xml:space="preserve">	https://stackoverflow.com/questions/38615432/dependency-scope-issues-with-mediatr-and-simpleinjector</t>
  </si>
  <si>
    <t xml:space="preserve">	2794</t>
  </si>
  <si>
    <t xml:space="preserve">	How to test with MediatR</t>
  </si>
  <si>
    <t xml:space="preserve">	c#/unit-testingmediatr/</t>
  </si>
  <si>
    <t xml:space="preserve">	https://stackoverflow.com/questions/38297118/how-to-test-with-mediatr</t>
  </si>
  <si>
    <t xml:space="preserve">	996</t>
  </si>
  <si>
    <t xml:space="preserve">	MediatR Send object without typing</t>
  </si>
  <si>
    <t xml:space="preserve">	38080670</t>
  </si>
  <si>
    <t xml:space="preserve">	c#/owinmediatr/</t>
  </si>
  <si>
    <t xml:space="preserve">	https://stackoverflow.com/questions/38064079/mediatr-send-object-without-typing</t>
  </si>
  <si>
    <t xml:space="preserve">	Is it ok to use CQRS(MediatR) for logic/data processing and not only for Data write/acces</t>
  </si>
  <si>
    <t xml:space="preserve">	c#/.net/architecture/cqrs/mediatr/</t>
  </si>
  <si>
    <t xml:space="preserve">	https://stackoverflow.com/questions/37376206/is-it-ok-to-use-cqrsmediatr-for-logic-data-processing-and-not-only-for-data-wr</t>
  </si>
  <si>
    <t xml:space="preserve">	1248</t>
  </si>
  <si>
    <t xml:space="preserve">	Autofac, MediatR &amp;amp multiple DLL projects</t>
  </si>
  <si>
    <t xml:space="preserve">	35876727</t>
  </si>
  <si>
    <t xml:space="preserve">	https://stackoverflow.com/questions/35876478/autofac-mediatr-multiple-dll-projects</t>
  </si>
  <si>
    <t xml:space="preserve">	11204</t>
  </si>
  <si>
    <t xml:space="preserve">	How to fix &amp;quotThe SSL connection could not be established, see inner exception.&amp;quot when trying to download osu! avatar</t>
  </si>
  <si>
    <t xml:space="preserve">	54327516</t>
  </si>
  <si>
    <t xml:space="preserve">	c#/.net/ssl/avatar/</t>
  </si>
  <si>
    <t xml:space="preserve">	https://stackoverflow.com/questions/54297514/how-to-fix-the-ssl-connection-could-not-be-established-see-inner-exception-w</t>
  </si>
  <si>
    <t xml:space="preserve">	930</t>
  </si>
  <si>
    <t xml:space="preserve">	Parse the osu! binary database in Java</t>
  </si>
  <si>
    <t xml:space="preserve">	28797981</t>
  </si>
  <si>
    <t xml:space="preserve">	java/c#/binaryfiles/binary-data/</t>
  </si>
  <si>
    <t xml:space="preserve">	https://stackoverflow.com/questions/28788616/parse-the-osu-binary-database-in-java</t>
  </si>
  <si>
    <t xml:space="preserve">	Humanizer Months, Weeks, Days, Hours</t>
  </si>
  <si>
    <t xml:space="preserve">	56550306</t>
  </si>
  <si>
    <t xml:space="preserve">	c#/humanizer/</t>
  </si>
  <si>
    <t xml:space="preserve">	https://stackoverflow.com/questions/56550059/humanizer-months-weeks-days-hours</t>
  </si>
  <si>
    <t xml:space="preserve">	Humanizer fails to singularize or pluralize an italian word in C#</t>
  </si>
  <si>
    <t xml:space="preserve">	c#/word/pluralize/singular/humanizer/</t>
  </si>
  <si>
    <t xml:space="preserve">	https://stackoverflow.com/questions/53635678/humanizer-fails-to-singularize-or-pluralize-an-italian-word-in-c</t>
  </si>
  <si>
    <t xml:space="preserve">	399</t>
  </si>
  <si>
    <t xml:space="preserve">	Why can&amp;#39t I use the TextInfo.ToTitleCase method in the Humanizer library?</t>
  </si>
  <si>
    <t xml:space="preserve">	51954456</t>
  </si>
  <si>
    <t xml:space="preserve">	c#/visual-studiohumanizer/</t>
  </si>
  <si>
    <t xml:space="preserve">	https://stackoverflow.com/questions/51939050/why-cant-i-use-the-textinfo-totitlecase-method-in-the-humanizer-library</t>
  </si>
  <si>
    <t xml:space="preserve">	244</t>
  </si>
  <si>
    <t xml:space="preserve">	Short format of large numbers with Humanizer</t>
  </si>
  <si>
    <t xml:space="preserve">	c#/.nethumanizer/</t>
  </si>
  <si>
    <t xml:space="preserve">	https://stackoverflow.com/questions/47905278/short-format-of-large-numbers-with-humanizer</t>
  </si>
  <si>
    <t xml:space="preserve">	Add space around each / using Humanizer or Regex</t>
  </si>
  <si>
    <t xml:space="preserve">	40349307</t>
  </si>
  <si>
    <t xml:space="preserve">	c#/regexhumanizer/</t>
  </si>
  <si>
    <t xml:space="preserve">	https://stackoverflow.com/questions/40349233/add-space-around-each-using-humanizer-or-regex</t>
  </si>
  <si>
    <t xml:space="preserve">	Humanizer localization not work in IIS</t>
  </si>
  <si>
    <t xml:space="preserve">	c#/asp.net/.net/iis/humanizer/</t>
  </si>
  <si>
    <t xml:space="preserve">	https://stackoverflow.com/questions/36171751/humanizer-localization-not-work-in-iis</t>
  </si>
  <si>
    <t xml:space="preserve">	Humanizer French title case support</t>
  </si>
  <si>
    <t xml:space="preserve">	c#/cultureinfohumanizer/</t>
  </si>
  <si>
    <t xml:space="preserve">	https://stackoverflow.com/questions/28592944/humanizer-french-title-case-support</t>
  </si>
  <si>
    <t xml:space="preserve">	How to make Humanizer not display &amp;quotno time&amp;quot if the precision is bigger?</t>
  </si>
  <si>
    <t xml:space="preserve">	https://stackoverflow.com/questions/24439474/how-to-make-humanizer-not-display-no-time-if-the-precision-is-bigger</t>
  </si>
  <si>
    <t xml:space="preserve">	How to receive multiple arguments in Electron.net</t>
  </si>
  <si>
    <t xml:space="preserve">	59021292</t>
  </si>
  <si>
    <t xml:space="preserve">	javascript/c#/electron/electron.net/</t>
  </si>
  <si>
    <t xml:space="preserve">	https://stackoverflow.com/questions/59021193/how-to-receive-multiple-arguments-in-electron-net</t>
  </si>
  <si>
    <t xml:space="preserve">	How do I resolve HttpContext from a RegisterEvent to retrieve a View in a string in asp.net core 3and Electron.net?</t>
  </si>
  <si>
    <t xml:space="preserve">	c#/asp.net-core/dependency-injection/electron.net/</t>
  </si>
  <si>
    <t xml:space="preserve">	https://stackoverflow.com/questions/58646178/how-do-i-resolve-httpcontext-from-a-registerevent-to-retrieve-a-view-in-a-string</t>
  </si>
  <si>
    <t xml:space="preserve">	Accepting an OpenID Connect/OAuth token within blazor application hosted in Electron.NET</t>
  </si>
  <si>
    <t xml:space="preserve">	c#/blazorelectron.net/</t>
  </si>
  <si>
    <t xml:space="preserve">	https://stackoverflow.com/questions/58483760/accepting-an-openid-connect-oauth-token-within-blazor-application-hosted-in-elec</t>
  </si>
  <si>
    <t xml:space="preserve">	How to run a scheduled task using electron.net</t>
  </si>
  <si>
    <t xml:space="preserve">	c#/electron.net/</t>
  </si>
  <si>
    <t xml:space="preserve">	https://stackoverflow.com/questions/49709064/how-to-run-a-scheduled-task-using-electron-net</t>
  </si>
  <si>
    <t xml:space="preserve">	How to create a child modal window in Electron.NET?</t>
  </si>
  <si>
    <t xml:space="preserve">	c#/parent-childelectron.net/</t>
  </si>
  <si>
    <t xml:space="preserve">	https://stackoverflow.com/questions/55792274/how-to-create-a-child-modal-window-in-electron-net</t>
  </si>
  <si>
    <t xml:space="preserve">	How to use embeded firebird database in electron.net using .net core</t>
  </si>
  <si>
    <t xml:space="preserve">	c#/.net-core/electron/firebird-embedded/electron.net/</t>
  </si>
  <si>
    <t xml:space="preserve">	https://stackoverflow.com/questions/52178452/how-to-use-embeded-firebird-database-in-electron-net-using-net-core</t>
  </si>
  <si>
    <t xml:space="preserve">	493</t>
  </si>
  <si>
    <t xml:space="preserve">	Issue with using Electron.NET</t>
  </si>
  <si>
    <t xml:space="preserve">	c#/asp.net-coreelectron.net/</t>
  </si>
  <si>
    <t xml:space="preserve">	https://stackoverflow.com/questions/51655178/issue-with-using-electron-net</t>
  </si>
  <si>
    <t xml:space="preserve">	Creating custom extension functions for logging with NLog</t>
  </si>
  <si>
    <t xml:space="preserve">	c#/logging/.net-core/nlog/microsoft-extensions-logging/</t>
  </si>
  <si>
    <t xml:space="preserve">	https://stackoverflow.com/questions/61859324/creating-custom-extension-functions-for-logging-with-nlog</t>
  </si>
  <si>
    <t xml:space="preserve">	Application Insights for NLog not working on my Azure VM but works locally</t>
  </si>
  <si>
    <t xml:space="preserve">	c#/timezone/azure-application-insights/nlog/</t>
  </si>
  <si>
    <t xml:space="preserve">	https://stackoverflow.com/questions/61788755/application-insights-for-nlog-not-working-on-my-azure-vm-but-works-locally</t>
  </si>
  <si>
    <t xml:space="preserve">	NLog IValueFormatter do not output any data?</t>
  </si>
  <si>
    <t xml:space="preserve">	c#/serialization/configuration/config/nlog/</t>
  </si>
  <si>
    <t xml:space="preserve">	https://stackoverflow.com/questions/61804131/nlog-ivalueformatter-do-not-output-any-data</t>
  </si>
  <si>
    <t xml:space="preserve">	Is it possible that NLog send email when error occurs and includes the previous five logs with different levels?</t>
  </si>
  <si>
    <t xml:space="preserve">	61803364</t>
  </si>
  <si>
    <t xml:space="preserve">	c#/.net-corenlog/</t>
  </si>
  <si>
    <t xml:space="preserve">	https://stackoverflow.com/questions/61795594/is-it-possible-that-nlog-send-email-when-error-occurs-and-includes-the-previous</t>
  </si>
  <si>
    <t xml:space="preserve">	How to mention different timezone in different targets for NLog C#</t>
  </si>
  <si>
    <t xml:space="preserve">	c#/timezonenlog/</t>
  </si>
  <si>
    <t xml:space="preserve">	https://stackoverflow.com/questions/61787759/how-to-mention-different-timezone-in-different-targets-for-nlog-c</t>
  </si>
  <si>
    <t xml:space="preserve">	C# - NLog logs multiple lines for the same call</t>
  </si>
  <si>
    <t xml:space="preserve">	61793598</t>
  </si>
  <si>
    <t xml:space="preserve">	c#/loggingnlog/</t>
  </si>
  <si>
    <t xml:space="preserve">	https://stackoverflow.com/questions/61793278/c-nlog-logs-multiple-lines-for-the-same-call</t>
  </si>
  <si>
    <t xml:space="preserve">	Nlog Write logs in files by conditions</t>
  </si>
  <si>
    <t xml:space="preserve">	c#/asp.net/logging/nlog/nlog.config/</t>
  </si>
  <si>
    <t xml:space="preserve">	https://stackoverflow.com/questions/61771637/nlog-write-logs-in-files-by-conditions</t>
  </si>
  <si>
    <t xml:space="preserve">	NLog not printing object from properties?</t>
  </si>
  <si>
    <t xml:space="preserve">	61758312</t>
  </si>
  <si>
    <t xml:space="preserve">	c#/elasticsearch/config/nlog/</t>
  </si>
  <si>
    <t xml:space="preserve">	https://stackoverflow.com/questions/61751805/nlog-not-printing-object-from-properties</t>
  </si>
  <si>
    <t xml:space="preserve">	add record nlog date get error invalid month</t>
  </si>
  <si>
    <t xml:space="preserve">	61717847</t>
  </si>
  <si>
    <t xml:space="preserve">	c#/oracle/date/nlog/</t>
  </si>
  <si>
    <t xml:space="preserve">	https://stackoverflow.com/questions/61711646/add-record-nlog-date-get-error-invalid-month</t>
  </si>
  <si>
    <t xml:space="preserve">	Inherit NLog WrapperTargetBase for synchronous logging</t>
  </si>
  <si>
    <t xml:space="preserve">	61592230</t>
  </si>
  <si>
    <t xml:space="preserve">	c#/nlog/</t>
  </si>
  <si>
    <t xml:space="preserve">	https://stackoverflow.com/questions/61588247/inherit-nlog-wrappertargetbase-for-synchronous-logging</t>
  </si>
  <si>
    <t xml:space="preserve">	add record in nlog to field with dataType = date</t>
  </si>
  <si>
    <t xml:space="preserve">	59038842</t>
  </si>
  <si>
    <t xml:space="preserve">	c#/oraclenlog/</t>
  </si>
  <si>
    <t xml:space="preserve">	https://stackoverflow.com/questions/59018213/add-record-in-nlog-to-field-with-datatype-date</t>
  </si>
  <si>
    <t xml:space="preserve">	Why do I get FormatException with NLog?</t>
  </si>
  <si>
    <t xml:space="preserve">	61714973</t>
  </si>
  <si>
    <t xml:space="preserve">	c#/nlog/formatexception/nlog-configuration/</t>
  </si>
  <si>
    <t xml:space="preserve">	https://stackoverflow.com/questions/61713960/why-do-i-get-formatexception-with-nlog</t>
  </si>
  <si>
    <t xml:space="preserve">	Programmatic change of NLog variable value is not taking effect</t>
  </si>
  <si>
    <t xml:space="preserve">	https://stackoverflow.com/questions/61709745/programmatic-change-of-nlog-variable-value-is-not-taking-effect</t>
  </si>
  <si>
    <t xml:space="preserve">	25353</t>
  </si>
  <si>
    <t xml:space="preserve">	Logging in multiple files using Nlog</t>
  </si>
  <si>
    <t xml:space="preserve">	20352745</t>
  </si>
  <si>
    <t xml:space="preserve">	c#/winformsnlog/</t>
  </si>
  <si>
    <t xml:space="preserve">	https://stackoverflow.com/questions/20352325/logging-in-multiple-files-using-nlog</t>
  </si>
  <si>
    <t xml:space="preserve">	Custom log entry string formatting in NLog?</t>
  </si>
  <si>
    <t xml:space="preserve">	https://stackoverflow.com/questions/61636352/custom-log-entry-string-formatting-in-nlog</t>
  </si>
  <si>
    <t xml:space="preserve">	How to setup NLog with Sustainsys.Saml2</t>
  </si>
  <si>
    <t xml:space="preserve">	61660923</t>
  </si>
  <si>
    <t xml:space="preserve">	c#/nlogsustainsys-saml2/</t>
  </si>
  <si>
    <t xml:space="preserve">	https://stackoverflow.com/questions/61643192/how-to-setup-nlog-with-sustainsys-saml2</t>
  </si>
  <si>
    <t xml:space="preserve">	Using NLog during dependency injection</t>
  </si>
  <si>
    <t xml:space="preserve">	61609991</t>
  </si>
  <si>
    <t xml:space="preserve">	c#/unity-containernlog/</t>
  </si>
  <si>
    <t xml:space="preserve">	https://stackoverflow.com/questions/61608635/using-nlog-during-dependency-injection</t>
  </si>
  <si>
    <t xml:space="preserve">	Use a different Nlog renderer for the same target?</t>
  </si>
  <si>
    <t xml:space="preserve">	https://stackoverflow.com/questions/61553770/use-a-different-nlog-renderer-for-the-same-target</t>
  </si>
  <si>
    <t xml:space="preserve">	NLog settings not deleting MaxArchiveDays or MaxArchiveFiles?</t>
  </si>
  <si>
    <t xml:space="preserve">	61348631</t>
  </si>
  <si>
    <t xml:space="preserve">	https://stackoverflow.com/questions/61347861/nlog-settings-not-deleting-maxarchivedays-or-maxarchivefiles</t>
  </si>
  <si>
    <t xml:space="preserve">	Using NLog &amp;amp Console Logging Together in .Net Core Console App</t>
  </si>
  <si>
    <t xml:space="preserve">	61553644</t>
  </si>
  <si>
    <t xml:space="preserve">	c#/.net-core/console-application/nlog/</t>
  </si>
  <si>
    <t xml:space="preserve">	https://stackoverflow.com/questions/61553415/using-nlog-console-logging-together-in-net-core-console-app</t>
  </si>
  <si>
    <t xml:space="preserve">	C# NLog change FileTarget Layout at runtime</t>
  </si>
  <si>
    <t xml:space="preserve">	https://stackoverflow.com/questions/61479500/c-nlog-change-filetarget-layout-at-runtime</t>
  </si>
  <si>
    <t xml:space="preserve">	Configure NLog to write log to Azure SQL server with manage Identity token</t>
  </si>
  <si>
    <t xml:space="preserve">	c#/azure-active-directory/azure-sql-database/nlog/azure-virtual-machine/</t>
  </si>
  <si>
    <t xml:space="preserve">	https://stackoverflow.com/questions/57579277/configure-nlog-to-write-log-to-azure-sql-server-with-manage-identity-token</t>
  </si>
  <si>
    <t xml:space="preserve">	NLog, how to execute code on logging ERROR and higher?</t>
  </si>
  <si>
    <t xml:space="preserve">	61466464</t>
  </si>
  <si>
    <t xml:space="preserve">	https://stackoverflow.com/questions/61459380/nlog-how-to-execute-code-on-logging-error-and-higher</t>
  </si>
  <si>
    <t xml:space="preserve">	how to point all nlog file targets to an additional interim path?</t>
  </si>
  <si>
    <t xml:space="preserve">	61394260</t>
  </si>
  <si>
    <t xml:space="preserve">	https://stackoverflow.com/questions/61389804/how-to-point-all-nlog-file-targets-to-an-additional-interim-path</t>
  </si>
  <si>
    <t xml:space="preserve">	1727</t>
  </si>
  <si>
    <t xml:space="preserve">	resolve NLog instance with unity container</t>
  </si>
  <si>
    <t xml:space="preserve">	c#/dependency-injectionunity-container/</t>
  </si>
  <si>
    <t xml:space="preserve">	https://stackoverflow.com/questions/40091260/resolve-nlog-instance-with-unity-container</t>
  </si>
  <si>
    <t xml:space="preserve">	449</t>
  </si>
  <si>
    <t xml:space="preserve">	How to log with Nlog in SpecFlow?</t>
  </si>
  <si>
    <t xml:space="preserve">	c#/nlog/specflow/xunit/</t>
  </si>
  <si>
    <t xml:space="preserve">	https://stackoverflow.com/questions/50395616/how-to-log-with-nlog-in-specflow</t>
  </si>
  <si>
    <t xml:space="preserve">	Set ValueFormatter for specific NLog instance?</t>
  </si>
  <si>
    <t xml:space="preserve">	c#/.net/nlog/formatter/</t>
  </si>
  <si>
    <t xml:space="preserve">	https://stackoverflow.com/questions/61281449/set-valueformatter-for-specific-nlog-instance</t>
  </si>
  <si>
    <t xml:space="preserve">	NLog from .net to .net core</t>
  </si>
  <si>
    <t xml:space="preserve">	https://stackoverflow.com/questions/61376583/nlog-from-net-to-net-core</t>
  </si>
  <si>
    <t xml:space="preserve">	NLog structuring logging masking</t>
  </si>
  <si>
    <t xml:space="preserve">	https://stackoverflow.com/questions/61330333/nlog-structuring-logging-masking</t>
  </si>
  <si>
    <t xml:space="preserve">	How to serialize object fields with NLog?</t>
  </si>
  <si>
    <t xml:space="preserve">	61104478</t>
  </si>
  <si>
    <t xml:space="preserve">	c#/.net/data-structures/config/nlog/</t>
  </si>
  <si>
    <t xml:space="preserve">	https://stackoverflow.com/questions/61103712/how-to-serialize-object-fields-with-nlog</t>
  </si>
  <si>
    <t xml:space="preserve">	387</t>
  </si>
  <si>
    <t xml:space="preserve">	NLog Concurrent Requests into different files</t>
  </si>
  <si>
    <t xml:space="preserve">	50533462</t>
  </si>
  <si>
    <t xml:space="preserve">	c#/c#-4.0/concurrency/asp.net-web-api2/nlog/</t>
  </si>
  <si>
    <t xml:space="preserve">	https://stackoverflow.com/questions/50527635/nlog-concurrent-requests-into-different-files</t>
  </si>
  <si>
    <t xml:space="preserve">	616</t>
  </si>
  <si>
    <t xml:space="preserve">	NLog slows down and breaks my ASP.net MVC app</t>
  </si>
  <si>
    <t xml:space="preserve">	45999671</t>
  </si>
  <si>
    <t xml:space="preserve">	c#/asp.net/asp.net-mvc/iis/nlog/</t>
  </si>
  <si>
    <t xml:space="preserve">	https://stackoverflow.com/questions/45998883/nlog-slows-down-and-breaks-my-asp-net-mvc-app</t>
  </si>
  <si>
    <t xml:space="preserve">	NLog. Write logs into different tables</t>
  </si>
  <si>
    <t xml:space="preserve">	39269711</t>
  </si>
  <si>
    <t xml:space="preserve">	c#/asp.net-mvc/database/logging/nlog/</t>
  </si>
  <si>
    <t xml:space="preserve">	https://stackoverflow.com/questions/39268363/nlog-write-logs-into-different-tables</t>
  </si>
  <si>
    <t xml:space="preserve">	aspnet-sessionid layout renderer not saving sessionid in database using NLog logging framework</t>
  </si>
  <si>
    <t xml:space="preserve">	c#/database/oracle/logging/nlog/</t>
  </si>
  <si>
    <t xml:space="preserve">	https://stackoverflow.com/questions/61243984/aspnet-sessionid-layout-renderer-not-saving-sessionid-in-database-using-nlog-log</t>
  </si>
  <si>
    <t xml:space="preserve">	NLog delete old with multiple processes</t>
  </si>
  <si>
    <t xml:space="preserve">	c#/nlogxunit/</t>
  </si>
  <si>
    <t xml:space="preserve">	https://stackoverflow.com/questions/61236596/nlog-delete-old-with-multiple-processes</t>
  </si>
  <si>
    <t xml:space="preserve">	Read from Nlog config?</t>
  </si>
  <si>
    <t xml:space="preserve">	61231217</t>
  </si>
  <si>
    <t xml:space="preserve">	c#/confignlog/</t>
  </si>
  <si>
    <t xml:space="preserve">	https://stackoverflow.com/questions/61226373/read-from-nlog-config</t>
  </si>
  <si>
    <t xml:space="preserve">	Custom logging with NLog on database</t>
  </si>
  <si>
    <t xml:space="preserve">	c#/databasenlog/</t>
  </si>
  <si>
    <t xml:space="preserve">	https://stackoverflow.com/questions/61230560/custom-logging-with-nlog-on-database</t>
  </si>
  <si>
    <t xml:space="preserve">	NLog - Write log entry to different file</t>
  </si>
  <si>
    <t xml:space="preserve">	c#/logging/nlog/serilog/nlog-configuration/</t>
  </si>
  <si>
    <t xml:space="preserve">	https://stackoverflow.com/questions/61154018/nlog-write-log-entry-to-different-file</t>
  </si>
  <si>
    <t xml:space="preserve">	38701</t>
  </si>
  <si>
    <t xml:space="preserve">	Use NLog in ASP.NET Core application</t>
  </si>
  <si>
    <t xml:space="preserve">	c#/asp.net-core/logging/nlog/ms-extensions-logging/</t>
  </si>
  <si>
    <t xml:space="preserve">	https://stackoverflow.com/questions/34679727/use-nlog-in-asp-net-core-application</t>
  </si>
  <si>
    <t xml:space="preserve">	Trying to send email via Nlog via gmail</t>
  </si>
  <si>
    <t xml:space="preserve">	c#/nlogmailkit/</t>
  </si>
  <si>
    <t xml:space="preserve">	https://stackoverflow.com/questions/57227854/trying-to-send-email-via-nlog-via-gmail</t>
  </si>
  <si>
    <t xml:space="preserve">	10499</t>
  </si>
  <si>
    <t xml:space="preserve">	NLog - delete logs older than X days</t>
  </si>
  <si>
    <t xml:space="preserve">	32069524</t>
  </si>
  <si>
    <t xml:space="preserve">	c#/asp.net-mvcnlog/</t>
  </si>
  <si>
    <t xml:space="preserve">	https://stackoverflow.com/questions/32068788/nlog-delete-logs-older-than-x-days</t>
  </si>
  <si>
    <t xml:space="preserve">	1144</t>
  </si>
  <si>
    <t xml:space="preserve">	NLog create log files based on static variable</t>
  </si>
  <si>
    <t xml:space="preserve">	https://stackoverflow.com/questions/32894847/nlog-create-log-files-based-on-static-variable</t>
  </si>
  <si>
    <t xml:space="preserve">	256</t>
  </si>
  <si>
    <t xml:space="preserve">	JsonLayout in webservice target without root parameter in NLog</t>
  </si>
  <si>
    <t xml:space="preserve">	61033574</t>
  </si>
  <si>
    <t xml:space="preserve">	c#/.netnlog/</t>
  </si>
  <si>
    <t xml:space="preserve">	https://stackoverflow.com/questions/48693902/jsonlayout-in-webservice-target-without-root-parameter-in-nlog</t>
  </si>
  <si>
    <t xml:space="preserve">	How to disable escaping forward-slash symbol in nested JsonLayout in NLog</t>
  </si>
  <si>
    <t xml:space="preserve">	61033465</t>
  </si>
  <si>
    <t xml:space="preserve">	https://stackoverflow.com/questions/57094140/how-to-disable-escaping-forward-slash-symbol-in-nested-jsonlayout-in-nlog</t>
  </si>
  <si>
    <t xml:space="preserve">	546</t>
  </si>
  <si>
    <t xml:space="preserve">	Nlog with .NET core- How to log JSON object without the message</t>
  </si>
  <si>
    <t xml:space="preserve">	c#/dependency-injection/.net-core/nlog/</t>
  </si>
  <si>
    <t xml:space="preserve">	https://stackoverflow.com/questions/54852278/nlog-with-net-core-how-to-log-json-object-without-the-message</t>
  </si>
  <si>
    <t xml:space="preserve">	1741</t>
  </si>
  <si>
    <t xml:space="preserve">	Logging from multiple processes with nLog missing logs and inconsistent archives</t>
  </si>
  <si>
    <t xml:space="preserve">	https://stackoverflow.com/questions/23110094/logging-from-multiple-processes-with-nlog-missing-logs-and-inconsistent-archives</t>
  </si>
  <si>
    <t xml:space="preserve">	How to log current available memory with NLOG</t>
  </si>
  <si>
    <t xml:space="preserve">	https://stackoverflow.com/questions/45356621/how-to-log-current-available-memory-with-nlog</t>
  </si>
  <si>
    <t xml:space="preserve">	How do I configure NLog to write to Azure App Service&amp;#39s log stream?</t>
  </si>
  <si>
    <t xml:space="preserve">	c#/asp.netnlog/</t>
  </si>
  <si>
    <t xml:space="preserve">	https://stackoverflow.com/questions/61017524/how-do-i-configure-nlog-to-write-to-azure-app-services-log-stream</t>
  </si>
  <si>
    <t xml:space="preserve">	c# NLog local-ip cached</t>
  </si>
  <si>
    <t xml:space="preserve">	c#/.net/logging/nlog/</t>
  </si>
  <si>
    <t xml:space="preserve">	https://stackoverflow.com/questions/60931314/c-nlog-local-ip-cached</t>
  </si>
  <si>
    <t xml:space="preserve">	how can i use Nlog to create files with different name by using the values at runtime?</t>
  </si>
  <si>
    <t xml:space="preserve">	60907378</t>
  </si>
  <si>
    <t xml:space="preserve">	https://stackoverflow.com/questions/60905393/how-can-i-use-nlog-to-create-files-with-different-name-by-using-the-values-at-ru</t>
  </si>
  <si>
    <t xml:space="preserve">	How to use NLog InternalLogger&amp;#39s method to write to NLog&amp;#39s internal log file</t>
  </si>
  <si>
    <t xml:space="preserve">	60902387</t>
  </si>
  <si>
    <t xml:space="preserve">	https://stackoverflow.com/questions/60895430/how-to-use-nlog-internalloggers-method-to-write-to-nlogs-internal-log-file</t>
  </si>
  <si>
    <t xml:space="preserve">	Why NLog is not sending emails?</t>
  </si>
  <si>
    <t xml:space="preserve">	c#/web-applications/nlog/.net-framework-version/</t>
  </si>
  <si>
    <t xml:space="preserve">	https://stackoverflow.com/questions/60874823/why-nlog-is-not-sending-emails</t>
  </si>
  <si>
    <t xml:space="preserve">	Writing To RTF File Using NLog</t>
  </si>
  <si>
    <t xml:space="preserve">	https://stackoverflow.com/questions/60871184/writing-to-rtf-file-using-nlog</t>
  </si>
  <si>
    <t xml:space="preserve">	Can NLog receive a variable, whose value changes at run time, from a C# application? Ex. a batch Id</t>
  </si>
  <si>
    <t xml:space="preserve">	60876942</t>
  </si>
  <si>
    <t xml:space="preserve">	https://stackoverflow.com/questions/60876763/can-nlog-receive-a-variable-whose-value-changes-at-run-time-from-a-c-applicat</t>
  </si>
  <si>
    <t xml:space="preserve">	NLog EventProperties in .NET Core</t>
  </si>
  <si>
    <t xml:space="preserve">	60235506</t>
  </si>
  <si>
    <t xml:space="preserve">	c#/.net/asp.net-core/nlog/ms-extensions-logging/</t>
  </si>
  <si>
    <t xml:space="preserve">	https://stackoverflow.com/questions/60235107/nlog-eventproperties-in-net-core</t>
  </si>
  <si>
    <t xml:space="preserve">	Embedding NLog in app.config for WPF application</t>
  </si>
  <si>
    <t xml:space="preserve">	c#/wpf/logging/app-config/nlog/</t>
  </si>
  <si>
    <t xml:space="preserve">	https://stackoverflow.com/questions/60854751/embedding-nlog-in-app-config-for-wpf-application</t>
  </si>
  <si>
    <t xml:space="preserve">	NLog - Can a FallbackGroup wrapper contain another FallbackGroup wrapper?</t>
  </si>
  <si>
    <t xml:space="preserve">	60837682</t>
  </si>
  <si>
    <t xml:space="preserve">	https://stackoverflow.com/questions/60837211/nlog-can-a-fallbackgroup-wrapper-contain-another-fallbackgroup-wrapper</t>
  </si>
  <si>
    <t xml:space="preserve">	NLog - how to configure to conditionally write to Database and on exception to Email and on exception to File</t>
  </si>
  <si>
    <t xml:space="preserve">	60833725</t>
  </si>
  <si>
    <t xml:space="preserve">	https://stackoverflow.com/questions/60832566/nlog-how-to-configure-to-conditionally-write-to-database-and-on-exception-to-e</t>
  </si>
  <si>
    <t xml:space="preserve">	675</t>
  </si>
  <si>
    <t xml:space="preserve">	How can I limit the length of a line in NLog?</t>
  </si>
  <si>
    <t xml:space="preserve">	36789394</t>
  </si>
  <si>
    <t xml:space="preserve">	https://stackoverflow.com/questions/36788754/how-can-i-limit-the-length-of-a-line-in-nlog</t>
  </si>
  <si>
    <t xml:space="preserve">	NLog - It doesn&amp;#39t delete old log files</t>
  </si>
  <si>
    <t xml:space="preserve">	60771563</t>
  </si>
  <si>
    <t xml:space="preserve">	c#/.net/asp.net-core/logging/nlog/</t>
  </si>
  <si>
    <t xml:space="preserve">	https://stackoverflow.com/questions/60737058/nlog-it-doesnt-delete-old-log-files</t>
  </si>
  <si>
    <t xml:space="preserve">	NLOG real time logging</t>
  </si>
  <si>
    <t xml:space="preserve">	60744087</t>
  </si>
  <si>
    <t xml:space="preserve">	https://stackoverflow.com/questions/60737139/nlog-real-time-logging</t>
  </si>
  <si>
    <t xml:space="preserve">	NLog not contains filter doesn&amp;#39t seem to work</t>
  </si>
  <si>
    <t xml:space="preserve">	60722399</t>
  </si>
  <si>
    <t xml:space="preserve">	https://stackoverflow.com/questions/60721161/nlog-not-contains-filter-doesnt-seem-to-work</t>
  </si>
  <si>
    <t xml:space="preserve">	Nlog archive does not work programmatically</t>
  </si>
  <si>
    <t xml:space="preserve">	https://stackoverflow.com/questions/60720539/nlog-archive-does-not-work-programmatically</t>
  </si>
  <si>
    <t xml:space="preserve">	NLog with Application Insights - logging exceptions as an exception instead of a trace</t>
  </si>
  <si>
    <t xml:space="preserve">	58844775</t>
  </si>
  <si>
    <t xml:space="preserve">	c#/.net-core/servicestack/nlog/azure-application-insights/</t>
  </si>
  <si>
    <t xml:space="preserve">	https://stackoverflow.com/questions/58829416/nlog-with-application-insights-logging-exceptions-as-an-exception-instead-of-a</t>
  </si>
  <si>
    <t xml:space="preserve">	NLog - combining retention days and size limit</t>
  </si>
  <si>
    <t xml:space="preserve">	60647380</t>
  </si>
  <si>
    <t xml:space="preserve">	https://stackoverflow.com/questions/60646823/nlog-combining-retention-days-and-size-limit</t>
  </si>
  <si>
    <t xml:space="preserve">	NLOG: Creating multiple instances of same class writing log to same file</t>
  </si>
  <si>
    <t xml:space="preserve">	60501248</t>
  </si>
  <si>
    <t xml:space="preserve">	https://stackoverflow.com/questions/60499749/nlog-creating-multiple-instances-of-same-class-writing-log-to-same-file</t>
  </si>
  <si>
    <t xml:space="preserve">	nLog mixing of info statements in multiple log files in the windows service</t>
  </si>
  <si>
    <t xml:space="preserve">	60446257</t>
  </si>
  <si>
    <t xml:space="preserve">	c#/windows-servicesnlog/</t>
  </si>
  <si>
    <t xml:space="preserve">	https://stackoverflow.com/questions/60429028/nlog-mixing-of-info-statements-in-multiple-log-files-in-the-windows-service</t>
  </si>
  <si>
    <t xml:space="preserve">	Log only specific properties of exception using NLog</t>
  </si>
  <si>
    <t xml:space="preserve">	https://stackoverflow.com/questions/60391469/log-only-specific-properties-of-exception-using-nlog</t>
  </si>
  <si>
    <t xml:space="preserve">	c# NLog custom delimiter in programmatic configuration</t>
  </si>
  <si>
    <t xml:space="preserve">	60342744</t>
  </si>
  <si>
    <t xml:space="preserve">	c#/customizationnlog/</t>
  </si>
  <si>
    <t xml:space="preserve">	https://stackoverflow.com/questions/60342421/c-nlog-custom-delimiter-in-programmatic-configuration</t>
  </si>
  <si>
    <t xml:space="preserve">	1957</t>
  </si>
  <si>
    <t xml:space="preserve">	NLog - how can I encrypt the logged stacktrace in the database</t>
  </si>
  <si>
    <t xml:space="preserve">	7890611</t>
  </si>
  <si>
    <t xml:space="preserve">	c#/sql-server-2008nlog/</t>
  </si>
  <si>
    <t xml:space="preserve">	https://stackoverflow.com/questions/7887909/nlog-how-can-i-encrypt-the-logged-stacktrace-in-the-database</t>
  </si>
  <si>
    <t xml:space="preserve">	NLog VS Windows.Identity.Impersonate()</t>
  </si>
  <si>
    <t xml:space="preserve">	c#/asp.net-web-api/nlog/impersonation/rights/</t>
  </si>
  <si>
    <t xml:space="preserve">	https://stackoverflow.com/questions/60304685/nlog-vs-windows-identity-impersonate</t>
  </si>
  <si>
    <t xml:space="preserve">	How to include logging scope into the log file using NLog</t>
  </si>
  <si>
    <t xml:space="preserve">	60326703</t>
  </si>
  <si>
    <t xml:space="preserve">	c#/nlogms-extensions-logging/</t>
  </si>
  <si>
    <t xml:space="preserve">	https://stackoverflow.com/questions/60325753/how-to-include-logging-scope-into-the-log-file-using-nlog</t>
  </si>
  <si>
    <t xml:space="preserve">	nlog exception layout to format exception type, message and stack trace</t>
  </si>
  <si>
    <t xml:space="preserve">	46582862</t>
  </si>
  <si>
    <t xml:space="preserve">	c#/exceptionnlog/</t>
  </si>
  <si>
    <t xml:space="preserve">	https://stackoverflow.com/questions/46565639/nlog-exception-layout-to-format-exception-type-message-and-stack-trace</t>
  </si>
  <si>
    <t xml:space="preserve">	NLog Raygun - How to catch exception when calling SendInBackground</t>
  </si>
  <si>
    <t xml:space="preserve">	60216242</t>
  </si>
  <si>
    <t xml:space="preserve">	c#/nlograygun/</t>
  </si>
  <si>
    <t xml:space="preserve">	https://stackoverflow.com/questions/60199975/nlog-raygun-how-to-catch-exception-when-calling-sendinbackground</t>
  </si>
  <si>
    <t xml:space="preserve">	NLog static GetCurrentClassLogger vs ILogger&amp;ltHomeController&amp;gt in .net core</t>
  </si>
  <si>
    <t xml:space="preserve">	c#/.net/asp.net-core/nlog/</t>
  </si>
  <si>
    <t xml:space="preserve">	https://stackoverflow.com/questions/60239258/nlog-static-getcurrentclasslogger-vs-iloggerhomecontroller-in-net-core</t>
  </si>
  <si>
    <t xml:space="preserve">	NLog not logging debug messages</t>
  </si>
  <si>
    <t xml:space="preserve">	60233005</t>
  </si>
  <si>
    <t xml:space="preserve">	c#/logging/.net-core/nlog/</t>
  </si>
  <si>
    <t xml:space="preserve">	https://stackoverflow.com/questions/60211647/nlog-not-logging-debug-messages</t>
  </si>
  <si>
    <t xml:space="preserve">	My NLog record is not saving. Where can I see my save failures for NLog?</t>
  </si>
  <si>
    <t xml:space="preserve">	60178363</t>
  </si>
  <si>
    <t xml:space="preserve">	c#/asp.net-mvc/entity-framework/nlog/</t>
  </si>
  <si>
    <t xml:space="preserve">	https://stackoverflow.com/questions/60177824/my-nlog-record-is-not-saving-where-can-i-see-my-save-failures-for-nlog</t>
  </si>
  <si>
    <t xml:space="preserve">	NLog not outputting text file</t>
  </si>
  <si>
    <t xml:space="preserve">	60201345</t>
  </si>
  <si>
    <t xml:space="preserve">	https://stackoverflow.com/questions/60200834/nlog-not-outputting-text-file</t>
  </si>
  <si>
    <t xml:space="preserve">	NLog: How to add 2 different database targets and rules under one configuration?</t>
  </si>
  <si>
    <t xml:space="preserve">	60197408</t>
  </si>
  <si>
    <t xml:space="preserve">	https://stackoverflow.com/questions/60196707/nlog-how-to-add-2-different-database-targets-and-rules-under-one-configuration</t>
  </si>
  <si>
    <t xml:space="preserve">	NLog Log writing to different after changing filename of a target</t>
  </si>
  <si>
    <t xml:space="preserve">	60178645</t>
  </si>
  <si>
    <t xml:space="preserve">	https://stackoverflow.com/questions/60168343/nlog-log-writing-to-different-after-changing-filename-of-a-target</t>
  </si>
  <si>
    <t xml:space="preserve">	NLog - Why aren&amp;#39t locked files released once Shutdown is called?</t>
  </si>
  <si>
    <t xml:space="preserve">	c#/logging/nlog/delete-file/</t>
  </si>
  <si>
    <t xml:space="preserve">	https://stackoverflow.com/questions/60082915/nlog-why-arent-locked-files-released-once-shutdown-is-called</t>
  </si>
  <si>
    <t xml:space="preserve">	Nlog :Repeating db records multiple times randomly while load is high</t>
  </si>
  <si>
    <t xml:space="preserve">	c#/wcfnlog/</t>
  </si>
  <si>
    <t xml:space="preserve">	https://stackoverflow.com/questions/59875091/nlog-repeating-db-records-multiple-times-randomly-while-load-is-high</t>
  </si>
  <si>
    <t xml:space="preserve">	NLog MySql .Net Core 3.0 logging not saving to database</t>
  </si>
  <si>
    <t xml:space="preserve">	60132127</t>
  </si>
  <si>
    <t xml:space="preserve">	c#/mysql/database/nlog/.net-core-3.0/</t>
  </si>
  <si>
    <t xml:space="preserve">	https://stackoverflow.com/questions/60095354/nlog-mysql-net-core-3-0-logging-not-saving-to-database</t>
  </si>
  <si>
    <t xml:space="preserve">	How to include NLog config files in code behind</t>
  </si>
  <si>
    <t xml:space="preserve">	https://stackoverflow.com/questions/59843896/how-to-include-nlog-config-files-in-code-behind</t>
  </si>
  <si>
    <t xml:space="preserve">	Programmatically switch NLog targets to/from async</t>
  </si>
  <si>
    <t xml:space="preserve">	c#/.net/asynchronous/nlog/</t>
  </si>
  <si>
    <t xml:space="preserve">	https://stackoverflow.com/questions/60085833/programmatically-switch-nlog-targets-to-from-async</t>
  </si>
  <si>
    <t xml:space="preserve">	NLog Selectively flush async target wrappers</t>
  </si>
  <si>
    <t xml:space="preserve">	c#/asynchronous/logging/nlog/</t>
  </si>
  <si>
    <t xml:space="preserve">	https://stackoverflow.com/questions/60086233/nlog-selectively-flush-async-target-wrappers</t>
  </si>
  <si>
    <t xml:space="preserve">	How to delete/free up memory allocated to an NLog logger</t>
  </si>
  <si>
    <t xml:space="preserve">	60063316</t>
  </si>
  <si>
    <t xml:space="preserve">	https://stackoverflow.com/questions/60047575/how-to-delete-free-up-memory-allocated-to-an-nlog-logger</t>
  </si>
  <si>
    <t xml:space="preserve">	For Nlog, If I have two error level email type config, how to choose which specified email config when I used logger.Error(&amp;quotxxx&amp;quot)ï¼Ÿ</t>
  </si>
  <si>
    <t xml:space="preserve">	https://stackoverflow.com/questions/56378002/for-nlog-if-i-have-two-error-level-email-type-config-how-to-choose-which-speci</t>
  </si>
  <si>
    <t xml:space="preserve">	Registering NLog as logger for non specific host in dot net core 3.1</t>
  </si>
  <si>
    <t xml:space="preserve">	c#/.net/.net-core/nlog/</t>
  </si>
  <si>
    <t xml:space="preserve">	https://stackoverflow.com/questions/59765504/registering-nlog-as-logger-for-non-specific-host-in-dot-net-core-3-1</t>
  </si>
  <si>
    <t xml:space="preserve">	Call A method in controller from Nlog config</t>
  </si>
  <si>
    <t xml:space="preserve">	59891702</t>
  </si>
  <si>
    <t xml:space="preserve">	https://stackoverflow.com/questions/59891487/call-a-method-in-controller-from-nlog-config</t>
  </si>
  <si>
    <t xml:space="preserve">	NLog Buffering Wrapper With PostSharp.Diagnostics</t>
  </si>
  <si>
    <t xml:space="preserve">	c#/logging/nlog/postsharp/</t>
  </si>
  <si>
    <t xml:space="preserve">	https://stackoverflow.com/questions/59863375/nlog-buffering-wrapper-with-postsharp-diagnostics</t>
  </si>
  <si>
    <t xml:space="preserve">	NLog LogEventInfo.Message is {0} instead of null or empty on custom LayoutRenderer</t>
  </si>
  <si>
    <t xml:space="preserve">	59828414</t>
  </si>
  <si>
    <t xml:space="preserve">	https://stackoverflow.com/questions/59825622/nlog-logeventinfo-message-is-0-instead-of-null-or-empty-on-custom-layoutrender</t>
  </si>
  <si>
    <t xml:space="preserve">	NLog: How to include static characters in an inner layout</t>
  </si>
  <si>
    <t xml:space="preserve">	59828340</t>
  </si>
  <si>
    <t xml:space="preserve">	https://stackoverflow.com/questions/59825887/nlog-how-to-include-static-characters-in-an-inner-layout</t>
  </si>
  <si>
    <t xml:space="preserve">	NLog Configuration Section Handlers Not Available in Net Standard</t>
  </si>
  <si>
    <t xml:space="preserve">	c#/.net/nlog/.net-standard/</t>
  </si>
  <si>
    <t xml:space="preserve">	https://stackoverflow.com/questions/59826681/nlog-configuration-section-handlers-not-available-in-net-standard</t>
  </si>
  <si>
    <t xml:space="preserve">	197</t>
  </si>
  <si>
    <t xml:space="preserve">	NLog does not flush all log entries upon process exit</t>
  </si>
  <si>
    <t xml:space="preserve">	59792549</t>
  </si>
  <si>
    <t xml:space="preserve">	c#/.net/logging/multiprocessing/nlog/</t>
  </si>
  <si>
    <t xml:space="preserve">	https://stackoverflow.com/questions/59773319/nlog-does-not-flush-all-log-entries-upon-process-exit</t>
  </si>
  <si>
    <t xml:space="preserve">	NLog get log message in c#</t>
  </si>
  <si>
    <t xml:space="preserve">	https://stackoverflow.com/questions/52864862/nlog-get-log-message-in-c</t>
  </si>
  <si>
    <t xml:space="preserve">	NLog is not using the most derivated class in LogManager.GetCurrentClassLogger</t>
  </si>
  <si>
    <t xml:space="preserve">	59766953</t>
  </si>
  <si>
    <t xml:space="preserve">	https://stackoverflow.com/questions/59766828/nlog-is-not-using-the-most-derivated-class-in-logmanager-getcurrentclasslogger</t>
  </si>
  <si>
    <t xml:space="preserve">	1669</t>
  </si>
  <si>
    <t xml:space="preserve">	Configuring CloudWatch as a target for NLog</t>
  </si>
  <si>
    <t xml:space="preserve">	c#/.net/amazon-web-services/nlog/amazon-cloudwatch/</t>
  </si>
  <si>
    <t xml:space="preserve">	https://stackoverflow.com/questions/45835771/configuring-cloudwatch-as-a-target-for-nlog</t>
  </si>
  <si>
    <t xml:space="preserve">	Memory leak in .NET Core 3.0 app when using NLog or Serilog</t>
  </si>
  <si>
    <t xml:space="preserve">	c#/.net-core.net-core-3.0/</t>
  </si>
  <si>
    <t xml:space="preserve">	https://stackoverflow.com/questions/59659856/memory-leak-in-net-core-3-0-app-when-using-nlog-or-serilog</t>
  </si>
  <si>
    <t xml:space="preserve">	1780</t>
  </si>
  <si>
    <t xml:space="preserve">	Lowercase-only Input in Xamarin.Forms</t>
  </si>
  <si>
    <t xml:space="preserve">	50196228</t>
  </si>
  <si>
    <t xml:space="preserve">	c#/android/ios/xamarin/xamarin.forms/</t>
  </si>
  <si>
    <t xml:space="preserve">	https://stackoverflow.com/questions/50165574/lowercase-only-input-in-xamarin-forms</t>
  </si>
  <si>
    <t xml:space="preserve">	External ControlTemplate in Xamarin.Forms without template layout property on page</t>
  </si>
  <si>
    <t xml:space="preserve">	c#/xamarin/mobile/xamarin.forms/xamarin.android/</t>
  </si>
  <si>
    <t xml:space="preserve">	https://stackoverflow.com/questions/61874106/external-controltemplate-in-xamarin-forms-without-template-layout-property-on-pa</t>
  </si>
  <si>
    <t xml:space="preserve">	StatusCode 400 &amp;quotBad request&amp;quot when Connecting a Xamarin.forms app on a physical Phone to an Asp.net REST API</t>
  </si>
  <si>
    <t xml:space="preserve">	c#/api/rest/xamarin.forms/</t>
  </si>
  <si>
    <t xml:space="preserve">	https://stackoverflow.com/questions/61851929/statuscode-400-bad-request-when-connecting-a-xamarin-forms-app-on-a-physical-p</t>
  </si>
  <si>
    <t xml:space="preserve">	How to implement Share Extension to Xamarin.Forms - iOS project?</t>
  </si>
  <si>
    <t xml:space="preserve">	60106423</t>
  </si>
  <si>
    <t xml:space="preserve">	c#/ios/xamarin/xamarin.forms/xamarin.ios/</t>
  </si>
  <si>
    <t xml:space="preserve">	https://stackoverflow.com/questions/60093390/how-to-implement-share-extension-to-xamarin-forms-ios-project</t>
  </si>
  <si>
    <t xml:space="preserve">	7109</t>
  </si>
  <si>
    <t xml:space="preserve">	Toolbar not working on Android using Xamarin.Forms</t>
  </si>
  <si>
    <t xml:space="preserve">	c#/android/xamarin/xamarin.forms/toolbar/</t>
  </si>
  <si>
    <t xml:space="preserve">	https://stackoverflow.com/questions/25718635/toolbar-not-working-on-android-using-xamarin-forms</t>
  </si>
  <si>
    <t xml:space="preserve">	Change hamburger menu icon - Xamarin.Forms Android &amp;amp UWP</t>
  </si>
  <si>
    <t xml:space="preserve">	c#/android/xaml/xamarin.forms/uwp/</t>
  </si>
  <si>
    <t xml:space="preserve">	https://stackoverflow.com/questions/61831526/change-hamburger-menu-icon-xamarin-forms-android-uwp</t>
  </si>
  <si>
    <t xml:space="preserve">	Xamarin.Forms: How to update only one specific value in many childs in Firebase Realtime?</t>
  </si>
  <si>
    <t xml:space="preserve">	c#/json/firebase/firebase-realtime-database/xamarin.forms/</t>
  </si>
  <si>
    <t xml:space="preserve">	https://stackoverflow.com/questions/61811643/xamarin-forms-how-to-update-only-one-specific-value-in-many-childs-in-firebase</t>
  </si>
  <si>
    <t xml:space="preserve">	NavigationService for Xamarin.Forms MVVM :Wait() vs await</t>
  </si>
  <si>
    <t xml:space="preserve">	c#/asynchronous/mvvm/xamarin.forms/navigationservice/</t>
  </si>
  <si>
    <t xml:space="preserve">	https://stackoverflow.com/questions/61849126/navigationservice-for-xamarin-forms-mvvm-wait-vs-await</t>
  </si>
  <si>
    <t xml:space="preserve">	Items in database sqlite are not updating (Xamarin.Forms)</t>
  </si>
  <si>
    <t xml:space="preserve">	61845025</t>
  </si>
  <si>
    <t xml:space="preserve">	c#/sqlitexamarin.forms/</t>
  </si>
  <si>
    <t xml:space="preserve">	https://stackoverflow.com/questions/61071495/items-in-database-sqlite-are-not-updating-xamarin-forms</t>
  </si>
  <si>
    <t xml:space="preserve">	974</t>
  </si>
  <si>
    <t xml:space="preserve">	Why images in drawable folder are not showing in my Android compilation of Xamarin.Forms?</t>
  </si>
  <si>
    <t xml:space="preserve">	c#/image/xamarin.android/xamarin.forms/</t>
  </si>
  <si>
    <t xml:space="preserve">	https://stackoverflow.com/questions/43727862/why-images-in-drawable-folder-are-not-showing-in-my-android-compilation-of-xamar</t>
  </si>
  <si>
    <t xml:space="preserve">	&amp;quotDuplicate &amp;#39EmbeddedResource&amp;#39 items were included&amp;quot when using Uno Platform and Xamarin.Forms on WebAssembly</t>
  </si>
  <si>
    <t xml:space="preserve">	c#/xaml/xamarin.forms/uwp/uno-platform/</t>
  </si>
  <si>
    <t xml:space="preserve">	https://stackoverflow.com/questions/61819584/duplicate-embeddedresource-items-were-included-when-using-uno-platform-and-x</t>
  </si>
  <si>
    <t xml:space="preserve">	Showing non-list updated value from secondary navigation page on primary page using Xamarin.Forms, binding, and MVVM</t>
  </si>
  <si>
    <t xml:space="preserve">	61806782</t>
  </si>
  <si>
    <t xml:space="preserve">	c#/xamarin/mvvm/xamarin.forms/data-binding/</t>
  </si>
  <si>
    <t xml:space="preserve">	https://stackoverflow.com/questions/61806654/showing-non-list-updated-value-from-secondary-navigation-page-on-primary-page-us</t>
  </si>
  <si>
    <t xml:space="preserve">	7764</t>
  </si>
  <si>
    <t xml:space="preserve">	xamarin.forms DataBinding and ImageSourceProperty</t>
  </si>
  <si>
    <t xml:space="preserve">	c#/data-binding/xamarin.forms/imagesource/</t>
  </si>
  <si>
    <t xml:space="preserve">	https://stackoverflow.com/questions/26059735/xamarin-forms-databinding-and-imagesourceproperty</t>
  </si>
  <si>
    <t xml:space="preserve">	1283</t>
  </si>
  <si>
    <t xml:space="preserve">	Xamarin.Forms (iOS) - How to change the text of the SearchBar &amp;quotCancel&amp;quot button?</t>
  </si>
  <si>
    <t xml:space="preserve">	c#/xamarin/xamarin.ios/xamarin.forms/uisearchbar/</t>
  </si>
  <si>
    <t xml:space="preserve">	https://stackoverflow.com/questions/45762279/xamarin-forms-ios-how-to-change-the-text-of-the-searchbar-cancel-button</t>
  </si>
  <si>
    <t xml:space="preserve">	How can I get a key from a List &amp;ltobject&amp;gt in Firebase in Xamarin.Forms?</t>
  </si>
  <si>
    <t xml:space="preserve">	c#/firebase-realtime-databasexamarin.forms/</t>
  </si>
  <si>
    <t xml:space="preserve">	https://stackoverflow.com/questions/61766940/how-can-i-get-a-key-from-a-list-object-in-firebase-in-xamarin-forms</t>
  </si>
  <si>
    <t xml:space="preserve">	What is the difference between Xamarins.Essentials and Xamarin.Forms DependencyService</t>
  </si>
  <si>
    <t xml:space="preserve">	c#/xamarin/xamarin.forms/xamarin.essentials/</t>
  </si>
  <si>
    <t xml:space="preserve">	https://stackoverflow.com/questions/61775542/what-is-the-difference-between-xamarins-essentials-and-xamarin-forms-dependencys</t>
  </si>
  <si>
    <t xml:space="preserve">	Xamarin.Forms apk file wont do anything, in live debugging it works perfectly</t>
  </si>
  <si>
    <t xml:space="preserve">	c#/android/xamarin/xamarin.forms/xamarin.android/</t>
  </si>
  <si>
    <t xml:space="preserve">	https://stackoverflow.com/questions/61730090/xamarin-forms-apk-file-wont-do-anything-in-live-debugging-it-works-perfectly</t>
  </si>
  <si>
    <t xml:space="preserve">	3308</t>
  </si>
  <si>
    <t xml:space="preserve">	How to read data from Google spreadsheet in xamarin.forms</t>
  </si>
  <si>
    <t xml:space="preserve">	52556347</t>
  </si>
  <si>
    <t xml:space="preserve">	c#/google-sheets/xamarin.forms/google-api/cross-platform/</t>
  </si>
  <si>
    <t xml:space="preserve">	https://stackoverflow.com/questions/48432846/how-to-read-data-from-google-spreadsheet-in-xamarin-forms</t>
  </si>
  <si>
    <t xml:space="preserve">	Xamarin.Forms Error when navigate to another page in button_clicked</t>
  </si>
  <si>
    <t xml:space="preserve">	61747475</t>
  </si>
  <si>
    <t xml:space="preserve">	c#/android/xamarin.forms/onclick/</t>
  </si>
  <si>
    <t xml:space="preserve">	https://stackoverflow.com/questions/61727606/xamarin-forms-error-when-navigate-to-another-page-in-button-clicked</t>
  </si>
  <si>
    <t xml:space="preserve">	How to show data stored in firebase RealtimeDataBase inside a new page in xamarin.forms?</t>
  </si>
  <si>
    <t xml:space="preserve">	61742656</t>
  </si>
  <si>
    <t xml:space="preserve">	c#/database/firebase/xamarin.forms/data-retrieval/</t>
  </si>
  <si>
    <t xml:space="preserve">	https://stackoverflow.com/questions/61741073/how-to-show-data-stored-in-firebase-realtimedatabase-inside-a-new-page-in-xamari</t>
  </si>
  <si>
    <t xml:space="preserve">	How to access components created in Xamarin.Forms C# code behind?</t>
  </si>
  <si>
    <t xml:space="preserve">	c#/xamarin/xamarin.forms/declaration/code-behind/</t>
  </si>
  <si>
    <t xml:space="preserve">	https://stackoverflow.com/questions/59216049/how-to-access-components-created-in-xamarin-forms-c-code-behind</t>
  </si>
  <si>
    <t xml:space="preserve">	How can I prevent multiple and rapid searches calling a Web Api in Xamarin.Forms?</t>
  </si>
  <si>
    <t xml:space="preserve">	c#/web-services/xamarin.forms/timer/</t>
  </si>
  <si>
    <t xml:space="preserve">	https://stackoverflow.com/questions/61704761/how-can-i-prevent-multiple-and-rapid-searches-calling-a-web-api-in-xamarin-forms</t>
  </si>
  <si>
    <t xml:space="preserve">	Xamarin.Forms Java.Lang.NullPointerException when ContentPage has SizeChanged event listener</t>
  </si>
  <si>
    <t xml:space="preserve">	61721263</t>
  </si>
  <si>
    <t xml:space="preserve">	c#/xamarinxamarin.forms/</t>
  </si>
  <si>
    <t xml:space="preserve">	https://stackoverflow.com/questions/61622818/xamarin-forms-java-lang-nullpointerexception-when-contentpage-has-sizechanged-ev</t>
  </si>
  <si>
    <t xml:space="preserve">	How to apply the TapGestureRecognizer in Xamarin.Forms?</t>
  </si>
  <si>
    <t xml:space="preserve">	c#/xamarin/xamarin.forms/gesture/</t>
  </si>
  <si>
    <t xml:space="preserve">	https://stackoverflow.com/questions/48970589/how-to-apply-the-tapgesturerecognizer-in-xamarin-forms</t>
  </si>
  <si>
    <t xml:space="preserve">	How to access gui elements of Xamarin.Forms in the specific android/ iOS -section?</t>
  </si>
  <si>
    <t xml:space="preserve">	c#/xamarin/</t>
  </si>
  <si>
    <t xml:space="preserve">	https://stackoverflow.com/questions/61712705/how-to-access-gui-elements-of-xamarin-forms-in-the-specific-android-ios-sectio</t>
  </si>
  <si>
    <t xml:space="preserve">	MvvmCross + Xamarin.Forms &amp;quotThere is no implicit reference conversion...&amp;quot</t>
  </si>
  <si>
    <t xml:space="preserve">	c#/xamarin.forms/uwp/mvvmcross/</t>
  </si>
  <si>
    <t xml:space="preserve">	https://stackoverflow.com/questions/61704262/mvvmcross-xamarin-forms-there-is-no-implicit-reference-conversion</t>
  </si>
  <si>
    <t xml:space="preserve">	Unable to build an array from a class in Xamarin.Forms with C#</t>
  </si>
  <si>
    <t xml:space="preserve">	c#/arrays/xamarin/xamarin.forms/</t>
  </si>
  <si>
    <t xml:space="preserve">	https://stackoverflow.com/questions/60152775/unable-to-build-an-array-from-a-class-in-xamarin-forms-with-c</t>
  </si>
  <si>
    <t xml:space="preserve">	How do asynchronous Tasks in Xamarin.Forms work with iOS/Android background modes</t>
  </si>
  <si>
    <t xml:space="preserve">	61678465</t>
  </si>
  <si>
    <t xml:space="preserve">	c#/xamarin.forms/xamarin.android/xamarin.ios/</t>
  </si>
  <si>
    <t xml:space="preserve">	https://stackoverflow.com/questions/61673290/how-do-asynchronous-tasks-in-xamarin-forms-work-with-ios-android-background-mode</t>
  </si>
  <si>
    <t xml:space="preserve">	Xamarin.Forms install error message runaround</t>
  </si>
  <si>
    <t xml:space="preserve">	61650915</t>
  </si>
  <si>
    <t xml:space="preserve">	https://stackoverflow.com/questions/61648052/xamarin-forms-install-error-message-runaround</t>
  </si>
  <si>
    <t xml:space="preserve">	1208</t>
  </si>
  <si>
    <t xml:space="preserve">	How do I change an image&amp;#39s position (x and y) dynamically at runtime in Xamarin.Forms?</t>
  </si>
  <si>
    <t xml:space="preserve">	c#/image/xamarin/xamarin.forms/position/</t>
  </si>
  <si>
    <t xml:space="preserve">	https://stackoverflow.com/questions/52764183/how-do-i-change-an-images-position-x-and-y-dynamically-at-runtime-in-xamarin</t>
  </si>
  <si>
    <t xml:space="preserve">	Hyperlink in Xamarin.Forms Label - index out of range</t>
  </si>
  <si>
    <t xml:space="preserve">	c#/.net/xamarin/xamarin.forms/substring/</t>
  </si>
  <si>
    <t xml:space="preserve">	https://stackoverflow.com/questions/61627294/hyperlink-in-xamarin-forms-label-index-out-of-range</t>
  </si>
  <si>
    <t xml:space="preserve">	System.ArgumentOutOfRangeException while testing Xamarin.Forms app in iOS</t>
  </si>
  <si>
    <t xml:space="preserve">	c#/xamarin.forms/xamarin.ios/xamarin.ios-binding/</t>
  </si>
  <si>
    <t xml:space="preserve">	https://stackoverflow.com/questions/61609665/system-argumentoutofrangeexception-while-testing-xamarin-forms-app-in-ios</t>
  </si>
  <si>
    <t xml:space="preserve">	Hyperlink in Xamarin.Forms Label</t>
  </si>
  <si>
    <t xml:space="preserve">	c#/xamarin/xamarin.forms/xamarin.android/xamarin.ios/</t>
  </si>
  <si>
    <t xml:space="preserve">	https://stackoverflow.com/questions/61606538/hyperlink-in-xamarin-forms-label</t>
  </si>
  <si>
    <t xml:space="preserve">	Firebase Xamarin.Forms - too many concurrent connections</t>
  </si>
  <si>
    <t xml:space="preserve">	61596186</t>
  </si>
  <si>
    <t xml:space="preserve">	c#/firebase/xamarin.forms/concurrency/connection/</t>
  </si>
  <si>
    <t xml:space="preserve">	https://stackoverflow.com/questions/61543887/firebase-xamarin-forms-too-many-concurrent-connections</t>
  </si>
  <si>
    <t xml:space="preserve">	704</t>
  </si>
  <si>
    <t xml:space="preserve">	Xamarin.Forms Carousel View</t>
  </si>
  <si>
    <t xml:space="preserve">	61594166</t>
  </si>
  <si>
    <t xml:space="preserve">	c#/xamarin.forms/</t>
  </si>
  <si>
    <t xml:space="preserve">	https://stackoverflow.com/questions/52522840/xamarin-forms-carousel-view</t>
  </si>
  <si>
    <t xml:space="preserve">	Xamarin.forms Adding a Set into Firebase C#</t>
  </si>
  <si>
    <t xml:space="preserve">	https://stackoverflow.com/questions/61490295/xamarin-forms-adding-a-set-into-firebase-c</t>
  </si>
  <si>
    <t xml:space="preserve">	Xamarin.Forms: firebase auth for google</t>
  </si>
  <si>
    <t xml:space="preserve">	c#/xamarin.formsfirebase-authentication/</t>
  </si>
  <si>
    <t xml:space="preserve">	https://stackoverflow.com/questions/61552423/xamarin-forms-firebase-auth-for-google</t>
  </si>
  <si>
    <t xml:space="preserve">	How to pass arguments to the view model constructor declared in Xamarin.Forms XAML binding context element?</t>
  </si>
  <si>
    <t xml:space="preserve">	61535510</t>
  </si>
  <si>
    <t xml:space="preserve">	https://stackoverflow.com/questions/61529387/how-to-pass-arguments-to-the-view-model-constructor-declared-in-xamarin-forms-xa</t>
  </si>
  <si>
    <t xml:space="preserve">	Entity Framework Core SQLite with Xamarin.Forms doesn&amp;#39t update Db</t>
  </si>
  <si>
    <t xml:space="preserve">	c#/entity-frameworkxamarin.forms/</t>
  </si>
  <si>
    <t xml:space="preserve">	https://stackoverflow.com/questions/61438267/entity-framework-core-sqlite-with-xamarin-forms-doesnt-update-db</t>
  </si>
  <si>
    <t xml:space="preserve">	2614</t>
  </si>
  <si>
    <t xml:space="preserve">	Is it possible to point one Color resource to another Color resource in Xamarin.Forms?</t>
  </si>
  <si>
    <t xml:space="preserve">	35044692</t>
  </si>
  <si>
    <t xml:space="preserve">	https://stackoverflow.com/questions/35042013/is-it-possible-to-point-one-color-resource-to-another-color-resource-in-xamarin</t>
  </si>
  <si>
    <t xml:space="preserve">	PopModalAsync in OnAppearing Xamarin.Forms</t>
  </si>
  <si>
    <t xml:space="preserve">	61520137</t>
  </si>
  <si>
    <t xml:space="preserve">	https://stackoverflow.com/questions/61519398/popmodalasync-in-onappearing-xamarin-forms</t>
  </si>
  <si>
    <t xml:space="preserve">	Xamarin.Forms - Get cellphone provider for both Android and ios</t>
  </si>
  <si>
    <t xml:space="preserve">	https://stackoverflow.com/questions/61511548/xamarin-forms-get-cellphone-provider-for-both-android-and-ios</t>
  </si>
  <si>
    <t xml:space="preserve">	Xamarin.Forms - How to determine if your ios or android device is in airplane mode?</t>
  </si>
  <si>
    <t xml:space="preserve">	https://stackoverflow.com/questions/61511452/xamarin-forms-how-to-determine-if-your-ios-or-android-device-is-in-airplane-mo</t>
  </si>
  <si>
    <t xml:space="preserve">	How to get all enabled keyboard in xamarin.forms with C#</t>
  </si>
  <si>
    <t xml:space="preserve">	61473854</t>
  </si>
  <si>
    <t xml:space="preserve">	c#/xamarin.formskeyboard/</t>
  </si>
  <si>
    <t xml:space="preserve">	https://stackoverflow.com/questions/61463438/how-to-get-all-enabled-keyboard-in-xamarin-forms-with-c</t>
  </si>
  <si>
    <t xml:space="preserve">	69320</t>
  </si>
  <si>
    <t xml:space="preserve">	How to change application icon in Xamarin.Forms?</t>
  </si>
  <si>
    <t xml:space="preserve">	c#/cross-platformxamarin.forms/</t>
  </si>
  <si>
    <t xml:space="preserve">	https://stackoverflow.com/questions/37945767/how-to-change-application-icon-in-xamarin-forms</t>
  </si>
  <si>
    <t xml:space="preserve">	How do you know if a physical keyboard exists ? Xamarin.Forms</t>
  </si>
  <si>
    <t xml:space="preserve">	https://stackoverflow.com/questions/61483372/how-do-you-know-if-a-physical-keyboard-exists-xamarin-forms</t>
  </si>
  <si>
    <t xml:space="preserve">	Debug dll referenced by Xamarin.Forms project with VS 2019</t>
  </si>
  <si>
    <t xml:space="preserve">	c#/android/xamarin.forms/dll/visual-studio-2019/</t>
  </si>
  <si>
    <t xml:space="preserve">	https://stackoverflow.com/questions/61460136/debug-dll-referenced-by-xamarin-forms-project-with-vs-2019</t>
  </si>
  <si>
    <t xml:space="preserve">	Creating Default SMS App in Xamarin.Forms</t>
  </si>
  <si>
    <t xml:space="preserve">	61452596</t>
  </si>
  <si>
    <t xml:space="preserve">	c#/android/xamarin.forms/xamarin.android/xamarin-studio/</t>
  </si>
  <si>
    <t xml:space="preserve">	https://stackoverflow.com/questions/61451407/creating-default-sms-app-in-xamarin-forms</t>
  </si>
  <si>
    <t xml:space="preserve">	Xamarin.Forms Numeric Entry comma and Dot not working</t>
  </si>
  <si>
    <t xml:space="preserve">	61454904</t>
  </si>
  <si>
    <t xml:space="preserve">	c#/xamarin/xamarin.forms/xamarin.android/xamarin.forms.entry/</t>
  </si>
  <si>
    <t xml:space="preserve">	https://stackoverflow.com/questions/61453955/xamarin-forms-numeric-entry-comma-and-dot-not-working</t>
  </si>
  <si>
    <t xml:space="preserve">	Xamarin.forms unexpected alarm trigger in backgroud process in Android</t>
  </si>
  <si>
    <t xml:space="preserve">	c#/androidxamarin.forms/</t>
  </si>
  <si>
    <t xml:space="preserve">	https://stackoverflow.com/questions/61413147/xamarin-forms-unexpected-alarm-trigger-in-backgroud-process-in-android</t>
  </si>
  <si>
    <t xml:space="preserve">	How to check for long download of data in Xamarin.forms C#</t>
  </si>
  <si>
    <t xml:space="preserve">	61450627</t>
  </si>
  <si>
    <t xml:space="preserve">	c#/xamarin.forms/timer/download-manager/</t>
  </si>
  <si>
    <t xml:space="preserve">	https://stackoverflow.com/questions/61446549/how-to-check-for-long-download-of-data-in-xamarin-forms-c</t>
  </si>
  <si>
    <t xml:space="preserve">	Xamarin.forms - font size depending on phone settings</t>
  </si>
  <si>
    <t xml:space="preserve">	c#/xaml/xamarin/xamarin.forms/</t>
  </si>
  <si>
    <t xml:space="preserve">	https://stackoverflow.com/questions/61449110/xamarin-forms-font-size-depending-on-phone-settings</t>
  </si>
  <si>
    <t xml:space="preserve">	Xamarin.Forms Error CS0246 &amp;#39Foundation&amp;#39 could not be found</t>
  </si>
  <si>
    <t xml:space="preserve">	c#/xamarin/xamarin.forms/xamarin.ios/visual-studio-mac/</t>
  </si>
  <si>
    <t xml:space="preserve">	https://stackoverflow.com/questions/61379215/xamarin-forms-error-cs0246-foundation-could-not-be-found</t>
  </si>
  <si>
    <t xml:space="preserve">	396</t>
  </si>
  <si>
    <t xml:space="preserve">	Is it possible to access external storage in platform-independent code in Xamarin.Forms?</t>
  </si>
  <si>
    <t xml:space="preserve">	59629680</t>
  </si>
  <si>
    <t xml:space="preserve">	c#/mobile/xamarin.forms/xamarin.android/xamarin.ios/</t>
  </si>
  <si>
    <t xml:space="preserve">	https://stackoverflow.com/questions/59628752/is-it-possible-to-access-external-storage-in-platform-independent-code-in-xamari</t>
  </si>
  <si>
    <t xml:space="preserve">	Haptic Feedback crashes in Xamarin.Forms iOS Dependency Service</t>
  </si>
  <si>
    <t xml:space="preserve">	61418141</t>
  </si>
  <si>
    <t xml:space="preserve">	https://stackoverflow.com/questions/61413109/haptic-feedback-crashes-in-xamarin-forms-ios-dependency-service</t>
  </si>
  <si>
    <t xml:space="preserve">	1971</t>
  </si>
  <si>
    <t xml:space="preserve">	In Xamarin.Forms Device.BeginInvokeOnMainThread() doesnâ€™t show message box from notification callback *only* in Release config on physical device</t>
  </si>
  <si>
    <t xml:space="preserve">	https://stackoverflow.com/questions/46491815/in-xamarin-forms-device-begininvokeonmainthread-doesn-t-show-message-box-from</t>
  </si>
  <si>
    <t xml:space="preserve">	Xamarin.forms - timer works slower when phone is locked</t>
  </si>
  <si>
    <t xml:space="preserve">	61409328</t>
  </si>
  <si>
    <t xml:space="preserve">	https://stackoverflow.com/questions/61393593/xamarin-forms-timer-works-slower-when-phone-is-locked</t>
  </si>
  <si>
    <t xml:space="preserve">	Xamarin.Forms Resource file is not found</t>
  </si>
  <si>
    <t xml:space="preserve">	https://stackoverflow.com/questions/61407382/xamarin-forms-resource-file-is-not-found</t>
  </si>
  <si>
    <t xml:space="preserve">	Can I parse credit card information from magnetic stripes and load them into Xamarin.Forms app?</t>
  </si>
  <si>
    <t xml:space="preserve">	c#/xamarin.forms/credit-card/cardreader/</t>
  </si>
  <si>
    <t xml:space="preserve">	https://stackoverflow.com/questions/61391510/can-i-parse-credit-card-information-from-magnetic-stripes-and-load-them-into-xam</t>
  </si>
  <si>
    <t xml:space="preserve">	1460</t>
  </si>
  <si>
    <t xml:space="preserve">	Xamarin.Forms Android DatePicker/TimePicker button listener</t>
  </si>
  <si>
    <t xml:space="preserve">	49024454</t>
  </si>
  <si>
    <t xml:space="preserve">	c#/android/datepicker/xamarin.forms/timepicker/</t>
  </si>
  <si>
    <t xml:space="preserve">	https://stackoverflow.com/questions/49009155/xamarin-forms-android-datepicker-timepicker-button-listener</t>
  </si>
  <si>
    <t xml:space="preserve">	Communicate between Javascript and WebView native code in Xamarin.Forms iOS</t>
  </si>
  <si>
    <t xml:space="preserve">	javascript/c#/ios/xamarin.forms/</t>
  </si>
  <si>
    <t xml:space="preserve">	https://stackoverflow.com/questions/61344160/communicate-between-javascript-and-webview-native-code-in-xamarin-forms-ios</t>
  </si>
  <si>
    <t xml:space="preserve">	Add UNITY built-in game to Xamarin.forms</t>
  </si>
  <si>
    <t xml:space="preserve">	c#/unity3d/xamarin/xamarin.forms/</t>
  </si>
  <si>
    <t xml:space="preserve">	https://stackoverflow.com/questions/60984655/add-unity-built-in-game-to-xamarin-forms</t>
  </si>
  <si>
    <t xml:space="preserve">	Native view of a MenuBar (UWP) or Menu (WPF) using Xamarin.Forms?</t>
  </si>
  <si>
    <t xml:space="preserve">	c#/wpf/xamarin.forms/uwp/menubar/</t>
  </si>
  <si>
    <t xml:space="preserve">	https://stackoverflow.com/questions/61288106/native-view-of-a-menubar-uwp-or-menu-wpf-using-xamarin-forms</t>
  </si>
  <si>
    <t xml:space="preserve">	27648</t>
  </si>
  <si>
    <t xml:space="preserve">	How do I pass the Button as CommandParameter from XAML in a Xamarin.Forms Page?</t>
  </si>
  <si>
    <t xml:space="preserve">	c#/xaml/xamarin.forms/commandparameter/</t>
  </si>
  <si>
    <t xml:space="preserve">	https://stackoverflow.com/questions/25912091/how-do-i-pass-the-button-as-commandparameter-from-xaml-in-a-xamarin-forms-page</t>
  </si>
  <si>
    <t xml:space="preserve">	Clickable HTML hyperlink within Label Xamarin.Forms</t>
  </si>
  <si>
    <t xml:space="preserve">	c#/html/xamarin.forms/cross-platform/</t>
  </si>
  <si>
    <t xml:space="preserve">	https://stackoverflow.com/questions/61330207/clickable-html-hyperlink-within-label-xamarin-forms</t>
  </si>
  <si>
    <t xml:space="preserve">	Xamarin.forms doesn&amp;#39t show the content of ViewRenderer from Xamarin.Android</t>
  </si>
  <si>
    <t xml:space="preserve">	61334742</t>
  </si>
  <si>
    <t xml:space="preserve">	https://stackoverflow.com/questions/61332382/xamarin-forms-doesnt-show-the-content-of-viewrenderer-from-xamarin-android</t>
  </si>
  <si>
    <t xml:space="preserve">	Xamarin.Forms - Binding on ContextMenu</t>
  </si>
  <si>
    <t xml:space="preserve">	61319437</t>
  </si>
  <si>
    <t xml:space="preserve">	c#/mvvm/xamarin.forms/contextmenu/datatemplate/</t>
  </si>
  <si>
    <t xml:space="preserve">	https://stackoverflow.com/questions/61318610/xamarin-forms-binding-on-contextmenu</t>
  </si>
  <si>
    <t xml:space="preserve">	I have a question regarding Xamarin.Forms Navigation. How to pass variable values from one page to other?</t>
  </si>
  <si>
    <t xml:space="preserve">	https://stackoverflow.com/questions/61285354/i-have-a-question-regarding-xamarin-forms-navigation-how-to-pass-variable-value</t>
  </si>
  <si>
    <t xml:space="preserve">	7015</t>
  </si>
  <si>
    <t xml:space="preserve">	Xamarin.Forms 2.5.0 and Context</t>
  </si>
  <si>
    <t xml:space="preserve">	47417236</t>
  </si>
  <si>
    <t xml:space="preserve">	c#/xamarin/xamarin.forms/custom-renderer/</t>
  </si>
  <si>
    <t xml:space="preserve">	https://stackoverflow.com/questions/47417015/xamarin-forms-2-5-0-and-context</t>
  </si>
  <si>
    <t xml:space="preserve">	2965</t>
  </si>
  <si>
    <t xml:space="preserve">	Xamarin.Forms Picker`s ItemDisplayBinding doesn&amp;#39t change displayed text when property on object changes</t>
  </si>
  <si>
    <t xml:space="preserve">	c#/xamarin/binding/xamarin.forms/</t>
  </si>
  <si>
    <t xml:space="preserve">	https://stackoverflow.com/questions/49256963/xamarin-forms-pickers-itemdisplaybinding-doesnt-change-displayed-text-when-pro</t>
  </si>
  <si>
    <t xml:space="preserve">	4998</t>
  </si>
  <si>
    <t xml:space="preserve">	Xamarin.forms - How to detect enter press in entry inside a view model?</t>
  </si>
  <si>
    <t xml:space="preserve">	c#/xamarin/mvvm/xamarin.forms/</t>
  </si>
  <si>
    <t xml:space="preserve">	https://stackoverflow.com/questions/46292614/xamarin-forms-how-to-detect-enter-press-in-entry-inside-a-view-model</t>
  </si>
  <si>
    <t xml:space="preserve">	Xamarin.Forms - iOS RegisteredForRemoteNotifications not getting called</t>
  </si>
  <si>
    <t xml:space="preserve">	c#/ios/xamarin.forms/xamarin.ios/apple-push-notifications/</t>
  </si>
  <si>
    <t xml:space="preserve">	https://stackoverflow.com/questions/61257086/xamarin-forms-ios-registeredforremotenotifications-not-getting-called</t>
  </si>
  <si>
    <t xml:space="preserve">	Changing list items color and size in Xamarin.Forms</t>
  </si>
  <si>
    <t xml:space="preserve">	61262383</t>
  </si>
  <si>
    <t xml:space="preserve">	c#/xaml/xamarin.forms/xamarin.forms.listview/</t>
  </si>
  <si>
    <t xml:space="preserve">	https://stackoverflow.com/questions/61262242/changing-list-items-color-and-size-in-xamarin-forms</t>
  </si>
  <si>
    <t xml:space="preserve">	16024</t>
  </si>
  <si>
    <t xml:space="preserve">	How to make a phone call in Xamarin.Forms by clicking on a label?</t>
  </si>
  <si>
    <t xml:space="preserve">	37551969</t>
  </si>
  <si>
    <t xml:space="preserve">	c#/xamarin/xamarin.android/xamarin.forms/</t>
  </si>
  <si>
    <t xml:space="preserve">	https://stackoverflow.com/questions/37551576/how-to-make-a-phone-call-in-xamarin-forms-by-clicking-on-a-label</t>
  </si>
  <si>
    <t xml:space="preserve">	11740</t>
  </si>
  <si>
    <t xml:space="preserve">	Xamarin.Forms Navigation.PushAsync Not Working</t>
  </si>
  <si>
    <t xml:space="preserve">	35929130</t>
  </si>
  <si>
    <t xml:space="preserve">	c#/xamarin.iosxamarin.forms/</t>
  </si>
  <si>
    <t xml:space="preserve">	https://stackoverflow.com/questions/35906952/xamarin-forms-navigation-pushasync-not-working</t>
  </si>
  <si>
    <t xml:space="preserve">	846</t>
  </si>
  <si>
    <t xml:space="preserve">	&amp;quotBuffer until quiet&amp;quot behavior from Reactive?</t>
  </si>
  <si>
    <t xml:space="preserve">	35560532</t>
  </si>
  <si>
    <t xml:space="preserve">	c#/system.reactivereactive-programming/</t>
  </si>
  <si>
    <t xml:space="preserve">	https://stackoverflow.com/questions/35557411/buffer-until-quiet-behavior-from-reactive</t>
  </si>
  <si>
    <t xml:space="preserve">	Usage of (Reactive-) Events in Finalizers</t>
  </si>
  <si>
    <t xml:space="preserve">	c#/events/system.reactive/idisposable/</t>
  </si>
  <si>
    <t xml:space="preserve">	https://stackoverflow.com/questions/58282935/usage-of-reactive-events-in-finalizers</t>
  </si>
  <si>
    <t xml:space="preserve">	Reactive Extension Simple Example not Working with Number Generator</t>
  </si>
  <si>
    <t xml:space="preserve">	c#/.net/events/.net-core/system.reactive/</t>
  </si>
  <si>
    <t xml:space="preserve">	https://stackoverflow.com/questions/58263480/reactive-extension-simple-example-not-working-with-number-generator</t>
  </si>
  <si>
    <t xml:space="preserve">	456</t>
  </si>
  <si>
    <t xml:space="preserve">	Reactive Extensions in .Net (C#) - Subject&amp;ltT&amp;gt instance only processing one subscription</t>
  </si>
  <si>
    <t xml:space="preserve">	57856612</t>
  </si>
  <si>
    <t xml:space="preserve">	c#/observable/reactive-programming/system.reactive/observers/</t>
  </si>
  <si>
    <t xml:space="preserve">	https://stackoverflow.com/questions/57853636/reactive-extensions-in-net-c-subjectt-instance-only-processing-one-subsc</t>
  </si>
  <si>
    <t xml:space="preserve">	Reactive services. Grouping and caching streams</t>
  </si>
  <si>
    <t xml:space="preserve">	57611789</t>
  </si>
  <si>
    <t xml:space="preserve">	c#/system.reactive/</t>
  </si>
  <si>
    <t xml:space="preserve">	https://stackoverflow.com/questions/57605258/reactive-services-grouping-and-caching-streams</t>
  </si>
  <si>
    <t xml:space="preserve">	.Net Reactive extensions: Remove Replay</t>
  </si>
  <si>
    <t xml:space="preserve">	57389758</t>
  </si>
  <si>
    <t xml:space="preserve">	c#/reactive-programmingsystem.reactive/</t>
  </si>
  <si>
    <t xml:space="preserve">	https://stackoverflow.com/questions/57284908/net-reactive-extensions-remove-replay</t>
  </si>
  <si>
    <t xml:space="preserve">	Reactive conditional throttling operator</t>
  </si>
  <si>
    <t xml:space="preserve">	57338763</t>
  </si>
  <si>
    <t xml:space="preserve">	c#/.net/reactive-programming/system.reactive/</t>
  </si>
  <si>
    <t xml:space="preserve">	https://stackoverflow.com/questions/57338194/reactive-conditional-throttling-operator</t>
  </si>
  <si>
    <t xml:space="preserve">	Triggering DynamicData cache update using Reactive Subject</t>
  </si>
  <si>
    <t xml:space="preserve">	c#/system.reactivedynamic-data/</t>
  </si>
  <si>
    <t xml:space="preserve">	https://stackoverflow.com/questions/56374696/triggering-dynamicdata-cache-update-using-reactive-subject</t>
  </si>
  <si>
    <t xml:space="preserve">	.Net Reactive Observable issue: when use FromEvent() method, get an exception trying to dispose subscription</t>
  </si>
  <si>
    <t xml:space="preserve">	c#/.net/observable/reactive-programming/synchronizationcontext/</t>
  </si>
  <si>
    <t xml:space="preserve">	https://stackoverflow.com/questions/56393564/net-reactive-observable-issue-when-use-fromevent-method-get-an-exception-tr</t>
  </si>
  <si>
    <t xml:space="preserve">	Reactive (&amp;quotRx&amp;quot) way to cache and update data</t>
  </si>
  <si>
    <t xml:space="preserve">	56347196</t>
  </si>
  <si>
    <t xml:space="preserve">	https://stackoverflow.com/questions/55956861/reactive-rx-way-to-cache-and-update-data</t>
  </si>
  <si>
    <t xml:space="preserve">	2605</t>
  </si>
  <si>
    <t xml:space="preserve">	Read continous bytestream from Stream using TcpClient and Reactive Extensions</t>
  </si>
  <si>
    <t xml:space="preserve">	c#/stream/system.reactive/tcpclient/reactive-programming/</t>
  </si>
  <si>
    <t xml:space="preserve">	https://stackoverflow.com/questions/21600011/read-continous-bytestream-from-stream-using-tcpclient-and-reactive-extensions</t>
  </si>
  <si>
    <t xml:space="preserve">	Reactive program doesn&amp;#39t terminate after wait</t>
  </si>
  <si>
    <t xml:space="preserve">	55568104</t>
  </si>
  <si>
    <t xml:space="preserve">	https://stackoverflow.com/questions/55520720/reactive-program-doesnt-terminate-after-wait</t>
  </si>
  <si>
    <t xml:space="preserve">	How to receive file upload from Angular Reactive Form?</t>
  </si>
  <si>
    <t xml:space="preserve">	55293543</t>
  </si>
  <si>
    <t xml:space="preserve">	c#/asp.net/.net-core/angular7/angular-reactive-forms/</t>
  </si>
  <si>
    <t xml:space="preserve">	https://stackoverflow.com/questions/55291422/how-to-receive-file-upload-from-angular-reactive-form</t>
  </si>
  <si>
    <t xml:space="preserve">	.Net Reactive Extension&amp;#39s Window function works incorrect with HistoricalScheduler</t>
  </si>
  <si>
    <t xml:space="preserve">	c#/.netreactive/</t>
  </si>
  <si>
    <t xml:space="preserve">	https://stackoverflow.com/questions/54756348/net-reactive-extensions-window-function-works-incorrect-with-historicalschedul</t>
  </si>
  <si>
    <t xml:space="preserve">	Xamarin Reactive Observable Throttling doesn&amp;#39t work</t>
  </si>
  <si>
    <t xml:space="preserve">	c#/xamarin.forms/observable/reactive/xamarin.essentials/</t>
  </si>
  <si>
    <t xml:space="preserve">	https://stackoverflow.com/questions/54552968/xamarin-reactive-observable-throttling-doesnt-work</t>
  </si>
  <si>
    <t xml:space="preserve">	1988</t>
  </si>
  <si>
    <t xml:space="preserve">	Reactive Rx 2.0 EventLoopScheduler ObjectDisposedException after dispose</t>
  </si>
  <si>
    <t xml:space="preserve">	15688255</t>
  </si>
  <si>
    <t xml:space="preserve">	c#/.netsystem.reactive/</t>
  </si>
  <si>
    <t xml:space="preserve">	https://stackoverflow.com/questions/15675900/reactive-rx-2-0-eventloopscheduler-objectdisposedexception-after-dispose</t>
  </si>
  <si>
    <t xml:space="preserve">	How to zip/merge by key many sources using .net reactive?</t>
  </si>
  <si>
    <t xml:space="preserve">	54393150</t>
  </si>
  <si>
    <t xml:space="preserve">	https://stackoverflow.com/questions/54383894/how-to-zip-merge-by-key-many-sources-using-net-reactive</t>
  </si>
  <si>
    <t xml:space="preserve">	1043</t>
  </si>
  <si>
    <t xml:space="preserve">	Reactive Extensions... Examples in CRUD application</t>
  </si>
  <si>
    <t xml:space="preserve">	c#/crudsystem.reactive/</t>
  </si>
  <si>
    <t xml:space="preserve">	https://stackoverflow.com/questions/7512535/reactive-extensions-examples-in-crud-application</t>
  </si>
  <si>
    <t xml:space="preserve">	buffer with stream size instead of number of streams reactive extension C#</t>
  </si>
  <si>
    <t xml:space="preserve">	54107634</t>
  </si>
  <si>
    <t xml:space="preserve">	https://stackoverflow.com/questions/54104055/buffer-with-stream-size-instead-of-number-of-streams-reactive-extension-c</t>
  </si>
  <si>
    <t xml:space="preserve">	8581</t>
  </si>
  <si>
    <t xml:space="preserve">	C# 5.0 async/await feature and Rx - Reactive Extensions</t>
  </si>
  <si>
    <t xml:space="preserve">	4063414</t>
  </si>
  <si>
    <t xml:space="preserve">	c#/asynchronous/system.reactive/c#-5.0/async-await/</t>
  </si>
  <si>
    <t xml:space="preserve">	https://stackoverflow.com/questions/4063353/c-5-0-async-await-feature-and-rx-reactive-extensions</t>
  </si>
  <si>
    <t xml:space="preserve">	233</t>
  </si>
  <si>
    <t xml:space="preserve">	Valid setup for Reactive data polling in C#</t>
  </si>
  <si>
    <t xml:space="preserve">	c#/wpf/system.reactive/polling/reactive/</t>
  </si>
  <si>
    <t xml:space="preserve">	https://stackoverflow.com/questions/53938331/valid-setup-for-reactive-data-polling-in-c</t>
  </si>
  <si>
    <t xml:space="preserve">	IndexOutOfRangeException when Publishing on Reactive Stream</t>
  </si>
  <si>
    <t xml:space="preserve">	c#/multithreading/concurrency/reactive-programming/system.reactive/</t>
  </si>
  <si>
    <t xml:space="preserve">	https://stackoverflow.com/questions/53708250/indexoutofrangeexception-when-publishing-on-reactive-stream</t>
  </si>
  <si>
    <t xml:space="preserve">	How to detect lines that are unique in large file using Reactive Extensions</t>
  </si>
  <si>
    <t xml:space="preserve">	c#/system.reactive/yield/file-processing/</t>
  </si>
  <si>
    <t xml:space="preserve">	https://stackoverflow.com/questions/53426450/how-to-detect-lines-that-are-unique-in-large-file-using-reactive-extensions</t>
  </si>
  <si>
    <t xml:space="preserve">	853</t>
  </si>
  <si>
    <t xml:space="preserve">	collection changed event using reactive extensions</t>
  </si>
  <si>
    <t xml:space="preserve">	https://stackoverflow.com/questions/22582620/collection-changed-event-using-reactive-extensions</t>
  </si>
  <si>
    <t xml:space="preserve">	5785</t>
  </si>
  <si>
    <t xml:space="preserve">	A code example illustrating the difference between the paradigms of async/await and Reactive (Rx) extension?</t>
  </si>
  <si>
    <t xml:space="preserve">	15900752</t>
  </si>
  <si>
    <t xml:space="preserve">	c#/task-parallel-library/system.reactive/async-await/c#-5.0/</t>
  </si>
  <si>
    <t xml:space="preserve">	https://stackoverflow.com/questions/15876957/a-code-example-illustrating-the-difference-between-the-paradigms-of-async-await</t>
  </si>
  <si>
    <t xml:space="preserve">	Buffer by time or running sum for reactive extensions</t>
  </si>
  <si>
    <t xml:space="preserve">	53193641</t>
  </si>
  <si>
    <t xml:space="preserve">	https://stackoverflow.com/questions/53152134/buffer-by-time-or-running-sum-for-reactive-extensions</t>
  </si>
  <si>
    <t xml:space="preserve">	499</t>
  </si>
  <si>
    <t xml:space="preserve">	Two Nuget Packages references conflicting reactive libraries</t>
  </si>
  <si>
    <t xml:space="preserve">	53106274</t>
  </si>
  <si>
    <t xml:space="preserve">	c#/nugetnuget-package/</t>
  </si>
  <si>
    <t xml:space="preserve">	https://stackoverflow.com/questions/53105245/two-nuget-packages-references-conflicting-reactive-libraries</t>
  </si>
  <si>
    <t xml:space="preserve">	427</t>
  </si>
  <si>
    <t xml:space="preserve">	Reactive Observable.Create for async producer without Task.Run</t>
  </si>
  <si>
    <t xml:space="preserve">	c#/.net/asynchronous/async-await/system.reactive/</t>
  </si>
  <si>
    <t xml:space="preserve">	https://stackoverflow.com/questions/52763870/reactive-observable-create-for-async-producer-without-task-run</t>
  </si>
  <si>
    <t xml:space="preserve">	1612</t>
  </si>
  <si>
    <t xml:space="preserve">	Reactive Extensions: buffer until subscriber is idle</t>
  </si>
  <si>
    <t xml:space="preserve">	https://stackoverflow.com/questions/13593306/reactive-extensions-buffer-until-subscriber-is-idle</t>
  </si>
  <si>
    <t xml:space="preserve">	327</t>
  </si>
  <si>
    <t xml:space="preserve">	Reactive UI Apply multiple filters</t>
  </si>
  <si>
    <t xml:space="preserve">	https://stackoverflow.com/questions/52129272/reactive-ui-apply-multiple-filters</t>
  </si>
  <si>
    <t xml:space="preserve">	Polling Batchwise a Database Table with Reactive extensions</t>
  </si>
  <si>
    <t xml:space="preserve">	c#/system.reactivereactive/</t>
  </si>
  <si>
    <t xml:space="preserve">	https://stackoverflow.com/questions/50863854/polling-batchwise-a-database-table-with-reactive-extensions</t>
  </si>
  <si>
    <t xml:space="preserve">	31927</t>
  </si>
  <si>
    <t xml:space="preserve">	Why are Subjects not recommended in .NET Reactive Extensions?</t>
  </si>
  <si>
    <t xml:space="preserve">	14460634</t>
  </si>
  <si>
    <t xml:space="preserve">	c#/system.reactivereactivex/</t>
  </si>
  <si>
    <t xml:space="preserve">	https://stackoverflow.com/questions/14396449/why-are-subjects-not-recommended-in-net-reactive-extensions</t>
  </si>
  <si>
    <t xml:space="preserve">	What thread does the work for Reactive Extensions Observable</t>
  </si>
  <si>
    <t xml:space="preserve">	c#/multithreadingsystem.reactive/</t>
  </si>
  <si>
    <t xml:space="preserve">	https://stackoverflow.com/questions/50451381/what-thread-does-the-work-for-reactive-extensions-observable</t>
  </si>
  <si>
    <t xml:space="preserve">	451</t>
  </si>
  <si>
    <t xml:space="preserve">	Reactive Rx zip queue in .Net</t>
  </si>
  <si>
    <t xml:space="preserve">	https://stackoverflow.com/questions/50395951/reactive-rx-zip-queue-in-net</t>
  </si>
  <si>
    <t xml:space="preserve">	Is there a way to track when reactive command finished its execution?</t>
  </si>
  <si>
    <t xml:space="preserve">	50177619</t>
  </si>
  <si>
    <t xml:space="preserve">	https://stackoverflow.com/questions/50177352/is-there-a-way-to-track-when-reactive-command-finished-its-execution</t>
  </si>
  <si>
    <t xml:space="preserve">	File Monitoring System Reactive Programming</t>
  </si>
  <si>
    <t xml:space="preserve">	49732780</t>
  </si>
  <si>
    <t xml:space="preserve">	c#/system.reactive/reactivex/reactive/</t>
  </si>
  <si>
    <t xml:space="preserve">	https://stackoverflow.com/questions/49732510/file-monitoring-system-reactive-programming</t>
  </si>
  <si>
    <t xml:space="preserve">	3048</t>
  </si>
  <si>
    <t xml:space="preserve">	Alternative to Rx (Reactive Extensions) for .net 3.5</t>
  </si>
  <si>
    <t xml:space="preserve">	6527795</t>
  </si>
  <si>
    <t xml:space="preserve">	https://stackoverflow.com/questions/6527598/alternative-to-rx-reactive-extensions-for-net-3-5</t>
  </si>
  <si>
    <t xml:space="preserve">	2547</t>
  </si>
  <si>
    <t xml:space="preserve">	Delay and de-duplication using Reactive Extensions (Rx)</t>
  </si>
  <si>
    <t xml:space="preserve">	https://stackoverflow.com/questions/4738134/delay-and-de-duplication-using-reactive-extensions-rx</t>
  </si>
  <si>
    <t xml:space="preserve">	Reactive extensions C# use Catch with anonymous source type</t>
  </si>
  <si>
    <t xml:space="preserve">	https://stackoverflow.com/questions/49577740/reactive-extensions-c-use-catch-with-anonymous-source-type</t>
  </si>
  <si>
    <t xml:space="preserve">	Reactive extension Timer/Interval reset</t>
  </si>
  <si>
    <t xml:space="preserve">	33253738</t>
  </si>
  <si>
    <t xml:space="preserve">	https://stackoverflow.com/questions/33249287/reactive-extension-timer-interval-reset</t>
  </si>
  <si>
    <t xml:space="preserve">	Timer does not call function using Reactive Extension</t>
  </si>
  <si>
    <t xml:space="preserve">	49415117</t>
  </si>
  <si>
    <t xml:space="preserve">	https://stackoverflow.com/questions/49414382/timer-does-not-call-function-using-reactive-extension</t>
  </si>
  <si>
    <t xml:space="preserve">	Replay timestamped event stream with Reactive Extensions</t>
  </si>
  <si>
    <t xml:space="preserve">	48925505</t>
  </si>
  <si>
    <t xml:space="preserve">	https://stackoverflow.com/questions/48853376/replay-timestamped-event-stream-with-reactive-extensions</t>
  </si>
  <si>
    <t xml:space="preserve">	Creating a reactive user input tab</t>
  </si>
  <si>
    <t xml:space="preserve">	48870993</t>
  </si>
  <si>
    <t xml:space="preserve">	c#/html/asp.net/.net/visual-studio/</t>
  </si>
  <si>
    <t xml:space="preserve">	https://stackoverflow.com/questions/48870882/creating-a-reactive-user-input-tab</t>
  </si>
  <si>
    <t xml:space="preserve">	82432</t>
  </si>
  <si>
    <t xml:space="preserve">	Good introduction to the .NET Reactive Framework</t>
  </si>
  <si>
    <t xml:space="preserve">	1950381</t>
  </si>
  <si>
    <t xml:space="preserve">	c#/.net/asynchronous/system.reactive/</t>
  </si>
  <si>
    <t xml:space="preserve">	https://stackoverflow.com/questions/1596158/good-introduction-to-the-net-reactive-framework</t>
  </si>
  <si>
    <t xml:space="preserve">	Reactive Extensions buffer events until requested</t>
  </si>
  <si>
    <t xml:space="preserve">	35630070</t>
  </si>
  <si>
    <t xml:space="preserve">	https://stackoverflow.com/questions/35629588/reactive-extensions-buffer-events-until-requested</t>
  </si>
  <si>
    <t xml:space="preserve">	How to group bytes to message in an reactive way</t>
  </si>
  <si>
    <t xml:space="preserve">	https://stackoverflow.com/questions/48654742/how-to-group-bytes-to-message-in-an-reactive-way</t>
  </si>
  <si>
    <t xml:space="preserve">	How to properly match sequence in reactive programming</t>
  </si>
  <si>
    <t xml:space="preserve">	c#/unity3d/reactive-programming/unirx/</t>
  </si>
  <si>
    <t xml:space="preserve">	https://stackoverflow.com/questions/48570772/how-to-properly-match-sequence-in-reactive-programming</t>
  </si>
  <si>
    <t xml:space="preserve">	How can I change an iteration to be Reactive (Rx)</t>
  </si>
  <si>
    <t xml:space="preserve">	48504379</t>
  </si>
  <si>
    <t xml:space="preserve">	c#/reactive-programming/system.reactive/rx.net/</t>
  </si>
  <si>
    <t xml:space="preserve">	https://stackoverflow.com/questions/48450477/how-can-i-change-an-iteration-to-be-reactive-rx</t>
  </si>
  <si>
    <t xml:space="preserve">	Reactive Test to observe both distinct and duplicate values</t>
  </si>
  <si>
    <t xml:space="preserve">	48436215</t>
  </si>
  <si>
    <t xml:space="preserve">	c#/system.reactiverx.net/</t>
  </si>
  <si>
    <t xml:space="preserve">	https://stackoverflow.com/questions/48401819/reactive-test-to-observe-both-distinct-and-duplicate-values</t>
  </si>
  <si>
    <t xml:space="preserve">	Reading endless XML fragments from Linux FIFO file using XmlReader and Reactive</t>
  </si>
  <si>
    <t xml:space="preserve">	c#/linux/.net-core/system.reactive/named-pipes/</t>
  </si>
  <si>
    <t xml:space="preserve">	https://stackoverflow.com/questions/48257378/reading-endless-xml-fragments-from-linux-fifo-file-using-xmlreader-and-reactive</t>
  </si>
  <si>
    <t xml:space="preserve">	Reactive Synchronization</t>
  </si>
  <si>
    <t xml:space="preserve">	c#/synchronization/system.reactive/scheduler/blockingcollection/</t>
  </si>
  <si>
    <t xml:space="preserve">	https://stackoverflow.com/questions/48078794/reactive-synchronization</t>
  </si>
  <si>
    <t xml:space="preserve">	5089</t>
  </si>
  <si>
    <t xml:space="preserve">	Reactive Extensions Subscribe calling await</t>
  </si>
  <si>
    <t xml:space="preserve">	24844934</t>
  </si>
  <si>
    <t xml:space="preserve">	c#/async-awaitsystem.reactive/</t>
  </si>
  <si>
    <t xml:space="preserve">	https://stackoverflow.com/questions/24843000/reactive-extensions-subscribe-calling-await</t>
  </si>
  <si>
    <t xml:space="preserve">	867</t>
  </si>
  <si>
    <t xml:space="preserve">	How to Bind data to a Custom ListView with Xamarin Android with Reactive UI</t>
  </si>
  <si>
    <t xml:space="preserve">	c#/listview/data-binding/xamarin.android/reactiveui/</t>
  </si>
  <si>
    <t xml:space="preserve">	https://stackoverflow.com/questions/47525544/how-to-bind-data-to-a-custom-listview-with-xamarin-android-with-reactive-ui</t>
  </si>
  <si>
    <t xml:space="preserve">	Reactive Extensions Sample freezes Windows</t>
  </si>
  <si>
    <t xml:space="preserve">	c#/winformssystem.reactive/</t>
  </si>
  <si>
    <t xml:space="preserve">	https://stackoverflow.com/questions/47433188/reactive-extensions-sample-freezes-windows</t>
  </si>
  <si>
    <t xml:space="preserve">	Reactive UI cancel removing item from ReactiveList</t>
  </si>
  <si>
    <t xml:space="preserve">	https://stackoverflow.com/questions/47410020/reactive-ui-cancel-removing-item-from-reactivelist</t>
  </si>
  <si>
    <t xml:space="preserve">	Reactive: Lambda compilation syntax error</t>
  </si>
  <si>
    <t xml:space="preserve">	c#/lambdasystem.reactive/</t>
  </si>
  <si>
    <t xml:space="preserve">	https://stackoverflow.com/questions/47220400/reactive-lambda-compilation-syntax-error</t>
  </si>
  <si>
    <t xml:space="preserve">	Testing connectivity using reactive programming</t>
  </si>
  <si>
    <t xml:space="preserve">	https://stackoverflow.com/questions/47217633/testing-connectivity-using-reactive-programming</t>
  </si>
  <si>
    <t xml:space="preserve">	Reactive: Passing a method as a observer function parameter</t>
  </si>
  <si>
    <t xml:space="preserve">	47134053</t>
  </si>
  <si>
    <t xml:space="preserve">	https://stackoverflow.com/questions/47133003/reactive-passing-a-method-as-a-observer-function-parameter</t>
  </si>
  <si>
    <t xml:space="preserve">	WPF Reactive UI cast the object when binding</t>
  </si>
  <si>
    <t xml:space="preserve">	c#/wpf/data-binding/casting/reactiveui/</t>
  </si>
  <si>
    <t xml:space="preserve">	https://stackoverflow.com/questions/45940169/wpf-reactive-ui-cast-the-object-when-binding</t>
  </si>
  <si>
    <t xml:space="preserve">	Reactive Extensions sample for Xamarin.iOS</t>
  </si>
  <si>
    <t xml:space="preserve">	c#/ios/xamarin.ios/reactive/</t>
  </si>
  <si>
    <t xml:space="preserve">	https://stackoverflow.com/questions/47031906/reactive-extensions-sample-for-xamarin-ios</t>
  </si>
  <si>
    <t xml:space="preserve">	FlatMapLatest in C# Reactive Extensions</t>
  </si>
  <si>
    <t xml:space="preserve">	46896132</t>
  </si>
  <si>
    <t xml:space="preserve">	https://stackoverflow.com/questions/46895836/flatmaplatest-in-c-reactive-extensions</t>
  </si>
  <si>
    <t xml:space="preserve">	917</t>
  </si>
  <si>
    <t xml:space="preserve">	How to use Reactive UI to trigger a different action following a button click vs button press (hold)</t>
  </si>
  <si>
    <t xml:space="preserve">	46633755</t>
  </si>
  <si>
    <t xml:space="preserve">	https://stackoverflow.com/questions/46492665/how-to-use-reactive-ui-to-trigger-a-different-action-following-a-button-click-vs</t>
  </si>
  <si>
    <t xml:space="preserve">	Reactive: Refresh AccessToken using observables</t>
  </si>
  <si>
    <t xml:space="preserve">	46468763</t>
  </si>
  <si>
    <t xml:space="preserve">	https://stackoverflow.com/questions/46465215/reactive-refresh-accesstoken-using-observables</t>
  </si>
  <si>
    <t xml:space="preserve">	153</t>
  </si>
  <si>
    <t xml:space="preserve">	Reactive Extensions .MaxBy</t>
  </si>
  <si>
    <t xml:space="preserve">	https://stackoverflow.com/questions/45840230/reactive-extensions-maxby</t>
  </si>
  <si>
    <t xml:space="preserve">	801</t>
  </si>
  <si>
    <t xml:space="preserve">	How can I bind to an Entry&amp;#39s &amp;quotfocused&amp;quot event with Reactive?</t>
  </si>
  <si>
    <t xml:space="preserve">	39499731</t>
  </si>
  <si>
    <t xml:space="preserve">	c#/xamarin.formsreactive/</t>
  </si>
  <si>
    <t xml:space="preserve">	https://stackoverflow.com/questions/39480685/how-can-i-bind-to-an-entrys-focused-event-with-reactive</t>
  </si>
  <si>
    <t xml:space="preserve">	3555</t>
  </si>
  <si>
    <t xml:space="preserve">	reactive extensions sliding time window</t>
  </si>
  <si>
    <t xml:space="preserve">	11646029</t>
  </si>
  <si>
    <t xml:space="preserve">	https://stackoverflow.com/questions/11559255/reactive-extensions-sliding-time-window</t>
  </si>
  <si>
    <t xml:space="preserve">	How can I turn a synchronous polling database query into an asynchronous push using reactive extensions in C#?</t>
  </si>
  <si>
    <t xml:space="preserve">	46080529</t>
  </si>
  <si>
    <t xml:space="preserve">	https://stackoverflow.com/questions/46069663/how-can-i-turn-a-synchronous-polling-database-query-into-an-asynchronous-push-us</t>
  </si>
  <si>
    <t xml:space="preserve">	Write to open FileStream using reactive programming</t>
  </si>
  <si>
    <t xml:space="preserve">	46046161</t>
  </si>
  <si>
    <t xml:space="preserve">	c#/system.reactive/filestream/tpl-dataflow/</t>
  </si>
  <si>
    <t xml:space="preserve">	https://stackoverflow.com/questions/46043905/write-to-open-filestream-using-reactive-programming</t>
  </si>
  <si>
    <t xml:space="preserve">	649</t>
  </si>
  <si>
    <t xml:space="preserve">	Alternative to using Subject in reactive programming?</t>
  </si>
  <si>
    <t xml:space="preserve">	45979673</t>
  </si>
  <si>
    <t xml:space="preserve">	https://stackoverflow.com/questions/45965563/alternative-to-using-subject-in-reactive-programming</t>
  </si>
  <si>
    <t xml:space="preserve">	Reactive programming normalize time series values</t>
  </si>
  <si>
    <t xml:space="preserve">	45882911</t>
  </si>
  <si>
    <t xml:space="preserve">	https://stackoverflow.com/questions/45877403/reactive-programming-normalize-time-series-values</t>
  </si>
  <si>
    <t xml:space="preserve">	backpressure .net reactive - fast obeservable</t>
  </si>
  <si>
    <t xml:space="preserve">	c#/system.reactive/producer-consumer/reactive/backpressure/</t>
  </si>
  <si>
    <t xml:space="preserve">	https://stackoverflow.com/questions/45840931/backpressure-net-reactive-fast-obeservable</t>
  </si>
  <si>
    <t xml:space="preserve">	Using reactive extensions how I can create a dynamic list with values who can expire</t>
  </si>
  <si>
    <t xml:space="preserve">	45788381</t>
  </si>
  <si>
    <t xml:space="preserve">	https://stackoverflow.com/questions/45788087/using-reactive-extensions-how-i-can-create-a-dynamic-list-with-values-who-can-ex</t>
  </si>
  <si>
    <t xml:space="preserve">	Reactive Extensions - Flushing Subject / IObservable in a synchronous fashion</t>
  </si>
  <si>
    <t xml:space="preserve">	c#/.net/system.reactive/reactive-programming/</t>
  </si>
  <si>
    <t xml:space="preserve">	https://stackoverflow.com/questions/44850003/reactive-extensions-flushing-subject-iobservable-in-a-synchronous-fashion</t>
  </si>
  <si>
    <t xml:space="preserve">	779</t>
  </si>
  <si>
    <t xml:space="preserve">	Sort Observable by predefined order in Reactive Extensions</t>
  </si>
  <si>
    <t xml:space="preserve">	45471067</t>
  </si>
  <si>
    <t xml:space="preserve">	c#/sorting/system.reactive/reactive-programming/</t>
  </si>
  <si>
    <t xml:space="preserve">	https://stackoverflow.com/questions/45465193/sort-observable-by-predefined-order-in-reactive-extensions</t>
  </si>
  <si>
    <t xml:space="preserve">	IOS MDM Push Notification Issue using Pushsharp C#</t>
  </si>
  <si>
    <t xml:space="preserve">	c#/ios/apple-push-notifications/mdm/pushsharp/</t>
  </si>
  <si>
    <t xml:space="preserve">	https://stackoverflow.com/questions/60655406/ios-mdm-push-notification-issue-using-pushsharp-c</t>
  </si>
  <si>
    <t xml:space="preserve">	2012</t>
  </si>
  <si>
    <t xml:space="preserve">	Pushsharp send apple notification failed : SSL Stream Failed to Authenticate as Client</t>
  </si>
  <si>
    <t xml:space="preserve">	48357178</t>
  </si>
  <si>
    <t xml:space="preserve">	c#/ios/notifications/pushsharp/</t>
  </si>
  <si>
    <t xml:space="preserve">	https://stackoverflow.com/questions/48355550/pushsharp-send-apple-notification-failed-ssl-stream-failed-to-authenticate-as</t>
  </si>
  <si>
    <t xml:space="preserve">	Pushsharp Apns notification error: &amp;#39InvalidToken&amp;#39</t>
  </si>
  <si>
    <t xml:space="preserve">	54037418</t>
  </si>
  <si>
    <t xml:space="preserve">	c#/push-notification/apple-push-notifications/pushsharp/</t>
  </si>
  <si>
    <t xml:space="preserve">	https://stackoverflow.com/questions/54022598/pushsharp-apns-notification-error-invalidtoken</t>
  </si>
  <si>
    <t xml:space="preserve">	8224</t>
  </si>
  <si>
    <t xml:space="preserve">	Pushsharp apple notification A call to SSPI failed error</t>
  </si>
  <si>
    <t xml:space="preserve">	18585491</t>
  </si>
  <si>
    <t xml:space="preserve">	c#/ios/push-notification/apple-push-notifications/pushsharp/</t>
  </si>
  <si>
    <t xml:space="preserve">	https://stackoverflow.com/questions/18560980/pushsharp-apple-notification-a-call-to-sspi-failed-error</t>
  </si>
  <si>
    <t xml:space="preserve">	Pushsharp support of Apple Push Notification Authentication Key</t>
  </si>
  <si>
    <t xml:space="preserve">	c#/apple-push-notificationspushsharp/</t>
  </si>
  <si>
    <t xml:space="preserve">	https://stackoverflow.com/questions/42332611/pushsharp-support-of-apple-push-notification-authentication-key</t>
  </si>
  <si>
    <t xml:space="preserve">	Pushsharp GCM/FCM code to VB.net events not found</t>
  </si>
  <si>
    <t xml:space="preserve">	c#/vb.net/events/delegates/pushsharp/</t>
  </si>
  <si>
    <t xml:space="preserve">	https://stackoverflow.com/questions/56378154/pushsharp-gcm-fcm-code-to-vb-net-events-not-found</t>
  </si>
  <si>
    <t xml:space="preserve">	Which server URL is hit when sending WNS and APNS push notification (PushSharp library)</t>
  </si>
  <si>
    <t xml:space="preserve">	c#/asp.net/apple-push-notifications/pushsharp/wns/</t>
  </si>
  <si>
    <t xml:space="preserve">	https://stackoverflow.com/questions/56141948/which-server-url-is-hit-when-sending-wns-and-apns-push-notification-pushsharp-l</t>
  </si>
  <si>
    <t xml:space="preserve">	How can I send APNS PushSharp send notification. It&amp;#39s working from localhost in asp.net but fail when we host API in Windows server</t>
  </si>
  <si>
    <t xml:space="preserve">	55449241</t>
  </si>
  <si>
    <t xml:space="preserve">	c#/ios/asp.net-web-api/xamarin.ios/pushsharp/</t>
  </si>
  <si>
    <t xml:space="preserve">	https://stackoverflow.com/questions/51611330/how-can-i-send-apns-pushsharp-send-notification-its-working-from-localhost-in</t>
  </si>
  <si>
    <t xml:space="preserve">	PushSharp APNS notification error The function requested is not supported</t>
  </si>
  <si>
    <t xml:space="preserve">	c#/.net/apple-push-notifications/pushsharp/</t>
  </si>
  <si>
    <t xml:space="preserve">	https://stackoverflow.com/questions/55099284/pushsharp-apns-notification-error-the-function-requested-is-not-supported</t>
  </si>
  <si>
    <t xml:space="preserve">	1885</t>
  </si>
  <si>
    <t xml:space="preserve">	Structuring GCM messages in PushSharp 4.0</t>
  </si>
  <si>
    <t xml:space="preserve">	c#/android/.net/pushsharp/</t>
  </si>
  <si>
    <t xml:space="preserve">	https://stackoverflow.com/questions/36905361/structuring-gcm-messages-in-pushsharp-4-0</t>
  </si>
  <si>
    <t xml:space="preserve">	IOS Push Notification doesn&amp;#39t work using PushSharp</t>
  </si>
  <si>
    <t xml:space="preserve">	https://stackoverflow.com/questions/50374319/ios-push-notification-doesnt-work-using-pushsharp</t>
  </si>
  <si>
    <t xml:space="preserve">	How to use pushsharp in existing c# project</t>
  </si>
  <si>
    <t xml:space="preserve">	c#/asp.net/visual-studio-code/nuget-package/pushsharp/</t>
  </si>
  <si>
    <t xml:space="preserve">	https://stackoverflow.com/questions/49540789/how-to-use-pushsharp-in-existing-c-project</t>
  </si>
  <si>
    <t xml:space="preserve">	PushSharp: Unable to write data to the transport connection</t>
  </si>
  <si>
    <t xml:space="preserve">	c#/.net/sockets/apple-push-notifications/pushsharp/</t>
  </si>
  <si>
    <t xml:space="preserve">	https://stackoverflow.com/questions/36515711/pushsharp-unable-to-write-data-to-the-transport-connection</t>
  </si>
  <si>
    <t xml:space="preserve">	1442</t>
  </si>
  <si>
    <t xml:space="preserve">	IOS Push notification using Pushsharp in c#</t>
  </si>
  <si>
    <t xml:space="preserve">	https://stackoverflow.com/questions/36621683/ios-push-notification-using-pushsharp-in-c</t>
  </si>
  <si>
    <t xml:space="preserve">	PushSharp sending notifications to iOS successful but not received</t>
  </si>
  <si>
    <t xml:space="preserve">	c#/iospushsharp/</t>
  </si>
  <si>
    <t xml:space="preserve">	https://stackoverflow.com/questions/44815922/pushsharp-sending-notifications-to-ios-successful-but-not-received</t>
  </si>
  <si>
    <t xml:space="preserve">	445</t>
  </si>
  <si>
    <t xml:space="preserve">	Pushsharp 4.0.10.0 ApnsConfiguration connection error for iOS device tokens</t>
  </si>
  <si>
    <t xml:space="preserve">	c#/ios/wcf/pushsharp/</t>
  </si>
  <si>
    <t xml:space="preserve">	https://stackoverflow.com/questions/44643851/pushsharp-4-0-10-0-apnsconfiguration-connection-error-for-ios-device-tokens</t>
  </si>
  <si>
    <t xml:space="preserve">	PushSharp WNS - notification failed for Windows Phone only</t>
  </si>
  <si>
    <t xml:space="preserve">	c#/push-notification/windows-phone/pushsharp/</t>
  </si>
  <si>
    <t xml:space="preserve">	https://stackoverflow.com/questions/42630608/pushsharp-wns-notification-failed-for-windows-phone-only</t>
  </si>
  <si>
    <t xml:space="preserve">	3844</t>
  </si>
  <si>
    <t xml:space="preserve">	PushSharp Exception : The credentials supplied to the package were not recognized</t>
  </si>
  <si>
    <t xml:space="preserve">	c#/ios/push-notification/pushsharp/</t>
  </si>
  <si>
    <t xml:space="preserve">	https://stackoverflow.com/questions/31010955/pushsharp-exception-the-credentials-supplied-to-the-package-were-not-recognize</t>
  </si>
  <si>
    <t xml:space="preserve">	3314</t>
  </si>
  <si>
    <t xml:space="preserve">	PushSharp GCM Message Delivery</t>
  </si>
  <si>
    <t xml:space="preserve">	c#/android/google-cloud-messaging/pushsharp/</t>
  </si>
  <si>
    <t xml:space="preserve">	https://stackoverflow.com/questions/28446152/pushsharp-gcm-message-delivery</t>
  </si>
  <si>
    <t xml:space="preserve">	647</t>
  </si>
  <si>
    <t xml:space="preserve">	Invalid DeviceToken Length when sending passkit push by PushSharp</t>
  </si>
  <si>
    <t xml:space="preserve">	c#/apple-push-notifications/pushsharp/passkit/</t>
  </si>
  <si>
    <t xml:space="preserve">	https://stackoverflow.com/questions/40595170/invalid-devicetoken-length-when-sending-passkit-push-by-pushsharp</t>
  </si>
  <si>
    <t xml:space="preserve">	PushSharp stops at StopAllServices</t>
  </si>
  <si>
    <t xml:space="preserve">	c#/windowsapple-push-notifications/</t>
  </si>
  <si>
    <t xml:space="preserve">	https://stackoverflow.com/questions/40105863/pushsharp-stops-at-stopallservices</t>
  </si>
  <si>
    <t xml:space="preserve">	PushSharp - Singleton or not</t>
  </si>
  <si>
    <t xml:space="preserve">	c#/push-notificationpushsharp/</t>
  </si>
  <si>
    <t xml:space="preserve">	https://stackoverflow.com/questions/39830082/pushsharp-singleton-or-not</t>
  </si>
  <si>
    <t xml:space="preserve">	2238</t>
  </si>
  <si>
    <t xml:space="preserve">	PushSharp APNS Service Stop working after windows shutdown</t>
  </si>
  <si>
    <t xml:space="preserve">	c#/apple-push-notifications/pushsharp/apns-sharp/moonapns/</t>
  </si>
  <si>
    <t xml:space="preserve">	https://stackoverflow.com/questions/20265853/pushsharp-apns-service-stop-working-after-windows-shutdown</t>
  </si>
  <si>
    <t xml:space="preserve">	PushSharp throwing CryptographicException: Certificate instance is empty</t>
  </si>
  <si>
    <t xml:space="preserve">	39752162</t>
  </si>
  <si>
    <t xml:space="preserve">	c#/pushsharp/</t>
  </si>
  <si>
    <t xml:space="preserve">	https://stackoverflow.com/questions/39732577/pushsharp-throwing-cryptographicexception-certificate-instance-is-empty</t>
  </si>
  <si>
    <t xml:space="preserve">	1939</t>
  </si>
  <si>
    <t xml:space="preserve">	ISSUE With PushSharp Apple Notification From Version 4.0.10.0 To Testflight</t>
  </si>
  <si>
    <t xml:space="preserve">	c#/ios/apple-push-notifications/pushsharp/</t>
  </si>
  <si>
    <t xml:space="preserve">	https://stackoverflow.com/questions/37045299/issue-with-pushsharp-apple-notification-from-version-4-0-10-0-to-testflight</t>
  </si>
  <si>
    <t xml:space="preserve">	3813</t>
  </si>
  <si>
    <t xml:space="preserve">	PushSharp error message sending IOS push notification</t>
  </si>
  <si>
    <t xml:space="preserve">	https://stackoverflow.com/questions/17635537/pushsharp-error-message-sending-ios-push-notification</t>
  </si>
  <si>
    <t xml:space="preserve">	Pushsharp 4 - switch between production and Sandbox</t>
  </si>
  <si>
    <t xml:space="preserve">	39139721</t>
  </si>
  <si>
    <t xml:space="preserve">	https://stackoverflow.com/questions/39127894/pushsharp-4-switch-between-production-and-sandbox</t>
  </si>
  <si>
    <t xml:space="preserve">	504</t>
  </si>
  <si>
    <t xml:space="preserve">	Body of GCM notification always displays as &amp;ltmissing message content&amp;gt when using PushSharp</t>
  </si>
  <si>
    <t xml:space="preserve">	37383202</t>
  </si>
  <si>
    <t xml:space="preserve">	c#/asp.net/.net/google-cloud-messaging/pushsharp/</t>
  </si>
  <si>
    <t xml:space="preserve">	https://stackoverflow.com/questions/37382985/body-of-gcm-notification-always-displays-as-missing-message-content-when-using</t>
  </si>
  <si>
    <t xml:space="preserve">	345</t>
  </si>
  <si>
    <t xml:space="preserve">	Pushsharp not working as a windows service</t>
  </si>
  <si>
    <t xml:space="preserve">	https://stackoverflow.com/questions/37304451/pushsharp-not-working-as-a-windows-service</t>
  </si>
  <si>
    <t xml:space="preserve">	4796</t>
  </si>
  <si>
    <t xml:space="preserve">	Sending Push notifications to iOS devices using PushSharp and C#</t>
  </si>
  <si>
    <t xml:space="preserve">	36644009</t>
  </si>
  <si>
    <t xml:space="preserve">	https://stackoverflow.com/questions/36622915/sending-push-notifications-to-ios-devices-using-pushsharp-and-c</t>
  </si>
  <si>
    <t xml:space="preserve">	581</t>
  </si>
  <si>
    <t xml:space="preserve">	Does PushSharp allow for sending notifications to GCM for iOS?</t>
  </si>
  <si>
    <t xml:space="preserve">	36628602</t>
  </si>
  <si>
    <t xml:space="preserve">	c#/android/ios/push-notification/pushsharp/</t>
  </si>
  <si>
    <t xml:space="preserve">	https://stackoverflow.com/questions/36625544/does-pushsharp-allow-for-sending-notifications-to-gcm-for-ios</t>
  </si>
  <si>
    <t xml:space="preserve">	1594</t>
  </si>
  <si>
    <t xml:space="preserve">	PushSharp Separation of Concerns</t>
  </si>
  <si>
    <t xml:space="preserve">	36050008</t>
  </si>
  <si>
    <t xml:space="preserve">	https://stackoverflow.com/questions/36049744/pushsharp-separation-of-concerns</t>
  </si>
  <si>
    <t xml:space="preserve">	817</t>
  </si>
  <si>
    <t xml:space="preserve">	System.Collections.Generic.KeyNotFoundException: The given key was not present in the dictionary while sending Push Notifiaction from PUSHSHARP</t>
  </si>
  <si>
    <t xml:space="preserve">	35867463</t>
  </si>
  <si>
    <t xml:space="preserve">	c#/json/push-notification/google-cloud-messaging/pushsharp/</t>
  </si>
  <si>
    <t xml:space="preserve">	https://stackoverflow.com/questions/35867318/system-collections-generic-keynotfoundexception-the-given-key-was-not-present-i</t>
  </si>
  <si>
    <t xml:space="preserve">	PushSharp OnNotificationSent event not trigger when push notification sent to Android but its trigger when sent to iphone</t>
  </si>
  <si>
    <t xml:space="preserve">	https://stackoverflow.com/questions/35694745/pushsharp-onnotificationsent-event-not-trigger-when-push-notification-sent-to-an</t>
  </si>
  <si>
    <t xml:space="preserve">	1060</t>
  </si>
  <si>
    <t xml:space="preserve">	pushsharp 2 fires an exception while sending notification to apple ios</t>
  </si>
  <si>
    <t xml:space="preserve">	35651769</t>
  </si>
  <si>
    <t xml:space="preserve">	https://stackoverflow.com/questions/35602663/pushsharp-2-fires-an-exception-while-sending-notification-to-apple-ios</t>
  </si>
  <si>
    <t xml:space="preserve">	587</t>
  </si>
  <si>
    <t xml:space="preserve">	Using multiple PushSharp PushBroker instances</t>
  </si>
  <si>
    <t xml:space="preserve">	c#/multithreading/push-notification/apple-push-notifications/pushsharp/</t>
  </si>
  <si>
    <t xml:space="preserve">	https://stackoverflow.com/questions/35073390/using-multiple-pushsharp-pushbroker-instances</t>
  </si>
  <si>
    <t xml:space="preserve">	6695</t>
  </si>
  <si>
    <t xml:space="preserve">	PushSharp doesn&amp;#39t send notifications</t>
  </si>
  <si>
    <t xml:space="preserve">	23269114</t>
  </si>
  <si>
    <t xml:space="preserve">	https://stackoverflow.com/questions/23265653/pushsharp-doesnt-send-notifications</t>
  </si>
  <si>
    <t xml:space="preserve">	PushSharp â€œget json on NotificationSent â€ issue</t>
  </si>
  <si>
    <t xml:space="preserve">	34995534</t>
  </si>
  <si>
    <t xml:space="preserve">	c#/cordova/push-notification/console-application/pushsharp/</t>
  </si>
  <si>
    <t xml:space="preserve">	https://stackoverflow.com/questions/34983330/pushsharp-get-json-on-notificationsent-issue</t>
  </si>
  <si>
    <t xml:space="preserve">	1565</t>
  </si>
  <si>
    <t xml:space="preserve">	APNS PushSharp Not working in Production</t>
  </si>
  <si>
    <t xml:space="preserve">	https://stackoverflow.com/questions/16445310/apns-pushsharp-not-working-in-production</t>
  </si>
  <si>
    <t xml:space="preserve">	PushSharp - How to trigger OnDeviceSubscriptionExpired</t>
  </si>
  <si>
    <t xml:space="preserve">	https://stackoverflow.com/questions/32489753/pushsharp-how-to-trigger-ondevicesubscriptionexpired</t>
  </si>
  <si>
    <t xml:space="preserve">	Multiple callback for one notification pushsharp window phone</t>
  </si>
  <si>
    <t xml:space="preserve">	32519845</t>
  </si>
  <si>
    <t xml:space="preserve">	c#/windows-phone-8pushsharp/</t>
  </si>
  <si>
    <t xml:space="preserve">	https://stackoverflow.com/questions/32503272/multiple-callback-for-one-notification-pushsharp-window-phone</t>
  </si>
  <si>
    <t xml:space="preserve">	Multiple callback for one notification Pushsharp</t>
  </si>
  <si>
    <t xml:space="preserve">	32394004</t>
  </si>
  <si>
    <t xml:space="preserve">	https://stackoverflow.com/questions/32391989/multiple-callback-for-one-notification-pushsharp</t>
  </si>
  <si>
    <t xml:space="preserve">	669</t>
  </si>
  <si>
    <t xml:space="preserve">	Pushsharp: IOS notifications are working locally but not on live server</t>
  </si>
  <si>
    <t xml:space="preserve">	https://stackoverflow.com/questions/31803608/pushsharp-ios-notifications-are-working-locally-but-not-on-live-server</t>
  </si>
  <si>
    <t xml:space="preserve">	While queueing notifications with PushSharp nothing happens at all</t>
  </si>
  <si>
    <t xml:space="preserve">	30661333</t>
  </si>
  <si>
    <t xml:space="preserve">	https://stackoverflow.com/questions/30638455/while-queueing-notifications-with-pushsharp-nothing-happens-at-all</t>
  </si>
  <si>
    <t xml:space="preserve">	1993</t>
  </si>
  <si>
    <t xml:space="preserve">	PushSharp - ios - StopAllServices() hangs with no errors</t>
  </si>
  <si>
    <t xml:space="preserve">	24568979</t>
  </si>
  <si>
    <t xml:space="preserve">	c#/ios/.net/pushsharp/</t>
  </si>
  <si>
    <t xml:space="preserve">	https://stackoverflow.com/questions/24531058/pushsharp-ios-stopallservices-hangs-with-no-errors</t>
  </si>
  <si>
    <t xml:space="preserve">	sending passbook update with pushsharp</t>
  </si>
  <si>
    <t xml:space="preserve">	30493091</t>
  </si>
  <si>
    <t xml:space="preserve">	c#/apple-push-notifications/passbook/pushsharp/</t>
  </si>
  <si>
    <t xml:space="preserve">	https://stackoverflow.com/questions/30381106/sending-passbook-update-with-pushsharp</t>
  </si>
  <si>
    <t xml:space="preserve">	223</t>
  </si>
  <si>
    <t xml:space="preserve">	Phonegap push notification using pushwoosh and pushsharp</t>
  </si>
  <si>
    <t xml:space="preserve">	c#/push-notification/phonegap-build/pushsharp/pushwoosh/</t>
  </si>
  <si>
    <t xml:space="preserve">	https://stackoverflow.com/questions/30216544/phonegap-push-notification-using-pushwoosh-and-pushsharp</t>
  </si>
  <si>
    <t xml:space="preserve">	PushSharp ApplePushChannel not connecting or sending</t>
  </si>
  <si>
    <t xml:space="preserve">	c#/ios/apple-push-notifications/pushsharp/apns-sharp/</t>
  </si>
  <si>
    <t xml:space="preserve">	https://stackoverflow.com/questions/29967579/pushsharp-applepushchannel-not-connecting-or-sending</t>
  </si>
  <si>
    <t xml:space="preserve">	771</t>
  </si>
  <si>
    <t xml:space="preserve">	C# PushSharp notification for IOS is not working in IIS 7.5</t>
  </si>
  <si>
    <t xml:space="preserve">	29506992</t>
  </si>
  <si>
    <t xml:space="preserve">	https://stackoverflow.com/questions/29071294/c-pushsharp-notification-for-ios-is-not-working-in-iis-7-5</t>
  </si>
  <si>
    <t xml:space="preserve">	pushsharp ios notification not work</t>
  </si>
  <si>
    <t xml:space="preserve">	https://stackoverflow.com/questions/28585532/pushsharp-ios-notification-not-work</t>
  </si>
  <si>
    <t xml:space="preserve">	834</t>
  </si>
  <si>
    <t xml:space="preserve">	error while sending notification using PushSharp 2.2.1.0 iOS</t>
  </si>
  <si>
    <t xml:space="preserve">	28779677</t>
  </si>
  <si>
    <t xml:space="preserve">	c#/.netpushsharp/</t>
  </si>
  <si>
    <t xml:space="preserve">	https://stackoverflow.com/questions/28038066/error-while-sending-notification-using-pushsharp-2-2-1-0-ios</t>
  </si>
  <si>
    <t xml:space="preserve">	915</t>
  </si>
  <si>
    <t xml:space="preserve">	GCM Pushing The Same Message Multiple Times (PushSharp)</t>
  </si>
  <si>
    <t xml:space="preserve">	28748377</t>
  </si>
  <si>
    <t xml:space="preserve">	c#/xamarin.android/google-cloud-messaging/pushsharp/</t>
  </si>
  <si>
    <t xml:space="preserve">	https://stackoverflow.com/questions/25891592/gcm-pushing-the-same-message-multiple-times-pushsharp</t>
  </si>
  <si>
    <t xml:space="preserve">	4767</t>
  </si>
  <si>
    <t xml:space="preserve">	PushSharp notifications to Apple&amp;#39s APNS not working, not throwing any exceptions</t>
  </si>
  <si>
    <t xml:space="preserve">	https://stackoverflow.com/questions/13871806/pushsharp-notifications-to-apples-apns-not-working-not-throwing-any-exceptions</t>
  </si>
  <si>
    <t xml:space="preserve">	Does PushSharp parallelize calls to APNs by default?</t>
  </si>
  <si>
    <t xml:space="preserve">	27342839</t>
  </si>
  <si>
    <t xml:space="preserve">	https://stackoverflow.com/questions/24308275/does-pushsharp-parallelize-calls-to-apns-by-default</t>
  </si>
  <si>
    <t xml:space="preserve">	754</t>
  </si>
  <si>
    <t xml:space="preserve">	Using async PushSharp web service to send notification and get response to user from try-catch</t>
  </si>
  <si>
    <t xml:space="preserve">	c#/asp.net/.net/asynchronous/pushsharp/</t>
  </si>
  <si>
    <t xml:space="preserve">	https://stackoverflow.com/questions/27202692/using-async-pushsharp-web-service-to-send-notification-and-get-response-to-user</t>
  </si>
  <si>
    <t xml:space="preserve">	18274</t>
  </si>
  <si>
    <t xml:space="preserve">	Push Notifications with PushSharp - the basics</t>
  </si>
  <si>
    <t xml:space="preserve">	c#/.net/push-notification/apple-push-notifications/pushsharp/</t>
  </si>
  <si>
    <t xml:space="preserve">	https://stackoverflow.com/questions/14225206/push-notifications-with-pushsharp-the-basics</t>
  </si>
  <si>
    <t xml:space="preserve">	1044</t>
  </si>
  <si>
    <t xml:space="preserve">	PushSharp stopped working</t>
  </si>
  <si>
    <t xml:space="preserve">	https://stackoverflow.com/questions/26232881/pushsharp-stopped-working</t>
  </si>
  <si>
    <t xml:space="preserve">	12535</t>
  </si>
  <si>
    <t xml:space="preserve">	PushSharp Apple - The message received was unexpected or badly formatted</t>
  </si>
  <si>
    <t xml:space="preserve">	23121258</t>
  </si>
  <si>
    <t xml:space="preserve">	https://stackoverflow.com/questions/23115394/pushsharp-apple-the-message-received-was-unexpected-or-badly-formatted</t>
  </si>
  <si>
    <t xml:space="preserve">	968</t>
  </si>
  <si>
    <t xml:space="preserve">	C# PushSharp: &amp;quotInvalid token size&amp;quot</t>
  </si>
  <si>
    <t xml:space="preserve">	https://stackoverflow.com/questions/24399280/c-pushsharp-invalid-token-size</t>
  </si>
  <si>
    <t xml:space="preserve">	3779</t>
  </si>
  <si>
    <t xml:space="preserve">	How to send batch notifications in GCM using PushSharp</t>
  </si>
  <si>
    <t xml:space="preserve">	17936614</t>
  </si>
  <si>
    <t xml:space="preserve">	c#/android/push-notification/google-cloud-messaging/pushsharp/</t>
  </si>
  <si>
    <t xml:space="preserve">	https://stackoverflow.com/questions/17933125/how-to-send-batch-notifications-in-gcm-using-pushsharp</t>
  </si>
  <si>
    <t xml:space="preserve">	2843</t>
  </si>
  <si>
    <t xml:space="preserve">	PushSharp notifications to iOS are not reaching device</t>
  </si>
  <si>
    <t xml:space="preserve">	23121205</t>
  </si>
  <si>
    <t xml:space="preserve">	https://stackoverflow.com/questions/23116726/pushsharp-notifications-to-ios-are-not-reaching-device</t>
  </si>
  <si>
    <t xml:space="preserve">	3186</t>
  </si>
  <si>
    <t xml:space="preserve">	iOS Notifications not sent using PushSharp. No event is raised either</t>
  </si>
  <si>
    <t xml:space="preserve">	21602096</t>
  </si>
  <si>
    <t xml:space="preserve">	https://stackoverflow.com/questions/21551707/ios-notifications-not-sent-using-pushsharp-no-event-is-raised-either</t>
  </si>
  <si>
    <t xml:space="preserve">	479</t>
  </si>
  <si>
    <t xml:space="preserve">	PushSharp - APNS - internal cache</t>
  </si>
  <si>
    <t xml:space="preserve">	19780618</t>
  </si>
  <si>
    <t xml:space="preserve">	https://stackoverflow.com/questions/19779921/pushsharp-apns-internal-cache</t>
  </si>
  <si>
    <t xml:space="preserve">	Pushsharp - APNS service chewing up memory and dying after ~12 hours</t>
  </si>
  <si>
    <t xml:space="preserve">	https://stackoverflow.com/questions/19887825/pushsharp-apns-service-chewing-up-memory-and-dying-after-12-hours</t>
  </si>
  <si>
    <t xml:space="preserve">	PushSharp always return device expired</t>
  </si>
  <si>
    <t xml:space="preserve">	c#/apns-sharppushsharp/</t>
  </si>
  <si>
    <t xml:space="preserve">	https://stackoverflow.com/questions/13941485/pushsharp-always-return-device-expired</t>
  </si>
  <si>
    <t xml:space="preserve">	1549</t>
  </si>
  <si>
    <t xml:space="preserve">	In Which Event I can Get The GCM response using PushSharp To send Notification To Android Devices?</t>
  </si>
  <si>
    <t xml:space="preserve">	https://stackoverflow.com/questions/16058874/in-which-event-i-can-get-the-gcm-response-using-pushsharp-to-send-notification-t</t>
  </si>
  <si>
    <t xml:space="preserve">	636</t>
  </si>
  <si>
    <t xml:space="preserve">	C# PushSharp Memory Leak</t>
  </si>
  <si>
    <t xml:space="preserve">	https://stackoverflow.com/questions/17694796/c-pushsharp-memory-leak</t>
  </si>
  <si>
    <t xml:space="preserve">	1771</t>
  </si>
  <si>
    <t xml:space="preserve">	How to use PushSharp with simple project</t>
  </si>
  <si>
    <t xml:space="preserve">	17666453</t>
  </si>
  <si>
    <t xml:space="preserve">	https://stackoverflow.com/questions/17627112/how-to-use-pushsharp-with-simple-project</t>
  </si>
  <si>
    <t xml:space="preserve">	3231</t>
  </si>
  <si>
    <t xml:space="preserve">	PushSharp WithCustomItem fails to send</t>
  </si>
  <si>
    <t xml:space="preserve">	16888457</t>
  </si>
  <si>
    <t xml:space="preserve">	https://stackoverflow.com/questions/16888115/pushsharp-withcustomitem-fails-to-send</t>
  </si>
  <si>
    <t xml:space="preserve">	4868</t>
  </si>
  <si>
    <t xml:space="preserve">	PushSharp APNS Feedback Service Example</t>
  </si>
  <si>
    <t xml:space="preserve">	12846225</t>
  </si>
  <si>
    <t xml:space="preserve">	c#/apple-push-notifications/apns-sharp/pushsharp/</t>
  </si>
  <si>
    <t xml:space="preserve">	https://stackoverflow.com/questions/12143287/pushsharp-apns-feedback-service-example</t>
  </si>
  <si>
    <t xml:space="preserve">	Do I need to wait for Sent/Failure event for each message with PushSharp</t>
  </si>
  <si>
    <t xml:space="preserve">	c#/push-notificationapple-push-notifications/</t>
  </si>
  <si>
    <t xml:space="preserve">	https://stackoverflow.com/questions/13627051/do-i-need-to-wait-for-sent-failure-event-for-each-message-with-pushsharp</t>
  </si>
  <si>
    <t xml:space="preserve">	google gcm not sending messges with PushSharp as my server</t>
  </si>
  <si>
    <t xml:space="preserve">	13773282</t>
  </si>
  <si>
    <t xml:space="preserve">	c#/push-notificationgoogle-cloud-messaging/</t>
  </si>
  <si>
    <t xml:space="preserve">	https://stackoverflow.com/questions/13771976/google-gcm-not-sending-messges-with-pushsharp-as-my-server</t>
  </si>
  <si>
    <t xml:space="preserve">	1469</t>
  </si>
  <si>
    <t xml:space="preserve">	pushsharp throwing an ambiguous error when trying to send apple notifications</t>
  </si>
  <si>
    <t xml:space="preserve">	13710975</t>
  </si>
  <si>
    <t xml:space="preserve">	c#/apple-push-notifications/</t>
  </si>
  <si>
    <t xml:space="preserve">	https://stackoverflow.com/questions/13690944/pushsharp-throwing-an-ambiguous-error-when-trying-to-send-apple-notifications</t>
  </si>
  <si>
    <t xml:space="preserve">	1203</t>
  </si>
  <si>
    <t xml:space="preserve">	How to get GCM error message &amp;#39NotRegistered&amp;#39 using PushSharp</t>
  </si>
  <si>
    <t xml:space="preserve">	c#/androidxamarin.android/</t>
  </si>
  <si>
    <t xml:space="preserve">	https://stackoverflow.com/questions/13213695/how-to-get-gcm-error-message-notregistered-using-pushsharp</t>
  </si>
  <si>
    <t xml:space="preserve">	458</t>
  </si>
  <si>
    <t xml:space="preserve">	Monotouch PushSharp Problems</t>
  </si>
  <si>
    <t xml:space="preserve">	c#/xamarin.iosapple-push-notifications/</t>
  </si>
  <si>
    <t xml:space="preserve">	https://stackoverflow.com/questions/12647322/monotouch-pushsharp-problems</t>
  </si>
  <si>
    <t xml:space="preserve">	What is the difference between a BehaviorSubject and a ReactiveProperty in UniRx?</t>
  </si>
  <si>
    <t xml:space="preserve">	https://stackoverflow.com/questions/61713874/what-is-the-difference-between-a-behaviorsubject-and-a-reactiveproperty-in-unirx</t>
  </si>
  <si>
    <t xml:space="preserve">	Mapping One Observable to Another Observable of a Different Type in UniRX</t>
  </si>
  <si>
    <t xml:space="preserve">	c#/unity3dreactive-programming/</t>
  </si>
  <si>
    <t xml:space="preserve">	https://stackoverflow.com/questions/37645694/mapping-one-observable-to-another-observable-of-a-different-type-in-unirx</t>
  </si>
  <si>
    <t xml:space="preserve">	UniRx doesn&amp;#39t have Observable.Generate() method</t>
  </si>
  <si>
    <t xml:space="preserve">	c#/unity3d/system.reactive/unirx/</t>
  </si>
  <si>
    <t xml:space="preserve">	https://stackoverflow.com/questions/54486756/unirx-doesnt-have-observable-generate-method</t>
  </si>
  <si>
    <t xml:space="preserve">	263</t>
  </si>
  <si>
    <t xml:space="preserve">	UpdateAsObservable() vs EveryUpdate() in UniRx?</t>
  </si>
  <si>
    <t xml:space="preserve">	c#/unity3d/reactivex/unirx/</t>
  </si>
  <si>
    <t xml:space="preserve">	https://stackoverflow.com/questions/52813586/updateasobservable-vs-everyupdate-in-unirx</t>
  </si>
  <si>
    <t xml:space="preserve">	UniRx troubleshooting Delay/Throttle with my Object spawner</t>
  </si>
  <si>
    <t xml:space="preserve">	46619215</t>
  </si>
  <si>
    <t xml:space="preserve">	c#/unity3d/unity5/reactive-programming/</t>
  </si>
  <si>
    <t xml:space="preserve">	https://stackoverflow.com/questions/46511863/unirx-troubleshooting-delay-throttle-with-my-object-spawner</t>
  </si>
  <si>
    <t xml:space="preserve">	1037</t>
  </si>
  <si>
    <t xml:space="preserve">	How to use UniRx Observable.Timeout set a timeout?</t>
  </si>
  <si>
    <t xml:space="preserve">	39832441</t>
  </si>
  <si>
    <t xml:space="preserve">	c#/unity3dreactivex/</t>
  </si>
  <si>
    <t xml:space="preserve">	https://stackoverflow.com/questions/39831656/how-to-use-unirx-observable-timeout-set-a-timeout</t>
  </si>
  <si>
    <t xml:space="preserve">	msbuild error MSB4019: trying to import .csproj.*.props</t>
  </si>
  <si>
    <t xml:space="preserve">	c#/msbuild/</t>
  </si>
  <si>
    <t xml:space="preserve">	https://stackoverflow.com/questions/61875129/msbuild-error-msb4019-trying-to-import-csproj-props</t>
  </si>
  <si>
    <t xml:space="preserve">	Hello anyone !. thanks to those who have experience with the syntax of using the MSBuild file (*.csproj)</t>
  </si>
  <si>
    <t xml:space="preserve">	https://stackoverflow.com/questions/61836921/hello-anyone-thanks-to-those-who-have-experience-with-the-syntax-of-using-the</t>
  </si>
  <si>
    <t xml:space="preserve">	MSBuild generates an invalid AppxManifest.xml file for Background Task</t>
  </si>
  <si>
    <t xml:space="preserve">	c#/wpf/uwp/msbuild/appxmanifest/</t>
  </si>
  <si>
    <t xml:space="preserve">	https://stackoverflow.com/questions/61688070/msbuild-generates-an-invalid-appxmanifest-xml-file-for-background-task</t>
  </si>
  <si>
    <t xml:space="preserve">	Why am I getting different MSBuild behavior between Visual Studio 2019 Output vs admin dev cmd prompt</t>
  </si>
  <si>
    <t xml:space="preserve">	61109160</t>
  </si>
  <si>
    <t xml:space="preserve">	https://stackoverflow.com/questions/61109090/why-am-i-getting-different-msbuild-behavior-between-visual-studio-2019-output-vs</t>
  </si>
  <si>
    <t xml:space="preserve">	21545</t>
  </si>
  <si>
    <t xml:space="preserve">	MSBuild vs devenv for command line builds</t>
  </si>
  <si>
    <t xml:space="preserve">	9605107</t>
  </si>
  <si>
    <t xml:space="preserve">	c#/c++/visual-studio-2010/msbuild/devenv/</t>
  </si>
  <si>
    <t xml:space="preserve">	https://stackoverflow.com/questions/9604511/msbuild-vs-devenv-for-command-line-builds</t>
  </si>
  <si>
    <t xml:space="preserve">	How can I build deterministically with both Visual Studio and MSBuild?</t>
  </si>
  <si>
    <t xml:space="preserve">	c#/visual-studio/msbuild/deterministic/</t>
  </si>
  <si>
    <t xml:space="preserve">	https://stackoverflow.com/questions/61572527/how-can-i-build-deterministically-with-both-visual-studio-and-msbuild</t>
  </si>
  <si>
    <t xml:space="preserve">	Add reference to assembly dynamically to MSBuild</t>
  </si>
  <si>
    <t xml:space="preserve">	https://stackoverflow.com/questions/61593167/add-reference-to-assembly-dynamically-to-msbuild</t>
  </si>
  <si>
    <t xml:space="preserve">	MSbuild throws error after creating symlink on file</t>
  </si>
  <si>
    <t xml:space="preserve">	c#/msbuildsymlink/</t>
  </si>
  <si>
    <t xml:space="preserve">	https://stackoverflow.com/questions/61582183/msbuild-throws-error-after-creating-symlink-on-file</t>
  </si>
  <si>
    <t xml:space="preserve">	1297</t>
  </si>
  <si>
    <t xml:space="preserve">	MSBuild is replacing Newtonsoft.Json.dll with an older version</t>
  </si>
  <si>
    <t xml:space="preserve">	56157957</t>
  </si>
  <si>
    <t xml:space="preserve">	c#/asp.net-web-api/msbuild/json.net/teamcity/</t>
  </si>
  <si>
    <t xml:space="preserve">	https://stackoverflow.com/questions/50638711/msbuild-is-replacing-newtonsoft-json-dll-with-an-older-version</t>
  </si>
  <si>
    <t xml:space="preserve">	Msbuild not producing XML file with code analysis</t>
  </si>
  <si>
    <t xml:space="preserve">	c#/msbuildcode-analysis/</t>
  </si>
  <si>
    <t xml:space="preserve">	https://stackoverflow.com/questions/41105813/msbuild-not-producing-xml-file-with-code-analysis</t>
  </si>
  <si>
    <t xml:space="preserve">	How to Load .csproj file into .NET Core 3.0 using MSBuild NuGet</t>
  </si>
  <si>
    <t xml:space="preserve">	59384422</t>
  </si>
  <si>
    <t xml:space="preserve">	c#/.net-core/msbuild/project/</t>
  </si>
  <si>
    <t xml:space="preserve">	https://stackoverflow.com/questions/59383581/how-to-load-csproj-file-into-net-core-3-0-using-msbuild-nuget</t>
  </si>
  <si>
    <t xml:space="preserve">	MSBuild in Visual Studio - Moving files before including them as content (C#)</t>
  </si>
  <si>
    <t xml:space="preserve">	61515171</t>
  </si>
  <si>
    <t xml:space="preserve">	c#/c++/visual-studio/msbuild/</t>
  </si>
  <si>
    <t xml:space="preserve">	https://stackoverflow.com/questions/61504639/msbuild-in-visual-studio-moving-files-before-including-them-as-content-c</t>
  </si>
  <si>
    <t xml:space="preserve">	dotnet core msbuild doesn&amp;#39t result as same as dotnet msbuild</t>
  </si>
  <si>
    <t xml:space="preserve">	https://stackoverflow.com/questions/61499433/dotnet-core-msbuild-doesnt-result-as-same-as-dotnet-msbuild</t>
  </si>
  <si>
    <t xml:space="preserve">	MSBuild Release config in Concourse Config</t>
  </si>
  <si>
    <t xml:space="preserve">	c#/windows/msbuild/concourse/</t>
  </si>
  <si>
    <t xml:space="preserve">	https://stackoverflow.com/questions/61482378/msbuild-release-config-in-concourse-config</t>
  </si>
  <si>
    <t xml:space="preserve">	msbuild ignores passed ReferencePath</t>
  </si>
  <si>
    <t xml:space="preserve">	c#/jenkins/xamarin.android/msbuild/visual-studio-2019/</t>
  </si>
  <si>
    <t xml:space="preserve">	https://stackoverflow.com/questions/61372575/msbuild-ignores-passed-referencepath</t>
  </si>
  <si>
    <t xml:space="preserve">	Does SonarScanner for MsBuild respect web.config?</t>
  </si>
  <si>
    <t xml:space="preserve">	61403419</t>
  </si>
  <si>
    <t xml:space="preserve">	c#/msbuild/sonarqube/sonarqube-scan/</t>
  </si>
  <si>
    <t xml:space="preserve">	https://stackoverflow.com/questions/61398416/does-sonarscanner-for-msbuild-respect-web-config</t>
  </si>
  <si>
    <t xml:space="preserve">	32364</t>
  </si>
  <si>
    <t xml:space="preserve">	Running MSBuild programmatically</t>
  </si>
  <si>
    <t xml:space="preserve">	7264756</t>
  </si>
  <si>
    <t xml:space="preserve">	c#/msbuildprocessstartinfo/</t>
  </si>
  <si>
    <t xml:space="preserve">	https://stackoverflow.com/questions/7264682/running-msbuild-programmatically</t>
  </si>
  <si>
    <t xml:space="preserve">	How to build and run a .NET Framework MVC project from command line with MSBuild and IIExpress.exe</t>
  </si>
  <si>
    <t xml:space="preserve">	c#/.net/msbuild/iis-express/</t>
  </si>
  <si>
    <t xml:space="preserve">	https://stackoverflow.com/questions/61372555/how-to-build-and-run-a-net-framework-mvc-project-from-command-line-with-msbuild</t>
  </si>
  <si>
    <t xml:space="preserve">	what are the drawbacks of changing the MSBuild Toolset (ToolsVersion) in our .net projects?</t>
  </si>
  <si>
    <t xml:space="preserve">	61319559</t>
  </si>
  <si>
    <t xml:space="preserve">	c#/compiler-errors/msbuild/visual-studio-2019/devtoolset/</t>
  </si>
  <si>
    <t xml:space="preserve">	https://stackoverflow.com/questions/61276603/what-are-the-drawbacks-of-changing-the-msbuild-toolset-toolsversion-in-our-ne</t>
  </si>
  <si>
    <t xml:space="preserve">	Compile only XmlDoc files using MsBuild</t>
  </si>
  <si>
    <t xml:space="preserve">	c#/msbuild/continuous-integration/xml-documentation/</t>
  </si>
  <si>
    <t xml:space="preserve">	https://stackoverflow.com/questions/61317922/compile-only-xmldoc-files-using-msbuild</t>
  </si>
  <si>
    <t xml:space="preserve">	How can I resolve this build issue? MSBuild Error: MSB4216</t>
  </si>
  <si>
    <t xml:space="preserve">	c#/.netmsbuild/</t>
  </si>
  <si>
    <t xml:space="preserve">	https://stackoverflow.com/questions/61261689/how-can-i-resolve-this-build-issue-msbuild-error-msb4216</t>
  </si>
  <si>
    <t xml:space="preserve">	MSBuild ZipDirectory task not zipping entire directory?</t>
  </si>
  <si>
    <t xml:space="preserve">	61242064</t>
  </si>
  <si>
    <t xml:space="preserve">	c#/visual-studio/azure-devops/msbuild/</t>
  </si>
  <si>
    <t xml:space="preserve">	https://stackoverflow.com/questions/61240961/msbuild-zipdirectory-task-not-zipping-entire-directory</t>
  </si>
  <si>
    <t xml:space="preserve">	MSBuild, Can I take UsingTask output and use it in a Copy task?</t>
  </si>
  <si>
    <t xml:space="preserve">	https://stackoverflow.com/questions/61110795/msbuild-can-i-take-usingtask-output-and-use-it-in-a-copy-task</t>
  </si>
  <si>
    <t xml:space="preserve">	Deploy ASP.NET MVC from Travis to Plesk with msbuild</t>
  </si>
  <si>
    <t xml:space="preserve">	c#/msbuild/travis-ci/continuous-deployment/webdeploy/</t>
  </si>
  <si>
    <t xml:space="preserve">	https://stackoverflow.com/questions/61068967/deploy-asp-net-mvc-from-travis-to-plesk-with-msbuild</t>
  </si>
  <si>
    <t xml:space="preserve">	5117</t>
  </si>
  <si>
    <t xml:space="preserve">	Disable code analysis when using MSBuild 14</t>
  </si>
  <si>
    <t xml:space="preserve">	c#/visual-studio-2015/msbuild/msbuild-14.0/</t>
  </si>
  <si>
    <t xml:space="preserve">	https://stackoverflow.com/questions/43681893/disable-code-analysis-when-using-msbuild-14</t>
  </si>
  <si>
    <t xml:space="preserve">	952</t>
  </si>
  <si>
    <t xml:space="preserve">	MSBuild How to pass same task to multiple projects</t>
  </si>
  <si>
    <t xml:space="preserve">	31642736</t>
  </si>
  <si>
    <t xml:space="preserve">	c#/visual-studio-2013/msbuild/msbuild-task/msbuild-4.0/</t>
  </si>
  <si>
    <t xml:space="preserve">	https://stackoverflow.com/questions/31562927/msbuild-how-to-pass-same-task-to-multiple-projects</t>
  </si>
  <si>
    <t xml:space="preserve">	Error in publishing project with MSBuild after upgrading from .Net Framework 4.7 to 4.8</t>
  </si>
  <si>
    <t xml:space="preserve">	c#/asp.net/.net/msbuild/.net-4.8/</t>
  </si>
  <si>
    <t xml:space="preserve">	https://stackoverflow.com/questions/59649095/error-in-publishing-project-with-msbuild-after-upgrading-from-net-framework-4-7</t>
  </si>
  <si>
    <t xml:space="preserve">	How to get MSBuild pack to consider the packageId of referenced project?</t>
  </si>
  <si>
    <t xml:space="preserve">	c#/.net/msbuild/nuget/pack/</t>
  </si>
  <si>
    <t xml:space="preserve">	https://stackoverflow.com/questions/60925170/how-to-get-msbuild-pack-to-consider-the-packageid-of-referenced-project</t>
  </si>
  <si>
    <t xml:space="preserve">	msbuild fails with type or namespace name missing</t>
  </si>
  <si>
    <t xml:space="preserve">	c#/visual-studiomsbuild/</t>
  </si>
  <si>
    <t xml:space="preserve">	https://stackoverflow.com/questions/60880468/msbuild-fails-with-type-or-namespace-name-missing</t>
  </si>
  <si>
    <t xml:space="preserve">	MSBuild auto increment build version differently for release/debug</t>
  </si>
  <si>
    <t xml:space="preserve">	60881532</t>
  </si>
  <si>
    <t xml:space="preserve">	https://stackoverflow.com/questions/60843042/msbuild-auto-increment-build-version-differently-for-release-debug</t>
  </si>
  <si>
    <t xml:space="preserve">	Does MSBuild always copies nuget PackageReference of csproj files to the build output directory?</t>
  </si>
  <si>
    <t xml:space="preserve">	c#/msbuildnuget/</t>
  </si>
  <si>
    <t xml:space="preserve">	https://stackoverflow.com/questions/60788429/does-msbuild-always-copies-nuget-packagereference-of-csproj-files-to-the-build-o</t>
  </si>
  <si>
    <t xml:space="preserve">	Set AssemblyInformationalVersion in AssemblyInfo.cs over msbuild Parameters</t>
  </si>
  <si>
    <t xml:space="preserve">	60776097</t>
  </si>
  <si>
    <t xml:space="preserve">	c#/visual-studio/msbuild/msbuild-task/</t>
  </si>
  <si>
    <t xml:space="preserve">	https://stackoverflow.com/questions/60722094/set-assemblyinformationalversion-in-assemblyinfo-cs-over-msbuild-parameters</t>
  </si>
  <si>
    <t xml:space="preserve">	NSwag MSBuild &amp;quotThe method &amp;#39get&amp;#39 on path &amp;#39/api/Account&amp;#39 is registered multiple times&amp;quot</t>
  </si>
  <si>
    <t xml:space="preserve">	60721303</t>
  </si>
  <si>
    <t xml:space="preserve">	c#/asp.net-core/nswag/nswagstudio/</t>
  </si>
  <si>
    <t xml:space="preserve">	https://stackoverflow.com/questions/60501851/nswag-msbuild-the-method-get-on-path-api-account-is-registered-multiple-ti</t>
  </si>
  <si>
    <t xml:space="preserve">	Microsoft.Net.Compilers is only supported on MSBuild v16.3 and above</t>
  </si>
  <si>
    <t xml:space="preserve">	c#/msbuildvisual-studio-2019/</t>
  </si>
  <si>
    <t xml:space="preserve">	https://stackoverflow.com/questions/60067403/microsoft-net-compilers-is-only-supported-on-msbuild-v16-3-and-above</t>
  </si>
  <si>
    <t xml:space="preserve">	Unable to get updated project property from vcxproj using msbuild api</t>
  </si>
  <si>
    <t xml:space="preserve">	https://stackoverflow.com/questions/60655786/unable-to-get-updated-project-property-from-vcxproj-using-msbuild-api</t>
  </si>
  <si>
    <t xml:space="preserve">	MsBuild StartsWith not Evaluating In Condition?</t>
  </si>
  <si>
    <t xml:space="preserve">	c#/xamarin.forms/msbuild/visual-studio-mac/.net-framework-version/</t>
  </si>
  <si>
    <t xml:space="preserve">	https://stackoverflow.com/questions/60595753/msbuild-startswith-not-evaluating-in-condition</t>
  </si>
  <si>
    <t xml:space="preserve">	MsBuild C# csproj: Put dev environment platform name (Win, Mac, etc) in to a property</t>
  </si>
  <si>
    <t xml:space="preserve">	c#/msbuildcsproj/</t>
  </si>
  <si>
    <t xml:space="preserve">	https://stackoverflow.com/questions/60584029/msbuild-c-csproj-put-dev-environment-platform-name-win-mac-etc-in-to-a-pro</t>
  </si>
  <si>
    <t xml:space="preserve">	5640</t>
  </si>
  <si>
    <t xml:space="preserve">	MSBuild fails for .NET Core SDK Version 2.2.202</t>
  </si>
  <si>
    <t xml:space="preserve">	55423204</t>
  </si>
  <si>
    <t xml:space="preserve">	https://stackoverflow.com/questions/55420731/msbuild-fails-for-net-core-sdk-version-2-2-202</t>
  </si>
  <si>
    <t xml:space="preserve">	4533</t>
  </si>
  <si>
    <t xml:space="preserve">	MSBuild trying to build exe instead of dll</t>
  </si>
  <si>
    <t xml:space="preserve">	23496825</t>
  </si>
  <si>
    <t xml:space="preserve">	https://stackoverflow.com/questions/23496691/msbuild-trying-to-build-exe-instead-of-dll</t>
  </si>
  <si>
    <t xml:space="preserve">	Why msbuild compiles both in Debug and in Release when just the Release is requested in a certain scenario?</t>
  </si>
  <si>
    <t xml:space="preserve">	https://stackoverflow.com/questions/60274983/why-msbuild-compiles-both-in-debug-and-in-release-when-just-the-release-is-reque</t>
  </si>
  <si>
    <t xml:space="preserve">	How to use BuildManager to build .Net Core project or solution on Visual Studio 2017 (MsBuild 15)</t>
  </si>
  <si>
    <t xml:space="preserve">	c#/msbuild/.net-core/visual-studio-2017/</t>
  </si>
  <si>
    <t xml:space="preserve">	https://stackoverflow.com/questions/43495509/how-to-use-buildmanager-to-build-net-core-project-or-solution-on-visual-studio</t>
  </si>
  <si>
    <t xml:space="preserve">	Linking netmodules to a single file in msbuild</t>
  </si>
  <si>
    <t xml:space="preserve">	c#/msbuild/linker/netmodules/</t>
  </si>
  <si>
    <t xml:space="preserve">	https://stackoverflow.com/questions/55468103/linking-netmodules-to-a-single-file-in-msbuild</t>
  </si>
  <si>
    <t xml:space="preserve">	4522</t>
  </si>
  <si>
    <t xml:space="preserve">	Visual Studio project not being built when I build Solution from msbuild</t>
  </si>
  <si>
    <t xml:space="preserve">	8495650</t>
  </si>
  <si>
    <t xml:space="preserve">	https://stackoverflow.com/questions/8495534/visual-studio-project-not-being-built-when-i-build-solution-from-msbuild</t>
  </si>
  <si>
    <t xml:space="preserve">	525</t>
  </si>
  <si>
    <t xml:space="preserve">	OmniSharp MSBuild ProjectManager is not able to update my .csproj file</t>
  </si>
  <si>
    <t xml:space="preserve">	c#/windows-10/ubuntu-18.04/windows-subsystem-for-linux/.net-core-3.0/</t>
  </si>
  <si>
    <t xml:space="preserve">	https://stackoverflow.com/questions/58125049/omnisharp-msbuild-projectmanager-is-not-able-to-update-my-csproj-file</t>
  </si>
  <si>
    <t xml:space="preserve">	What version of .NET Core can I develop in using MSBuild tools ver. 15.6?</t>
  </si>
  <si>
    <t xml:space="preserve">	60076121</t>
  </si>
  <si>
    <t xml:space="preserve">	c#/.net-core/msbuild/teamcity/teamcity-10/</t>
  </si>
  <si>
    <t xml:space="preserve">	https://stackoverflow.com/questions/60002190/what-version-of-net-core-can-i-develop-in-using-msbuild-tools-ver-15-6</t>
  </si>
  <si>
    <t xml:space="preserve">	MSBuild looks for Main when building a project</t>
  </si>
  <si>
    <t xml:space="preserve">	60376237</t>
  </si>
  <si>
    <t xml:space="preserve">	https://stackoverflow.com/questions/60352745/msbuild-looks-for-main-when-building-a-project</t>
  </si>
  <si>
    <t xml:space="preserve">	Generate C# using MSBuild</t>
  </si>
  <si>
    <t xml:space="preserve">	c#/.net/msbuild/code-generation/msbuild-task/</t>
  </si>
  <si>
    <t xml:space="preserve">	https://stackoverflow.com/questions/52497872/generate-c-using-msbuild</t>
  </si>
  <si>
    <t xml:space="preserve">	MSBuild FAILED with 0 Errors, 0 Warnings in a Visual Studio 2019 project</t>
  </si>
  <si>
    <t xml:space="preserve">	c#/.net/wpf/msbuild/visual-studio-2019/</t>
  </si>
  <si>
    <t xml:space="preserve">	https://stackoverflow.com/questions/60318018/msbuild-failed-with-0-errors-0-warnings-in-a-visual-studio-2019-project</t>
  </si>
  <si>
    <t xml:space="preserve">	Is there any way to build just changed code in msbuild</t>
  </si>
  <si>
    <t xml:space="preserve">	c#/visual-studio/iis/msbuild/development-environment/</t>
  </si>
  <si>
    <t xml:space="preserve">	https://stackoverflow.com/questions/60306311/is-there-any-way-to-build-just-changed-code-in-msbuild</t>
  </si>
  <si>
    <t xml:space="preserve">	MSBuild clobbers assemblies in no-op ReSharper build</t>
  </si>
  <si>
    <t xml:space="preserve">	c#/msbuild/resharper/msbuild-target/</t>
  </si>
  <si>
    <t xml:space="preserve">	https://stackoverflow.com/questions/60286978/msbuild-clobbers-assemblies-in-no-op-resharper-build</t>
  </si>
  <si>
    <t xml:space="preserve">	Assembly not found after setting AssemblyName in msbuild</t>
  </si>
  <si>
    <t xml:space="preserve">	https://stackoverflow.com/questions/60217177/assembly-not-found-after-setting-assemblyname-in-msbuild</t>
  </si>
  <si>
    <t xml:space="preserve">	MSBuild is being run from within the &amp;quotVisual Studio Command Prompt&amp;quot</t>
  </si>
  <si>
    <t xml:space="preserve">	https://stackoverflow.com/questions/60168276/msbuild-is-being-run-from-within-the-visual-studio-command-prompt</t>
  </si>
  <si>
    <t xml:space="preserve">	MSBuild tools offline installation</t>
  </si>
  <si>
    <t xml:space="preserve">	60105488</t>
  </si>
  <si>
    <t xml:space="preserve">	c#/.net/visual-studio/.net-core/msbuild/</t>
  </si>
  <si>
    <t xml:space="preserve">	https://stackoverflow.com/questions/60104250/msbuild-tools-offline-installation</t>
  </si>
  <si>
    <t xml:space="preserve">	Using mathematical operators in MSBuild properties</t>
  </si>
  <si>
    <t xml:space="preserve">	60088375</t>
  </si>
  <si>
    <t xml:space="preserve">	https://stackoverflow.com/questions/60088069/using-mathematical-operators-in-msbuild-properties</t>
  </si>
  <si>
    <t xml:space="preserve">	20514</t>
  </si>
  <si>
    <t xml:space="preserve">	MSBUILD throws error: The SDK &amp;#39Microsoft.NET.Sdk&amp;#39 specified could not be found</t>
  </si>
  <si>
    <t xml:space="preserve">	c#/.net/msbuild/.net-core/</t>
  </si>
  <si>
    <t xml:space="preserve">	https://stackoverflow.com/questions/46257393/msbuild-throws-error-the-sdk-microsoft-net-sdk-specified-could-not-be-found</t>
  </si>
  <si>
    <t xml:space="preserve">	7713</t>
  </si>
  <si>
    <t xml:space="preserve">	Copy files from Nuget package to output directory with MsBuild in .csproj and dotnet pack command</t>
  </si>
  <si>
    <t xml:space="preserve">	55378636</t>
  </si>
  <si>
    <t xml:space="preserve">	c#/.net/msbuild/nuget/.net-standard/</t>
  </si>
  <si>
    <t xml:space="preserve">	https://stackoverflow.com/questions/51924129/copy-files-from-nuget-package-to-output-directory-with-msbuild-in-csproj-and-do</t>
  </si>
  <si>
    <t xml:space="preserve">	Regex that is working in C# is not working in MSBuild</t>
  </si>
  <si>
    <t xml:space="preserve">	60088629</t>
  </si>
  <si>
    <t xml:space="preserve">	c#/regex/.net-core/msbuild/csproj/</t>
  </si>
  <si>
    <t xml:space="preserve">	https://stackoverflow.com/questions/59095328/regex-that-is-working-in-c-is-not-working-in-msbuild</t>
  </si>
  <si>
    <t xml:space="preserve">	How to create multiple assets (dll) for one project with msbuild depend on Constants value?</t>
  </si>
  <si>
    <t xml:space="preserve">	c#/visual-studio/msbuild/nuget/visual-studio-2019/</t>
  </si>
  <si>
    <t xml:space="preserve">	https://stackoverflow.com/questions/60068638/how-to-create-multiple-assets-dll-for-one-project-with-msbuild-depend-on-const</t>
  </si>
  <si>
    <t xml:space="preserve">	3803</t>
  </si>
  <si>
    <t xml:space="preserve">	MsBuild does not find restored NuGet-Packages on Visual Studio Online</t>
  </si>
  <si>
    <t xml:space="preserve">	49446304</t>
  </si>
  <si>
    <t xml:space="preserve">	c#/msbuild/nuget/azure-devops/</t>
  </si>
  <si>
    <t xml:space="preserve">	https://stackoverflow.com/questions/49287852/msbuild-does-not-find-restored-nuget-packages-on-visual-studio-online</t>
  </si>
  <si>
    <t xml:space="preserve">	Why using MSBuild via VS Developer Console works fine, but via powershell it wants me to install Windows SDK?</t>
  </si>
  <si>
    <t xml:space="preserve">	60042866</t>
  </si>
  <si>
    <t xml:space="preserve">	https://stackoverflow.com/questions/60042692/why-using-msbuild-via-vs-developer-console-works-fine-but-via-powershell-it-wan</t>
  </si>
  <si>
    <t xml:space="preserve">	Cannot find MSBuild Workspace</t>
  </si>
  <si>
    <t xml:space="preserve">	https://stackoverflow.com/questions/60038831/cannot-find-msbuild-workspace</t>
  </si>
  <si>
    <t xml:space="preserve">	MSBUild ILmerge System.OutOfMemoryException error</t>
  </si>
  <si>
    <t xml:space="preserve">	c#/.net/msbuild/ilmerge/</t>
  </si>
  <si>
    <t xml:space="preserve">	https://stackoverflow.com/questions/59990713/msbuild-ilmerge-system-outofmemoryexception-error</t>
  </si>
  <si>
    <t xml:space="preserve">	Msbuild Task on Azure Devops: Cannot create /bin/debug because a file or directory with the same name already exists. (MSB3021, MSB3026, MSB3027)</t>
  </si>
  <si>
    <t xml:space="preserve">	59958285</t>
  </si>
  <si>
    <t xml:space="preserve">	c#/visual-studio/msbuild/azure-devops/msbuild-task/</t>
  </si>
  <si>
    <t xml:space="preserve">	https://stackoverflow.com/questions/59584069/msbuild-task-on-azure-devops-cannot-create-bin-debug-because-a-file-or-directo</t>
  </si>
  <si>
    <t xml:space="preserve">	Avoid rebuilding with msbuild /t:Package?</t>
  </si>
  <si>
    <t xml:space="preserve">	c#/.net/web/msbuild/msdeploy/</t>
  </si>
  <si>
    <t xml:space="preserve">	https://stackoverflow.com/questions/59957902/avoid-rebuilding-with-msbuild-tpackage</t>
  </si>
  <si>
    <t xml:space="preserve">	The default XML namespace of the project must be the MSBuild XML namespace, please convert it to MSBuild 2003 format</t>
  </si>
  <si>
    <t xml:space="preserve">	59877109</t>
  </si>
  <si>
    <t xml:space="preserve">	c#/visual-studio-2015asp.net-core-webapi/</t>
  </si>
  <si>
    <t xml:space="preserve">	https://stackoverflow.com/questions/59875248/the-default-xml-namespace-of-the-project-must-be-the-msbuild-xml-namespace-plea</t>
  </si>
  <si>
    <t xml:space="preserve">	Xamarin Forms Android Linker problem after upgrading MsBuild version</t>
  </si>
  <si>
    <t xml:space="preserve">	c#/android/xamarin.forms/msbuild/</t>
  </si>
  <si>
    <t xml:space="preserve">	https://stackoverflow.com/questions/59882552/xamarin-forms-android-linker-problem-after-upgrading-msbuild-version</t>
  </si>
  <si>
    <t xml:space="preserve">	Unable to get ApplicationVersion passed to MSBuild by command line argument</t>
  </si>
  <si>
    <t xml:space="preserve">	https://stackoverflow.com/questions/59841832/unable-to-get-applicationversion-passed-to-msbuild-by-command-line-argument</t>
  </si>
  <si>
    <t xml:space="preserve">	Exclude NuGet package based on custom property value in MSBuild file</t>
  </si>
  <si>
    <t xml:space="preserve">	c#/.net/.net-core/msbuild/csproj/</t>
  </si>
  <si>
    <t xml:space="preserve">	https://stackoverflow.com/questions/59813958/exclude-nuget-package-based-on-custom-property-value-in-msbuild-file</t>
  </si>
  <si>
    <t xml:space="preserve">	1035</t>
  </si>
  <si>
    <t xml:space="preserve">	How to make an MSBuild Target that only runs once instead of once, before Targets that run once per framework in the TargetFrameworks tag?</t>
  </si>
  <si>
    <t xml:space="preserve">	c#/visual-studio-2017/csproj/msbuild-15/</t>
  </si>
  <si>
    <t xml:space="preserve">	https://stackoverflow.com/questions/46675782/how-to-make-an-msbuild-target-that-only-runs-once-instead-of-once-before-target</t>
  </si>
  <si>
    <t xml:space="preserve">	Keep certain warning as a warning in MSBuild</t>
  </si>
  <si>
    <t xml:space="preserve">	c#/.net-coremsbuild/</t>
  </si>
  <si>
    <t xml:space="preserve">	https://stackoverflow.com/questions/56687877/keep-certain-warning-as-a-warning-in-msbuild</t>
  </si>
  <si>
    <t xml:space="preserve">	Msbuild step to generate c# file and then compile it</t>
  </si>
  <si>
    <t xml:space="preserve">	59791753</t>
  </si>
  <si>
    <t xml:space="preserve">	c#/code-generation/csproj/msbuild-task/</t>
  </si>
  <si>
    <t xml:space="preserve">	https://stackoverflow.com/questions/59791180/msbuild-step-to-generate-c-file-and-then-compile-it</t>
  </si>
  <si>
    <t xml:space="preserve">	.NET Core Build Fails, Can&amp;#39t find csc.dll file in MSBuild folder</t>
  </si>
  <si>
    <t xml:space="preserve">	https://stackoverflow.com/questions/59777225/net-core-build-fails-cant-find-csc-dll-file-in-msbuild-folder</t>
  </si>
  <si>
    <t xml:space="preserve">	Microsoft Fakes not building when using Powershell to run MSBuild</t>
  </si>
  <si>
    <t xml:space="preserve">	c#/visual-studio/powershell/unit-testing/microsoft-fakes/</t>
  </si>
  <si>
    <t xml:space="preserve">	https://stackoverflow.com/questions/59759154/microsoft-fakes-not-building-when-using-powershell-to-run-msbuild</t>
  </si>
  <si>
    <t xml:space="preserve">	Specify the assembly version for a DotNet Framework 4.7 project using msbuild via PowerShell</t>
  </si>
  <si>
    <t xml:space="preserve">	59641115</t>
  </si>
  <si>
    <t xml:space="preserve">	https://stackoverflow.com/questions/59630369/specify-the-assembly-version-for-a-dotnet-framework-4-7-project-using-msbuild-vi</t>
  </si>
  <si>
    <t xml:space="preserve">	Shipping msbuild task as nuget</t>
  </si>
  <si>
    <t xml:space="preserve">	https://stackoverflow.com/questions/59561115/shipping-msbuild-task-as-nuget</t>
  </si>
  <si>
    <t xml:space="preserve">	2400</t>
  </si>
  <si>
    <t xml:space="preserve">	MSBuild fails when updating solution to .NET 4.7.2</t>
  </si>
  <si>
    <t xml:space="preserve">	54670990</t>
  </si>
  <si>
    <t xml:space="preserve">	c#/.net/msbuild/.net-4.7.2/</t>
  </si>
  <si>
    <t xml:space="preserve">	https://stackoverflow.com/questions/54650961/msbuild-fails-when-updating-solution-to-net-4-7-2</t>
  </si>
  <si>
    <t xml:space="preserve">	I can build this project in VS but not with msbuild</t>
  </si>
  <si>
    <t xml:space="preserve">	c#/.net/visual-studio/msbuild/</t>
  </si>
  <si>
    <t xml:space="preserve">	https://stackoverflow.com/questions/59504015/i-can-build-this-project-in-vs-but-not-with-msbuild</t>
  </si>
  <si>
    <t xml:space="preserve">	How to find at runtime with well known properties which build of MSBuild is running - .NET Core or .NET Framework</t>
  </si>
  <si>
    <t xml:space="preserve">	59484305</t>
  </si>
  <si>
    <t xml:space="preserve">	c#/c++/visual-studio/.net-core/msbuild/</t>
  </si>
  <si>
    <t xml:space="preserve">	https://stackoverflow.com/questions/59254872/how-to-find-at-runtime-with-well-known-properties-which-build-of-msbuild-is-runn</t>
  </si>
  <si>
    <t xml:space="preserve">	How to build project using MSBuild?</t>
  </si>
  <si>
    <t xml:space="preserve">	59454786</t>
  </si>
  <si>
    <t xml:space="preserve">	https://stackoverflow.com/questions/59353879/how-to-build-project-using-msbuild</t>
  </si>
  <si>
    <t xml:space="preserve">	C# solution build via msbuild fails during GitLab CI but ERRORLEVEL is 0</t>
  </si>
  <si>
    <t xml:space="preserve">	c#/msbuild/continuous-integration/gitlab/solution/</t>
  </si>
  <si>
    <t xml:space="preserve">	https://stackoverflow.com/questions/59405035/c-solution-build-via-msbuild-fails-during-gitlab-ci-but-errorlevel-is-0</t>
  </si>
  <si>
    <t xml:space="preserve">	MSBuildProjectExtensionsPath MSBuild Property Could Not be Found When trying to Manage Nuget Packages</t>
  </si>
  <si>
    <t xml:space="preserve">	59381534</t>
  </si>
  <si>
    <t xml:space="preserve">	c#/visual-studio/msbuild/nuget/csproj/</t>
  </si>
  <si>
    <t xml:space="preserve">	https://stackoverflow.com/questions/59377769/msbuildprojectextensionspath-msbuild-property-could-not-be-found-when-trying-to</t>
  </si>
  <si>
    <t xml:space="preserve">	MSBuild Not Resolving Parameters inside Path</t>
  </si>
  <si>
    <t xml:space="preserve">	59342285</t>
  </si>
  <si>
    <t xml:space="preserve">	c#/tfs/msbuild/t4/</t>
  </si>
  <si>
    <t xml:space="preserve">	https://stackoverflow.com/questions/59332621/msbuild-not-resolving-parameters-inside-path</t>
  </si>
  <si>
    <t xml:space="preserve">	1383</t>
  </si>
  <si>
    <t xml:space="preserve">	whats the difference between Developer and MSbuild Command prompt</t>
  </si>
  <si>
    <t xml:space="preserve">	37309065</t>
  </si>
  <si>
    <t xml:space="preserve">	https://stackoverflow.com/questions/37308806/whats-the-difference-between-developer-and-msbuild-command-prompt</t>
  </si>
  <si>
    <t xml:space="preserve">	MSBuild cannot find Multilingual App Toolkit in Jenkins environment</t>
  </si>
  <si>
    <t xml:space="preserve">	c#/jenkins/msbuild/multilingual-app-toolkit/</t>
  </si>
  <si>
    <t xml:space="preserve">	https://stackoverflow.com/questions/59290666/msbuild-cannot-find-multilingual-app-toolkit-in-jenkins-environment</t>
  </si>
  <si>
    <t xml:space="preserve">	495</t>
  </si>
  <si>
    <t xml:space="preserve">	Fail OmniSharp MSBuild ProjectManager</t>
  </si>
  <si>
    <t xml:space="preserve">	59280012</t>
  </si>
  <si>
    <t xml:space="preserve">	c#/asp.net-core/visual-studio-code/asp.net-core-3.0/omnisharp/</t>
  </si>
  <si>
    <t xml:space="preserve">	https://stackoverflow.com/questions/59260070/fail-omnisharp-msbuild-projectmanager</t>
  </si>
  <si>
    <t xml:space="preserve">	How to get MSBuild to honor app.config assemblyBinding redirects during compilation (and stop needlessly warning)?</t>
  </si>
  <si>
    <t xml:space="preserve">	c#/msbuild/assembly-binding-redirect/assemblybinding/</t>
  </si>
  <si>
    <t xml:space="preserve">	https://stackoverflow.com/questions/59260324/how-to-get-msbuild-to-honor-app-config-assemblybinding-redirects-during-compilat</t>
  </si>
  <si>
    <t xml:space="preserve">	MSBuild fails with NugetPackage manager missing</t>
  </si>
  <si>
    <t xml:space="preserve">	https://stackoverflow.com/questions/59250195/msbuild-fails-with-nugetpackage-manager-missing</t>
  </si>
  <si>
    <t xml:space="preserve">	Is there a way to throw a custom compilation error if some MsBuild property is set in any project within a solution file?</t>
  </si>
  <si>
    <t xml:space="preserve">	59112189</t>
  </si>
  <si>
    <t xml:space="preserve">	c#/.net/msbuild/csproj/sln-file/</t>
  </si>
  <si>
    <t xml:space="preserve">	https://stackoverflow.com/questions/59111143/is-there-a-way-to-throw-a-custom-compilation-error-if-some-msbuild-property-is-s</t>
  </si>
  <si>
    <t xml:space="preserve">	Unity - MSBUILD</t>
  </si>
  <si>
    <t xml:space="preserve">	https://stackoverflow.com/questions/59108057/unity-msbuild</t>
  </si>
  <si>
    <t xml:space="preserve">	SQLite Interop Files not copied to Output Directory with MSBuild task &amp;#39Clean&amp;#39</t>
  </si>
  <si>
    <t xml:space="preserve">	59031951</t>
  </si>
  <si>
    <t xml:space="preserve">	c#/msbuild/continuous-integration/system.data.sqlite/</t>
  </si>
  <si>
    <t xml:space="preserve">	https://stackoverflow.com/questions/59031950/sqlite-interop-files-not-copied-to-output-directory-with-msbuild-task-clean</t>
  </si>
  <si>
    <t xml:space="preserve">	Can an MSBuild Item use a Property set by a Target?</t>
  </si>
  <si>
    <t xml:space="preserve">	58987087</t>
  </si>
  <si>
    <t xml:space="preserve">	c#/visual-studio/msbuild/csproj/msbuild-task/</t>
  </si>
  <si>
    <t xml:space="preserve">	https://stackoverflow.com/questions/58965544/can-an-msbuild-item-use-a-property-set-by-a-target</t>
  </si>
  <si>
    <t xml:space="preserve">	Excluding files in .csproj-file doesn&amp;#39t work for MSBuild-debug (Ubuntu, .Net core, VS Code)?</t>
  </si>
  <si>
    <t xml:space="preserve">	c#/ubuntu/debugging/.net-core/msbuild/</t>
  </si>
  <si>
    <t xml:space="preserve">	https://stackoverflow.com/questions/58962475/excluding-files-in-csproj-file-doesnt-work-for-msbuild-debug-ubuntu-net-cor</t>
  </si>
  <si>
    <t xml:space="preserve">	482</t>
  </si>
  <si>
    <t xml:space="preserve">	How to inject a custom dependency in an MSBuild NuGet pack generated .nuspec</t>
  </si>
  <si>
    <t xml:space="preserve">	https://stackoverflow.com/questions/53762903/how-to-inject-a-custom-dependency-in-an-msbuild-nuget-pack-generated-nuspec</t>
  </si>
  <si>
    <t xml:space="preserve">	MSBuild and Visual Studio crash from wrong explicit interface declaration</t>
  </si>
  <si>
    <t xml:space="preserve">	58924725</t>
  </si>
  <si>
    <t xml:space="preserve">	https://stackoverflow.com/questions/58922185/msbuild-and-visual-studio-crash-from-wrong-explicit-interface-declaration</t>
  </si>
  <si>
    <t xml:space="preserve">	MSBuild &amp;ltCopy&amp;gt Task cannot copy to the destination folder</t>
  </si>
  <si>
    <t xml:space="preserve">	https://stackoverflow.com/questions/58907329/msbuild-copy-task-cannot-copy-to-the-destination-folder</t>
  </si>
  <si>
    <t xml:space="preserve">	Why the size difference in web app assembly VS folder publish vs. MSBuild local publish using folder profile</t>
  </si>
  <si>
    <t xml:space="preserve">	c#/dll/msbuild/visual-studio-2017-build-tools/</t>
  </si>
  <si>
    <t xml:space="preserve">	https://stackoverflow.com/questions/58862213/why-the-size-difference-in-web-app-assembly-vs-folder-publish-vs-msbuild-local</t>
  </si>
  <si>
    <t xml:space="preserve">	Build ASP.Net Website with MSBuild is different from Visual Studio build</t>
  </si>
  <si>
    <t xml:space="preserve">	58850341</t>
  </si>
  <si>
    <t xml:space="preserve">	c#/asp.net/tfs/msbuild/</t>
  </si>
  <si>
    <t xml:space="preserve">	https://stackoverflow.com/questions/58839636/build-asp-net-website-with-msbuild-is-different-from-visual-studio-build</t>
  </si>
  <si>
    <t xml:space="preserve">	8539</t>
  </si>
  <si>
    <t xml:space="preserve">	Deadlock when accessing StackExchange.Redis</t>
  </si>
  <si>
    <t xml:space="preserve">	30912888</t>
  </si>
  <si>
    <t xml:space="preserve">	c#/asynchronous/deadlock/stackexchange.redis/</t>
  </si>
  <si>
    <t xml:space="preserve">	https://stackoverflow.com/questions/30797716/deadlock-when-accessing-stackexchange-redis</t>
  </si>
  <si>
    <t xml:space="preserve">	11067</t>
  </si>
  <si>
    <t xml:space="preserve">	The correct way of using StackExchange.Redis</t>
  </si>
  <si>
    <t xml:space="preserve">	25594148</t>
  </si>
  <si>
    <t xml:space="preserve">	c#/redisstackexchange.redis/</t>
  </si>
  <si>
    <t xml:space="preserve">	https://stackoverflow.com/questions/25591845/the-correct-way-of-using-stackexchange-redis</t>
  </si>
  <si>
    <t xml:space="preserve">	9829</t>
  </si>
  <si>
    <t xml:space="preserve">	StackExchange.Redis key expiration by UTC date</t>
  </si>
  <si>
    <t xml:space="preserve">	c#/asp.netstackexchange.redis/</t>
  </si>
  <si>
    <t xml:space="preserve">	https://stackoverflow.com/questions/30235277/stackexchange-redis-key-expiration-by-utc-date</t>
  </si>
  <si>
    <t xml:space="preserve">	How to use redis pipiline(StackExchange.Redis) in c#?</t>
  </si>
  <si>
    <t xml:space="preserve">	https://stackoverflow.com/questions/61117360/how-to-use-redis-pipilinestackexchange-redis-in-c</t>
  </si>
  <si>
    <t xml:space="preserve">	Is it necessary to unsubscribe from StackExchange.Redis?</t>
  </si>
  <si>
    <t xml:space="preserve">	c#/redis/azure-webjobs/stackexchange.redis/</t>
  </si>
  <si>
    <t xml:space="preserve">	https://stackoverflow.com/questions/60877774/is-it-necessary-to-unsubscribe-from-stackexchange-redis</t>
  </si>
  <si>
    <t xml:space="preserve">	How can I publish to a ServiceStack.Redis Message Queue using StackExchange.Redis?</t>
  </si>
  <si>
    <t xml:space="preserve">	60839334</t>
  </si>
  <si>
    <t xml:space="preserve">	c#/redis/stackexchange.redis/servicestack.redis/</t>
  </si>
  <si>
    <t xml:space="preserve">	https://stackoverflow.com/questions/60838847/how-can-i-publish-to-a-servicestack-redis-message-queue-using-stackexchange-redi</t>
  </si>
  <si>
    <t xml:space="preserve">	StackExchange.Redis rename a key / multiple keys</t>
  </si>
  <si>
    <t xml:space="preserve">	https://stackoverflow.com/questions/60834248/stackexchange-redis-rename-a-key-multiple-keys</t>
  </si>
  <si>
    <t xml:space="preserve">	How to get value by key with StackExchange.Redis</t>
  </si>
  <si>
    <t xml:space="preserve">	https://stackoverflow.com/questions/60808826/how-to-get-value-by-key-with-stackexchange-redis</t>
  </si>
  <si>
    <t xml:space="preserve">	Cannot unit test a class with a method returning RedisResult with StackExchange.Redis</t>
  </si>
  <si>
    <t xml:space="preserve">	60721963</t>
  </si>
  <si>
    <t xml:space="preserve">	c#/stackexchange.redisnsubstitute/</t>
  </si>
  <si>
    <t xml:space="preserve">	https://stackoverflow.com/questions/60720540/cannot-unit-test-a-class-with-a-method-returning-redisresult-with-stackexchange</t>
  </si>
  <si>
    <t xml:space="preserve">	StackExchange.Redis and FireAndForget for async/sync operation</t>
  </si>
  <si>
    <t xml:space="preserve">	c#/.net/redis/async-await/</t>
  </si>
  <si>
    <t xml:space="preserve">	https://stackoverflow.com/questions/60532063/stackexchange-redis-and-fireandforget-for-async-sync-operation</t>
  </si>
  <si>
    <t xml:space="preserve">	14433</t>
  </si>
  <si>
    <t xml:space="preserve">	StackExchange.Redis how to query all keys only on one db</t>
  </si>
  <si>
    <t xml:space="preserve">	c#/redis/stackexchange.redis/nosql/</t>
  </si>
  <si>
    <t xml:space="preserve">	https://stackoverflow.com/questions/31658778/stackexchange-redis-how-to-query-all-keys-only-on-one-db</t>
  </si>
  <si>
    <t xml:space="preserve">	How can I use StackExchange.Redis pub/sub together with IDistributedCache (Microsoft.Extensions.Caching.StackExchangeRedis)</t>
  </si>
  <si>
    <t xml:space="preserve">	https://stackoverflow.com/questions/59939717/how-can-i-use-stackexchange-redis-pub-sub-together-with-idistributedcache-micro</t>
  </si>
  <si>
    <t xml:space="preserve">	how to do a blocking read from c# StackExchange.Redis nuget package on Redis server streaming</t>
  </si>
  <si>
    <t xml:space="preserve">	c#/redisstreaming/</t>
  </si>
  <si>
    <t xml:space="preserve">	https://stackoverflow.com/questions/58762692/how-to-do-a-blocking-read-from-c-stackexchange-redis-nuget-package-on-redis-ser</t>
  </si>
  <si>
    <t xml:space="preserve">	StackExchange.Redis - profile synchron methods</t>
  </si>
  <si>
    <t xml:space="preserve">	c#/stackexchange.redis/</t>
  </si>
  <si>
    <t xml:space="preserve">	https://stackoverflow.com/questions/59649854/stackexchange-redis-profile-synchron-methods</t>
  </si>
  <si>
    <t xml:space="preserve">	How to connect to redis cache via redis URL using StackExchange.Redis?</t>
  </si>
  <si>
    <t xml:space="preserve">	59575075</t>
  </si>
  <si>
    <t xml:space="preserve">	c#/caching/redis/stackexchange.redis/</t>
  </si>
  <si>
    <t xml:space="preserve">	https://stackoverflow.com/questions/59551946/how-to-connect-to-redis-cache-via-redis-url-using-stackexchange-redis</t>
  </si>
  <si>
    <t xml:space="preserve">	Could not load file or assembly &amp;#39StackExchange.Redis, Version=1.0.316.0</t>
  </si>
  <si>
    <t xml:space="preserve">	c#/nuget/token/nuget-package/stackexchange.redis/</t>
  </si>
  <si>
    <t xml:space="preserve">	https://stackoverflow.com/questions/58977342/could-not-load-file-or-assembly-stackexchange-redis-version-1-0-316-0</t>
  </si>
  <si>
    <t xml:space="preserve">	10913</t>
  </si>
  <si>
    <t xml:space="preserve">	Difference between StackExchange.Redis and ServiceStack.Redis</t>
  </si>
  <si>
    <t xml:space="preserve">	https://stackoverflow.com/questions/33103441/difference-between-stackexchange-redis-and-servicestack-redis</t>
  </si>
  <si>
    <t xml:space="preserve">	How check if redis channel is already subscribed with StackExchange.Redis?</t>
  </si>
  <si>
    <t xml:space="preserve">	c#/.net/redis/publish-subscribe/stackexchange.redis/</t>
  </si>
  <si>
    <t xml:space="preserve">	https://stackoverflow.com/questions/59568439/how-check-if-redis-channel-is-already-subscribed-with-stackexchange-redis</t>
  </si>
  <si>
    <t xml:space="preserve">	7262</t>
  </si>
  <si>
    <t xml:space="preserve">	Flush/Empty db in StackExchange.Redis</t>
  </si>
  <si>
    <t xml:space="preserve">	35453125</t>
  </si>
  <si>
    <t xml:space="preserve">	https://stackoverflow.com/questions/35452081/flush-empty-db-in-stackexchange-redis</t>
  </si>
  <si>
    <t xml:space="preserve">	How to connect to a cluster of sentinels using StackExchange.Redis?</t>
  </si>
  <si>
    <t xml:space="preserve">	c#/redis/stackexchange.redis/sentinel/</t>
  </si>
  <si>
    <t xml:space="preserve">	https://stackoverflow.com/questions/53498605/how-to-connect-to-a-cluster-of-sentinels-using-stackexchange-redis</t>
  </si>
  <si>
    <t xml:space="preserve">	No connection is available to service this operation - Redis with StackExchange.Redis</t>
  </si>
  <si>
    <t xml:space="preserve">	c#/asp.net/.net/redis/stackexchange.redis/</t>
  </si>
  <si>
    <t xml:space="preserve">	https://stackoverflow.com/questions/58894538/no-connection-is-available-to-service-this-operation-redis-with-stackexchange</t>
  </si>
  <si>
    <t xml:space="preserve">	StackExchange.Redis - How to get the type of the key?</t>
  </si>
  <si>
    <t xml:space="preserve">	https://stackoverflow.com/questions/58826459/stackexchange-redis-how-to-get-the-type-of-the-key</t>
  </si>
  <si>
    <t xml:space="preserve">	318</t>
  </si>
  <si>
    <t xml:space="preserve">	StackExchange.Redis Really Slow with Hashes = C# ASP.NET Core 3.0 and Docker</t>
  </si>
  <si>
    <t xml:space="preserve">	58697759</t>
  </si>
  <si>
    <t xml:space="preserve">	c#/dockerredis/</t>
  </si>
  <si>
    <t xml:space="preserve">	https://stackoverflow.com/questions/58696236/stackexchange-redis-really-slow-with-hashes-c-asp-net-core-3-0-and-docker</t>
  </si>
  <si>
    <t xml:space="preserve">	StackExchange.Redis Transaction how to watch an object and fail execute if the object was changed by another thread</t>
  </si>
  <si>
    <t xml:space="preserve">	c#/.net/transactions/stackexchange.redis/</t>
  </si>
  <si>
    <t xml:space="preserve">	https://stackoverflow.com/questions/58135779/stackexchange-redis-transaction-how-to-watch-an-object-and-fail-execute-if-the-o</t>
  </si>
  <si>
    <t xml:space="preserve">	Stackexchange.redis lacks the &amp;quotWAIT&amp;quot support</t>
  </si>
  <si>
    <t xml:space="preserve">	https://stackoverflow.com/questions/57871559/stackexchange-redis-lacks-the-wait-support</t>
  </si>
  <si>
    <t xml:space="preserve">	When Redis node goes down, I get a lot of &amp;quotSystem.ObjectDisposedException&amp;quot from StackExchange.Redis (in the pool?)</t>
  </si>
  <si>
    <t xml:space="preserve">	c#/.net/caching/redis/stackexchange.redis/</t>
  </si>
  <si>
    <t xml:space="preserve">	https://stackoverflow.com/questions/57680926/when-redis-node-goes-down-i-get-a-lot-of-system-objectdisposedexception-from</t>
  </si>
  <si>
    <t xml:space="preserve">	Storing Dictionary of Dictionary in Redis (StackExchange.Redis)</t>
  </si>
  <si>
    <t xml:space="preserve">	57312996</t>
  </si>
  <si>
    <t xml:space="preserve">	https://stackoverflow.com/questions/57308747/storing-dictionary-of-dictionary-in-redis-stackexchange-redis</t>
  </si>
  <si>
    <t xml:space="preserve">	StackExchange.Redis | TTL -2 | Issue</t>
  </si>
  <si>
    <t xml:space="preserve">	57271897</t>
  </si>
  <si>
    <t xml:space="preserve">	c#/azure/stackexchange.redis/ttl/</t>
  </si>
  <si>
    <t xml:space="preserve">	https://stackoverflow.com/questions/57271757/stackexchange-redis-ttl-2-issue</t>
  </si>
  <si>
    <t xml:space="preserve">	how does hash slot work in StackExchange.Redis and redis cluster?</t>
  </si>
  <si>
    <t xml:space="preserve">	https://stackoverflow.com/questions/57024733/how-does-hash-slot-work-in-stackexchange-redis-and-redis-cluster</t>
  </si>
  <si>
    <t xml:space="preserve">	StackExchange.Redis not retrieving the matched pattern when I receive the delegate</t>
  </si>
  <si>
    <t xml:space="preserve">	56922769</t>
  </si>
  <si>
    <t xml:space="preserve">	c#/redis/signalr/publish-subscribe/stackexchange.redis/</t>
  </si>
  <si>
    <t xml:space="preserve">	https://stackoverflow.com/questions/50505885/stackexchange-redis-not-retrieving-the-matched-pattern-when-i-receive-the-delega</t>
  </si>
  <si>
    <t xml:space="preserve">	1188</t>
  </si>
  <si>
    <t xml:space="preserve">	Getting error &amp;#39WRONGTYPE Operation against a key holding the wrong kind of value&amp;#39 while using StackExchange.Redis</t>
  </si>
  <si>
    <t xml:space="preserve">	c#/redis/</t>
  </si>
  <si>
    <t xml:space="preserve">	https://stackoverflow.com/questions/56766835/getting-error-wrongtype-operation-against-a-key-holding-the-wrong-kind-of-value</t>
  </si>
  <si>
    <t xml:space="preserve">	How to keep StackExchange.Redis open while subscribed</t>
  </si>
  <si>
    <t xml:space="preserve">	https://stackoverflow.com/questions/46481505/how-to-keep-stackexchange-redis-open-while-subscribed</t>
  </si>
  <si>
    <t xml:space="preserve">	How to set default/global expiration value for Redis Cache using StackExchange.Redis at the configuration?</t>
  </si>
  <si>
    <t xml:space="preserve">	c#/redis/stackexchange.redis/.net-core-2.2/</t>
  </si>
  <si>
    <t xml:space="preserve">	https://stackoverflow.com/questions/56249035/how-to-set-default-global-expiration-value-for-redis-cache-using-stackexchange-r</t>
  </si>
  <si>
    <t xml:space="preserve">	StackExchange.Redis not reading responses on heavy load</t>
  </si>
  <si>
    <t xml:space="preserve">	55973862</t>
  </si>
  <si>
    <t xml:space="preserve">	c#/asp.net-corestackexchange.redis/</t>
  </si>
  <si>
    <t xml:space="preserve">	https://stackoverflow.com/questions/50191898/stackexchange-redis-not-reading-responses-on-heavy-load</t>
  </si>
  <si>
    <t xml:space="preserve">	2542</t>
  </si>
  <si>
    <t xml:space="preserve">	Azure Redis StackExchange.Redis ConnectionMultiplexer in ASP.net MVC</t>
  </si>
  <si>
    <t xml:space="preserve">	32525593</t>
  </si>
  <si>
    <t xml:space="preserve">	c#/asp.net-mvc/redis/stackexchange.redis/azure-redis-cache/</t>
  </si>
  <si>
    <t xml:space="preserve">	https://stackoverflow.com/questions/32525273/azure-redis-stackexchange-redis-connectionmultiplexer-in-asp-net-mvc</t>
  </si>
  <si>
    <t xml:space="preserve">	528</t>
  </si>
  <si>
    <t xml:space="preserve">	StackExchange.Redis how to subscribe to multiple channels</t>
  </si>
  <si>
    <t xml:space="preserve">	https://stackoverflow.com/questions/53146582/stackexchange-redis-how-to-subscribe-to-multiple-channels</t>
  </si>
  <si>
    <t xml:space="preserve">	Can&amp;#39t connect to docker redis container from the host using StackExchange.Redis</t>
  </si>
  <si>
    <t xml:space="preserve">	55174194</t>
  </si>
  <si>
    <t xml:space="preserve">	c#/.net/docker/redis/.net-core/</t>
  </si>
  <si>
    <t xml:space="preserve">	https://stackoverflow.com/questions/55171688/cant-connect-to-docker-redis-container-from-the-host-using-stackexchange-redis</t>
  </si>
  <si>
    <t xml:space="preserve">	2969</t>
  </si>
  <si>
    <t xml:space="preserve">	.NET Core StackExchange.Redis ConnectionMultiplexer setup for multiple redis servers</t>
  </si>
  <si>
    <t xml:space="preserve">	c#/redis/.net-core/stackexchange.redis/</t>
  </si>
  <si>
    <t xml:space="preserve">	https://stackoverflow.com/questions/54767766/net-core-stackexchange-redis-connectionmultiplexer-setup-for-multiple-redis-ser</t>
  </si>
  <si>
    <t xml:space="preserve">	What to use as asyncState object (or where to get it from) in StackExchange.Redis in C#</t>
  </si>
  <si>
    <t xml:space="preserve">	54828863</t>
  </si>
  <si>
    <t xml:space="preserve">	c#/asp.net-core/redis/.net-core/stackexchange.redis/</t>
  </si>
  <si>
    <t xml:space="preserve">	https://stackoverflow.com/questions/54825493/what-to-use-as-asyncstate-object-or-where-to-get-it-from-in-stackexchange-redi</t>
  </si>
  <si>
    <t xml:space="preserve">	StackExchange.Redis - StackExchangeRedisCacheClient - timeout issue</t>
  </si>
  <si>
    <t xml:space="preserve">	c#/asp.net/asp.net-web-api/stackexchange.redis/</t>
  </si>
  <si>
    <t xml:space="preserve">	https://stackoverflow.com/questions/53632825/stackexchange-redis-stackexchangerediscacheclient-timeout-issue</t>
  </si>
  <si>
    <t xml:space="preserve">	Can we use StackExchange.Redis without using LUA scripting to connect redis server version 4.0.8?</t>
  </si>
  <si>
    <t xml:space="preserve">	c#/luastackexchange.redis/</t>
  </si>
  <si>
    <t xml:space="preserve">	https://stackoverflow.com/questions/54213101/can-we-use-stackexchange-redis-without-using-lua-scripting-to-connect-redis-serv</t>
  </si>
  <si>
    <t xml:space="preserve">	StackExchange.Redis ConnectRetry does not work as expected</t>
  </si>
  <si>
    <t xml:space="preserve">	https://stackoverflow.com/questions/53906842/stackexchange-redis-connectretry-does-not-work-as-expected</t>
  </si>
  <si>
    <t xml:space="preserve">	1210</t>
  </si>
  <si>
    <t xml:space="preserve">	VS.NET 2017 forces using StackExchange.Redis 1.2.4.0 in ASP.NET 2.0 Core app</t>
  </si>
  <si>
    <t xml:space="preserve">	c#/asp.net-core/.net-core/stackexchange.redis/</t>
  </si>
  <si>
    <t xml:space="preserve">	https://stackoverflow.com/questions/46029281/vs-net-2017-forces-using-stackexchange-redis-1-2-4-0-in-asp-net-2-0-core-app</t>
  </si>
  <si>
    <t xml:space="preserve">	Timeouts and slow requests to Redis when using StackExchange.Redis library</t>
  </si>
  <si>
    <t xml:space="preserve">	c#/asp.net-core/redis/timeout/stackexchange.redis/</t>
  </si>
  <si>
    <t xml:space="preserve">	https://stackoverflow.com/questions/53601215/timeouts-and-slow-requests-to-redis-when-using-stackexchange-redis-library</t>
  </si>
  <si>
    <t xml:space="preserve">	3406</t>
  </si>
  <si>
    <t xml:space="preserve">	Stackexchange.Redis timeout exception in .net-core</t>
  </si>
  <si>
    <t xml:space="preserve">	43054448</t>
  </si>
  <si>
    <t xml:space="preserve">	c#/.net/asp.net-core-mvc/.net-core/stackexchange.redis/</t>
  </si>
  <si>
    <t xml:space="preserve">	https://stackoverflow.com/questions/42956377/stackexchange-redis-timeout-exception-in-net-core</t>
  </si>
  <si>
    <t xml:space="preserve">	how can I delete all the key-value in redis through StackExchange.Redis</t>
  </si>
  <si>
    <t xml:space="preserve">	c#/redis/stackexchange.redis/stackexchange/</t>
  </si>
  <si>
    <t xml:space="preserve">	https://stackoverflow.com/questions/52945262/how-can-i-delete-all-the-key-value-in-redis-through-stackexchange-redis</t>
  </si>
  <si>
    <t xml:space="preserve">	3083</t>
  </si>
  <si>
    <t xml:space="preserve">	stackexchange.redis throws timeout even after increasing timeout?</t>
  </si>
  <si>
    <t xml:space="preserve">	https://stackoverflow.com/questions/44114824/stackexchange-redis-throws-timeout-even-after-increasing-timeout</t>
  </si>
  <si>
    <t xml:space="preserve">	Redis keyspace notifications with StackExchange.Redis</t>
  </si>
  <si>
    <t xml:space="preserve">	23181085</t>
  </si>
  <si>
    <t xml:space="preserve">	https://stackoverflow.com/questions/23180765/redis-keyspace-notifications-with-stackexchange-redis</t>
  </si>
  <si>
    <t xml:space="preserve">	648</t>
  </si>
  <si>
    <t xml:space="preserve">	StackExchange.Redis with multiple client names</t>
  </si>
  <si>
    <t xml:space="preserve">	52382754</t>
  </si>
  <si>
    <t xml:space="preserve">	https://stackoverflow.com/questions/52323874/stackexchange-redis-with-multiple-client-names</t>
  </si>
  <si>
    <t xml:space="preserve">	Transactions failing when all conditions are met in StackExchange.Redis</t>
  </si>
  <si>
    <t xml:space="preserve">	c#/.net/redis/stackexchange.redis/</t>
  </si>
  <si>
    <t xml:space="preserve">	https://stackoverflow.com/questions/52123957/transactions-failing-when-all-conditions-are-met-in-stackexchange-redis</t>
  </si>
  <si>
    <t xml:space="preserve">	StackExchange.Redis installation makes the project require newer version of system.net.http</t>
  </si>
  <si>
    <t xml:space="preserve">	c#/.netvisual-studio-2017/</t>
  </si>
  <si>
    <t xml:space="preserve">	https://stackoverflow.com/questions/52206473/stackexchange-redis-installation-makes-the-project-require-newer-version-of-syst</t>
  </si>
  <si>
    <t xml:space="preserve">	6699</t>
  </si>
  <si>
    <t xml:space="preserve">	How to use Moq to mock up the StackExchange.Redis ConnectionMultiplexer class?</t>
  </si>
  <si>
    <t xml:space="preserve">	28326983</t>
  </si>
  <si>
    <t xml:space="preserve">	c#/.net/unit-testing/moq/stackexchange.redis/</t>
  </si>
  <si>
    <t xml:space="preserve">	https://stackoverflow.com/questions/28325870/how-to-use-moq-to-mock-up-the-stackexchange-redis-connectionmultiplexer-class</t>
  </si>
  <si>
    <t xml:space="preserve">	Getting error Timeout performing GET using StackExchange.Redis in c#?</t>
  </si>
  <si>
    <t xml:space="preserve">	c#/asp.net-mvcredis/</t>
  </si>
  <si>
    <t xml:space="preserve">	https://stackoverflow.com/questions/51704280/getting-error-timeout-performing-get-using-stackexchange-redis-in-c</t>
  </si>
  <si>
    <t xml:space="preserve">	2408</t>
  </si>
  <si>
    <t xml:space="preserve">	StackExchange.Redis Scan x amount of keys</t>
  </si>
  <si>
    <t xml:space="preserve">	51522256</t>
  </si>
  <si>
    <t xml:space="preserve">	https://stackoverflow.com/questions/51522162/stackexchange-redis-scan-x-amount-of-keys</t>
  </si>
  <si>
    <t xml:space="preserve">	Delete All keys of a Set in StackExchange.Redis</t>
  </si>
  <si>
    <t xml:space="preserve">	51340421</t>
  </si>
  <si>
    <t xml:space="preserve">	https://stackoverflow.com/questions/51049527/delete-all-keys-of-a-set-in-stackexchange-redis</t>
  </si>
  <si>
    <t xml:space="preserve">	18206</t>
  </si>
  <si>
    <t xml:space="preserve">	How to store user defined objects using StackExchange.Redis?</t>
  </si>
  <si>
    <t xml:space="preserve">	25537609</t>
  </si>
  <si>
    <t xml:space="preserve">	https://stackoverflow.com/questions/25536312/how-to-store-user-defined-objects-using-stackexchange-redis</t>
  </si>
  <si>
    <t xml:space="preserve">	StackExchange.Redis Time out</t>
  </si>
  <si>
    <t xml:space="preserve">	c#/redis/timeout/signalr/stackexchange.redis/</t>
  </si>
  <si>
    <t xml:space="preserve">	https://stackoverflow.com/questions/51064437/stackexchange-redis-time-out</t>
  </si>
  <si>
    <t xml:space="preserve">	Need to await tasks after ITransaction.Execute in StackExchange.Redis?</t>
  </si>
  <si>
    <t xml:space="preserve">	https://stackoverflow.com/questions/50932288/need-to-await-tasks-after-itransaction-execute-in-stackexchange-redis</t>
  </si>
  <si>
    <t xml:space="preserve">	How to get Unicode string from redis cache using StackExchange.Redis in c#?</t>
  </si>
  <si>
    <t xml:space="preserve">	c#/encoding/redis/stackexchange.redis/</t>
  </si>
  <si>
    <t xml:space="preserve">	https://stackoverflow.com/questions/45201223/how-to-get-unicode-string-from-redis-cache-using-stackexchange-redis-in-c</t>
  </si>
  <si>
    <t xml:space="preserve">	2748</t>
  </si>
  <si>
    <t xml:space="preserve">	How to do basic WATCH with StackExchange.Redis</t>
  </si>
  <si>
    <t xml:space="preserve">	26790308</t>
  </si>
  <si>
    <t xml:space="preserve">	https://stackoverflow.com/questions/26789720/how-to-do-basic-watch-with-stackexchange-redis</t>
  </si>
  <si>
    <t xml:space="preserve">	5970</t>
  </si>
  <si>
    <t xml:space="preserve">	Using StackExchange.Redis client with Redis cluster</t>
  </si>
  <si>
    <t xml:space="preserve">	c#/redis/stackexchange.redis/redis-cluster/</t>
  </si>
  <si>
    <t xml:space="preserve">	https://stackoverflow.com/questions/41140815/using-stackexchange-redis-client-with-redis-cluster</t>
  </si>
  <si>
    <t xml:space="preserve">	Stackexchange.Redis ListRightPush &amp;quotInvalid number of arguments&amp;quot</t>
  </si>
  <si>
    <t xml:space="preserve">	48989981</t>
  </si>
  <si>
    <t xml:space="preserve">	https://stackoverflow.com/questions/48813722/stackexchange-redis-listrightpush-invalid-number-of-arguments</t>
  </si>
  <si>
    <t xml:space="preserve">	1395</t>
  </si>
  <si>
    <t xml:space="preserve">	StackExchange.Redis: couple of questions about transactions</t>
  </si>
  <si>
    <t xml:space="preserve">	48747910</t>
  </si>
  <si>
    <t xml:space="preserve">	c#/.net/redis/stackexchange.redis/redis-cluster/</t>
  </si>
  <si>
    <t xml:space="preserve">	https://stackoverflow.com/questions/48711230/stackexchange-redis-couple-of-questions-about-transactions</t>
  </si>
  <si>
    <t xml:space="preserve">	C# StackExchange.Redis How To subscribe by integer type key?</t>
  </si>
  <si>
    <t xml:space="preserve">	https://stackoverflow.com/questions/48299846/c-stackexchange-redis-how-to-subscribe-by-integer-type-key</t>
  </si>
  <si>
    <t xml:space="preserve">	2619</t>
  </si>
  <si>
    <t xml:space="preserve">	StackExchange.Redis ListRightPop not waiting for result</t>
  </si>
  <si>
    <t xml:space="preserve">	25749819</t>
  </si>
  <si>
    <t xml:space="preserve">	https://stackoverflow.com/questions/25747211/stackexchange-redis-listrightpop-not-waiting-for-result</t>
  </si>
  <si>
    <t xml:space="preserve">	1749</t>
  </si>
  <si>
    <t xml:space="preserve">	Get all keys (string type) with prefix from Redis in Stackexchange.Redis</t>
  </si>
  <si>
    <t xml:space="preserve">	https://stackoverflow.com/questions/47449251/get-all-keys-string-type-with-prefix-from-redis-in-stackexchange-redis</t>
  </si>
  <si>
    <t xml:space="preserve">	8691</t>
  </si>
  <si>
    <t xml:space="preserve">	How to solve a Redis timeout on client side with StackExchange.Redis?</t>
  </si>
  <si>
    <t xml:space="preserve">	c#/timeoutstackexchange.redis/</t>
  </si>
  <si>
    <t xml:space="preserve">	https://stackoverflow.com/questions/46391414/how-to-solve-a-redis-timeout-on-client-side-with-stackexchange-redis</t>
  </si>
  <si>
    <t xml:space="preserve">	2747</t>
  </si>
  <si>
    <t xml:space="preserve">	StackExchange.Redis: No connection is available to service this operation: SET</t>
  </si>
  <si>
    <t xml:space="preserve">	c#/.netstackexchange.redis/</t>
  </si>
  <si>
    <t xml:space="preserve">	https://stackoverflow.com/questions/44609939/stackexchange-redis-no-connection-is-available-to-service-this-operation-set</t>
  </si>
  <si>
    <t xml:space="preserve">	StackExchange.Redis pipelining on for-loop?</t>
  </si>
  <si>
    <t xml:space="preserve">	46508075</t>
  </si>
  <si>
    <t xml:space="preserve">	https://stackoverflow.com/questions/46507659/stackexchange-redis-pipelining-on-for-loop</t>
  </si>
  <si>
    <t xml:space="preserve">	StackExchange.Redis Send Structs</t>
  </si>
  <si>
    <t xml:space="preserve">	46473699</t>
  </si>
  <si>
    <t xml:space="preserve">	https://stackoverflow.com/questions/46473597/stackexchange-redis-send-structs</t>
  </si>
  <si>
    <t xml:space="preserve">	Using StackExchange.Redis and stunnel to create an SSL connection on Redis</t>
  </si>
  <si>
    <t xml:space="preserve">	c#/redis/stackexchange.redis/stunnel/</t>
  </si>
  <si>
    <t xml:space="preserve">	https://stackoverflow.com/questions/46022944/using-stackexchange-redis-and-stunnel-to-create-an-ssl-connection-on-redis</t>
  </si>
  <si>
    <t xml:space="preserve">	how to get result with cursor and paging using ZSCAN command with stackexchange.redis library?</t>
  </si>
  <si>
    <t xml:space="preserve">	45951744</t>
  </si>
  <si>
    <t xml:space="preserve">	c#/redis/paging/stackexchange.redis/</t>
  </si>
  <si>
    <t xml:space="preserve">	https://stackoverflow.com/questions/42525513/how-to-get-result-with-cursor-and-paging-using-zscan-command-with-stackexchange</t>
  </si>
  <si>
    <t xml:space="preserve">	Handling of transient network errors with StackExchange.Redis</t>
  </si>
  <si>
    <t xml:space="preserve">	45450627</t>
  </si>
  <si>
    <t xml:space="preserve">	https://stackoverflow.com/questions/45446394/handling-of-transient-network-errors-with-stackexchange-redis</t>
  </si>
  <si>
    <t xml:space="preserve">	9920</t>
  </si>
  <si>
    <t xml:space="preserve">	Get values by key pattern in StackExchange.Redis</t>
  </si>
  <si>
    <t xml:space="preserve">	25344261</t>
  </si>
  <si>
    <t xml:space="preserve">	https://stackoverflow.com/questions/25342514/get-values-by-key-pattern-in-stackexchange-redis</t>
  </si>
  <si>
    <t xml:space="preserve">	1000</t>
  </si>
  <si>
    <t xml:space="preserve">	MSET in StackExchange.Redis</t>
  </si>
  <si>
    <t xml:space="preserve">	45238452</t>
  </si>
  <si>
    <t xml:space="preserve">	https://stackoverflow.com/questions/45237837/mset-in-stackexchange-redis</t>
  </si>
  <si>
    <t xml:space="preserve">	1403</t>
  </si>
  <si>
    <t xml:space="preserve">	StackExchange.Redis - Is it possible to prioritize Endpoints?</t>
  </si>
  <si>
    <t xml:space="preserve">	44499302</t>
  </si>
  <si>
    <t xml:space="preserve">	https://stackoverflow.com/questions/44285239/stackexchange-redis-is-it-possible-to-prioritize-endpoints</t>
  </si>
  <si>
    <t xml:space="preserve">	Returning a C# bitarray from Redis with StackExchange.Redis</t>
  </si>
  <si>
    <t xml:space="preserve">	44043087</t>
  </si>
  <si>
    <t xml:space="preserve">	https://stackoverflow.com/questions/43054692/returning-a-c-bitarray-from-redis-with-stackexchange-redis</t>
  </si>
  <si>
    <t xml:space="preserve">	2639</t>
  </si>
  <si>
    <t xml:space="preserve">	Are raw commands available in StackExchange.Redis?</t>
  </si>
  <si>
    <t xml:space="preserve">	29076631</t>
  </si>
  <si>
    <t xml:space="preserve">	https://stackoverflow.com/questions/29074393/are-raw-commands-available-in-stackexchange-redis</t>
  </si>
  <si>
    <t xml:space="preserve">	933</t>
  </si>
  <si>
    <t xml:space="preserve">	What could be a reason of timeout exception using StackExchange.Redis?</t>
  </si>
  <si>
    <t xml:space="preserve">	c#/azure/redis/stackexchange.redis/azure-redis-cache/</t>
  </si>
  <si>
    <t xml:space="preserve">	https://stackoverflow.com/questions/43849927/what-could-be-a-reason-of-timeout-exception-using-stackexchange-redis</t>
  </si>
  <si>
    <t xml:space="preserve">	5187</t>
  </si>
  <si>
    <t xml:space="preserve">	How can I store a list using StackExchange.Redis?</t>
  </si>
  <si>
    <t xml:space="preserve">	c#/asp.net-mvcstackexchange.redis/</t>
  </si>
  <si>
    <t xml:space="preserve">	https://stackoverflow.com/questions/43680245/how-can-i-store-a-list-using-stackexchange-redis</t>
  </si>
  <si>
    <t xml:space="preserve">	713</t>
  </si>
  <si>
    <t xml:space="preserve">	Clear StackExchange.Redis Cache with configurable expiry</t>
  </si>
  <si>
    <t xml:space="preserve">	43390248</t>
  </si>
  <si>
    <t xml:space="preserve">	https://stackoverflow.com/questions/43388578/clear-stackexchange-redis-cache-with-configurable-expiry</t>
  </si>
  <si>
    <t xml:space="preserve">	How can I get a key count for StackExchange.Redis?</t>
  </si>
  <si>
    <t xml:space="preserve">	c#/azure/redis/stackexchange.redis/</t>
  </si>
  <si>
    <t xml:space="preserve">	https://stackoverflow.com/questions/41514786/how-can-i-get-a-key-count-for-stackexchange-redis</t>
  </si>
  <si>
    <t xml:space="preserve">	Error connection to Azure Redis Cache using StackExchange.Redis</t>
  </si>
  <si>
    <t xml:space="preserve">	42806795</t>
  </si>
  <si>
    <t xml:space="preserve">	https://stackoverflow.com/questions/42799817/error-connection-to-azure-redis-cache-using-stackexchange-redis</t>
  </si>
  <si>
    <t xml:space="preserve">	9612</t>
  </si>
  <si>
    <t xml:space="preserve">	StackExchange.Redis - How to add items to a Redis Set</t>
  </si>
  <si>
    <t xml:space="preserve">	29602711</t>
  </si>
  <si>
    <t xml:space="preserve">	https://stackoverflow.com/questions/29599585/stackexchange-redis-how-to-add-items-to-a-redis-set</t>
  </si>
  <si>
    <t xml:space="preserve">	1380</t>
  </si>
  <si>
    <t xml:space="preserve">	StackExchange.Redis - How can I change configuration at runtime?</t>
  </si>
  <si>
    <t xml:space="preserve">	c#/configuration/redis/runtime/stackexchange.redis/</t>
  </si>
  <si>
    <t xml:space="preserve">	https://stackoverflow.com/questions/41684346/stackexchange-redis-how-can-i-change-configuration-at-runtime</t>
  </si>
  <si>
    <t xml:space="preserve">	35321</t>
  </si>
  <si>
    <t xml:space="preserve">	StackExchange.Redis simple C# Example</t>
  </si>
  <si>
    <t xml:space="preserve">	32889870</t>
  </si>
  <si>
    <t xml:space="preserve">	https://stackoverflow.com/questions/32888513/stackexchange-redis-simple-c-example</t>
  </si>
  <si>
    <t xml:space="preserve">	635</t>
  </si>
  <si>
    <t xml:space="preserve">	StackExchange.Redis - how to clone hash map</t>
  </si>
  <si>
    <t xml:space="preserve">	41696149</t>
  </si>
  <si>
    <t xml:space="preserve">	https://stackoverflow.com/questions/41690366/stackexchange-redis-how-to-clone-hash-map</t>
  </si>
  <si>
    <t xml:space="preserve">	StackExchange.Redis timeout on High number of requests</t>
  </si>
  <si>
    <t xml:space="preserve">	c#/wcf/redis/stackexchange.redis/</t>
  </si>
  <si>
    <t xml:space="preserve">	https://stackoverflow.com/questions/40746760/stackexchange-redis-timeout-on-high-number-of-requests</t>
  </si>
  <si>
    <t xml:space="preserve">	2714</t>
  </si>
  <si>
    <t xml:space="preserve">	How should StackExchange.Redis IDatabase object be used in a multi-threaded application?</t>
  </si>
  <si>
    <t xml:space="preserve">	40849257</t>
  </si>
  <si>
    <t xml:space="preserve">	c#/asp.net/redis/stackexchange.redis/</t>
  </si>
  <si>
    <t xml:space="preserve">	https://stackoverflow.com/questions/39884402/how-should-stackexchange-redis-idatabase-object-be-used-in-a-multi-threaded-appl</t>
  </si>
  <si>
    <t xml:space="preserve">	4002</t>
  </si>
  <si>
    <t xml:space="preserve">	How can I support the Redis sentinel architecture using StackExchange.Redis?</t>
  </si>
  <si>
    <t xml:space="preserve">	c#/redis/stackexchange.redis/redis-sentinel/</t>
  </si>
  <si>
    <t xml:space="preserve">	https://stackoverflow.com/questions/40532919/how-can-i-support-the-redis-sentinel-architecture-using-stackexchange-redis</t>
  </si>
  <si>
    <t xml:space="preserve">	5554</t>
  </si>
  <si>
    <t xml:space="preserve">	Atomic read and delete from Redis using StackExchange.Redis</t>
  </si>
  <si>
    <t xml:space="preserve">	40636911</t>
  </si>
  <si>
    <t xml:space="preserve">	c#/redis/stackexchange.redis/atomicity/</t>
  </si>
  <si>
    <t xml:space="preserve">	https://stackoverflow.com/questions/40634933/atomic-read-and-delete-from-redis-using-stackexchange-redis</t>
  </si>
  <si>
    <t xml:space="preserve">	1111</t>
  </si>
  <si>
    <t xml:space="preserve">	StackExchange.Redis ConnectionMultiplexer recommended configuration</t>
  </si>
  <si>
    <t xml:space="preserve">	https://stackoverflow.com/questions/40617062/stackexchange-redis-connectionmultiplexer-recommended-configuration</t>
  </si>
  <si>
    <t xml:space="preserve">	1186</t>
  </si>
  <si>
    <t xml:space="preserve">	StackExchange.Redis timeout on only 1 server</t>
  </si>
  <si>
    <t xml:space="preserve">	40613928</t>
  </si>
  <si>
    <t xml:space="preserve">	https://stackoverflow.com/questions/37461294/stackexchange-redis-timeout-on-only-1-server</t>
  </si>
  <si>
    <t xml:space="preserve">	32833</t>
  </si>
  <si>
    <t xml:space="preserve">	StackExchange.Redis ConnectionMultiplexer.Connect() Intermittently Works</t>
  </si>
  <si>
    <t xml:space="preserve">	c#/redis/booksleeve/stackexchange.redis/</t>
  </si>
  <si>
    <t xml:space="preserve">	https://stackoverflow.com/questions/23160094/stackexchange-redis-connectionmultiplexer-connect-intermittently-works</t>
  </si>
  <si>
    <t xml:space="preserve">	12146</t>
  </si>
  <si>
    <t xml:space="preserve">	StackExchange.Redis casting RedisValue to byte[] via &amp;quotas byte[]&amp;quot returns null</t>
  </si>
  <si>
    <t xml:space="preserve">	https://stackoverflow.com/questions/26183727/stackexchange-redis-casting-redisvalue-to-byte-via-as-byte-returns-null</t>
  </si>
  <si>
    <t xml:space="preserve">	26560</t>
  </si>
  <si>
    <t xml:space="preserve">	StackExchange.Redis with Azure Redis is unusably slow or throws timeout errors</t>
  </si>
  <si>
    <t xml:space="preserve">	c#/asp.net/caching/azure/redis/</t>
  </si>
  <si>
    <t xml:space="preserve">	https://stackoverflow.com/questions/25416562/stackexchange-redis-with-azure-redis-is-unusably-slow-or-throws-timeout-errors</t>
  </si>
  <si>
    <t xml:space="preserve">	How many concurrent messages/threads are used with a StackExchange.Redis subscription</t>
  </si>
  <si>
    <t xml:space="preserve">	c#/multithreading/publish-subscribe/stackexchange.redis/</t>
  </si>
  <si>
    <t xml:space="preserve">	https://stackoverflow.com/questions/38664018/how-many-concurrent-messages-threads-are-used-with-a-stackexchange-redis-subscri</t>
  </si>
  <si>
    <t xml:space="preserve">	1777</t>
  </si>
  <si>
    <t xml:space="preserve">	What&amp;#39s the usage of StackExchange.Redis on redis cluster mode</t>
  </si>
  <si>
    <t xml:space="preserve">	https://stackoverflow.com/questions/37387954/whats-the-usage-of-stackexchange-redis-on-redis-cluster-mode</t>
  </si>
  <si>
    <t xml:space="preserve">	7961</t>
  </si>
  <si>
    <t xml:space="preserve">	Stackexchange.Redis timeouts &amp;amp socketfailures</t>
  </si>
  <si>
    <t xml:space="preserve">	https://stackoverflow.com/questions/30811020/stackexchange-redis-timeouts-socketfailures</t>
  </si>
  <si>
    <t xml:space="preserve">	StackExchange.Redis - Implement Expire on Hashset or search keys - good performance</t>
  </si>
  <si>
    <t xml:space="preserve">	https://stackoverflow.com/questions/37363116/stackexchange-redis-implement-expire-on-hashset-or-search-keys-good-performa</t>
  </si>
  <si>
    <t xml:space="preserve">	GraphQL-dotnet fields Validation Prior Resolving</t>
  </si>
  <si>
    <t xml:space="preserve">	c#/asp.net-core/graphql/graphql-dotnet/</t>
  </si>
  <si>
    <t xml:space="preserve">	https://stackoverflow.com/questions/54769052/graphql-dotnet-fields-validation-prior-resolving</t>
  </si>
  <si>
    <t xml:space="preserve">	how to inject a database context in graphql-dotnet</t>
  </si>
  <si>
    <t xml:space="preserve">	58509652</t>
  </si>
  <si>
    <t xml:space="preserve">	c#/dependency-injectiongraphql-dotnet/</t>
  </si>
  <si>
    <t xml:space="preserve">	https://stackoverflow.com/questions/58509238/how-to-inject-a-database-context-in-graphql-dotnet</t>
  </si>
  <si>
    <t xml:space="preserve">	graphql-dotnet query by operation name</t>
  </si>
  <si>
    <t xml:space="preserve">	c#/graphqlgraphql-dotnet/</t>
  </si>
  <si>
    <t xml:space="preserve">	https://stackoverflow.com/questions/54867362/graphql-dotnet-query-by-operation-name</t>
  </si>
  <si>
    <t xml:space="preserve">	Different DI scope for controller and queries in graphql-dotnet?</t>
  </si>
  <si>
    <t xml:space="preserve">	c#/dependency-injection/.net-core/graphql-dotnet/</t>
  </si>
  <si>
    <t xml:space="preserve">	https://stackoverflow.com/questions/53230757/different-di-scope-for-controller-and-queries-in-graphql-dotnet</t>
  </si>
  <si>
    <t xml:space="preserve">	1547</t>
  </si>
  <si>
    <t xml:space="preserve">	Why is graphql-dotnet returning &amp;quotExpected non-null value&amp;quot error for this schema?</t>
  </si>
  <si>
    <t xml:space="preserve">	53863585</t>
  </si>
  <si>
    <t xml:space="preserve">	https://stackoverflow.com/questions/53773837/why-is-graphql-dotnet-returning-expected-non-null-value-error-for-this-schema</t>
  </si>
  <si>
    <t xml:space="preserve">	Winforms Live Charts Date in X axis</t>
  </si>
  <si>
    <t xml:space="preserve">	c#/livecharts/</t>
  </si>
  <si>
    <t xml:space="preserve">	https://stackoverflow.com/questions/61406530/winforms-live-charts-date-in-x-axis</t>
  </si>
  <si>
    <t xml:space="preserve">	Live Charts WPF Custom Control: Cannot Bind Axis Title to Dependency Property</t>
  </si>
  <si>
    <t xml:space="preserve">	c#/wpf/user-controls/dependency-properties/livecharts/</t>
  </si>
  <si>
    <t xml:space="preserve">	https://stackoverflow.com/questions/60509408/live-charts-wpf-custom-control-cannot-bind-axis-title-to-dependency-property</t>
  </si>
  <si>
    <t xml:space="preserve">	741</t>
  </si>
  <si>
    <t xml:space="preserve">	Vertically Stacked Y-Axis Step Line in Live Charts WPF</t>
  </si>
  <si>
    <t xml:space="preserve">	c#/wpf/charts/livecharts/scichart/</t>
  </si>
  <si>
    <t xml:space="preserve">	https://stackoverflow.com/questions/48009594/vertically-stacked-y-axis-step-line-in-live-charts-wpf</t>
  </si>
  <si>
    <t xml:space="preserve">	c# windows application Live Charts x axis date forma</t>
  </si>
  <si>
    <t xml:space="preserve">	c#/.netlivecharts/</t>
  </si>
  <si>
    <t xml:space="preserve">	https://stackoverflow.com/questions/59418273/c-windows-application-live-charts-x-axis-date-forma</t>
  </si>
  <si>
    <t xml:space="preserve">	How to make Live Charts DataTooltip only show current hover?</t>
  </si>
  <si>
    <t xml:space="preserve">	59138338</t>
  </si>
  <si>
    <t xml:space="preserve">	c#/winformslivecharts/</t>
  </si>
  <si>
    <t xml:space="preserve">	https://stackoverflow.com/questions/58565097/how-to-make-live-charts-datatooltip-only-show-current-hover</t>
  </si>
  <si>
    <t xml:space="preserve">	C# WPF Live Charts - Creating a chart generically</t>
  </si>
  <si>
    <t xml:space="preserve">	https://stackoverflow.com/questions/58876562/c-wpf-live-charts-creating-a-chart-generically</t>
  </si>
  <si>
    <t xml:space="preserve">	Adding subsequent months on x-axis using Live Charts</t>
  </si>
  <si>
    <t xml:space="preserve">	c#/wpflivecharts/</t>
  </si>
  <si>
    <t xml:space="preserve">	https://stackoverflow.com/questions/47685230/adding-subsequent-months-on-x-axis-using-live-charts</t>
  </si>
  <si>
    <t xml:space="preserve">	Label formatting in Doughnut Chart [Live Charts]</t>
  </si>
  <si>
    <t xml:space="preserve">	c#/.net/winforms/livecharts/</t>
  </si>
  <si>
    <t xml:space="preserve">	https://stackoverflow.com/questions/53832696/label-formatting-in-doughnut-chart-live-charts</t>
  </si>
  <si>
    <t xml:space="preserve">	Live Charts AddRange not working with arrays or Series Collection</t>
  </si>
  <si>
    <t xml:space="preserve">	57172099</t>
  </si>
  <si>
    <t xml:space="preserve">	https://stackoverflow.com/questions/57171753/live-charts-addrange-not-working-with-arrays-or-series-collection</t>
  </si>
  <si>
    <t xml:space="preserve">	Margin between different series ploted in Live Charts Wpf</t>
  </si>
  <si>
    <t xml:space="preserve">	https://stackoverflow.com/questions/55982406/margin-between-different-series-ploted-in-live-charts-wpf</t>
  </si>
  <si>
    <t xml:space="preserve">	C# wpf Live charts how to Autoadapt axis in terms of values and labels with code behind</t>
  </si>
  <si>
    <t xml:space="preserve">	56039994</t>
  </si>
  <si>
    <t xml:space="preserve">	c#/wpf/label/axis/livecharts/</t>
  </si>
  <si>
    <t xml:space="preserve">	https://stackoverflow.com/questions/55743762/c-wpf-live-charts-how-to-autoadapt-axis-in-terms-of-values-and-labels-with-code</t>
  </si>
  <si>
    <t xml:space="preserve">	c# How to invert Y Axis with Live Charts</t>
  </si>
  <si>
    <t xml:space="preserve">	44005712</t>
  </si>
  <si>
    <t xml:space="preserve">	c#/charts/data-visualization/livecharts/</t>
  </si>
  <si>
    <t xml:space="preserve">	https://stackoverflow.com/questions/43998994/c-how-to-invert-y-axis-with-live-charts</t>
  </si>
  <si>
    <t xml:space="preserve">	Reloading live charts chart only adds new data</t>
  </si>
  <si>
    <t xml:space="preserve">	c#/loadinglivecharts/</t>
  </si>
  <si>
    <t xml:space="preserve">	https://stackoverflow.com/questions/55216836/reloading-live-charts-chart-only-adds-new-data</t>
  </si>
  <si>
    <t xml:space="preserve">	1671</t>
  </si>
  <si>
    <t xml:space="preserve">	Live Charts WPF need to always show hardcoded steps in X axis</t>
  </si>
  <si>
    <t xml:space="preserve">	54370361</t>
  </si>
  <si>
    <t xml:space="preserve">	c#/wpf/charts/livecharts/</t>
  </si>
  <si>
    <t xml:space="preserve">	https://stackoverflow.com/questions/54369202/live-charts-wpf-need-to-always-show-hardcoded-steps-in-x-axis</t>
  </si>
  <si>
    <t xml:space="preserve">	Live Charts in WPF</t>
  </si>
  <si>
    <t xml:space="preserve">	https://stackoverflow.com/questions/54246643/live-charts-in-wpf</t>
  </si>
  <si>
    <t xml:space="preserve">	3255</t>
  </si>
  <si>
    <t xml:space="preserve">	Save Live Charts image</t>
  </si>
  <si>
    <t xml:space="preserve">	42113163</t>
  </si>
  <si>
    <t xml:space="preserve">	c#/image/winforms/livecharts/</t>
  </si>
  <si>
    <t xml:space="preserve">	https://stackoverflow.com/questions/42112933/save-live-charts-image</t>
  </si>
  <si>
    <t xml:space="preserve">	2313</t>
  </si>
  <si>
    <t xml:space="preserve">	c# Live Charts how to use Formatter</t>
  </si>
  <si>
    <t xml:space="preserve">	https://stackoverflow.com/questions/43978695/c-live-charts-how-to-use-formatter</t>
  </si>
  <si>
    <t xml:space="preserve">	764</t>
  </si>
  <si>
    <t xml:space="preserve">	WPF Live-Charts -- Binding Separator in Code Not Working</t>
  </si>
  <si>
    <t xml:space="preserve">	https://stackoverflow.com/questions/50164439/wpf-live-charts-binding-separator-in-code-not-working</t>
  </si>
  <si>
    <t xml:space="preserve">	C# UWP Live Charts Create CartesianChart dynamically in a Windows Runtime Application</t>
  </si>
  <si>
    <t xml:space="preserve">	c#/uwplivecharts/</t>
  </si>
  <si>
    <t xml:space="preserve">	https://stackoverflow.com/questions/51950629/c-uwp-live-charts-create-cartesianchart-dynamically-in-a-windows-runtime-applic</t>
  </si>
  <si>
    <t xml:space="preserve">	742</t>
  </si>
  <si>
    <t xml:space="preserve">	Change Live Charts circles size</t>
  </si>
  <si>
    <t xml:space="preserve">	51209222</t>
  </si>
  <si>
    <t xml:space="preserve">	https://stackoverflow.com/questions/50968171/change-live-charts-circles-size</t>
  </si>
  <si>
    <t xml:space="preserve">	Programatically show tooltip in Live Charts</t>
  </si>
  <si>
    <t xml:space="preserve">	https://stackoverflow.com/questions/50088902/programatically-show-tooltip-in-live-charts</t>
  </si>
  <si>
    <t xml:space="preserve">	How do you create PDFs using itextsharp and pie charts from live charts?</t>
  </si>
  <si>
    <t xml:space="preserve">	c#/wpf/itext/livecharts/</t>
  </si>
  <si>
    <t xml:space="preserve">	https://stackoverflow.com/questions/49878012/how-do-you-create-pdfs-using-itextsharp-and-pie-charts-from-live-charts</t>
  </si>
  <si>
    <t xml:space="preserve">	In the vertical chart of Live Charts, is there a way to make the starting point of the X axis to the right?</t>
  </si>
  <si>
    <t xml:space="preserve">	49375754</t>
  </si>
  <si>
    <t xml:space="preserve">	c#/wpf/xaml/livecharts/</t>
  </si>
  <si>
    <t xml:space="preserve">	https://stackoverflow.com/questions/49164498/in-the-vertical-chart-of-live-charts-is-there-a-way-to-make-the-starting-point</t>
  </si>
  <si>
    <t xml:space="preserve">	Live Charts WPF Unknown build error</t>
  </si>
  <si>
    <t xml:space="preserve">	c#/wpf/visual-studio/livecharts/</t>
  </si>
  <si>
    <t xml:space="preserve">	https://stackoverflow.com/questions/48833551/live-charts-wpf-unknown-build-error</t>
  </si>
  <si>
    <t xml:space="preserve">	C# Live charts set line series to an array</t>
  </si>
  <si>
    <t xml:space="preserve">	47984342</t>
  </si>
  <si>
    <t xml:space="preserve">	c#/arrays/winforms/livecharts/</t>
  </si>
  <si>
    <t xml:space="preserve">	https://stackoverflow.com/questions/47984290/c-live-charts-set-line-series-to-an-array</t>
  </si>
  <si>
    <t xml:space="preserve">	Live charts data from database</t>
  </si>
  <si>
    <t xml:space="preserve">	47368869</t>
  </si>
  <si>
    <t xml:space="preserve">	https://stackoverflow.com/questions/47368648/live-charts-data-from-database</t>
  </si>
  <si>
    <t xml:space="preserve">	5096</t>
  </si>
  <si>
    <t xml:space="preserve">	Setting a min value of an axis in Live Charts graph</t>
  </si>
  <si>
    <t xml:space="preserve">	47237260</t>
  </si>
  <si>
    <t xml:space="preserve">	c#/winforms/visual-studio/livecharts/</t>
  </si>
  <si>
    <t xml:space="preserve">	https://stackoverflow.com/questions/47214084/setting-a-min-value-of-an-axis-in-live-charts-graph</t>
  </si>
  <si>
    <t xml:space="preserve">	1140</t>
  </si>
  <si>
    <t xml:space="preserve">	How to do a &amp;quotLIVE CHART&amp;quot in c# using Live charts winforms</t>
  </si>
  <si>
    <t xml:space="preserve">	c#/mysql/winforms/livecharts/</t>
  </si>
  <si>
    <t xml:space="preserve">	https://stackoverflow.com/questions/46043217/how-to-do-a-live-chart-in-c-using-live-charts-winforms</t>
  </si>
  <si>
    <t xml:space="preserve">	How can i set maximum number of steps on y axis in live charts?</t>
  </si>
  <si>
    <t xml:space="preserve">	https://stackoverflow.com/questions/45651081/how-can-i-set-maximum-number-of-steps-on-y-axis-in-live-charts</t>
  </si>
  <si>
    <t xml:space="preserve">	5340</t>
  </si>
  <si>
    <t xml:space="preserve">	&amp;quotLive Charts&amp;quot graph refresh slowing as data is processed and added to the charts WPF c#</t>
  </si>
  <si>
    <t xml:space="preserve">	40909737</t>
  </si>
  <si>
    <t xml:space="preserve">	https://stackoverflow.com/questions/40906201/live-charts-graph-refresh-slowing-as-data-is-processed-and-added-to-the-charts</t>
  </si>
  <si>
    <t xml:space="preserve">	189</t>
  </si>
  <si>
    <t xml:space="preserve">	Aspect ratio in Live-Charts</t>
  </si>
  <si>
    <t xml:space="preserve">	c#/wpf/dynamic-data-display/livecharts/</t>
  </si>
  <si>
    <t xml:space="preserve">	https://stackoverflow.com/questions/44775194/aspect-ratio-in-live-charts</t>
  </si>
  <si>
    <t xml:space="preserve">	Use linq to populate Live-Charts SeriesCollection</t>
  </si>
  <si>
    <t xml:space="preserve">	c#/wpf/vb.net/linq/livecharts/</t>
  </si>
  <si>
    <t xml:space="preserve">	https://stackoverflow.com/questions/38016190/use-linq-to-populate-live-charts-seriescollection</t>
  </si>
  <si>
    <t xml:space="preserve">	497</t>
  </si>
  <si>
    <t xml:space="preserve">	Live Charts set separator to edges</t>
  </si>
  <si>
    <t xml:space="preserve">	https://stackoverflow.com/questions/42823978/live-charts-set-separator-to-edges</t>
  </si>
  <si>
    <t xml:space="preserve">	912</t>
  </si>
  <si>
    <t xml:space="preserve">	Specifying DataTemplate for Live Charts Series</t>
  </si>
  <si>
    <t xml:space="preserve">	c#/wpf/mvvm/livecharts/</t>
  </si>
  <si>
    <t xml:space="preserve">	https://stackoverflow.com/questions/38793259/specifying-datatemplate-for-live-charts-series</t>
  </si>
  <si>
    <t xml:space="preserve">	1546</t>
  </si>
  <si>
    <t xml:space="preserve">	CartesianChart (Live-Charts) doesn&amp;#39t work with DataTemplate</t>
  </si>
  <si>
    <t xml:space="preserve">	c#/wpf/xaml/mvvm/livecharts/</t>
  </si>
  <si>
    <t xml:space="preserve">	https://stackoverflow.com/questions/38334001/cartesianchart-live-charts-doesnt-work-with-datatemplate</t>
  </si>
  <si>
    <t xml:space="preserve">	4642</t>
  </si>
  <si>
    <t xml:space="preserve">	Refit and authorization header</t>
  </si>
  <si>
    <t xml:space="preserve">	c#/refit/</t>
  </si>
  <si>
    <t xml:space="preserve">	https://stackoverflow.com/questions/52887468/refit-and-authorization-header</t>
  </si>
  <si>
    <t xml:space="preserve">	Refit upload file from Api to Api</t>
  </si>
  <si>
    <t xml:space="preserve">	61392424</t>
  </si>
  <si>
    <t xml:space="preserve">	c#/asp.net-corerefit/</t>
  </si>
  <si>
    <t xml:space="preserve">	https://stackoverflow.com/questions/60565664/refit-upload-file-from-api-to-api</t>
  </si>
  <si>
    <t xml:space="preserve">	Refit: versioned routes</t>
  </si>
  <si>
    <t xml:space="preserve">	60996718</t>
  </si>
  <si>
    <t xml:space="preserve">	c#/asp.net-core/.net-core/asp.net-core-webapi/refit/</t>
  </si>
  <si>
    <t xml:space="preserve">	https://stackoverflow.com/questions/60996038/refit-versioned-routes</t>
  </si>
  <si>
    <t xml:space="preserve">	Refit Net core AddRefitClient Read Response Header</t>
  </si>
  <si>
    <t xml:space="preserve">	c#/wpf/.net-core/refit/httpclientfactory/</t>
  </si>
  <si>
    <t xml:space="preserve">	https://stackoverflow.com/questions/60880873/refit-net-core-addrefitclient-read-response-header</t>
  </si>
  <si>
    <t xml:space="preserve">	DateTime loses precision when serialized and used as a url parameter using Refit</t>
  </si>
  <si>
    <t xml:space="preserve">	https://stackoverflow.com/questions/60810112/datetime-loses-precision-when-serialized-and-used-as-a-url-parameter-using-refit</t>
  </si>
  <si>
    <t xml:space="preserve">	Refit API HTTPPost &amp;#39Unexpected character encountered while parsing value&amp;#39 from .net Core 3.0 Console app</t>
  </si>
  <si>
    <t xml:space="preserve">	c#/api/.net-core/refit/</t>
  </si>
  <si>
    <t xml:space="preserve">	https://stackoverflow.com/questions/60726766/refit-api-httppost-unexpected-character-encountered-while-parsing-value-from</t>
  </si>
  <si>
    <t xml:space="preserve">	How to show listview with refit in xamarin form</t>
  </si>
  <si>
    <t xml:space="preserve">	c#/web-services/xamarin/refit/</t>
  </si>
  <si>
    <t xml:space="preserve">	https://stackoverflow.com/questions/60679203/how-to-show-listview-with-refit-in-xamarin-form</t>
  </si>
  <si>
    <t xml:space="preserve">	Refit - How to have OPTIONAL dynamic headers</t>
  </si>
  <si>
    <t xml:space="preserve">	60662540</t>
  </si>
  <si>
    <t xml:space="preserve">	https://stackoverflow.com/questions/59676197/refit-how-to-have-optional-dynamic-headers</t>
  </si>
  <si>
    <t xml:space="preserve">	How do I stop Refit encoding my querystring?</t>
  </si>
  <si>
    <t xml:space="preserve">	c#/urirefit/</t>
  </si>
  <si>
    <t xml:space="preserve">	https://stackoverflow.com/questions/58447656/how-do-i-stop-refit-encoding-my-querystring</t>
  </si>
  <si>
    <t xml:space="preserve">	Refit does not return result when downloading file multiple times</t>
  </si>
  <si>
    <t xml:space="preserve">	https://stackoverflow.com/questions/60462303/refit-does-not-return-result-when-downloading-file-multiple-times</t>
  </si>
  <si>
    <t xml:space="preserve">	How can I convince Refit not to add the xml preamble?</t>
  </si>
  <si>
    <t xml:space="preserve">	c#/httpwebrequestrefit/</t>
  </si>
  <si>
    <t xml:space="preserve">	https://stackoverflow.com/questions/55380035/how-can-i-convince-refit-not-to-add-the-xml-preamble</t>
  </si>
  <si>
    <t xml:space="preserve">	666</t>
  </si>
  <si>
    <t xml:space="preserve">	How to deserialise Array with Refit?</t>
  </si>
  <si>
    <t xml:space="preserve">	c#/json/xamarin/refit/</t>
  </si>
  <si>
    <t xml:space="preserve">	https://stackoverflow.com/questions/51397181/how-to-deserialise-array-with-refit</t>
  </si>
  <si>
    <t xml:space="preserve">	1617</t>
  </si>
  <si>
    <t xml:space="preserve">	Refit (C#) - Downloading image</t>
  </si>
  <si>
    <t xml:space="preserve">	https://stackoverflow.com/questions/42141274/refit-c-downloading-image</t>
  </si>
  <si>
    <t xml:space="preserve">	Make Refit supply a parameter in the query string automatically</t>
  </si>
  <si>
    <t xml:space="preserve">	60186417</t>
  </si>
  <si>
    <t xml:space="preserve">	c#/.netrefit/</t>
  </si>
  <si>
    <t xml:space="preserve">	https://stackoverflow.com/questions/60174517/make-refit-supply-a-parameter-in-the-query-string-automatically</t>
  </si>
  <si>
    <t xml:space="preserve">	646</t>
  </si>
  <si>
    <t xml:space="preserve">	Refit not working (Github API)</t>
  </si>
  <si>
    <t xml:space="preserve">	c#/.net/rest/github-api/refit/</t>
  </si>
  <si>
    <t xml:space="preserve">	https://stackoverflow.com/questions/49124742/refit-not-working-github-api</t>
  </si>
  <si>
    <t xml:space="preserve">	payload is too large when sending byte with refit</t>
  </si>
  <si>
    <t xml:space="preserve">	59169613</t>
  </si>
  <si>
    <t xml:space="preserve">	c#/node.js/image/xamarin.forms/refit/</t>
  </si>
  <si>
    <t xml:space="preserve">	https://stackoverflow.com/questions/59155987/payload-is-too-large-when-sending-byte-with-refit</t>
  </si>
  <si>
    <t xml:space="preserve">	How to call a rest API using refit in a xamarin library/sdk</t>
  </si>
  <si>
    <t xml:space="preserve">	c#/xamarin/xamarin.forms/xamarin.android/refit/</t>
  </si>
  <si>
    <t xml:space="preserve">	https://stackoverflow.com/questions/58764379/how-to-call-a-rest-api-using-refit-in-a-xamarin-library-sdk</t>
  </si>
  <si>
    <t xml:space="preserve">	Refit: Is there a way to send a list of complex object in query</t>
  </si>
  <si>
    <t xml:space="preserve">	https://stackoverflow.com/questions/58714361/refit-is-there-a-way-to-send-a-list-of-complex-object-in-query</t>
  </si>
  <si>
    <t xml:space="preserve">	Refit Client using a dynamic base address</t>
  </si>
  <si>
    <t xml:space="preserve">	58612187</t>
  </si>
  <si>
    <t xml:space="preserve">	c#/dotnet-httpclient/asp.net-core-2.2/refit/</t>
  </si>
  <si>
    <t xml:space="preserve">	https://stackoverflow.com/questions/58612052/refit-client-using-a-dynamic-base-address</t>
  </si>
  <si>
    <t xml:space="preserve">	1555</t>
  </si>
  <si>
    <t xml:space="preserve">	How to upload files using NET CORE and Refit</t>
  </si>
  <si>
    <t xml:space="preserve">	c#/asp.net-core/xamarin.forms/refit/</t>
  </si>
  <si>
    <t xml:space="preserve">	https://stackoverflow.com/questions/48253505/how-to-upload-files-using-net-core-and-refit</t>
  </si>
  <si>
    <t xml:space="preserve">	Multipart Content with refit</t>
  </si>
  <si>
    <t xml:space="preserve">	https://stackoverflow.com/questions/51753141/multipart-content-with-refit</t>
  </si>
  <si>
    <t xml:space="preserve">	Refit [FromQuery] with custom class not getting values</t>
  </si>
  <si>
    <t xml:space="preserve">	c#/.net/asp.net-web-api/refit/</t>
  </si>
  <si>
    <t xml:space="preserve">	https://stackoverflow.com/questions/46342756/refit-fromquery-with-custom-class-not-getting-values</t>
  </si>
  <si>
    <t xml:space="preserve">	How do I serialize my class to send it as urlencoded with refit</t>
  </si>
  <si>
    <t xml:space="preserve">	c#/json/serialization/xamarin.forms/refit/</t>
  </si>
  <si>
    <t xml:space="preserve">	https://stackoverflow.com/questions/57964166/how-do-i-serialize-my-class-to-send-it-as-urlencoded-with-refit</t>
  </si>
  <si>
    <t xml:space="preserve">	637</t>
  </si>
  <si>
    <t xml:space="preserve">	How to add a static authorization header with refit in xamarin.forms?</t>
  </si>
  <si>
    <t xml:space="preserve">	c#/xamarin.formsrefit/</t>
  </si>
  <si>
    <t xml:space="preserve">	https://stackoverflow.com/questions/56868009/how-to-add-a-static-authorization-header-with-refit-in-xamarin-forms</t>
  </si>
  <si>
    <t xml:space="preserve">	4427</t>
  </si>
  <si>
    <t xml:space="preserve">	Refit - Dynamic AND Static Header</t>
  </si>
  <si>
    <t xml:space="preserve">	https://stackoverflow.com/questions/43478322/refit-dynamic-and-static-header</t>
  </si>
  <si>
    <t xml:space="preserve">	How to implement Jwt authentication with the refit library and have it to cache the bearer token for a certain duration?</t>
  </si>
  <si>
    <t xml:space="preserve">	c#/.net-corerefit/</t>
  </si>
  <si>
    <t xml:space="preserve">	https://stackoverflow.com/questions/57428076/how-to-implement-jwt-authentication-with-the-refit-library-and-have-it-to-cache</t>
  </si>
  <si>
    <t xml:space="preserve">	2176</t>
  </si>
  <si>
    <t xml:space="preserve">	Refit and OAuth authentication in c#, why Http once again</t>
  </si>
  <si>
    <t xml:space="preserve">	c#/authenticationrefit/</t>
  </si>
  <si>
    <t xml:space="preserve">	https://stackoverflow.com/questions/50319637/refit-and-oauth-authentication-in-c-why-http-once-again</t>
  </si>
  <si>
    <t xml:space="preserve">	Is there a way to make Refit convert to different model based on Http return code?</t>
  </si>
  <si>
    <t xml:space="preserve">	c#/android/http/xamarin/refit/</t>
  </si>
  <si>
    <t xml:space="preserve">	https://stackoverflow.com/questions/56719251/is-there-a-way-to-make-refit-convert-to-different-model-based-on-http-return-cod</t>
  </si>
  <si>
    <t xml:space="preserve">	1473</t>
  </si>
  <si>
    <t xml:space="preserve">	Having a problem with json object serialization using refit</t>
  </si>
  <si>
    <t xml:space="preserve">	56682442</t>
  </si>
  <si>
    <t xml:space="preserve">	c#/json/api/xamarin.forms/json.net/</t>
  </si>
  <si>
    <t xml:space="preserve">	https://stackoverflow.com/questions/56580077/having-a-problem-with-json-object-serialization-using-refit</t>
  </si>
  <si>
    <t xml:space="preserve">	Refit. Disable encoding route parameters</t>
  </si>
  <si>
    <t xml:space="preserve">	c#/rest/api/refit/</t>
  </si>
  <si>
    <t xml:space="preserve">	https://stackoverflow.com/questions/56663723/refit-disable-encoding-route-parameters</t>
  </si>
  <si>
    <t xml:space="preserve">	Refit / API / HTTPS Connection: adding password on header - Is this safe?</t>
  </si>
  <si>
    <t xml:space="preserve">	56623494</t>
  </si>
  <si>
    <t xml:space="preserve">	c#/api/https/refit/</t>
  </si>
  <si>
    <t xml:space="preserve">	https://stackoverflow.com/questions/56399364/refit-api-https-connection-adding-password-on-header-is-this-safe</t>
  </si>
  <si>
    <t xml:space="preserve">	Xamarin Forms Fusillade Refit - Using a single HttpClient instance</t>
  </si>
  <si>
    <t xml:space="preserve">	c#/xamarin.forms/httpclient/refit/</t>
  </si>
  <si>
    <t xml:space="preserve">	https://stackoverflow.com/questions/56442391/xamarin-forms-fusillade-refit-using-a-single-httpclient-instance</t>
  </si>
  <si>
    <t xml:space="preserve">	Is it possible to configure when Refit should attempt deserialization?</t>
  </si>
  <si>
    <t xml:space="preserve">	55426465</t>
  </si>
  <si>
    <t xml:space="preserve">	https://stackoverflow.com/questions/55426137/is-it-possible-to-configure-when-refit-should-attempt-deserialization</t>
  </si>
  <si>
    <t xml:space="preserve">	How to properly post-process Refit return values?</t>
  </si>
  <si>
    <t xml:space="preserve">	55208150</t>
  </si>
  <si>
    <t xml:space="preserve">	c#/.net/.net-core/.net-standard/refit/</t>
  </si>
  <si>
    <t xml:space="preserve">	https://stackoverflow.com/questions/54183008/how-to-properly-post-process-refit-return-values</t>
  </si>
  <si>
    <t xml:space="preserve">	Building a pure server-side rest client using core 2 and refit</t>
  </si>
  <si>
    <t xml:space="preserve">	c#/jwt/asp.net-core-2.0/refit/</t>
  </si>
  <si>
    <t xml:space="preserve">	https://stackoverflow.com/questions/54212035/building-a-pure-server-side-rest-client-using-core-2-and-refit</t>
  </si>
  <si>
    <t xml:space="preserve">	How can I automatically generate refit interfaces from existing Controllers?</t>
  </si>
  <si>
    <t xml:space="preserve">	https://stackoverflow.com/questions/52858525/how-can-i-automatically-generate-refit-interfaces-from-existing-controllers</t>
  </si>
  <si>
    <t xml:space="preserve">	Refit - How to edit mustache template</t>
  </si>
  <si>
    <t xml:space="preserve">	c#/mustacherefit/</t>
  </si>
  <si>
    <t xml:space="preserve">	https://stackoverflow.com/questions/52438070/refit-how-to-edit-mustache-template</t>
  </si>
  <si>
    <t xml:space="preserve">	828</t>
  </si>
  <si>
    <t xml:space="preserve">	.Net Core Refit https errors</t>
  </si>
  <si>
    <t xml:space="preserve">	https://stackoverflow.com/questions/52056836/net-core-refit-https-errors</t>
  </si>
  <si>
    <t xml:space="preserve">	517</t>
  </si>
  <si>
    <t xml:space="preserve">	Add Custom TypedClient with Refit</t>
  </si>
  <si>
    <t xml:space="preserve">	c#/asp.net-core/asp.net-core-mvc/httpclient/refit/</t>
  </si>
  <si>
    <t xml:space="preserve">	https://stackoverflow.com/questions/51782836/add-custom-typedclient-with-refit</t>
  </si>
  <si>
    <t xml:space="preserve">	672</t>
  </si>
  <si>
    <t xml:space="preserve">	How to share service method URL between Refit and Web API?</t>
  </si>
  <si>
    <t xml:space="preserve">	c#/asp.net-mvc/asp.net-web-api/refit/</t>
  </si>
  <si>
    <t xml:space="preserve">	https://stackoverflow.com/questions/47537005/how-to-share-service-method-url-between-refit-and-web-api</t>
  </si>
  <si>
    <t xml:space="preserve">	3853</t>
  </si>
  <si>
    <t xml:space="preserve">	How to set timeout in Refit library</t>
  </si>
  <si>
    <t xml:space="preserve">	43320250</t>
  </si>
  <si>
    <t xml:space="preserve">	c#/xamarin.androidrefit/</t>
  </si>
  <si>
    <t xml:space="preserve">	https://stackoverflow.com/questions/43315934/how-to-set-timeout-in-refit-library</t>
  </si>
  <si>
    <t xml:space="preserve">	Entity Framework SQLite can&amp;#39t retrieve related object</t>
  </si>
  <si>
    <t xml:space="preserve">	61898299</t>
  </si>
  <si>
    <t xml:space="preserve">	c#/wpf/entity-framework/sqlite/orm/</t>
  </si>
  <si>
    <t xml:space="preserve">	https://stackoverflow.com/questions/61898100/entity-framework-sqlite-cant-retrieve-related-object</t>
  </si>
  <si>
    <t xml:space="preserve">	How to disable MemoryCache in Entity Framework Core?</t>
  </si>
  <si>
    <t xml:space="preserve">	61895797</t>
  </si>
  <si>
    <t xml:space="preserve">	c#/.net/entity-framework/asp.net-core/entity-framework-core/</t>
  </si>
  <si>
    <t xml:space="preserve">	https://stackoverflow.com/questions/61880444/how-to-disable-memorycache-in-entity-framework-core</t>
  </si>
  <si>
    <t xml:space="preserve">	15932</t>
  </si>
  <si>
    <t xml:space="preserve">	This application requires one of the following versions of .NET Framework</t>
  </si>
  <si>
    <t xml:space="preserve">	45380277</t>
  </si>
  <si>
    <t xml:space="preserve">	c#/asp.net/.net/.net-framework-version/.net-4.6.1/</t>
  </si>
  <si>
    <t xml:space="preserve">	https://stackoverflow.com/questions/44237105/this-application-requires-one-of-the-following-versions-of-net-framework</t>
  </si>
  <si>
    <t xml:space="preserve">	8076</t>
  </si>
  <si>
    <t xml:space="preserve">	In Entity Framework, how do I add a generic entity to its corresponding DbSet without a switch statement that enumerates all the possible DbSets?</t>
  </si>
  <si>
    <t xml:space="preserve">	30675715</t>
  </si>
  <si>
    <t xml:space="preserve">	c#/database/entity-framework/entity/</t>
  </si>
  <si>
    <t xml:space="preserve">	https://stackoverflow.com/questions/30675564/in-entity-framework-how-do-i-add-a-generic-entity-to-its-corresponding-dbset-wi</t>
  </si>
  <si>
    <t xml:space="preserve">	Show database query generated by Entity Framework Core for PostgreSQL when SaveChanges() called</t>
  </si>
  <si>
    <t xml:space="preserve">	c#/postgresqlentity-framework-core/</t>
  </si>
  <si>
    <t xml:space="preserve">	https://stackoverflow.com/questions/61884837/show-database-query-generated-by-entity-framework-core-for-postgresql-when-savec</t>
  </si>
  <si>
    <t xml:space="preserve">	96835</t>
  </si>
  <si>
    <t xml:space="preserve">	Entity Framework Core add unique constraint code-first</t>
  </si>
  <si>
    <t xml:space="preserve">	41257827</t>
  </si>
  <si>
    <t xml:space="preserve">	c#/entity-frameworkentity-framework-core/</t>
  </si>
  <si>
    <t xml:space="preserve">	https://stackoverflow.com/questions/41246614/entity-framework-core-add-unique-constraint-code-first</t>
  </si>
  <si>
    <t xml:space="preserve">	Entity Framework get data, using datetime.now</t>
  </si>
  <si>
    <t xml:space="preserve">	c#/entity-framework/</t>
  </si>
  <si>
    <t xml:space="preserve">	https://stackoverflow.com/questions/61886499/entity-framework-get-data-using-datetime-now</t>
  </si>
  <si>
    <t xml:space="preserve">	Entity Framework: nesting DbExecutionStrategy execution calls - will it work?</t>
  </si>
  <si>
    <t xml:space="preserve">	https://stackoverflow.com/questions/61886359/entity-framework-nesting-dbexecutionstrategy-execution-calls-will-it-work</t>
  </si>
  <si>
    <t xml:space="preserve">	Microsoft.AspNetCore.Mvc.Versioning not compatible with .net framework 4.6.1</t>
  </si>
  <si>
    <t xml:space="preserve">	c#/versioning/</t>
  </si>
  <si>
    <t xml:space="preserve">	https://stackoverflow.com/questions/61886360/microsoft-aspnetcore-mvc-versioning-not-compatible-with-net-framework-4-6-1</t>
  </si>
  <si>
    <t xml:space="preserve">	Migrate Azure Cloud service(Worker role) .net framework 4. to .net core 3</t>
  </si>
  <si>
    <t xml:space="preserve">	c#/.net-core/azure-cloud-services/.net-framework-version/</t>
  </si>
  <si>
    <t xml:space="preserve">	https://stackoverflow.com/questions/61873561/migrate-azure-cloud-serviceworker-role-net-framework-4-to-net-core-3</t>
  </si>
  <si>
    <t xml:space="preserve">	Entity Framework - how do I update correctly?</t>
  </si>
  <si>
    <t xml:space="preserve">	c#/databaseentity-framework/</t>
  </si>
  <si>
    <t xml:space="preserve">	https://stackoverflow.com/questions/61876265/entity-framework-how-do-i-update-correctly</t>
  </si>
  <si>
    <t xml:space="preserve">	Microsoft Bot Framework, Adaptive Card 1.1, media play button doesn&amp;#39t display correctly at all, doesn&amp;#39t respond to click correctly on mobile</t>
  </si>
  <si>
    <t xml:space="preserve">	61878406</t>
  </si>
  <si>
    <t xml:space="preserve">	c#/botframework/bots/adaptive-cards/</t>
  </si>
  <si>
    <t xml:space="preserve">	https://stackoverflow.com/questions/61829070/microsoft-bot-framework-adaptive-card-1-1-media-play-button-doesnt-display-co</t>
  </si>
  <si>
    <t xml:space="preserve">	Entity Framework Entity Builder not overwriting default value</t>
  </si>
  <si>
    <t xml:space="preserve">	61826925</t>
  </si>
  <si>
    <t xml:space="preserve">	c#/entity-frameworkef-fluent-api/</t>
  </si>
  <si>
    <t xml:space="preserve">	https://stackoverflow.com/questions/61824136/entity-framework-entity-builder-not-overwriting-default-value</t>
  </si>
  <si>
    <t xml:space="preserve">	571</t>
  </si>
  <si>
    <t xml:space="preserve">	Entity Framework Core Postgre ILike function</t>
  </si>
  <si>
    <t xml:space="preserve">	c#/asp.net/postgresql/asp.net-core/entity/</t>
  </si>
  <si>
    <t xml:space="preserve">	https://stackoverflow.com/questions/54940081/entity-framework-core-postgre-ilike-function</t>
  </si>
  <si>
    <t xml:space="preserve">	AAD login prompt in a console app (.NET Framework) - can you use the oauth2 *non v2.0* endpoint?</t>
  </si>
  <si>
    <t xml:space="preserve">	c#/msal/</t>
  </si>
  <si>
    <t xml:space="preserve">	https://stackoverflow.com/questions/61719311/aad-login-prompt-in-a-console-app-net-framework-can-you-use-the-oauth2-non</t>
  </si>
  <si>
    <t xml:space="preserve">	Using Composite Keys with Entity Framework Core and Using part of them as foreign keys</t>
  </si>
  <si>
    <t xml:space="preserve">	61857077</t>
  </si>
  <si>
    <t xml:space="preserve">	c#/sql/entity-framework/ef-code-first/ef-core-3.1/</t>
  </si>
  <si>
    <t xml:space="preserve">	https://stackoverflow.com/questions/61856314/using-composite-keys-with-entity-framework-core-and-using-part-of-them-as-foreig</t>
  </si>
  <si>
    <t xml:space="preserve">	Entity framework throw connection error with azure SQL database with managed Identity</t>
  </si>
  <si>
    <t xml:space="preserve">	c#/entity-framework-6azure-managed-identity/</t>
  </si>
  <si>
    <t xml:space="preserve">	https://stackoverflow.com/questions/57905155/entity-framework-throw-connection-error-with-azure-sql-database-with-managed-ide</t>
  </si>
  <si>
    <t xml:space="preserve">	Dynamic query execution in Entity Framework Core</t>
  </si>
  <si>
    <t xml:space="preserve">	c#/entity-framework-core/mysql-workbench/.net-core-2.2/</t>
  </si>
  <si>
    <t xml:space="preserve">	https://stackoverflow.com/questions/61833776/dynamic-query-execution-in-entity-framework-core</t>
  </si>
  <si>
    <t xml:space="preserve">	Identity user object is not mapped to another object - entity framework</t>
  </si>
  <si>
    <t xml:space="preserve">	61848407</t>
  </si>
  <si>
    <t xml:space="preserve">	c#/sql-server/entity-framework/.net-core/asp.net-identity/</t>
  </si>
  <si>
    <t xml:space="preserve">	https://stackoverflow.com/questions/61844060/identity-user-object-is-not-mapped-to-another-object-entity-framework</t>
  </si>
  <si>
    <t xml:space="preserve">	Entity Framework .Net core not adding stored procedure classes</t>
  </si>
  <si>
    <t xml:space="preserve">	60975698</t>
  </si>
  <si>
    <t xml:space="preserve">	c#/asp.net-core/stored-procedures/entity-framework-core/</t>
  </si>
  <si>
    <t xml:space="preserve">	https://stackoverflow.com/questions/60975195/entity-framework-net-core-not-adding-stored-procedure-classes</t>
  </si>
  <si>
    <t xml:space="preserve">	MySqlException: Field &amp;#39id&amp;#39 doesn&amp;#39t have a default value - Entity Framework Core 2.1</t>
  </si>
  <si>
    <t xml:space="preserve">	c#/mysql/entity-framework-core/asp.net-core-mvc/pomelo-entityframeworkcore-mysql/</t>
  </si>
  <si>
    <t xml:space="preserve">	https://stackoverflow.com/questions/61444923/mysqlexception-field-id-doesnt-have-a-default-value-entity-framework-core</t>
  </si>
  <si>
    <t xml:space="preserve">	Entity Framework Core - DataReader must be closed error when query two tables</t>
  </si>
  <si>
    <t xml:space="preserve">	https://stackoverflow.com/questions/61846166/entity-framework-core-datareader-must-be-closed-error-when-query-two-tables</t>
  </si>
  <si>
    <t xml:space="preserve">	2215</t>
  </si>
  <si>
    <t xml:space="preserve">	Entity Framework migration error</t>
  </si>
  <si>
    <t xml:space="preserve">	49739171</t>
  </si>
  <si>
    <t xml:space="preserve">	c#/asp.net/sql-server/entity-framework/</t>
  </si>
  <si>
    <t xml:space="preserve">	https://stackoverflow.com/questions/49738934/entity-framework-migration-error</t>
  </si>
  <si>
    <t xml:space="preserve">	76125</t>
  </si>
  <si>
    <t xml:space="preserve">	Entity Framework error - Error 11009: Property &amp;#39 &amp;#39 is not mapped</t>
  </si>
  <si>
    <t xml:space="preserve">	12789660</t>
  </si>
  <si>
    <t xml:space="preserve">	c#/entity-framework/visual-studio-2008/mapping/</t>
  </si>
  <si>
    <t xml:space="preserve">	https://stackoverflow.com/questions/12780389/entity-framework-error-error-11009-property-is-not-mapped</t>
  </si>
  <si>
    <t xml:space="preserve">	41513</t>
  </si>
  <si>
    <t xml:space="preserve">	Why is Entity Framework 6.1.3 throwing a &amp;quotCould not load type &amp;#39System.Data.Entity.Infrastructure.TableExistenceChecker&amp;#39&amp;quot</t>
  </si>
  <si>
    <t xml:space="preserve">	29053891</t>
  </si>
  <si>
    <t xml:space="preserve">	c#/.net/entity-framework/entity-framework-6/</t>
  </si>
  <si>
    <t xml:space="preserve">	https://stackoverflow.com/questions/29051931/why-is-entity-framework-6-1-3-throwing-a-could-not-load-type-system-data-entit</t>
  </si>
  <si>
    <t xml:space="preserve">	Entity Framework Core DbContext lifecycle in Dotnet Core console app</t>
  </si>
  <si>
    <t xml:space="preserve">	61841263</t>
  </si>
  <si>
    <t xml:space="preserve">	c#/dependency-injection/entity-framework-core/asp.net-core-3.1/</t>
  </si>
  <si>
    <t xml:space="preserve">	https://stackoverflow.com/questions/61840257/entity-framework-core-dbcontext-lifecycle-in-dotnet-core-console-app</t>
  </si>
  <si>
    <t xml:space="preserve">	Get multiple result set with stored procedure using Entity Framework calculated column</t>
  </si>
  <si>
    <t xml:space="preserve">	61841014</t>
  </si>
  <si>
    <t xml:space="preserve">	c#/sql-server/entity-framework/stored-procedures/multiple-resultsets/</t>
  </si>
  <si>
    <t xml:space="preserve">	https://stackoverflow.com/questions/61839217/get-multiple-result-set-with-stored-procedure-using-entity-framework-calculated</t>
  </si>
  <si>
    <t xml:space="preserve">	Updating model in Entity Framework 6 doesn&amp;#39t work</t>
  </si>
  <si>
    <t xml:space="preserve">	c#/.netentity-framework-6/</t>
  </si>
  <si>
    <t xml:space="preserve">	https://stackoverflow.com/questions/61838416/updating-model-in-entity-framework-6-doesnt-work</t>
  </si>
  <si>
    <t xml:space="preserve">	Entity Framework Core create query using ifs</t>
  </si>
  <si>
    <t xml:space="preserve">	61832464</t>
  </si>
  <si>
    <t xml:space="preserve">	https://stackoverflow.com/questions/61832029/entity-framework-core-create-query-using-ifs</t>
  </si>
  <si>
    <t xml:space="preserve">	Why is Entity Framework trying to store my foreign key for a second time?</t>
  </si>
  <si>
    <t xml:space="preserve">	61826344</t>
  </si>
  <si>
    <t xml:space="preserve">	c#/asp.net-core/model-view-controller/entity-framework-core/</t>
  </si>
  <si>
    <t xml:space="preserve">	https://stackoverflow.com/questions/61826133/why-is-entity-framework-trying-to-store-my-foreign-key-for-a-second-time</t>
  </si>
  <si>
    <t xml:space="preserve">	How to (if it&amp;#39s possible) configure relationship beetween a entity type with another that has no key field using Entity Framework Core fluent API</t>
  </si>
  <si>
    <t xml:space="preserve">	c#/sql-serverentity-framework-core/</t>
  </si>
  <si>
    <t xml:space="preserve">	https://stackoverflow.com/questions/61826280/how-to-if-its-possible-configure-relationship-beetween-a-entity-type-with-ano</t>
  </si>
  <si>
    <t xml:space="preserve">	I have two tables (Entity Framework). I want to count an average based on one another, but only count one record once. How to do it?</t>
  </si>
  <si>
    <t xml:space="preserve">	61826112</t>
  </si>
  <si>
    <t xml:space="preserve">	c#/sql/.net/database/entity-framework/</t>
  </si>
  <si>
    <t xml:space="preserve">	https://stackoverflow.com/questions/61822034/i-have-two-tables-entity-framework-i-want-to-count-an-average-based-on-one-an</t>
  </si>
  <si>
    <t xml:space="preserve">	Is there any difference between use Entity Framework in C# and VB.net?</t>
  </si>
  <si>
    <t xml:space="preserve">	c#/vb.netentity-framework/</t>
  </si>
  <si>
    <t xml:space="preserve">	https://stackoverflow.com/questions/61819227/is-there-any-difference-between-use-entity-framework-in-c-and-vb-net</t>
  </si>
  <si>
    <t xml:space="preserve">	Entity Framework SqlException: Invalid object name</t>
  </si>
  <si>
    <t xml:space="preserve">	61822947</t>
  </si>
  <si>
    <t xml:space="preserve">	https://stackoverflow.com/questions/61821988/entity-framework-sqlexception-invalid-object-name</t>
  </si>
  <si>
    <t xml:space="preserve">	Ef Core 3.1 and Identity framework combining DB Context</t>
  </si>
  <si>
    <t xml:space="preserve">	61821864</t>
  </si>
  <si>
    <t xml:space="preserve">	https://stackoverflow.com/questions/61821203/ef-core-3-1-and-identity-framework-combining-db-context</t>
  </si>
  <si>
    <t xml:space="preserve">	SQL query to Entity Framework query with aggregate function inside GroupBy</t>
  </si>
  <si>
    <t xml:space="preserve">	c#/sql/linq/sql-to-linq-conversion/</t>
  </si>
  <si>
    <t xml:space="preserve">	https://stackoverflow.com/questions/61809480/sql-query-to-entity-framework-query-with-aggregate-function-inside-groupby</t>
  </si>
  <si>
    <t xml:space="preserve">	Visual Studio Community 2019 slow loading (start without debugging) on c# (.NET Framework)</t>
  </si>
  <si>
    <t xml:space="preserve">	c#/performance/</t>
  </si>
  <si>
    <t xml:space="preserve">	https://stackoverflow.com/questions/61816726/visual-studio-community-2019-slow-loading-start-without-debugging-on-c-net</t>
  </si>
  <si>
    <t xml:space="preserve">	Entity Framework: WillCascadeOnDelete and Include</t>
  </si>
  <si>
    <t xml:space="preserve">	c#/sql-serverentity-framework/</t>
  </si>
  <si>
    <t xml:space="preserve">	https://stackoverflow.com/questions/61654326/entity-framework-willcascadeondelete-and-include</t>
  </si>
  <si>
    <t xml:space="preserve">	What resources are injected automatically by the framework when creating a hosted service?</t>
  </si>
  <si>
    <t xml:space="preserve">	https://stackoverflow.com/questions/61816274/what-resources-are-injected-automatically-by-the-framework-when-creating-a-hoste</t>
  </si>
  <si>
    <t xml:space="preserve">	Using ConfigurationBuilder in C# .NET Framework where did my App Service settings go?</t>
  </si>
  <si>
    <t xml:space="preserve">	61760142</t>
  </si>
  <si>
    <t xml:space="preserve">	c#/azure/app-config/azure-webjobs/azure-web-app-service/</t>
  </si>
  <si>
    <t xml:space="preserve">	https://stackoverflow.com/questions/53749995/using-configurationbuilder-in-c-net-framework-where-did-my-app-service-setting</t>
  </si>
  <si>
    <t xml:space="preserve">	Entity Framework query with Any()</t>
  </si>
  <si>
    <t xml:space="preserve">	61811206</t>
  </si>
  <si>
    <t xml:space="preserve">	c#/wpfentity-framework/</t>
  </si>
  <si>
    <t xml:space="preserve">	https://stackoverflow.com/questions/61811042/entity-framework-query-with-any</t>
  </si>
  <si>
    <t xml:space="preserve">	Entity Framework - Attaching an entity of type &amp;#39Model&amp;#39 failed because another entity of the same type already has the same primary key value</t>
  </si>
  <si>
    <t xml:space="preserve">	c#/mysqlentity-framework/</t>
  </si>
  <si>
    <t xml:space="preserve">	https://stackoverflow.com/questions/61810796/entity-framework-attaching-an-entity-of-type-model-failed-because-another-en</t>
  </si>
  <si>
    <t xml:space="preserve">	Entity Framework: Invalid object name</t>
  </si>
  <si>
    <t xml:space="preserve">	c#/asp.net/sql-server/amazon-web-services/entity-framework/</t>
  </si>
  <si>
    <t xml:space="preserve">	https://stackoverflow.com/questions/61808792/entity-framework-invalid-object-name</t>
  </si>
  <si>
    <t xml:space="preserve">	Building Entity Framework Linq queries with variables</t>
  </si>
  <si>
    <t xml:space="preserve">	61802950</t>
  </si>
  <si>
    <t xml:space="preserve">	c#/html/entity-framework/linq/model-view-controller/</t>
  </si>
  <si>
    <t xml:space="preserve">	https://stackoverflow.com/questions/61802431/building-entity-framework-linq-queries-with-variables</t>
  </si>
  <si>
    <t xml:space="preserve">	Consult records within the master detail from the master table Entity Framework Core</t>
  </si>
  <si>
    <t xml:space="preserve">	61804616</t>
  </si>
  <si>
    <t xml:space="preserve">	c#/sql/entity-framework/entity-framework-core/</t>
  </si>
  <si>
    <t xml:space="preserve">	https://stackoverflow.com/questions/61763673/consult-records-within-the-master-detail-from-the-master-table-entity-framework</t>
  </si>
  <si>
    <t xml:space="preserve">	Can you use microsoft bot framework 4.9 to build a bot with core 3.1?</t>
  </si>
  <si>
    <t xml:space="preserve">	c#/.net/asp.net-core/botframework/</t>
  </si>
  <si>
    <t xml:space="preserve">	https://stackoverflow.com/questions/61803209/can-you-use-microsoft-bot-framework-4-9-to-build-a-bot-with-core-3-1</t>
  </si>
  <si>
    <t xml:space="preserve">	81955</t>
  </si>
  <si>
    <t xml:space="preserve">	Entity Framework - Cannot convert lambda expression to type &amp;#39string&amp;#39 because it is not a delegate type</t>
  </si>
  <si>
    <t xml:space="preserve">	2058982</t>
  </si>
  <si>
    <t xml:space="preserve">	c#/.net/entity-framework/lambda/</t>
  </si>
  <si>
    <t xml:space="preserve">	https://stackoverflow.com/questions/2058487/entity-framework-cannot-convert-lambda-expression-to-type-string-because-it</t>
  </si>
  <si>
    <t xml:space="preserve">	Filter included elements in entity framework 6</t>
  </si>
  <si>
    <t xml:space="preserve">	61792187</t>
  </si>
  <si>
    <t xml:space="preserve">	https://stackoverflow.com/questions/61792063/filter-included-elements-in-entity-framework-6</t>
  </si>
  <si>
    <t xml:space="preserve">	Move a lambda expression to a static extension method in Entity Framework</t>
  </si>
  <si>
    <t xml:space="preserve">	61653542</t>
  </si>
  <si>
    <t xml:space="preserve">	c#/linq-to-sqlentity-framework-core/</t>
  </si>
  <si>
    <t xml:space="preserve">	https://stackoverflow.com/questions/61652210/move-a-lambda-expression-to-a-static-extension-method-in-entity-framework</t>
  </si>
  <si>
    <t xml:space="preserve">	How to get second and third rows using Entity Framework</t>
  </si>
  <si>
    <t xml:space="preserve">	c#/entity-frameworklinq/</t>
  </si>
  <si>
    <t xml:space="preserve">	https://stackoverflow.com/questions/61794001/how-to-get-second-and-third-rows-using-entity-framework</t>
  </si>
  <si>
    <t xml:space="preserve">	Entity Framework Core - migrate and update from the code side</t>
  </si>
  <si>
    <t xml:space="preserve">	https://stackoverflow.com/questions/61769160/entity-framework-core-migrate-and-update-from-the-code-side</t>
  </si>
  <si>
    <t xml:space="preserve">	1443</t>
  </si>
  <si>
    <t xml:space="preserve">	No nested results in Entity Framework Core</t>
  </si>
  <si>
    <t xml:space="preserve">	42596737</t>
  </si>
  <si>
    <t xml:space="preserve">	c#/sql-server/asp.net-core/.net-core/entity-framework-core/</t>
  </si>
  <si>
    <t xml:space="preserve">	https://stackoverflow.com/questions/42596608/no-nested-results-in-entity-framework-core</t>
  </si>
  <si>
    <t xml:space="preserve">	Entity Framework Generic Insert Method Assign Guid to Primary Key</t>
  </si>
  <si>
    <t xml:space="preserve">	61786699</t>
  </si>
  <si>
    <t xml:space="preserve">	c#/asp.net/entity-framework/generics/</t>
  </si>
  <si>
    <t xml:space="preserve">	https://stackoverflow.com/questions/61786332/entity-framework-generic-insert-method-assign-guid-to-primary-key</t>
  </si>
  <si>
    <t xml:space="preserve">	How to compare a date, with an offset in days, in Entity Framework 6 via a value on a join, when using Postgres (Npgsql)</t>
  </si>
  <si>
    <t xml:space="preserve">	c#/.net-core/entity-framework-6/npgsql/</t>
  </si>
  <si>
    <t xml:space="preserve">	https://stackoverflow.com/questions/61788937/how-to-compare-a-date-with-an-offset-in-days-in-entity-framework-6-via-a-value</t>
  </si>
  <si>
    <t xml:space="preserve">	Entity Framework Core ForEachAsync</t>
  </si>
  <si>
    <t xml:space="preserve">	61781044</t>
  </si>
  <si>
    <t xml:space="preserve">	c#/list/asynchronous/entity-framework-core/</t>
  </si>
  <si>
    <t xml:space="preserve">	https://stackoverflow.com/questions/61779357/entity-framework-core-foreachasync</t>
  </si>
  <si>
    <t xml:space="preserve">	Getting Hashed Webpack Bundles Working in ASP.NET Framework</t>
  </si>
  <si>
    <t xml:space="preserve">	c#/.netangular/</t>
  </si>
  <si>
    <t xml:space="preserve">	https://stackoverflow.com/questions/61779726/getting-hashed-webpack-bundles-working-in-asp-net-framework</t>
  </si>
  <si>
    <t xml:space="preserve">	c# Entity framework incorrect query result,</t>
  </si>
  <si>
    <t xml:space="preserve">	61776141</t>
  </si>
  <si>
    <t xml:space="preserve">	c#/frameworksentity/</t>
  </si>
  <si>
    <t xml:space="preserve">	https://stackoverflow.com/questions/61775207/c-entity-framework-incorrect-query-result</t>
  </si>
  <si>
    <t xml:space="preserve">	6153</t>
  </si>
  <si>
    <t xml:space="preserve">	Bot framework v4.0 how to execute the previous waterfall step in a dialog</t>
  </si>
  <si>
    <t xml:space="preserve">	c#/botframeworkwaterfall/</t>
  </si>
  <si>
    <t xml:space="preserve">	https://stackoverflow.com/questions/52554441/bot-framework-v4-0-how-to-execute-the-previous-waterfall-step-in-a-dialog</t>
  </si>
  <si>
    <t xml:space="preserve">	Entity Framework refresh a view content after the base table data has been modified without saving changes</t>
  </si>
  <si>
    <t xml:space="preserve">	c#/winformsentity-framework/</t>
  </si>
  <si>
    <t xml:space="preserve">	https://stackoverflow.com/questions/61772252/entity-framework-refresh-a-view-content-after-the-base-table-data-has-been-modif</t>
  </si>
  <si>
    <t xml:space="preserve">	Database operation expected to affect 1 row(s) but actually affected 0 row(s) entity framework core</t>
  </si>
  <si>
    <t xml:space="preserve">	https://stackoverflow.com/questions/61769173/database-operation-expected-to-affect-1-rows-but-actually-affected-0-rows-en</t>
  </si>
  <si>
    <t xml:space="preserve">	How to create notification in console app in .NET Framework?</t>
  </si>
  <si>
    <t xml:space="preserve">	c#/.net/uwp/push-notification/console/</t>
  </si>
  <si>
    <t xml:space="preserve">	https://stackoverflow.com/questions/61765269/how-to-create-notification-in-console-app-in-net-framework</t>
  </si>
  <si>
    <t xml:space="preserve">	How to add custom prompt or get user input in azure multi-turn QnA Bot Framework V4</t>
  </si>
  <si>
    <t xml:space="preserve">	c#/botframework/bots/chatbot/</t>
  </si>
  <si>
    <t xml:space="preserve">	https://stackoverflow.com/questions/61654536/how-to-add-custom-prompt-or-get-user-input-in-azure-multi-turn-qna-bot-framework</t>
  </si>
  <si>
    <t xml:space="preserve">	2922</t>
  </si>
  <si>
    <t xml:space="preserve">	How to get the current connection string inside an Entity Framework migration?</t>
  </si>
  <si>
    <t xml:space="preserve">	https://stackoverflow.com/questions/16202696/how-to-get-the-current-connection-string-inside-an-entity-framework-migration</t>
  </si>
  <si>
    <t xml:space="preserve">	Entity FrameWork with Oracle Database query takes very lonf time to execute</t>
  </si>
  <si>
    <t xml:space="preserve">	61759444</t>
  </si>
  <si>
    <t xml:space="preserve">	https://stackoverflow.com/questions/61756724/entity-framework-with-oracle-database-query-takes-very-lonf-time-to-execute</t>
  </si>
  <si>
    <t xml:space="preserve">	Getting Bad Request and Forbidden when sending Notifications in MS teams Bot framework</t>
  </si>
  <si>
    <t xml:space="preserve">	c#/botframeworkmicrosoft-teams/</t>
  </si>
  <si>
    <t xml:space="preserve">	https://stackoverflow.com/questions/61754373/getting-bad-request-and-forbidden-when-sending-notifications-in-ms-teams-bot-fra</t>
  </si>
  <si>
    <t xml:space="preserve">	Entity Framework Core 3.1 Return value (int) from stored procedure</t>
  </si>
  <si>
    <t xml:space="preserve">	c#/sql-serverentity-framework-core-3.1/</t>
  </si>
  <si>
    <t xml:space="preserve">	https://stackoverflow.com/questions/59624695/entity-framework-core-3-1-return-value-int-from-stored-procedure</t>
  </si>
  <si>
    <t xml:space="preserve">	Entity Framework - Fill with data from database</t>
  </si>
  <si>
    <t xml:space="preserve">	c#/sql/database/entity-framework-6/</t>
  </si>
  <si>
    <t xml:space="preserve">	https://stackoverflow.com/questions/61742286/entity-framework-fill-with-data-from-database</t>
  </si>
  <si>
    <t xml:space="preserve">	Entity Framework Cascade Delete (Inheritance)</t>
  </si>
  <si>
    <t xml:space="preserve">	61748202</t>
  </si>
  <si>
    <t xml:space="preserve">	c#/postgresql/entity-framework/core/</t>
  </si>
  <si>
    <t xml:space="preserve">	https://stackoverflow.com/questions/61745890/entity-framework-cascade-delete-inheritance</t>
  </si>
  <si>
    <t xml:space="preserve">	Entity Framework code-first and &amp;quotshadow table&amp;quot solution for auditting</t>
  </si>
  <si>
    <t xml:space="preserve">	c#/sql/.net/postgresql/entity-framework/</t>
  </si>
  <si>
    <t xml:space="preserve">	https://stackoverflow.com/questions/61746307/entity-framework-code-first-and-shadow-table-solution-for-auditting</t>
  </si>
  <si>
    <t xml:space="preserve">	How to apply sql join in Linq Entity Framework Core</t>
  </si>
  <si>
    <t xml:space="preserve">	61743626</t>
  </si>
  <si>
    <t xml:space="preserve">	c#/sql/linq/entity-framework-core/asp.net-core-mvc/</t>
  </si>
  <si>
    <t xml:space="preserve">	https://stackoverflow.com/questions/61740329/how-to-apply-sql-join-in-linq-entity-framework-core</t>
  </si>
  <si>
    <t xml:space="preserve">	C# Entity Framework list add column fk from other table</t>
  </si>
  <si>
    <t xml:space="preserve">	c#/entity-framework/datagridview/ado.net/</t>
  </si>
  <si>
    <t xml:space="preserve">	https://stackoverflow.com/questions/61741246/c-entity-framework-list-add-column-fk-from-other-table</t>
  </si>
  <si>
    <t xml:space="preserve">	how to set a dialog as the welcome message in bot framework v4</t>
  </si>
  <si>
    <t xml:space="preserve">	58488140</t>
  </si>
  <si>
    <t xml:space="preserve">	c#/botframework/</t>
  </si>
  <si>
    <t xml:space="preserve">	https://stackoverflow.com/questions/58487605/how-to-set-a-dialog-as-the-welcome-message-in-bot-framework-v4</t>
  </si>
  <si>
    <t xml:space="preserve">	Entity Framework Core change fk by data itself</t>
  </si>
  <si>
    <t xml:space="preserve">	https://stackoverflow.com/questions/61737720/entity-framework-core-change-fk-by-data-itself</t>
  </si>
  <si>
    <t xml:space="preserve">	C# Entity Framework adding one to many relationship entries</t>
  </si>
  <si>
    <t xml:space="preserve">	61733719</t>
  </si>
  <si>
    <t xml:space="preserve">	c#/entity-frameworkentity-relationship/</t>
  </si>
  <si>
    <t xml:space="preserve">	https://stackoverflow.com/questions/38385011/c-entity-framework-adding-one-to-many-relationship-entries</t>
  </si>
  <si>
    <t xml:space="preserve">	1392</t>
  </si>
  <si>
    <t xml:space="preserve">	Does the HTTPCientFactory in asp.net core keep the connection alive even after the request is completed like HttpClient in .net Framework</t>
  </si>
  <si>
    <t xml:space="preserve">	c#/api/asp.net-core/httpclientfactory/</t>
  </si>
  <si>
    <t xml:space="preserve">	https://stackoverflow.com/questions/49990233/does-the-httpcientfactory-in-asp-net-core-keep-the-connection-alive-even-after-t</t>
  </si>
  <si>
    <t xml:space="preserve">	How to Achieve retry Mechanism in C# MS Framework</t>
  </si>
  <si>
    <t xml:space="preserve">	c#/retry-logic/</t>
  </si>
  <si>
    <t xml:space="preserve">	https://stackoverflow.com/questions/61732583/how-to-achieve-retry-mechanism-in-c-ms-framework</t>
  </si>
  <si>
    <t xml:space="preserve">	548</t>
  </si>
  <si>
    <t xml:space="preserve">	How to modify expression-based filters to avoid client-side evaluation in Entity Framework Core 3.0</t>
  </si>
  <si>
    <t xml:space="preserve">	58304247</t>
  </si>
  <si>
    <t xml:space="preserve">	c#/entity-framework-core-3.0/</t>
  </si>
  <si>
    <t xml:space="preserve">	https://stackoverflow.com/questions/58302163/how-to-modify-expression-based-filters-to-avoid-client-side-evaluation-in-entity</t>
  </si>
  <si>
    <t xml:space="preserve">	9277</t>
  </si>
  <si>
    <t xml:space="preserve">	How to run migration SQL script using Entity Framework Core</t>
  </si>
  <si>
    <t xml:space="preserve">	45056305</t>
  </si>
  <si>
    <t xml:space="preserve">	c#/asp.net-core/entity-framework-core/ef-migrations/</t>
  </si>
  <si>
    <t xml:space="preserve">	https://stackoverflow.com/questions/45035754/how-to-run-migration-sql-script-using-entity-framework-core</t>
  </si>
  <si>
    <t xml:space="preserve">	Inserting FK values in Entity Framework that already exist (identical entries) in one table without updating the primary key of another table</t>
  </si>
  <si>
    <t xml:space="preserve">	c#/sql-server/entity-framework/ef-code-first/relational-database/</t>
  </si>
  <si>
    <t xml:space="preserve">	https://stackoverflow.com/questions/61706079/inserting-fk-values-in-entity-framework-that-already-exist-identical-entries-i</t>
  </si>
  <si>
    <t xml:space="preserve">	DbSet , Entity Framework and Get Set</t>
  </si>
  <si>
    <t xml:space="preserve">	61722683</t>
  </si>
  <si>
    <t xml:space="preserve">	https://stackoverflow.com/questions/61722443/dbset-entity-framework-and-get-set</t>
  </si>
  <si>
    <t xml:space="preserve">	Storing and reading custom info from app.config in .Net Framework</t>
  </si>
  <si>
    <t xml:space="preserve">	c#/config/app-config/.net-4.6.1/</t>
  </si>
  <si>
    <t xml:space="preserve">	https://stackoverflow.com/questions/61730166/storing-and-reading-custom-info-from-app-config-in-net-framework</t>
  </si>
  <si>
    <t xml:space="preserve">	Connect to Azure App Configuration using Managed Identity from a net framework application</t>
  </si>
  <si>
    <t xml:space="preserve">	61727791</t>
  </si>
  <si>
    <t xml:space="preserve">	c#/azureazure-app-configuration/</t>
  </si>
  <si>
    <t xml:space="preserve">	https://stackoverflow.com/questions/61724976/connect-to-azure-app-configuration-using-managed-identity-from-a-net-framework-a</t>
  </si>
  <si>
    <t xml:space="preserve">	How to reference System.Management.Automation in a .NET Framework 4.7.2?</t>
  </si>
  <si>
    <t xml:space="preserve">	https://stackoverflow.com/questions/61017117/how-to-reference-system-management-automation-in-a-net-framework-4-7-2</t>
  </si>
  <si>
    <t xml:space="preserve">	Creating Navigable Pages in c# framework</t>
  </si>
  <si>
    <t xml:space="preserve">	https://stackoverflow.com/questions/61721037/creating-navigable-pages-in-c-framework</t>
  </si>
  <si>
    <t xml:space="preserve">	Entity Framework Core - How to identify root entity in change tracker</t>
  </si>
  <si>
    <t xml:space="preserve">	https://stackoverflow.com/questions/61719068/entity-framework-core-how-to-identify-root-entity-in-change-tracker</t>
  </si>
  <si>
    <t xml:space="preserve">	WPF and Entity Framework Core: child class binding issue</t>
  </si>
  <si>
    <t xml:space="preserve">	c#/wpf/data-binding/entity-framework-core/</t>
  </si>
  <si>
    <t xml:space="preserve">	https://stackoverflow.com/questions/61717878/wpf-and-entity-framework-core-child-class-binding-issue</t>
  </si>
  <si>
    <t xml:space="preserve">	Getting Errors from Entity Framework Core for a List contains another List</t>
  </si>
  <si>
    <t xml:space="preserve">	c#/entity-framework-coreblazor-server-side/</t>
  </si>
  <si>
    <t xml:space="preserve">	https://stackoverflow.com/questions/61717341/getting-errors-from-entity-framework-core-for-a-list-contains-another-list</t>
  </si>
  <si>
    <t xml:space="preserve">	How to user &amp;quotWhere&amp;quot in &amp;quotInclude&amp;quot and &amp;quotSelect&amp;quot query in Entity Framework 6</t>
  </si>
  <si>
    <t xml:space="preserve">	58365294</t>
  </si>
  <si>
    <t xml:space="preserve">	c#/asp.net-mvcentity-framework-6/</t>
  </si>
  <si>
    <t xml:space="preserve">	https://stackoverflow.com/questions/58357931/how-to-user-where-in-include-and-select-query-in-entity-framework-6</t>
  </si>
  <si>
    <t xml:space="preserve">	Install Entity Framework Core with SQLite</t>
  </si>
  <si>
    <t xml:space="preserve">	c#/sqlite/entity-framework-core/nuget-package/package-managers/</t>
  </si>
  <si>
    <t xml:space="preserve">	https://stackoverflow.com/questions/61710536/install-entity-framework-core-with-sqlite</t>
  </si>
  <si>
    <t xml:space="preserve">	Problem with Mouse Up event in ListBox .NET Framework</t>
  </si>
  <si>
    <t xml:space="preserve">	c#/listbox/selection/multiple/mouseup/</t>
  </si>
  <si>
    <t xml:space="preserve">	https://stackoverflow.com/questions/61702042/problem-with-mouse-up-event-in-listbox-net-framework</t>
  </si>
  <si>
    <t xml:space="preserve">	Entity Framework Core Repository Pattern Eager Load</t>
  </si>
  <si>
    <t xml:space="preserve">	c#/sql-server/generics/entity-framework-core/</t>
  </si>
  <si>
    <t xml:space="preserve">	https://stackoverflow.com/questions/61707283/entity-framework-core-repository-pattern-eager-load</t>
  </si>
  <si>
    <t xml:space="preserve">	Add constraint on the values allowed for a property with Entity Framework Core</t>
  </si>
  <si>
    <t xml:space="preserve">	c#/.net/entity-framework/entity-framework-core/</t>
  </si>
  <si>
    <t xml:space="preserve">	https://stackoverflow.com/questions/59124493/add-constraint-on-the-values-allowed-for-a-property-with-entity-framework-core</t>
  </si>
  <si>
    <t xml:space="preserve">	Entity Framework migration with specific target platform</t>
  </si>
  <si>
    <t xml:space="preserve">	c#/.net-core/build/entity-framework-core/</t>
  </si>
  <si>
    <t xml:space="preserve">	https://stackoverflow.com/questions/61695998/entity-framework-migration-with-specific-target-platform</t>
  </si>
  <si>
    <t xml:space="preserve">	C# Entity Framework / ASP.NET REST and Models Design Pattern or Solution Architecture</t>
  </si>
  <si>
    <t xml:space="preserve">	61703156</t>
  </si>
  <si>
    <t xml:space="preserve">	c#/.net/entity-framework/design-patterns/</t>
  </si>
  <si>
    <t xml:space="preserve">	https://stackoverflow.com/questions/61700442/c-entity-framework-asp-net-rest-and-models-design-pattern-or-solution-archite</t>
  </si>
  <si>
    <t xml:space="preserve">	.Net Framework 4.7.2 Referencing .Net Standard 2.0 project</t>
  </si>
  <si>
    <t xml:space="preserve">	61702465</t>
  </si>
  <si>
    <t xml:space="preserve">	c#/smo/.net-standard-2.0/.net-4.7.2/</t>
  </si>
  <si>
    <t xml:space="preserve">	https://stackoverflow.com/questions/61688438/net-framework-4-7-2-referencing-net-standard-2-0-project</t>
  </si>
  <si>
    <t xml:space="preserve">	How to create a dynamic filter using the attributes of a class managed by the Entity Framework?</t>
  </si>
  <si>
    <t xml:space="preserve">	https://stackoverflow.com/questions/56980066/how-to-create-a-dynamic-filter-using-the-attributes-of-a-class-managed-by-the-en</t>
  </si>
  <si>
    <t xml:space="preserve">	Filter generic included entities in Entity Framework 6</t>
  </si>
  <si>
    <t xml:space="preserve">	c#/entity-frameworkgenerics/</t>
  </si>
  <si>
    <t xml:space="preserve">	https://stackoverflow.com/questions/61699554/filter-generic-included-entities-in-entity-framework-6</t>
  </si>
  <si>
    <t>Quantidade de Views</t>
  </si>
  <si>
    <t>Quantidade de Respostas</t>
  </si>
  <si>
    <t>Score</t>
  </si>
  <si>
    <t>Titulo da Questao</t>
  </si>
  <si>
    <t>ID da Resposta Aceita</t>
  </si>
  <si>
    <t>Tags</t>
  </si>
  <si>
    <t>Link da Questao</t>
  </si>
  <si>
    <t>Executing PowerShell Function Script Through C#</t>
  </si>
  <si>
    <t>c#/wpfpowershell/</t>
  </si>
  <si>
    <t>https://stackoverflow.com/questions/61855464/executing-powershell-function-script-through-c</t>
  </si>
  <si>
    <t>Type.GetTypeFromProgID() returns null, but New-Object works in Powershell</t>
  </si>
  <si>
    <t>c#/comwindows-update/</t>
  </si>
  <si>
    <t>https://stackoverflow.com/questions/61668647/type-gettypefromprogid-returns-null-but-new-object-works-in-powershell</t>
  </si>
  <si>
    <t>take powershell object save as xml and load in c#</t>
  </si>
  <si>
    <t>c#/xml/powershell/dataset/</t>
  </si>
  <si>
    <t>https://stackoverflow.com/questions/11087517/take-powershell-object-save-as-xml-and-load-in-c</t>
  </si>
  <si>
    <t>How I can use Add-Type in powershell through command line in order to execute VB.NET or C# (or JScript.net) code?</t>
  </si>
  <si>
    <t>c#/vb.net/powershell/jscript.net/add-type/</t>
  </si>
  <si>
    <t>https://stackoverflow.com/questions/61373052/how-i-can-use-add-type-in-powershell-through-command-line-in-order-to-execute-vb</t>
  </si>
  <si>
    <t>Output Result from Powershell command to C# variable</t>
  </si>
  <si>
    <t>c#/.net/powershell/hyper-v/</t>
  </si>
  <si>
    <t>https://stackoverflow.com/questions/42365824/output-result-from-powershell-command-to-c-variable</t>
  </si>
  <si>
    <t>Execute PowerShell Script from C# with Commandline Arguments</t>
  </si>
  <si>
    <t>c#/command-line/powershell/scripting/arguments/</t>
  </si>
  <si>
    <t>https://stackoverflow.com/questions/527513/execute-powershell-script-from-c-with-commandline-arguments</t>
  </si>
  <si>
    <t>Running C# code with referenced DLL in PowerShell</t>
  </si>
  <si>
    <t>c#/.net/powershell/dll/</t>
  </si>
  <si>
    <t>https://stackoverflow.com/questions/55324363/running-c-code-with-referenced-dll-in-powershell</t>
  </si>
  <si>
    <t>How do I deal with Paths when writing a PowerShell Cmdlet?</t>
  </si>
  <si>
    <t>c#/powershell/parameters/cmdlets/</t>
  </si>
  <si>
    <t>https://stackoverflow.com/questions/8505294/how-do-i-deal-with-paths-when-writing-a-powershell-cmdlet</t>
  </si>
  <si>
    <t>C# if powershell script end show message</t>
  </si>
  <si>
    <t>c#/powershellif-statement/</t>
  </si>
  <si>
    <t>https://stackoverflow.com/questions/61058811/c-if-powershell-script-end-show-message</t>
  </si>
  <si>
    <t>What is the Linq.First equivalent in PowerShell?</t>
  </si>
  <si>
    <t>c#/linq/powershell/lambda/</t>
  </si>
  <si>
    <t>https://stackoverflow.com/questions/5360145/what-is-the-linq-first-equivalent-in-powershell</t>
  </si>
  <si>
    <t>C# PowerShell - AddScript as multiple statements</t>
  </si>
  <si>
    <t>c#/powershellmultiline/</t>
  </si>
  <si>
    <t>https://stackoverflow.com/questions/60949050/c-powershell-addscript-as-multiple-statements</t>
  </si>
  <si>
    <t>How to handle multiple key press simultaneously in powershell? Eg:Windows logo key + Alt + PrtScn:</t>
  </si>
  <si>
    <t>c#/powershell/automation/powershell-ise/pester/</t>
  </si>
  <si>
    <t>https://stackoverflow.com/questions/60890602/how-to-handle-multiple-key-press-simultaneously-in-powershell-egwindows-logo-k</t>
  </si>
  <si>
    <t>How to catch full invoke text from powershell class in C#</t>
  </si>
  <si>
    <t>c#/powershell/output/runspace/</t>
  </si>
  <si>
    <t>https://stackoverflow.com/questions/60793551/how-to-catch-full-invoke-text-from-powershell-class-in-c</t>
  </si>
  <si>
    <t>How to pass reference parameter to PowerShell script from C#</t>
  </si>
  <si>
    <t>c#/powershell/</t>
  </si>
  <si>
    <t>https://stackoverflow.com/questions/60645691/how-to-pass-reference-parameter-to-powershell-script-from-c</t>
  </si>
  <si>
    <t>Pipe character from PowerShell string command is not recognized in Csharp C# code</t>
  </si>
  <si>
    <t>c#/powershell/pipe/ssh.net/</t>
  </si>
  <si>
    <t>https://stackoverflow.com/questions/60604617/pipe-character-from-powershell-string-command-is-not-recognized-in-csharp-c-cod</t>
  </si>
  <si>
    <t>List the classes of a .NET namespace in powershell?</t>
  </si>
  <si>
    <t>c#/.net/windows/powershell/class/</t>
  </si>
  <si>
    <t>https://stackoverflow.com/questions/60531562/list-the-classes-of-a-net-namespace-in-powershell</t>
  </si>
  <si>
    <t>How to expand path in binary PowerShell module?</t>
  </si>
  <si>
    <t>https://stackoverflow.com/questions/60288939/how-to-expand-path-in-binary-powershell-module</t>
  </si>
  <si>
    <t>.NET API to run powershell scripts</t>
  </si>
  <si>
    <t>c#/.net/api/rest/powershell/</t>
  </si>
  <si>
    <t>https://stackoverflow.com/questions/37200661/net-api-to-run-powershell-scripts</t>
  </si>
  <si>
    <t>How to create powershell cmdlet (C#) output parameters</t>
  </si>
  <si>
    <t>https://stackoverflow.com/questions/60160338/how-to-create-powershell-cmdlet-c-output-parameters</t>
  </si>
  <si>
    <t>how to run a powershell script file from a webservice</t>
  </si>
  <si>
    <t>c#/web-services/powershell/webserver/asmx/</t>
  </si>
  <si>
    <t>https://stackoverflow.com/questions/14266050/how-to-run-a-powershell-script-file-from-a-webservice</t>
  </si>
  <si>
    <t>Initialize dictionary at declaration using PowerShell</t>
  </si>
  <si>
    <t>c#/powershell/dictionary/initialization/language-comparisons/</t>
  </si>
  <si>
    <t>https://stackoverflow.com/questions/6765375/initialize-dictionary-at-declaration-using-powershell</t>
  </si>
  <si>
    <t>PowerShell Add-Type : Cannot add type. already exist</t>
  </si>
  <si>
    <t>c#/powershellruntime-error/</t>
  </si>
  <si>
    <t>https://stackoverflow.com/questions/25730978/powershell-add-type-cannot-add-type-already-exist</t>
  </si>
  <si>
    <t>Version conflict in AspNetCore</t>
  </si>
  <si>
    <t>c#/asp.net-core/</t>
  </si>
  <si>
    <t>https://stackoverflow.com/questions/51065861/version-conflict-in-aspnetcore</t>
  </si>
  <si>
    <t>CompilationFailedException during runtime compilation of Razor from AspNetCore TestHost</t>
  </si>
  <si>
    <t>c#/asp.net-core/razor/.net-core/asp.net-core-testhost/</t>
  </si>
  <si>
    <t>https://stackoverflow.com/questions/61526883/compilationfailedexception-during-runtime-compilation-of-razor-from-aspnetcore-t</t>
  </si>
  <si>
    <t>Do I use a JoinableTaskFactory with AspNetCore?</t>
  </si>
  <si>
    <t>c#/asp.net-coreasync-await/</t>
  </si>
  <si>
    <t>https://stackoverflow.com/questions/55535494/do-i-use-a-joinabletaskfactory-with-aspnetcore</t>
  </si>
  <si>
    <t>aspnetcore 3.1 dependency injection for filter</t>
  </si>
  <si>
    <t>c#/asp.net-coredependency-injection/</t>
  </si>
  <si>
    <t>https://stackoverflow.com/questions/60548292/aspnetcore-3-1-dependency-injection-for-filter</t>
  </si>
  <si>
    <t>Aspnetcore 2.2 Targeting .Net Framework, InProcess fails on azure app service with error TTP Error 500.0 - ANCM In-Process Handler Load Failure</t>
  </si>
  <si>
    <t>c#/azure/iis/asp.net-core/</t>
  </si>
  <si>
    <t>https://stackoverflow.com/questions/54109762/aspnetcore-2-2-targeting-net-framework-inprocess-fails-on-azure-app-service-wi</t>
  </si>
  <si>
    <t>aspNetCore 2.2.0 - AspNetCoreModuleV2 error</t>
  </si>
  <si>
    <t>c#/asp.netasp.net-core/</t>
  </si>
  <si>
    <t>https://stackoverflow.com/questions/53729956/aspnetcore-2-2-0-aspnetcoremodulev2-error</t>
  </si>
  <si>
    <t>AspNetCore 3.0 (upgraded from 2.2) routes seem to break when Controller Method has Async suffix</t>
  </si>
  <si>
    <t>c#/asp.net-core.net-core/</t>
  </si>
  <si>
    <t>https://stackoverflow.com/questions/59160799/aspnetcore-3-0-upgraded-from-2-2-routes-seem-to-break-when-controller-method-h</t>
  </si>
  <si>
    <t>When should I use Microsoft.Owin implementation and when should I use AspNetCore?</t>
  </si>
  <si>
    <t>c#/rest/asp.net-core/asp.net-web-api/owin/</t>
  </si>
  <si>
    <t>https://stackoverflow.com/questions/60296728/when-should-i-use-microsoft-owin-implementation-and-when-should-i-use-aspnetcore</t>
  </si>
  <si>
    <t>ASPNETCore SignalR authentication with Reference token</t>
  </si>
  <si>
    <t>c#/authentication/signalr/bearer-token/asp.net-core-signalr/</t>
  </si>
  <si>
    <t>https://stackoverflow.com/questions/59210696/aspnetcore-signalr-authentication-with-reference-token</t>
  </si>
  <si>
    <t>How add identity and user management into aspnetcore web api?</t>
  </si>
  <si>
    <t>c#/asp.net-core-webapi/asp.net-core-identity/user-management/</t>
  </si>
  <si>
    <t>https://stackoverflow.com/questions/59199894/how-add-identity-and-user-management-into-aspnetcore-web-api</t>
  </si>
  <si>
    <t>Unit test AspNetCore Controller check HttpStatusCode with ActionResult&amp;ltT&amp;gt result</t>
  </si>
  <si>
    <t>c#/unit-testing/asp.net-core/.net-core/asp.net-core-webapi/</t>
  </si>
  <si>
    <t>https://stackoverflow.com/questions/58855965/unit-test-aspnetcore-controller-check-httpstatuscode-with-actionresultt-result</t>
  </si>
  <si>
    <t>AspNetCore Integration Testing Multiple WebApplicationFactory Instances?</t>
  </si>
  <si>
    <t>c#/unit-testing/asp.net-core/integration-testing/asp.net-core-2.2/</t>
  </si>
  <si>
    <t>https://stackoverflow.com/questions/54944216/aspnetcore-integration-testing-multiple-webapplicationfactory-instances</t>
  </si>
  <si>
    <t>Building an integration test for an AspNetCore API that uses IdentityServer 4 for Auth</t>
  </si>
  <si>
    <t>c#/asp.net-core/integration-testing/identityserver4/</t>
  </si>
  <si>
    <t>https://stackoverflow.com/questions/55590928/building-an-integration-test-for-an-aspnetcore-api-that-uses-identityserver-4-fo</t>
  </si>
  <si>
    <t>MassTransit RabbitMQ AspNetCore not starting the bus and registering receive endpoints</t>
  </si>
  <si>
    <t>c#/asp.net-core/.net-core/masstransit/</t>
  </si>
  <si>
    <t>https://stackoverflow.com/questions/55861993/masstransit-rabbitmq-aspnetcore-not-starting-the-bus-and-registering-receive-end</t>
  </si>
  <si>
    <t>Get wwwroot path when in ConfigureServices (aspnetcore)</t>
  </si>
  <si>
    <t>https://stackoverflow.com/questions/52040742/get-wwwroot-path-when-in-configureservices-aspnetcore</t>
  </si>
  <si>
    <t>AspNetCore Could not load type &amp;#39Swashbuckle.AspNetCore.SwaggerGen.SwaggerResponseAttribute&amp;#39</t>
  </si>
  <si>
    <t>c#/asp.net-coreswagger/</t>
  </si>
  <si>
    <t>https://stackoverflow.com/questions/51842808/aspnetcore-could-not-load-type-swashbuckle-aspnetcore-swaggergen-swaggerrespons</t>
  </si>
  <si>
    <t>Add `host`, `basePath` and `schemes` to swagger.json using Swashbuckle Aspnetcore</t>
  </si>
  <si>
    <t>c#/json/asp.net-core/swagger/swashbuckle/</t>
  </si>
  <si>
    <t>https://stackoverflow.com/questions/53793847/add-host-basepath-and-schemes-to-swagger-json-using-swashbuckle-aspnetcor</t>
  </si>
  <si>
    <t>Register AspNetCore 2.1 Identity system with DbContext interface</t>
  </si>
  <si>
    <t>c#/entity-framework/asp.net-core/dependency-injection/asp.net-identity/</t>
  </si>
  <si>
    <t>https://stackoverflow.com/questions/52347535/register-aspnetcore-2-1-identity-system-with-dbcontext-interface</t>
  </si>
  <si>
    <t>AspNetCore 2.2 Angular SignalR Negotiate always returns 404 Not found</t>
  </si>
  <si>
    <t>c#/angular/typescript/asp.net-core/signalr/</t>
  </si>
  <si>
    <t>https://stackoverflow.com/questions/57867758/aspnetcore-2-2-angular-signalr-negotiate-always-returns-404-not-found</t>
  </si>
  <si>
    <t>Attribute-based routing, arguments with different name to variable - aspnetcore</t>
  </si>
  <si>
    <t>c#/asp.net-core/.net-core/swagger/nswag/</t>
  </si>
  <si>
    <t>https://stackoverflow.com/questions/54113641/attribute-based-routing-arguments-with-different-name-to-variable-aspnetcore</t>
  </si>
  <si>
    <t>What configurations required to make NodaTime.Instant work as query/path/form parameter in AspNetCore?</t>
  </si>
  <si>
    <t>c#/.net/asp.net-core/nodatime/</t>
  </si>
  <si>
    <t>https://stackoverflow.com/questions/57753258/what-configurations-required-to-make-nodatime-instant-work-as-query-path-form-pa</t>
  </si>
  <si>
    <t>How does AspNetCore inject css and js into its developer exception page?</t>
  </si>
  <si>
    <t>https://stackoverflow.com/questions/57515056/how-does-aspnetcore-inject-css-and-js-into-its-developer-exception-page</t>
  </si>
  <si>
    <t>Consolidating aspnetcore items in Startup, without duplicating service registrations or pipelines</t>
  </si>
  <si>
    <t>https://stackoverflow.com/questions/57504377/consolidating-aspnetcore-items-in-startup-without-duplicating-service-registrat</t>
  </si>
  <si>
    <t>AspNetCore Identity User missing ApplicationUser custom properties</t>
  </si>
  <si>
    <t>c#/asp.net-core/asp.net-identity/identityserver4/</t>
  </si>
  <si>
    <t>https://stackoverflow.com/questions/57329909/aspnetcore-identity-user-missing-applicationuser-custom-properties</t>
  </si>
  <si>
    <t>AspNetCore MVC - ControllerBase.Challenge Issue</t>
  </si>
  <si>
    <t>c#/asp.net-core/asp.net-core-2.0/asp.net-core-mvc-2.0/.net-4.6.1/</t>
  </si>
  <si>
    <t>https://stackoverflow.com/questions/56889844/aspnetcore-mvc-controllerbase-challenge-issue</t>
  </si>
  <si>
    <t>SassKit.Multitenancy not compatible with AspNetCore 2.2?</t>
  </si>
  <si>
    <t>https://stackoverflow.com/questions/55797971/sasskit-multitenancy-not-compatible-with-aspnetcore-2-2</t>
  </si>
  <si>
    <t>aspnetcore web project import another project&amp;#39s controller</t>
  </si>
  <si>
    <t>https://stackoverflow.com/questions/55175398/aspnetcore-web-project-import-another-projects-controller</t>
  </si>
  <si>
    <t>AspNetCore unable to resolve service</t>
  </si>
  <si>
    <t>c#/asp.net-coreasp.net-identity/</t>
  </si>
  <si>
    <t>https://stackoverflow.com/questions/51152817/aspnetcore-unable-to-resolve-service</t>
  </si>
  <si>
    <t>Mocking and resolving Autofac dependency in integration test in AspNetCore with TestServer</t>
  </si>
  <si>
    <t>c#/asp.net-core/integration-testing/autofac/asp.net-core-testhost/</t>
  </si>
  <si>
    <t>https://stackoverflow.com/questions/54107886/mocking-and-resolving-autofac-dependency-in-integration-test-in-aspnetcore-with</t>
  </si>
  <si>
    <t>AspNetCore SignalR 1.1.0 - @aspnet/signalr works on Chrome and EdgeExplorer but not Firefox</t>
  </si>
  <si>
    <t>c#/firefox/asp.net-core/signalr/angular7/</t>
  </si>
  <si>
    <t>https://stackoverflow.com/questions/54217203/aspnetcore-signalr-1-1-0-aspnet-signalr-works-on-chrome-and-edgeexplorer-but</t>
  </si>
  <si>
    <t>AspNetCore Web Api Microsoft Account Authentication</t>
  </si>
  <si>
    <t>c#/asp.net-coreoauth-2.0/</t>
  </si>
  <si>
    <t>https://stackoverflow.com/questions/54037636/aspnetcore-web-api-microsoft-account-authentication</t>
  </si>
  <si>
    <t>Roslyn Code Action: How to check if preview or real execution?</t>
  </si>
  <si>
    <t>c#/visual-studio/roslyn/visual-studio-extensions/roslyn-code-analysis/</t>
  </si>
  <si>
    <t>https://stackoverflow.com/questions/44243781/roslyn-code-action-how-to-check-if-preview-or-real-execution</t>
  </si>
  <si>
    <t>How should Roslyn Analyzer actions handle async code?</t>
  </si>
  <si>
    <t>c#/async-awaitroslyn/</t>
  </si>
  <si>
    <t>https://stackoverflow.com/questions/46415494/how-should-roslyn-analyzer-actions-handle-async-code</t>
  </si>
  <si>
    <t>Roslyn get IdentifierName in ObjectCreationExpressionSyntax</t>
  </si>
  <si>
    <t>c#/roslynroslyn-code-analysis/</t>
  </si>
  <si>
    <t>https://stackoverflow.com/questions/43804765/roslyn-get-identifiername-in-objectcreationexpressionsyntax</t>
  </si>
  <si>
    <t>What is a PatternSyntax in Roslyn</t>
  </si>
  <si>
    <t>c#/roslyn/visual-studio-extensions/microsoft.codeanalysis/</t>
  </si>
  <si>
    <t>https://stackoverflow.com/questions/58476032/what-is-a-patternsyntax-in-roslyn</t>
  </si>
  <si>
    <t>How to use internal Roslyn classes?</t>
  </si>
  <si>
    <t>c#/.net/api/compiler-warnings/roslyn/</t>
  </si>
  <si>
    <t>https://stackoverflow.com/questions/36894348/how-to-use-internal-roslyn-classes</t>
  </si>
  <si>
    <t>Roslyn: Given a source location/line, how to figure out if - and where - breakpoint can be set</t>
  </si>
  <si>
    <t>c#/debugging/roslyn/mdbg/</t>
  </si>
  <si>
    <t>https://stackoverflow.com/questions/44198091/roslyn-given-a-source-location-line-how-to-figure-out-if-and-where-breakpo</t>
  </si>
  <si>
    <t>Control Flow Graph, Inter/Intra data flow analysis with Roslyn, .NET Compiler Platform</t>
  </si>
  <si>
    <t>c#/asp.net/.net/roslyn/roslyn-code-analysis/</t>
  </si>
  <si>
    <t>https://stackoverflow.com/questions/37381699/control-flow-graph-inter-intra-data-flow-analysis-with-roslyn-net-compiler-pl</t>
  </si>
  <si>
    <t>How create Numeric literal token with roslyn?</t>
  </si>
  <si>
    <t>c#/roslyn/</t>
  </si>
  <si>
    <t>https://stackoverflow.com/questions/36232935/how-create-numeric-literal-token-with-roslyn</t>
  </si>
  <si>
    <t>Getting type from a symbol in roslyn</t>
  </si>
  <si>
    <t>c#/.net/reflection/roslyn/roslyn-code-analysis/</t>
  </si>
  <si>
    <t>https://stackoverflow.com/questions/34747260/getting-type-from-a-symbol-in-roslyn</t>
  </si>
  <si>
    <t>How do I declare a var variable with Roslyn?</t>
  </si>
  <si>
    <t>https://stackoverflow.com/questions/8400248/how-do-i-declare-a-var-variable-with-roslyn</t>
  </si>
  <si>
    <t>Roslyn - CSharpCompilation to CSharpCompilation reference</t>
  </si>
  <si>
    <t>https://stackoverflow.com/questions/43520784/roslyn-csharpcompilation-to-csharpcompilation-reference</t>
  </si>
  <si>
    <t>How can i detect if a specific method does not contain try catch block using Roslyn Analyzer?</t>
  </si>
  <si>
    <t>c#/visual-studio/roslyn/roslyn-code-analysis/</t>
  </si>
  <si>
    <t>https://stackoverflow.com/questions/61815236/how-can-i-detect-if-a-specific-method-does-not-contain-try-catch-block-using-ros</t>
  </si>
  <si>
    <t>How to add a trailing end of line to AttribueList using Roslyn CTP</t>
  </si>
  <si>
    <t>c#/.net/code-generation/roslyn/</t>
  </si>
  <si>
    <t>https://stackoverflow.com/questions/17154917/how-to-add-a-trailing-end-of-line-to-attribuelist-using-roslyn-ctp</t>
  </si>
  <si>
    <t>Could not find a part of the path ... bin\roslyn\csc.exe</t>
  </si>
  <si>
    <t>c#/asp.net/.net/asp.net-mvc/roslyn/</t>
  </si>
  <si>
    <t>https://stackoverflow.com/questions/32780315/could-not-find-a-part-of-the-path-bin-roslyn-csc-exe</t>
  </si>
  <si>
    <t>Could not find file ... bin\roslyn\csc.exe</t>
  </si>
  <si>
    <t>c#/.net/visual-studio/asp.net-web-api/</t>
  </si>
  <si>
    <t>https://stackoverflow.com/questions/58154233/could-not-find-file-bin-roslyn-csc-exe</t>
  </si>
  <si>
    <t>How to get a Roslyn FieldSymbol from a FieldDeclarationSyntax node?</t>
  </si>
  <si>
    <t>https://stackoverflow.com/questions/27848576/how-to-get-a-roslyn-fieldsymbol-from-a-fielddeclarationsyntax-node</t>
  </si>
  <si>
    <t>How to get the base class name of a class via Roslyn?</t>
  </si>
  <si>
    <t>https://stackoverflow.com/questions/33090499/how-to-get-the-base-class-name-of-a-class-via-roslyn</t>
  </si>
  <si>
    <t>Using Roslyn for C#, how do I get a list of all properties that compose a return type?</t>
  </si>
  <si>
    <t>https://stackoverflow.com/questions/21316952/using-roslyn-for-c-how-do-i-get-a-list-of-all-properties-that-compose-a-return</t>
  </si>
  <si>
    <t>How to load solution in Roslyn?</t>
  </si>
  <si>
    <t>https://stackoverflow.com/questions/61048374/how-to-load-solution-in-roslyn</t>
  </si>
  <si>
    <t>Run Roslyn analyzers during live code editing but not during build</t>
  </si>
  <si>
    <t>c#/visual-studio/visual-studio-2019/roslyn-code-analysis/</t>
  </si>
  <si>
    <t>https://stackoverflow.com/questions/60166827/run-roslyn-analyzers-during-live-code-editing-but-not-during-build</t>
  </si>
  <si>
    <t>Can not delete \bin\roslyn\VBCSCompiler.exe - Access is denied</t>
  </si>
  <si>
    <t>c#/asp.net-mvc/visual-studio-2015/visual-studio-2017/roslyn/</t>
  </si>
  <si>
    <t>https://stackoverflow.com/questions/45065206/can-not-delete-bin-roslyn-vbcscompiler-exe-access-is-denied</t>
  </si>
  <si>
    <t>How to limit expression access to types external in Roslyn?</t>
  </si>
  <si>
    <t>c#/.net/expression/roslyn/side-effects/</t>
  </si>
  <si>
    <t>https://stackoverflow.com/questions/60664034/how-to-limit-expression-access-to-types-external-in-roslyn</t>
  </si>
  <si>
    <t>How do I retrieve text from the Visual Studio editor for use with Roslyn SyntaxTree?</t>
  </si>
  <si>
    <t>c#/visual-studio-2017/roslyn/visual-studio-sdk/</t>
  </si>
  <si>
    <t>https://stackoverflow.com/questions/45653203/how-do-i-retrieve-text-from-the-visual-studio-editor-for-use-with-roslyn-syntaxt</t>
  </si>
  <si>
    <t>Remove all SyntaxTrivia nodes from Roslyn SyntaxTree</t>
  </si>
  <si>
    <t>c#/syntax/formatting/roslyn/</t>
  </si>
  <si>
    <t>https://stackoverflow.com/questions/53179930/remove-all-syntaxtrivia-nodes-from-roslyn-syntaxtree</t>
  </si>
  <si>
    <t>C# -&amp;gt Roslyn -&amp;gt Find all strings like unix â€œstringsâ€ command and be able to manipulate them</t>
  </si>
  <si>
    <t>c#/string/compilation/roslyn/</t>
  </si>
  <si>
    <t>https://stackoverflow.com/questions/49304967/c-roslyn-find-all-strings-like-unix-strings-command-and-be-able-to-mani</t>
  </si>
  <si>
    <t>Roslyn error on script: string code = @&amp;quotSystem.Threading.Thread.Sleep(300000)&amp;quot</t>
  </si>
  <si>
    <t>c#/scripting/roslyn/roslyn-code-analysis/</t>
  </si>
  <si>
    <t>https://stackoverflow.com/questions/59883197/roslyn-error-on-script-string-code-system-threading-thread-sleep300000</t>
  </si>
  <si>
    <t>XmlSerializer and array properties C# - Roslyn complains</t>
  </si>
  <si>
    <t>c#/xmlserializerroslyn-code-analysis/</t>
  </si>
  <si>
    <t>https://stackoverflow.com/questions/59754506/xmlserializer-and-array-properties-c-roslyn-complains</t>
  </si>
  <si>
    <t>Read *.csproj property values using Roslyn APIs?</t>
  </si>
  <si>
    <t>https://stackoverflow.com/questions/59666864/read-csproj-property-values-using-roslyn-apis</t>
  </si>
  <si>
    <t>How to negate ExpressionSyntax using Roslyn</t>
  </si>
  <si>
    <t>c#/roslynvisual-studio-extensions/</t>
  </si>
  <si>
    <t>https://stackoverflow.com/questions/59504994/how-to-negate-expressionsyntax-using-roslyn</t>
  </si>
  <si>
    <t>Is it possible to compile a single C# code file with the .NET Core Roslyn compiler?</t>
  </si>
  <si>
    <t>c#/compilation/.net-core/roslyn/csc/</t>
  </si>
  <si>
    <t>https://stackoverflow.com/questions/46065777/is-it-possible-to-compile-a-single-c-code-file-with-the-net-core-roslyn-compil</t>
  </si>
  <si>
    <t>How to get all visible local variable names within a scope with Roslyn (Microsoft CodeAnalysis)</t>
  </si>
  <si>
    <t>https://stackoverflow.com/questions/23539872/how-to-get-all-visible-local-variable-names-within-a-scope-with-roslyn-microsof</t>
  </si>
  <si>
    <t>Get type parameters of property type using roslyn</t>
  </si>
  <si>
    <t>c#/.netroslyn/</t>
  </si>
  <si>
    <t>https://stackoverflow.com/questions/48990875/get-type-parameters-of-property-type-using-roslyn</t>
  </si>
  <si>
    <t>Roslyn compiler server reports different hash version than build task</t>
  </si>
  <si>
    <t>c#/.net-core/roslyn/visual-studio-2019/</t>
  </si>
  <si>
    <t>https://stackoverflow.com/questions/59345203/roslyn-compiler-server-reports-different-hash-version-than-build-task</t>
  </si>
  <si>
    <t>Line Number is not included in Exception Stacktrace (Code Dynamically Compiled with Roslyn)</t>
  </si>
  <si>
    <t>https://stackoverflow.com/questions/59246357/line-number-is-not-included-in-exception-stacktrace-code-dynamically-compiled-w</t>
  </si>
  <si>
    <t>Roslyn service is null</t>
  </si>
  <si>
    <t>https://stackoverflow.com/questions/42471015/roslyn-service-is-null</t>
  </si>
  <si>
    <t>Inserting Code Between Region Trivia With Roslyn</t>
  </si>
  <si>
    <t>https://stackoverflow.com/questions/37552426/inserting-code-between-region-trivia-with-roslyn</t>
  </si>
  <si>
    <t>Map string to guid with Dapper</t>
  </si>
  <si>
    <t>c#/sql/orm/dapper/</t>
  </si>
  <si>
    <t>https://stackoverflow.com/questions/5898988/map-string-to-guid-with-dapper</t>
  </si>
  <si>
    <t>Call stored procedure from dapper which accept list of user defined table type</t>
  </si>
  <si>
    <t>c#/sql-server/stored-procedures/dapper/</t>
  </si>
  <si>
    <t>https://stackoverflow.com/questions/18269886/call-stored-procedure-from-dapper-which-accept-list-of-user-defined-table-type</t>
  </si>
  <si>
    <t>How to use Char and VarBinary in Dapper?</t>
  </si>
  <si>
    <t>c#/dapperdapper-extensions/</t>
  </si>
  <si>
    <t>https://stackoverflow.com/questions/61746255/how-to-use-char-and-varbinary-in-dapper</t>
  </si>
  <si>
    <t>How to turn dapper result into a dictionary using result mapping</t>
  </si>
  <si>
    <t>c#/sql-server/dictionary/dapper/</t>
  </si>
  <si>
    <t>https://stackoverflow.com/questions/61551786/how-to-turn-dapper-result-into-a-dictionary-using-result-mapping</t>
  </si>
  <si>
    <t>Make dapper SQL be syntax colorized</t>
  </si>
  <si>
    <t>c#/visual-studio/dapper/colorize/</t>
  </si>
  <si>
    <t>https://stackoverflow.com/questions/19668074/make-dapper-sql-be-syntax-colorized</t>
  </si>
  <si>
    <t>How to pass multiple records to update with one sql statement in Dapper</t>
  </si>
  <si>
    <t>c#/sql-serverdapper/</t>
  </si>
  <si>
    <t>https://stackoverflow.com/questions/32635347/how-to-pass-multiple-records-to-update-with-one-sql-statement-in-dapper</t>
  </si>
  <si>
    <t>How to return dynamic types List&amp;ltdynamic&amp;gt with Dapper ORM</t>
  </si>
  <si>
    <t>c#/.net/orm/dapper/</t>
  </si>
  <si>
    <t>https://stackoverflow.com/questions/26659819/how-to-return-dynamic-types-listdynamic-with-dapper-orm</t>
  </si>
  <si>
    <t>WPF, Caliburn.Micro and Dapper ComboBoxes</t>
  </si>
  <si>
    <t>c#/wpf/mvvm/dapper/caliburn.micro/</t>
  </si>
  <si>
    <t>https://stackoverflow.com/questions/61443954/wpf-caliburn-micro-and-dapper-comboboxes</t>
  </si>
  <si>
    <t>Can Dapper pass a user-defined composite type to a PostgreSQL function?</t>
  </si>
  <si>
    <t>c#/postgresqldapper/</t>
  </si>
  <si>
    <t>https://stackoverflow.com/questions/56190787/can-dapper-pass-a-user-defined-composite-type-to-a-postgresql-function</t>
  </si>
  <si>
    <t>How to change initial catalog at runtime when using a connection string and dapper</t>
  </si>
  <si>
    <t>c#/asp.net-mvc-4/connection-string/dapper/ninject.web.mvc/</t>
  </si>
  <si>
    <t>https://stackoverflow.com/questions/61369012/how-to-change-initial-catalog-at-runtime-when-using-a-connection-string-and-dapp</t>
  </si>
  <si>
    <t>How to create arguments for a Dapper query dynamically</t>
  </si>
  <si>
    <t>c#/.netdapper/</t>
  </si>
  <si>
    <t>https://stackoverflow.com/questions/9481678/how-to-create-arguments-for-a-dapper-query-dynamically</t>
  </si>
  <si>
    <t>Could not install Dapper 2.0.4 on .Net 4.6.1</t>
  </si>
  <si>
    <t>c#/asp.net/webforms/dapper/.net-4.6.1/</t>
  </si>
  <si>
    <t>https://stackoverflow.com/questions/57742593/could-not-install-dapper-2-0-4-on-net-4-6-1</t>
  </si>
  <si>
    <t>Delete a List&amp;ltT&amp;gt using Dapper</t>
  </si>
  <si>
    <t>https://stackoverflow.com/questions/45971254/delete-a-listt-using-dapper</t>
  </si>
  <si>
    <t>Dapper with Mapping by code: Multi-Mapping with repeating column names</t>
  </si>
  <si>
    <t>c#/ms-access/orm/dapper/</t>
  </si>
  <si>
    <t>https://stackoverflow.com/questions/54074638/dapper-with-mapping-by-code-multi-mapping-with-repeating-column-names</t>
  </si>
  <si>
    <t>Can anyone suggest an elegant way of writing a generic C# Dapper procedure to return n result sets?</t>
  </si>
  <si>
    <t>c#/sql/dapper/type-parameter/</t>
  </si>
  <si>
    <t>https://stackoverflow.com/questions/61089625/can-anyone-suggest-an-elegant-way-of-writing-a-generic-c-dapper-procedure-to-re</t>
  </si>
  <si>
    <t>Pass dapper class to postgres stored procedure</t>
  </si>
  <si>
    <t>c#/.netpostgresql/</t>
  </si>
  <si>
    <t>https://stackoverflow.com/questions/60867305/pass-dapper-class-to-postgres-stored-procedure</t>
  </si>
  <si>
    <t>Get the count of resultsets/Tables returned from dapper .QueryMultiple Method</t>
  </si>
  <si>
    <t>c#/visual-studiodapper/</t>
  </si>
  <si>
    <t>https://stackoverflow.com/questions/29539840/get-the-count-of-resultsets-tables-returned-from-dapper-querymultiple-method</t>
  </si>
  <si>
    <t>Multiple Dapper Execute() statements inside transaction throws NpgsqlTransaction has completed it is no longer usable exception</t>
  </si>
  <si>
    <t>c#/.net/postgresql/dapper/npgsql/</t>
  </si>
  <si>
    <t>https://stackoverflow.com/questions/60673230/multiple-dapper-execute-statements-inside-transaction-throws-npgsqltransaction</t>
  </si>
  <si>
    <t>Generic repository with Dapper</t>
  </si>
  <si>
    <t>c#/sql/asp.net-mvc/dapper/</t>
  </si>
  <si>
    <t>https://stackoverflow.com/questions/41200049/generic-repository-with-dapper</t>
  </si>
  <si>
    <t>Generic Repository pattern for .net core with Dapper</t>
  </si>
  <si>
    <t>c#/asp.net-core/repository-pattern/dapper/generic-programming/</t>
  </si>
  <si>
    <t>https://stackoverflow.com/questions/52418496/generic-repository-pattern-for-net-core-with-dapper</t>
  </si>
  <si>
    <t>Repository Design Pattern with Dapper</t>
  </si>
  <si>
    <t>c#/.net/design-patterns/repository-pattern/dapper/</t>
  </si>
  <si>
    <t>https://stackoverflow.com/questions/42957140/repository-design-pattern-with-dapper</t>
  </si>
  <si>
    <t>Managing connection with non-buffered queries in Dapper</t>
  </si>
  <si>
    <t>c#/.net/ado.net/dapper/micro-orm/</t>
  </si>
  <si>
    <t>https://stackoverflow.com/questions/23023534/managing-connection-with-non-buffered-queries-in-dapper</t>
  </si>
  <si>
    <t>What happens with returning IEnumerable if used with async/await (streaming data from SQL Server with Dapper)?</t>
  </si>
  <si>
    <t>c#/sql-server/async-await/dapper/c#-8.0/</t>
  </si>
  <si>
    <t>https://stackoverflow.com/questions/55536681/what-happens-with-returning-ienumerable-if-used-with-async-await-streaming-data</t>
  </si>
  <si>
    <t>Dapper use singular table name</t>
  </si>
  <si>
    <t>c#/dapper/</t>
  </si>
  <si>
    <t>https://stackoverflow.com/questions/32204808/dapper-use-singular-table-name</t>
  </si>
  <si>
    <t>Project dynamic Dapper results excluding some properties</t>
  </si>
  <si>
    <t>c#/linqdapper/</t>
  </si>
  <si>
    <t>https://stackoverflow.com/questions/12916091/project-dynamic-dapper-results-excluding-some-properties</t>
  </si>
  <si>
    <t>What exactly is the &amp;quotinformation&amp;quot that dapper caches?</t>
  </si>
  <si>
    <t>c#/cachingdapper/</t>
  </si>
  <si>
    <t>https://stackoverflow.com/questions/9897750/what-exactly-is-the-information-that-dapper-caches</t>
  </si>
  <si>
    <t>Fail to retrieve the User Id from Database using Dapper</t>
  </si>
  <si>
    <t>c#/sql-server/asp.net-mvc/dapper/</t>
  </si>
  <si>
    <t>https://stackoverflow.com/questions/60559906/fail-to-retrieve-the-user-id-from-database-using-dapper</t>
  </si>
  <si>
    <t>Map lists of nested objects with Dapper</t>
  </si>
  <si>
    <t>c#/.net/wpf/orm/dapper/</t>
  </si>
  <si>
    <t>https://stackoverflow.com/questions/32007238/map-lists-of-nested-objects-with-dapper</t>
  </si>
  <si>
    <t>Dapper provide default name for dynamic result sets with QueryMultiple</t>
  </si>
  <si>
    <t>https://stackoverflow.com/questions/60290407/dapper-provide-default-name-for-dynamic-result-sets-with-querymultiple</t>
  </si>
  <si>
    <t>How to Access Dapper Results When Using Dynamic Due to Enum</t>
  </si>
  <si>
    <t>c#/dynamicdapper/</t>
  </si>
  <si>
    <t>https://stackoverflow.com/questions/60180331/how-to-access-dapper-results-when-using-dynamic-due-to-enum</t>
  </si>
  <si>
    <t>WPF, Caliburn Micro and Dapper - Datagrid Checkbox binding</t>
  </si>
  <si>
    <t>https://stackoverflow.com/questions/60071677/wpf-caliburn-micro-and-dapper-datagrid-checkbox-binding</t>
  </si>
  <si>
    <t>C# Dapper &amp;amp MySQL random error i.e. fatal error / reading from the stream has failed, etc</t>
  </si>
  <si>
    <t>c#/mysql/.net/docker/dapper/</t>
  </si>
  <si>
    <t>https://stackoverflow.com/questions/60021282/c-dapper-mysql-random-error-i-e-fatal-error-reading-from-the-stream-has-fa</t>
  </si>
  <si>
    <t>Dapper: String was not recognized as a valid DateTime</t>
  </si>
  <si>
    <t>c#/sqlitedapper/</t>
  </si>
  <si>
    <t>https://stackoverflow.com/questions/59979645/dapper-string-was-not-recognized-as-a-valid-datetime</t>
  </si>
  <si>
    <t>CancellationToken with async Dapper methods?</t>
  </si>
  <si>
    <t>c#/.net/async-await/dapper/cancellation-token/</t>
  </si>
  <si>
    <t>https://stackoverflow.com/questions/25540793/cancellationtoken-with-async-dapper-methods</t>
  </si>
  <si>
    <t>Is lazy loading possible in dapper? And what is the difference between the generic (POCO) and dynamic API?</t>
  </si>
  <si>
    <t>https://stackoverflow.com/questions/13956585/is-lazy-loading-possible-in-dapper-and-what-is-the-difference-between-the-gener</t>
  </si>
  <si>
    <t>Dapper stored procedure has too many arguments specified when passing IEnumerable to it</t>
  </si>
  <si>
    <t>c#/sqldapper/</t>
  </si>
  <si>
    <t>https://stackoverflow.com/questions/59702663/dapper-stored-procedure-has-too-many-arguments-specified-when-passing-ienumerabl</t>
  </si>
  <si>
    <t>Unable to see the decompiled code of System.Management.ManagementDateTimeConverter.ToDateTime(string) using ILSpy/Reflector?</t>
  </si>
  <si>
    <t>c#/.net/reflector/ilspy/</t>
  </si>
  <si>
    <t>https://stackoverflow.com/questions/24090087/unable-to-see-the-decompiled-code-of-system-management-managementdatetimeconvert</t>
  </si>
  <si>
    <t>Is this line of code from ILSpy decompiler valid?</t>
  </si>
  <si>
    <t>c#/ilspy/</t>
  </si>
  <si>
    <t>https://stackoverflow.com/questions/37285072/is-this-line-of-code-from-ilspy-decompiler-valid</t>
  </si>
  <si>
    <t>ILSpy, how to resolve dependencies?</t>
  </si>
  <si>
    <t>c#/.net/reflection/decompiler/ilspy/</t>
  </si>
  <si>
    <t>https://stackoverflow.com/questions/8689505/ilspy-how-to-resolve-dependencies</t>
  </si>
  <si>
    <t>how to make ILspy c# decompile result have better format?</t>
  </si>
  <si>
    <t>c#/windowsilspy/</t>
  </si>
  <si>
    <t>https://stackoverflow.com/questions/29369264/how-to-make-ilspy-c-decompile-result-have-better-format</t>
  </si>
  <si>
    <t>Variables ending with &amp;quot1&amp;quot have the &amp;quot1&amp;quot removed within ILSpy. Why?</t>
  </si>
  <si>
    <t>https://stackoverflow.com/questions/25691865/variables-ending-with-1-have-the-1-removed-within-ilspy-why</t>
  </si>
  <si>
    <t>DataVisualization - empty function bodies in ILSpy</t>
  </si>
  <si>
    <t>c#/winformsmschart/</t>
  </si>
  <si>
    <t>https://stackoverflow.com/questions/22154780/datavisualization-empty-function-bodies-in-ilspy</t>
  </si>
  <si>
    <t>Using ILSpy, how do I navigate to the Resource string?</t>
  </si>
  <si>
    <t>c#/asp.net-mvcilspy/</t>
  </si>
  <si>
    <t>https://stackoverflow.com/questions/10612939/using-ilspy-how-do-i-navigate-to-the-resource-string</t>
  </si>
  <si>
    <t>Odd class member syntax shown in ILSpy</t>
  </si>
  <si>
    <t>c#/syntax/destructor/ilspy/</t>
  </si>
  <si>
    <t>https://stackoverflow.com/questions/10187903/odd-class-member-syntax-shown-in-ilspy</t>
  </si>
  <si>
    <t>Where can I see operator overloads of primitive types by using ILSpy?</t>
  </si>
  <si>
    <t>c#/.net/operator-overloading/clr/mscorlib/</t>
  </si>
  <si>
    <t>https://stackoverflow.com/questions/9558953/where-can-i-see-operator-overloads-of-primitive-types-by-using-ilspy</t>
  </si>
  <si>
    <t>efcore 3.1 does not support querying with string concatenation?</t>
  </si>
  <si>
    <t>c#/ef-core-3.1/</t>
  </si>
  <si>
    <t>https://stackoverflow.com/questions/60409797/efcore-3-1-does-not-support-querying-with-string-concatenation</t>
  </si>
  <si>
    <t>EFCore 3.1 Adding default shadow properties and use them for softdelete</t>
  </si>
  <si>
    <t>c#/.net/entity-framework/.net-core/ef-core-3.0/</t>
  </si>
  <si>
    <t>https://stackoverflow.com/questions/60239684/efcore-3-1-adding-default-shadow-properties-and-use-them-for-softdelete</t>
  </si>
  <si>
    <t>Return array from Linq SQL query on 80 million row table using EFCore</t>
  </si>
  <si>
    <t>c#/sql-server/linq/entity-framework-core/</t>
  </si>
  <si>
    <t>https://stackoverflow.com/questions/60004141/return-array-from-linq-sql-query-on-80-million-row-table-using-efcore</t>
  </si>
  <si>
    <t>weird behavior Expression&amp;ltFunc&amp;gt in EfCore HasQueryFilter method v2.2 (Refactoring problem)</t>
  </si>
  <si>
    <t>c#/ef-core-2.2/</t>
  </si>
  <si>
    <t>https://stackoverflow.com/questions/59929924/weird-behavior-expressionfunc-in-efcore-hasqueryfilter-method-v2-2-refactorin</t>
  </si>
  <si>
    <t>Load child entity on the fetch of the Parent entity EFCore</t>
  </si>
  <si>
    <t>c#/entity-framework/entity-framework-core/blazor/ef-core-3.0/</t>
  </si>
  <si>
    <t>https://stackoverflow.com/questions/59639245/load-child-entity-on-the-fetch-of-the-parent-entity-efcore</t>
  </si>
  <si>
    <t>Error when doing mulitple ProjectTo layers with EfCore</t>
  </si>
  <si>
    <t>c#/asp.net-core/automapper/ef-core-3.0/</t>
  </si>
  <si>
    <t>https://stackoverflow.com/questions/59269836/error-when-doing-mulitple-projectto-layers-with-efcore</t>
  </si>
  <si>
    <t>Resolve DbContext by Interface in EFCore 3</t>
  </si>
  <si>
    <t>c#/dependency-injection/.net-core/dbcontext/ef-core-3.0/</t>
  </si>
  <si>
    <t>https://stackoverflow.com/questions/59210735/resolve-dbcontext-by-interface-in-efcore-3</t>
  </si>
  <si>
    <t>Azure AD - Tracking a User object with EFCore</t>
  </si>
  <si>
    <t>c#/azure-active-directoryblazor-server-side/</t>
  </si>
  <si>
    <t>https://stackoverflow.com/questions/59165185/azure-ad-tracking-a-user-object-with-efcore</t>
  </si>
  <si>
    <t>How to inject ILogger into EFCore DbContext</t>
  </si>
  <si>
    <t>c#/dependency-injectionentity-framework-core/</t>
  </si>
  <si>
    <t>https://stackoverflow.com/questions/43518867/how-to-inject-ilogger-into-efcore-dbcontext</t>
  </si>
  <si>
    <t>LINQ Query Exception error Invalid column name &amp;#39courseId1&amp;#39 EFCore</t>
  </si>
  <si>
    <t>c#/entity-framework/linq/entity-framework-core/</t>
  </si>
  <si>
    <t>https://stackoverflow.com/questions/57707468/linq-query-exception-error-invalid-column-name-courseid1-efcore</t>
  </si>
  <si>
    <t>How to get a child nested list within a record using EFCore Linq</t>
  </si>
  <si>
    <t>c#/linqef-core-2.2/</t>
  </si>
  <si>
    <t>https://stackoverflow.com/questions/57660905/how-to-get-a-child-nested-list-within-a-record-using-efcore-linq</t>
  </si>
  <si>
    <t>Getting 2 Top 5 within a single LINQ query in EFCore</t>
  </si>
  <si>
    <t>c#/entity-framework/linq/ef-core-2.1/</t>
  </si>
  <si>
    <t>https://stackoverflow.com/questions/57330189/getting-2-top-5-within-a-single-linq-query-in-efcore</t>
  </si>
  <si>
    <t>Generate auto-increment int column in MariaDB with EFCore</t>
  </si>
  <si>
    <t>c#/.net-core/entity-framework-core/mariadb/auto-increment/</t>
  </si>
  <si>
    <t>https://stackoverflow.com/questions/56983288/generate-auto-increment-int-column-in-mariadb-with-efcore</t>
  </si>
  <si>
    <t>MaterialDesignInXamlToolkit ElementHost DatePicker Selected/Current Date not displayed properly</t>
  </si>
  <si>
    <t>c#/wpf/xaml/material-design/</t>
  </si>
  <si>
    <t>https://stackoverflow.com/questions/51554107/materialdesigninxamltoolkit-elementhost-datepicker-selected-current-date-not-dis</t>
  </si>
  <si>
    <t>How make MaterialDesignInXamlToolkit Custom Color Theme?</t>
  </si>
  <si>
    <t>c#/xamlmaterial-design-in-xaml/</t>
  </si>
  <si>
    <t>https://stackoverflow.com/questions/40101956/how-make-materialdesigninxamltoolkit-custom-color-theme</t>
  </si>
  <si>
    <t>What encoding does Mono use when marshalling strings in P/Invoke?</t>
  </si>
  <si>
    <t>c#/monopinvoke/</t>
  </si>
  <si>
    <t>https://stackoverflow.com/questions/17512428/what-encoding-does-mono-use-when-marshalling-strings-in-p-invoke</t>
  </si>
  <si>
    <t>Is there a way that I can compile a Mono project to run natively on linux?</t>
  </si>
  <si>
    <t>c#/.netmono/</t>
  </si>
  <si>
    <t>https://stackoverflow.com/questions/60950710/is-there-a-way-that-i-can-compile-a-mono-project-to-run-natively-on-linux</t>
  </si>
  <si>
    <t>MVC Web Framework and Mono</t>
  </si>
  <si>
    <t>https://stackoverflow.com/questions/574381/mvc-web-framework-and-mono</t>
  </si>
  <si>
    <t>C# Mono Linux - Grab contents of global clipboard</t>
  </si>
  <si>
    <t>c#/gtkclipboard/</t>
  </si>
  <si>
    <t>https://stackoverflow.com/questions/27740792/c-mono-linux-grab-contents-of-global-clipboard</t>
  </si>
  <si>
    <t>Passing byte array from c++ to c# (mono)</t>
  </si>
  <si>
    <t>c#/c++/arrays/mono/buffer/</t>
  </si>
  <si>
    <t>https://stackoverflow.com/questions/46461869/passing-byte-array-from-c-to-c-mono</t>
  </si>
  <si>
    <t>Mono can&amp;#39t save user settings</t>
  </si>
  <si>
    <t>c#/monosettings/</t>
  </si>
  <si>
    <t>https://stackoverflow.com/questions/37292416/mono-cant-save-user-settings</t>
  </si>
  <si>
    <t>GUI for Mono port of .NET 4 application using WPF</t>
  </si>
  <si>
    <t>c#/.net/user-interface/mono/porting/</t>
  </si>
  <si>
    <t>https://stackoverflow.com/questions/9422031/gui-for-mono-port-of-net-4-application-using-wpf</t>
  </si>
  <si>
    <t>Compiling C# code at runtime under mono fails when referencing Newtonsoft.Json.dll</t>
  </si>
  <si>
    <t>c#/json.netmono/</t>
  </si>
  <si>
    <t>https://stackoverflow.com/questions/59209700/compiling-c-code-at-runtime-under-mono-fails-when-referencing-newtonsoft-json-d</t>
  </si>
  <si>
    <t>Does Mono support StringCollections in user settings?</t>
  </si>
  <si>
    <t>https://stackoverflow.com/questions/59383426/does-mono-support-stringcollections-in-user-settings</t>
  </si>
  <si>
    <t>Mono cannot access file even though linux shell can without root</t>
  </si>
  <si>
    <t>c#/linux/raspberry-pi/gpio/raspberry-pi-zero/</t>
  </si>
  <si>
    <t>https://stackoverflow.com/questions/59382811/mono-cannot-access-file-even-though-linux-shell-can-without-root</t>
  </si>
  <si>
    <t>Saving each WAV channel as a mono-channel WAV file using Naudio</t>
  </si>
  <si>
    <t>c#/audio/naudio/waveform/wave/</t>
  </si>
  <si>
    <t>https://stackoverflow.com/questions/12075062/saving-each-wav-channel-as-a-mono-channel-wav-file-using-naudio</t>
  </si>
  <si>
    <t>How can I deserialize a JSON string in Mono?</t>
  </si>
  <si>
    <t>c#/.net/json/mono/</t>
  </si>
  <si>
    <t>https://stackoverflow.com/questions/6437809/how-can-i-deserialize-a-json-string-in-mono</t>
  </si>
  <si>
    <t>How to create &amp;quotDictionary&amp;quot in Mono Cecil</t>
  </si>
  <si>
    <t>c#/mono.cecil/</t>
  </si>
  <si>
    <t>https://stackoverflow.com/questions/56470375/how-to-create-dictionary-in-mono-cecil</t>
  </si>
  <si>
    <t>How do i get information about the window that has focus on Linux using Mono C#</t>
  </si>
  <si>
    <t>c#/linuxmono/</t>
  </si>
  <si>
    <t>https://stackoverflow.com/questions/16134124/how-do-i-get-information-about-the-window-that-has-focus-on-linux-using-mono-c</t>
  </si>
  <si>
    <t>C# Use MKL library in mono</t>
  </si>
  <si>
    <t>c#/mono/intel-mkl/intel-ipp/</t>
  </si>
  <si>
    <t>https://stackoverflow.com/questions/57771161/c-use-mkl-library-in-mono</t>
  </si>
  <si>
    <t>What&amp;#39s wrong with this Winform C# code? It will run fine in Windows, but in mono(Linux), will throw a NullReferenceException</t>
  </si>
  <si>
    <t>c#/sqlnullreferenceexception/</t>
  </si>
  <si>
    <t>https://stackoverflow.com/questions/35032645/whats-wrong-with-this-winform-c-code-it-will-run-fine-in-windows-but-in-mono</t>
  </si>
  <si>
    <t>Running .NET 4 application with Mono</t>
  </si>
  <si>
    <t>c#/.net/.net-4.0/mono/</t>
  </si>
  <si>
    <t>https://stackoverflow.com/questions/5327672/running-net-4-application-with-mono</t>
  </si>
  <si>
    <t>System.DllNotFoundException on Mono SQLite</t>
  </si>
  <si>
    <t>c#/sqlite/mono/dllnotfoundexception/</t>
  </si>
  <si>
    <t>https://stackoverflow.com/questions/21293105/system-dllnotfoundexception-on-mono-sqlite</t>
  </si>
  <si>
    <t>Mono: is changing the thread&amp;#39s priority supported?</t>
  </si>
  <si>
    <t>c#/multithreading/mono/xamarin.android/</t>
  </si>
  <si>
    <t>https://stackoverflow.com/questions/12994862/mono-is-changing-the-threads-priority-supported</t>
  </si>
  <si>
    <t>Avalonia UI Error in binding &amp;quotCould not find CLR property&amp;quot</t>
  </si>
  <si>
    <t>c#/xaml/mvvm/.net-core/avaloniaui/</t>
  </si>
  <si>
    <t>https://stackoverflow.com/questions/53536895/avalonia-ui-error-in-binding-could-not-find-clr-property</t>
  </si>
  <si>
    <t>How to extend a Control in Avalonia?</t>
  </si>
  <si>
    <t>c#/avaloniaui/</t>
  </si>
  <si>
    <t>https://stackoverflow.com/questions/51746650/how-to-extend-a-control-in-avalonia</t>
  </si>
  <si>
    <t>Implementing drag and drop for TreeView nodes in Avalonia</t>
  </si>
  <si>
    <t>c#/.net/xaml/avaloniaui/</t>
  </si>
  <si>
    <t>https://stackoverflow.com/questions/44442084/implementing-drag-and-drop-for-treeview-nodes-in-avalonia</t>
  </si>
  <si>
    <t>How to bind color in Avalonia</t>
  </si>
  <si>
    <t>c#/xamlavaloniaui/</t>
  </si>
  <si>
    <t>https://stackoverflow.com/questions/44315693/how-to-bind-color-in-avalonia</t>
  </si>
  <si>
    <t>ML-Agents agent not resetting?</t>
  </si>
  <si>
    <t>c#/unity3d/machine-learning/game-physics/ml-agent/</t>
  </si>
  <si>
    <t>https://stackoverflow.com/questions/59309401/ml-agents-agent-not-resetting</t>
  </si>
  <si>
    <t>unity ML Agents and external data</t>
  </si>
  <si>
    <t>c#/unity3d/machine-learning/ml-agent/</t>
  </si>
  <si>
    <t>https://stackoverflow.com/questions/58754449/unity-ml-agents-and-external-data</t>
  </si>
  <si>
    <t>common roles for all tenants in AspNetBoilerplate</t>
  </si>
  <si>
    <t>c#/asp.net/asp.net-mvc/aspnetboilerplate/</t>
  </si>
  <si>
    <t>https://stackoverflow.com/questions/41335357/common-roles-for-all-tenants-in-aspnetboilerplate</t>
  </si>
  <si>
    <t>Accessing ToListAsync() from Custom Repository for SqlQuery in ASPNetBoilerplate</t>
  </si>
  <si>
    <t>c#/entity-framework/asynchronous/repository-pattern/aspnetboilerplate/</t>
  </si>
  <si>
    <t>https://stackoverflow.com/questions/45491524/accessing-tolistasync-from-custom-repository-for-sqlquery-in-aspnetboilerplate</t>
  </si>
  <si>
    <t>ASPNETBOILERPLATE - App service method not returning related entities in .NET Core</t>
  </si>
  <si>
    <t>c#/entity-framework-coreaspnetboilerplate/</t>
  </si>
  <si>
    <t>https://stackoverflow.com/questions/45047191/aspnetboilerplate-app-service-method-not-returning-related-entities-in-net-co</t>
  </si>
  <si>
    <t>ASPNETBOILERPLATE .Net Core template - Existing database code sample request</t>
  </si>
  <si>
    <t>c#/entity-framework/.net-core/aspnetboilerplate/</t>
  </si>
  <si>
    <t>https://stackoverflow.com/questions/44725291/aspnetboilerplate-net-core-template-existing-database-code-sample-request</t>
  </si>
  <si>
    <t>Aspnetboilerplate emailsender providing null for email sent</t>
  </si>
  <si>
    <t>c#/asp.net/email/aspnetboilerplate/</t>
  </si>
  <si>
    <t>https://stackoverflow.com/questions/35720742/aspnetboilerplate-emailsender-providing-null-for-email-sent</t>
  </si>
  <si>
    <t>Inject SignalR IHubContext into controller with Autofac</t>
  </si>
  <si>
    <t>c#/asp.net/asp.net-web-api/dependency-injection/autofac/</t>
  </si>
  <si>
    <t>https://stackoverflow.com/questions/61828792/inject-signalr-ihubcontext-into-controller-with-autofac</t>
  </si>
  <si>
    <t>Signalr/Hub not loading in IIS 7 but working correctly in Visual Studio</t>
  </si>
  <si>
    <t>c#/iis/iis-7/signalr/signalr-hub/</t>
  </si>
  <si>
    <t>https://stackoverflow.com/questions/8053229/signalr-hub-not-loading-in-iis-7-but-working-correctly-in-visual-studio</t>
  </si>
  <si>
    <t>Using SignalR Without an ASP.Net Core Server</t>
  </si>
  <si>
    <t>c#/asp.net/signalr/asp.net-core-signalr/</t>
  </si>
  <si>
    <t>https://stackoverflow.com/questions/61820937/using-signalr-without-an-asp-net-core-server</t>
  </si>
  <si>
    <t>Can&amp;#39t establish the connection between SignalR with WPF Client</t>
  </si>
  <si>
    <t>c#/.net/wpf/asp.net-core/signalr/</t>
  </si>
  <si>
    <t>https://stackoverflow.com/questions/58394611/cant-establish-the-connection-between-signalr-with-wpf-client</t>
  </si>
  <si>
    <t>AspNet.Core, IdentityServer 4: Unauthorized (401) during websocket handshake with SignalR 1.0 using JWT bearer token</t>
  </si>
  <si>
    <t>c#/asp.net-core/websocket/identityserver4/asp.net-core-signalr/</t>
  </si>
  <si>
    <t>https://stackoverflow.com/questions/50640316/aspnet-core-identityserver-4-unauthorized-401-during-websocket-handshake-wit</t>
  </si>
  <si>
    <t>Host SignalR in IIS</t>
  </si>
  <si>
    <t>c#/iis/signalr/signalr-hub/</t>
  </si>
  <si>
    <t>https://stackoverflow.com/questions/26418349/host-signalr-in-iis</t>
  </si>
  <si>
    <t>signalR client hangs on wait()</t>
  </si>
  <si>
    <t>c#/signalr-hubsignalr.client/</t>
  </si>
  <si>
    <t>https://stackoverflow.com/questions/34586551/signalr-client-hangs-on-wait</t>
  </si>
  <si>
    <t>SignalR cannot read property client of undefined</t>
  </si>
  <si>
    <t>c#/signalr/signalr-hub/signalr.client/</t>
  </si>
  <si>
    <t>https://stackoverflow.com/questions/14146913/signalr-cannot-read-property-client-of-undefined</t>
  </si>
  <si>
    <t>Call SignalR Core Hub method from Controller</t>
  </si>
  <si>
    <t>c#/signalr/asp.net-core-2.0/asp.net-core-signalr/</t>
  </si>
  <si>
    <t>https://stackoverflow.com/questions/46904678/call-signalr-core-hub-method-from-controller</t>
  </si>
  <si>
    <t>Set cookie from SignalR hub on the server</t>
  </si>
  <si>
    <t>c#/asp.netsignalr/</t>
  </si>
  <si>
    <t>https://stackoverflow.com/questions/15113176/set-cookie-from-signalr-hub-on-the-server</t>
  </si>
  <si>
    <t>How to connect to SignalR server from ASP.NET Core server and keep it open?</t>
  </si>
  <si>
    <t>https://stackoverflow.com/questions/61100555/how-to-connect-to-signalr-server-from-asp-net-core-server-and-keep-it-open</t>
  </si>
  <si>
    <t>Send message to sender of SignalR request</t>
  </si>
  <si>
    <t>https://stackoverflow.com/questions/34694709/send-message-to-sender-of-signalr-request</t>
  </si>
  <si>
    <t>How to do guaranteed message delivery with SignalR?</t>
  </si>
  <si>
    <t>c#/signalr/</t>
  </si>
  <si>
    <t>https://stackoverflow.com/questions/22197129/how-to-do-guaranteed-message-delivery-with-signalr</t>
  </si>
  <si>
    <t>SignalR makes a lot of re-reconnections after migration to asp.net core 3.1</t>
  </si>
  <si>
    <t>c#/signalr/asp.net-core-3.0/asp.net-core-3.1/</t>
  </si>
  <si>
    <t>https://stackoverflow.com/questions/61015152/signalr-makes-a-lot-of-re-reconnections-after-migration-to-asp-net-core-3-1</t>
  </si>
  <si>
    <t>SignalR client does not call the reconnecting event when the Server shuts down, or restarts</t>
  </si>
  <si>
    <t>c#/.net-core/signalr/signalr-client/</t>
  </si>
  <si>
    <t>https://stackoverflow.com/questions/60989226/signalr-client-does-not-call-the-reconnecting-event-when-the-server-shuts-down</t>
  </si>
  <si>
    <t>Ways to persist SignalR connection</t>
  </si>
  <si>
    <t>javascript/c#/asp.net-core/signalr/asp.net-core-signalr/</t>
  </si>
  <si>
    <t>https://stackoverflow.com/questions/60919918/ways-to-persist-signalr-connection</t>
  </si>
  <si>
    <t>How to Show Live Location of User in SignalR?</t>
  </si>
  <si>
    <t>c#/signalrreal-time-data/</t>
  </si>
  <si>
    <t>https://stackoverflow.com/questions/60577829/how-to-show-live-location-of-user-in-signalr</t>
  </si>
  <si>
    <t>Get JProperty from Json Path in Newtonsoft.JSON</t>
  </si>
  <si>
    <t>c#/jsonjson.net/</t>
  </si>
  <si>
    <t>https://stackoverflow.com/questions/61804270/get-jproperty-from-json-path-in-newtonsoft-json</t>
  </si>
  <si>
    <t>How to parse my json string in C#(4.0)using Newtonsoft.Json package?</t>
  </si>
  <si>
    <t>c#/json/c#-4.0/json.net/</t>
  </si>
  <si>
    <t>https://stackoverflow.com/questions/13839865/how-to-parse-my-json-string-in-c4-0using-newtonsoft-json-package</t>
  </si>
  <si>
    <t>Detect end of json object using Newtonsoft.Json</t>
  </si>
  <si>
    <t>https://stackoverflow.com/questions/55503289/detect-end-of-json-object-using-newtonsoft-json</t>
  </si>
  <si>
    <t>How Do You &amp;quotReally&amp;quot Serialize Circular Referencing Objects With Newtonsoft.Json?</t>
  </si>
  <si>
    <t>c#/json/entity-framework/asp.net-web-api/json.net/</t>
  </si>
  <si>
    <t>https://stackoverflow.com/questions/26434738/how-do-you-really-serialize-circular-referencing-objects-with-newtonsoft-json</t>
  </si>
  <si>
    <t>How can I populate an existing object from a JToken (using Newtonsoft.Json)?</t>
  </si>
  <si>
    <t>c#/jsonvb.net/</t>
  </si>
  <si>
    <t>https://stackoverflow.com/questions/30220328/how-can-i-populate-an-existing-object-from-a-jtoken-using-newtonsoft-json</t>
  </si>
  <si>
    <t>Could not load file or assembly &amp;#39Newtonsoft.Json, Version=12.0.0.0?</t>
  </si>
  <si>
    <t>c#/json/</t>
  </si>
  <si>
    <t>https://stackoverflow.com/questions/54068197/could-not-load-file-or-assembly-newtonsoft-json-version-12-0-0-0</t>
  </si>
  <si>
    <t>Could not load file or assembly &amp;#39Newtonsoft.Json, Version=9.0.0.0, Culture=neutral, PublicKeyToken=30ad4fe6b2a6aeed&amp;#39 or one of its dependencies</t>
  </si>
  <si>
    <t>c#/visual-studio/win-universal-app/windows-10/windows-10-universal/</t>
  </si>
  <si>
    <t>https://stackoverflow.com/questions/38671641/could-not-load-file-or-assembly-newtonsoft-json-version-9-0-0-0-culture-neutr</t>
  </si>
  <si>
    <t>Conflict Newtonsoft.Json 6.0.0.0 and 12.0.0.0 in Web Application with Web Api, C#</t>
  </si>
  <si>
    <t>c#/json.net/visual-studio-2019/webapi/</t>
  </si>
  <si>
    <t>https://stackoverflow.com/questions/60295119/conflict-newtonsoft-json-6-0-0-0-and-12-0-0-0-in-web-application-with-web-api-c</t>
  </si>
  <si>
    <t>Installing json.NET via NuGet error &amp;#39Newtonsoft.Json&amp;#39 already has a dependency defined for Microsoft C#</t>
  </si>
  <si>
    <t>https://stackoverflow.com/questions/43468332/installing-json-net-via-nuget-error-newtonsoft-json-already-has-a-dependency-d</t>
  </si>
  <si>
    <t>Custom JsonConverter attributes not working with Json.Serialize() using Newtonsoft.JSON in ASP.NET Core 3.1</t>
  </si>
  <si>
    <t>c#/json/asp.net-core/json.net/asp.net-core-3.0/</t>
  </si>
  <si>
    <t>https://stackoverflow.com/questions/59342999/custom-jsonconverter-attributes-not-working-with-json-serialize-using-newtonso</t>
  </si>
  <si>
    <t>How to serialize object to json with type info using Newtonsoft.Json?</t>
  </si>
  <si>
    <t>c#/serializationjson.net/</t>
  </si>
  <si>
    <t>https://stackoverflow.com/questions/19360133/how-to-serialize-object-to-json-with-type-info-using-newtonsoft-json</t>
  </si>
  <si>
    <t>how to use NewtonSoft.json in MS build task?</t>
  </si>
  <si>
    <t>c#/.net/json/visual-studio/msbuild/</t>
  </si>
  <si>
    <t>https://stackoverflow.com/questions/47869999/how-to-use-newtonsoft-json-in-ms-build-task</t>
  </si>
  <si>
    <t>Struggling to deserialize a JSON string using Newtonsoft.JSON in C#</t>
  </si>
  <si>
    <t>https://stackoverflow.com/questions/57970387/struggling-to-deserialize-a-json-string-using-newtonsoft-json-in-c</t>
  </si>
  <si>
    <t>Why are all the collections in my POCO are null when deserializing some valid json with the .NET Newtonsoft.Json component</t>
  </si>
  <si>
    <t>c#/.netjson/</t>
  </si>
  <si>
    <t>https://stackoverflow.com/questions/32491966/why-are-all-the-collections-in-my-poco-are-null-when-deserializing-some-valid-js</t>
  </si>
  <si>
    <t>Newtonsoft.Json - Deserialize uppercase boolean values without quotes</t>
  </si>
  <si>
    <t>c#/json.net/</t>
  </si>
  <si>
    <t>https://stackoverflow.com/questions/57623761/newtonsoft-json-deserialize-uppercase-boolean-values-without-quotes</t>
  </si>
  <si>
    <t>C# Assembly Binding Redirects - Newtonsoft.Json</t>
  </si>
  <si>
    <t>c#/dll/.net-assembly/app-config/</t>
  </si>
  <si>
    <t>https://stackoverflow.com/questions/57498019/c-assembly-binding-redirects-newtonsoft-json</t>
  </si>
  <si>
    <t>Newtonsoft.Json deserialize object in Xamarin iOS project</t>
  </si>
  <si>
    <t>c#/xamarin.forms/xamarin.ios/json.net/xamarin-live-player/</t>
  </si>
  <si>
    <t>https://stackoverflow.com/questions/47379055/newtonsoft-json-deserialize-object-in-xamarin-ios-project</t>
  </si>
  <si>
    <t>Could not load file or assembly &amp;#39Newtonsoft.Json, Version=7.0.0.0</t>
  </si>
  <si>
    <t>c#/asp.net/asp.net-mvc/json.net/nuget/</t>
  </si>
  <si>
    <t>https://stackoverflow.com/questions/32794225/could-not-load-file-or-assembly-newtonsoft-json-version-7-0-0-0</t>
  </si>
  <si>
    <t>Azure Functions Newtonsoft.Json load error</t>
  </si>
  <si>
    <t>c#/azure/json.net/azure-functions/</t>
  </si>
  <si>
    <t>https://stackoverflow.com/questions/51304256/azure-functions-newtonsoft-json-load-error</t>
  </si>
  <si>
    <t>Benchmarking Newtonsoft.Json deserialization: from stream and from string</t>
  </si>
  <si>
    <t>c#/json.net/deserialization/benchmarkdotnet/</t>
  </si>
  <si>
    <t>https://stackoverflow.com/questions/56461022/benchmarking-newtonsoft-json-deserialization-from-stream-and-from-string</t>
  </si>
  <si>
    <t>Could not load file or assembly Newtonsoft.Json, Version=6.0.0.0 when running unit tests in parallel in VS2017</t>
  </si>
  <si>
    <t>c#/unit-testingjson.net/</t>
  </si>
  <si>
    <t>https://stackoverflow.com/questions/56392527/could-not-load-file-or-assembly-newtonsoft-json-version-6-0-0-0-when-running-un</t>
  </si>
  <si>
    <t>Azure Function v2 references a project with a higher version of Newtonsoft.Json than Microsoft.NET.Sdk.Functions</t>
  </si>
  <si>
    <t>c#/azure/json.net/azure-functions/azure-durable-functions/</t>
  </si>
  <si>
    <t>https://stackoverflow.com/questions/56384991/azure-function-v2-references-a-project-with-a-higher-version-of-newtonsoft-json</t>
  </si>
  <si>
    <t>Newtonsoft.json equivalent of XmlChoiceIdentifier</t>
  </si>
  <si>
    <t>c#/json.netasp.net-core-webapi/</t>
  </si>
  <si>
    <t>https://stackoverflow.com/questions/56190837/newtonsoft-json-equivalent-of-xmlchoiceidentifier</t>
  </si>
  <si>
    <t>How to mock (with Moq) an interface that is serialized by Newtonsoft.json?</t>
  </si>
  <si>
    <t>c#/unit-testing/json.net/moq/</t>
  </si>
  <si>
    <t>https://stackoverflow.com/questions/55966212/how-to-mock-with-moq-an-interface-that-is-serialized-by-newtonsoft-json</t>
  </si>
  <si>
    <t>System.Net.Http.Formatting.dll causing issues with Newtonsoft.Json</t>
  </si>
  <si>
    <t>c#/asp.net/asp.net-mvc/json.net/</t>
  </si>
  <si>
    <t>https://stackoverflow.com/questions/30976835/system-net-http-formatting-dll-causing-issues-with-newtonsoft-json</t>
  </si>
  <si>
    <t>Retry multiple times when http request times out using polly c#</t>
  </si>
  <si>
    <t>c#/asp.net-mvc/connection-timeout/polly/</t>
  </si>
  <si>
    <t>https://stackoverflow.com/questions/61441292/retry-multiple-times-when-http-request-times-out-using-polly-c</t>
  </si>
  <si>
    <t>Polly RetryAsync not working and code is not logged</t>
  </si>
  <si>
    <t>c#/xamarinpolly/</t>
  </si>
  <si>
    <t>https://stackoverflow.com/questions/59951017/polly-retryasync-not-working-and-code-is-not-logged</t>
  </si>
  <si>
    <t>Proper way to handle multiple services with polly circuit breaker</t>
  </si>
  <si>
    <t>c#/.netpolly/</t>
  </si>
  <si>
    <t>https://stackoverflow.com/questions/58438204/proper-way-to-handle-multiple-services-with-polly-circuit-breaker</t>
  </si>
  <si>
    <t>getting conversion error while trying to wrap 2 Polly policies</t>
  </si>
  <si>
    <t>c#/polly/</t>
  </si>
  <si>
    <t>https://stackoverflow.com/questions/58852615/getting-conversion-error-while-trying-to-wrap-2-polly-policies</t>
  </si>
  <si>
    <t>Use Polly to retry api request if the status code is not equal to 200 OK</t>
  </si>
  <si>
    <t>c#/.net/api/httpwebresponse/polly/</t>
  </si>
  <si>
    <t>https://stackoverflow.com/questions/57712514/use-polly-to-retry-api-request-if-the-status-code-is-not-equal-to-200-ok</t>
  </si>
  <si>
    <t>How to implement Polly correctly in my code to avoid freezing</t>
  </si>
  <si>
    <t>https://stackoverflow.com/questions/56990103/how-to-implement-polly-correctly-in-my-code-to-avoid-freezing</t>
  </si>
  <si>
    <t>Polly WaitAndRetryAsync hangs after one retry</t>
  </si>
  <si>
    <t>https://stackoverflow.com/questions/56769241/polly-waitandretryasync-hangs-after-one-retry</t>
  </si>
  <si>
    <t>How to use Polly with Flurl.Http?</t>
  </si>
  <si>
    <t>c#/httpresponse/polly/flurl/</t>
  </si>
  <si>
    <t>https://stackoverflow.com/questions/40745809/how-to-use-polly-with-flurl-http</t>
  </si>
  <si>
    <t>Can a Polly Circuit Breaker have an exponential durationOfBreak?</t>
  </si>
  <si>
    <t>c#/ado.net/circuit-breaker/polly/exponential-backoff/</t>
  </si>
  <si>
    <t>https://stackoverflow.com/questions/55735325/can-a-polly-circuit-breaker-have-an-exponential-durationofbreak</t>
  </si>
  <si>
    <t>Retry Interceptor using Polly is not working for Unity</t>
  </si>
  <si>
    <t>c#/unity-containerpolly/</t>
  </si>
  <si>
    <t>https://stackoverflow.com/questions/55472412/retry-interceptor-using-polly-is-not-working-for-unity</t>
  </si>
  <si>
    <t>Can I combine Retry and Fallback Polly resilience policies?</t>
  </si>
  <si>
    <t>https://stackoverflow.com/questions/55299641/can-i-combine-retry-and-fallback-polly-resilience-policies</t>
  </si>
  <si>
    <t>Receiving error &amp;#39The request message was already sent&amp;#39 when using Polly</t>
  </si>
  <si>
    <t>c#/httprequest/httpresponse/polly/</t>
  </si>
  <si>
    <t>https://stackoverflow.com/questions/54870415/receiving-error-the-request-message-was-already-sent-when-using-polly</t>
  </si>
  <si>
    <t>Polly policy to log exception and rethrow</t>
  </si>
  <si>
    <t>c#/exception-handlingpolly/</t>
  </si>
  <si>
    <t>https://stackoverflow.com/questions/42952057/polly-policy-to-log-exception-and-rethrow</t>
  </si>
  <si>
    <t>Exception User-Unhandled reported in VS Debugger when using Polly</t>
  </si>
  <si>
    <t>c#/networking/geocoding/unhandled-exception/polly/</t>
  </si>
  <si>
    <t>https://stackoverflow.com/questions/44057939/exception-user-unhandled-reported-in-vs-debugger-when-using-polly</t>
  </si>
  <si>
    <t>Test Polly retry polly configured via Startup.ConfigureServices() with ASP.NET Core API</t>
  </si>
  <si>
    <t>c#/asp.net-core/.net-core/asp.net-core-webapi/polly/</t>
  </si>
  <si>
    <t>https://stackoverflow.com/questions/54030145/test-polly-retry-polly-configured-via-startup-configureservices-with-asp-net-c</t>
  </si>
  <si>
    <t>Identify completion of final retry by Polly retry policy</t>
  </si>
  <si>
    <t>c#/asp.netpolly/</t>
  </si>
  <si>
    <t>https://stackoverflow.com/questions/53949950/identify-completion-of-final-retry-by-polly-retry-policy</t>
  </si>
  <si>
    <t>Unit Testing Core API Controller Using Custom HttpClient and Polly policy within ConfigureServices</t>
  </si>
  <si>
    <t>https://stackoverflow.com/questions/53958427/unit-testing-core-api-controller-using-custom-httpclient-and-polly-policy-within</t>
  </si>
  <si>
    <t>Polly - Please use asynchronous-defined policies when calling asynchronous ExecuteAsync (and similar) methods</t>
  </si>
  <si>
    <t>https://stackoverflow.com/questions/53906021/polly-please-use-asynchronous-defined-policies-when-calling-asynchronous-execu</t>
  </si>
  <si>
    <t>Set durationOfBreak in Polly CircuitBreaker</t>
  </si>
  <si>
    <t>https://stackoverflow.com/questions/53683688/set-durationofbreak-in-polly-circuitbreaker</t>
  </si>
  <si>
    <t>How to add dynamic retry policies using dotnet core and Polly</t>
  </si>
  <si>
    <t>c#/exception-handling/.net-core/polly/retrypolicy/</t>
  </si>
  <si>
    <t>https://stackoverflow.com/questions/52598692/how-to-add-dynamic-retry-policies-using-dotnet-core-and-polly</t>
  </si>
  <si>
    <t>Translate Polly HTTP request to F#</t>
  </si>
  <si>
    <t>c#/proxy/f#/webclient/polly/</t>
  </si>
  <si>
    <t>https://stackoverflow.com/questions/51315894/translate-polly-http-request-to-f</t>
  </si>
  <si>
    <t>Check string content of response before retrying with Polly</t>
  </si>
  <si>
    <t>c#/pollyretrypolicy/</t>
  </si>
  <si>
    <t>https://stackoverflow.com/questions/50835992/check-string-content-of-response-before-retrying-with-polly</t>
  </si>
  <si>
    <t>Polly Retry policy with Function is not waiting for result</t>
  </si>
  <si>
    <t>c#/policy/polly/retrypolicy/</t>
  </si>
  <si>
    <t>https://stackoverflow.com/questions/50817625/polly-retry-policy-with-function-is-not-waiting-for-result</t>
  </si>
  <si>
    <t>Combining transient fault catching with reauthorization in Polly</t>
  </si>
  <si>
    <t>https://stackoverflow.com/questions/50612223/combining-transient-fault-catching-with-reauthorization-in-polly</t>
  </si>
  <si>
    <t>Using Polly to run async task with timeout</t>
  </si>
  <si>
    <t>c#/async-awaitpolly/</t>
  </si>
  <si>
    <t>https://stackoverflow.com/questions/48769508/using-polly-to-run-async-task-with-timeout</t>
  </si>
  <si>
    <t>Wrapper around Polly Framework so that implementation can stay at a single place</t>
  </si>
  <si>
    <t>c#/ooppolly/</t>
  </si>
  <si>
    <t>https://stackoverflow.com/questions/47670390/wrapper-around-polly-framework-so-that-implementation-can-stay-at-a-single-place</t>
  </si>
  <si>
    <t>Testing Polly retry policy with moq</t>
  </si>
  <si>
    <t>c#/unit-testing/moq/polly/</t>
  </si>
  <si>
    <t>https://stackoverflow.com/questions/47341598/testing-polly-retry-policy-with-moq</t>
  </si>
  <si>
    <t>Why does HttpClient continue to fail during subsequent retries using Polly?</t>
  </si>
  <si>
    <t>c#/asynchronous/task-parallel-library/polly/</t>
  </si>
  <si>
    <t>https://stackoverflow.com/questions/46788709/why-does-httpclient-continue-to-fail-during-subsequent-retries-using-polly</t>
  </si>
  <si>
    <t>Should Polly Policies be singletons?</t>
  </si>
  <si>
    <t>c#/circuit-breakerpolly/</t>
  </si>
  <si>
    <t>https://stackoverflow.com/questions/44638856/should-polly-policies-be-singletons</t>
  </si>
  <si>
    <t>Understanding the semantics of Polly policies when separating policy definition from execution</t>
  </si>
  <si>
    <t>https://stackoverflow.com/questions/44466072/understanding-the-semantics-of-polly-policies-when-separating-policy-definition</t>
  </si>
  <si>
    <t>Polly retry policy outcome always successful regardless of actual response</t>
  </si>
  <si>
    <t>c#/.net/restsharp/polly/</t>
  </si>
  <si>
    <t>https://stackoverflow.com/questions/44418033/polly-retry-policy-outcome-always-successful-regardless-of-actual-response</t>
  </si>
  <si>
    <t>RestSharp post request - Body with x-www-form-urlencoded values</t>
  </si>
  <si>
    <t>c#/postrestsharp/</t>
  </si>
  <si>
    <t>https://stackoverflow.com/questions/45238899/restsharp-post-request-body-with-x-www-form-urlencoded-values</t>
  </si>
  <si>
    <t>RestSharp Unable to connect to remote server</t>
  </si>
  <si>
    <t>c#/.net/console-application/restsharp/</t>
  </si>
  <si>
    <t>https://stackoverflow.com/questions/47753082/restsharp-unable-to-connect-to-remote-server</t>
  </si>
  <si>
    <t>C# - RestSharp - The request was aborted: Could not create SSL/TLS secure channel</t>
  </si>
  <si>
    <t>c#/restrestsharp/</t>
  </si>
  <si>
    <t>https://stackoverflow.com/questions/57442707/c-restsharp-the-request-was-aborted-could-not-create-ssl-tls-secure-channe</t>
  </si>
  <si>
    <t>cURL vs RestSharp vs Rest.net behaving differently with Tumblr</t>
  </si>
  <si>
    <t>c#/curl/tumblr/restsharp/rest.net/</t>
  </si>
  <si>
    <t>https://stackoverflow.com/questions/52404588/curl-vs-restsharp-vs-rest-net-behaving-differently-with-tumblr</t>
  </si>
  <si>
    <t>Could not load file or assembly &amp;#39RestSharp, Version=105.2.3.0</t>
  </si>
  <si>
    <t>c#/asp.net/iis/nuget/twilio/</t>
  </si>
  <si>
    <t>https://stackoverflow.com/questions/37065315/could-not-load-file-or-assembly-restsharp-version-105-2-3-0</t>
  </si>
  <si>
    <t>Deserializing a json string with newtonsoft or restsharp</t>
  </si>
  <si>
    <t>c#/json/rest/asp.net-web-api/restsharp/</t>
  </si>
  <si>
    <t>https://stackoverflow.com/questions/16530060/deserializing-a-json-string-with-newtonsoft-or-restsharp</t>
  </si>
  <si>
    <t>RestSharp Timeout not working</t>
  </si>
  <si>
    <t>c#/.net/windows-services/timeout/restsharp/</t>
  </si>
  <si>
    <t>https://stackoverflow.com/questions/46584175/restsharp-timeout-not-working</t>
  </si>
  <si>
    <t>Deserialize nested JSON Response with RestSharp Client</t>
  </si>
  <si>
    <t>c#/json/poco/restsharp/</t>
  </si>
  <si>
    <t>https://stackoverflow.com/questions/26905316/deserialize-nested-json-response-with-restsharp-client</t>
  </si>
  <si>
    <t>How to use restsharp to download file</t>
  </si>
  <si>
    <t>c#/asp.net/xml/httpclient/restsharp/</t>
  </si>
  <si>
    <t>https://stackoverflow.com/questions/29123291/how-to-use-restsharp-to-download-file</t>
  </si>
  <si>
    <t>How to use RestSharp with async/await</t>
  </si>
  <si>
    <t>c#/.net/asynchronous/async-await/restsharp/</t>
  </si>
  <si>
    <t>https://stackoverflow.com/questions/21779206/how-to-use-restsharp-with-async-await</t>
  </si>
  <si>
    <t>RestSharp and OData - Issue Deserializing JSON</t>
  </si>
  <si>
    <t>c#/json/odata/restsharp/</t>
  </si>
  <si>
    <t>https://stackoverflow.com/questions/44929895/restsharp-and-odata-issue-deserializing-json</t>
  </si>
  <si>
    <t>How to POST many different field names in RestSharp?</t>
  </si>
  <si>
    <t>c#/rest/api/post/restsharp/</t>
  </si>
  <si>
    <t>https://stackoverflow.com/questions/59371499/how-to-post-many-different-field-names-in-restsharp</t>
  </si>
  <si>
    <t>Set &amp;#39Content-Type&amp;#39 header using RestSharp</t>
  </si>
  <si>
    <t>c#/http-headersrestsharp/</t>
  </si>
  <si>
    <t>https://stackoverflow.com/questions/17815065/set-content-type-header-using-restsharp</t>
  </si>
  <si>
    <t>How to Initialize AutoMapper Profiles in referenced project DLLs in ASP.Net webapp</t>
  </si>
  <si>
    <t>c#/asp.net/automapper/automapper-4/</t>
  </si>
  <si>
    <t>https://stackoverflow.com/questions/38555702/how-to-initialize-automapper-profiles-in-referenced-project-dlls-in-asp-net-weba</t>
  </si>
  <si>
    <t>AutoMapper: Issues mapping an ImmutableHashSet</t>
  </si>
  <si>
    <t>c#/automapperautomapper-9/</t>
  </si>
  <si>
    <t>https://stackoverflow.com/questions/61537755/automapper-issues-mapping-an-immutablehashset</t>
  </si>
  <si>
    <t>Pass Objects to AutoMapper Mapping</t>
  </si>
  <si>
    <t>c#/asp.net-mvc-4automapper/</t>
  </si>
  <si>
    <t>https://stackoverflow.com/questions/31748671/pass-objects-to-automapper-mapping</t>
  </si>
  <si>
    <t>How to map nested object in automapper without using inline mapping or multiple .ForMember?</t>
  </si>
  <si>
    <t>c#/automapper/</t>
  </si>
  <si>
    <t>https://stackoverflow.com/questions/61383269/how-to-map-nested-object-in-automapper-without-using-inline-mapping-or-multiple</t>
  </si>
  <si>
    <t>Automapper: Flattening by properties naming convention does not work</t>
  </si>
  <si>
    <t>c#/.net-coreautomapper/</t>
  </si>
  <si>
    <t>https://stackoverflow.com/questions/54537993/automapper-flattening-by-properties-naming-convention-does-not-work</t>
  </si>
  <si>
    <t>How to inject AutoMapper with Autofac?</t>
  </si>
  <si>
    <t>c#/asp.net-mvc/dependency-injection/automapper/autofac/</t>
  </si>
  <si>
    <t>https://stackoverflow.com/questions/33980760/how-to-inject-automapper-with-autofac</t>
  </si>
  <si>
    <t>No parameterless constructor defined for this object in automapper</t>
  </si>
  <si>
    <t>c#/asp.net/asp.net-core/automapper/</t>
  </si>
  <si>
    <t>https://stackoverflow.com/questions/47189545/no-parameterless-constructor-defined-for-this-object-in-automapper</t>
  </si>
  <si>
    <t>Automapper with EF Navigation Properties</t>
  </si>
  <si>
    <t>c#/entity-frameworkautomapper/</t>
  </si>
  <si>
    <t>https://stackoverflow.com/questions/37862113/automapper-with-ef-navigation-properties</t>
  </si>
  <si>
    <t>How to ignore null values for all source members during mapping in Automapper 6?</t>
  </si>
  <si>
    <t>c#/mappingautomapper/</t>
  </si>
  <si>
    <t>https://stackoverflow.com/questions/43947475/how-to-ignore-null-values-for-all-source-members-during-mapping-in-automapper-6</t>
  </si>
  <si>
    <t>Replacing empty strings with nulls with AutoMapper</t>
  </si>
  <si>
    <t>https://stackoverflow.com/questions/16591682/replacing-empty-strings-with-nulls-with-automapper</t>
  </si>
  <si>
    <t>Automapper: setting AllowNullCollections on the profile</t>
  </si>
  <si>
    <t>https://stackoverflow.com/questions/38966829/automapper-setting-allownullcollections-on-the-profile</t>
  </si>
  <si>
    <t>AutoMapper set destination to null on condition of source property</t>
  </si>
  <si>
    <t>https://stackoverflow.com/questions/34288574/automapper-set-destination-to-null-on-condition-of-source-property</t>
  </si>
  <si>
    <t>How to assign null for the object if object members have no value - automapper c#</t>
  </si>
  <si>
    <t>https://stackoverflow.com/questions/61006612/how-to-assign-null-for-the-object-if-object-members-have-no-value-automapper-c</t>
  </si>
  <si>
    <t>AutoMapper unable to cast TestDbAsyncEnumerable to IQueryable</t>
  </si>
  <si>
    <t>https://stackoverflow.com/questions/44807618/automapper-unable-to-cast-testdbasyncenumerable-to-iqueryable</t>
  </si>
  <si>
    <t>Exact structure of flattened object in AutoMapper</t>
  </si>
  <si>
    <t>https://stackoverflow.com/questions/60984906/exact-structure-of-flattened-object-in-automapper</t>
  </si>
  <si>
    <t>C# Automapper IQueryable - LINQ 2 SQLite - Query returns only parent, nested child always null</t>
  </si>
  <si>
    <t>c#/linq/linq-to-sql/automapper/iqueryable/</t>
  </si>
  <si>
    <t>https://stackoverflow.com/questions/60873396/c-automapper-iqueryable-linq-2-sqlite-query-returns-only-parent-nested-chi</t>
  </si>
  <si>
    <t>Problem with mapping objects with automapper</t>
  </si>
  <si>
    <t>c#/entity-framework/.net-core/automapper/dto/</t>
  </si>
  <si>
    <t>https://stackoverflow.com/questions/60847157/problem-with-mapping-objects-with-automapper</t>
  </si>
  <si>
    <t>AutoMapper convert from multiple sources</t>
  </si>
  <si>
    <t>https://stackoverflow.com/questions/21413273/automapper-convert-from-multiple-sources</t>
  </si>
  <si>
    <t>Nancy Modules are globally discovered, how to implement the same idea with .net?</t>
  </si>
  <si>
    <t>c#/asp.net/.net/nancy/</t>
  </si>
  <si>
    <t>https://stackoverflow.com/questions/57610957/nancy-modules-are-globally-discovered-how-to-implement-the-same-idea-with-net</t>
  </si>
  <si>
    <t>How to keep member variables or properties on nancy module&amp;#39s side?</t>
  </si>
  <si>
    <t>c#/nancy/</t>
  </si>
  <si>
    <t>https://stackoverflow.com/questions/56755841/how-to-keep-member-variables-or-properties-on-nancy-modules-side</t>
  </si>
  <si>
    <t>Using Razor View Engine with Nancy, .cshtml not an available extension</t>
  </si>
  <si>
    <t>c#/razor/nancy/razorengine/</t>
  </si>
  <si>
    <t>https://stackoverflow.com/questions/32954184/using-razor-view-engine-with-nancy-cshtml-not-an-available-extension</t>
  </si>
  <si>
    <t>Creating dynamic content in nancy self hosting</t>
  </si>
  <si>
    <t>https://stackoverflow.com/questions/56506456/creating-dynamic-content-in-nancy-self-hosting</t>
  </si>
  <si>
    <t>Returning a string containing valid Json with Nancy</t>
  </si>
  <si>
    <t>c#/jsonnancy/</t>
  </si>
  <si>
    <t>https://stackoverflow.com/questions/7597035/returning-a-string-containing-valid-json-with-nancy</t>
  </si>
  <si>
    <t>How to Prevent Nancy From Caching Views</t>
  </si>
  <si>
    <t>https://stackoverflow.com/questions/9534021/how-to-prevent-nancy-from-caching-views</t>
  </si>
  <si>
    <t>Nancy (C#): How do I get my post data?</t>
  </si>
  <si>
    <t>c#/lua/coronasdk/nancy/</t>
  </si>
  <si>
    <t>https://stackoverflow.com/questions/24970028/nancy-c-how-do-i-get-my-post-data</t>
  </si>
  <si>
    <t>Server sent events with Nancy</t>
  </si>
  <si>
    <t>c#/.net/nancy/server-sent-events/</t>
  </si>
  <si>
    <t>https://stackoverflow.com/questions/17320754/server-sent-events-with-nancy</t>
  </si>
  <si>
    <t>Why is my Nancy call to Bind&amp;ltT&amp;gt() returning an empty object?</t>
  </si>
  <si>
    <t>c#/json/rest/nancy/</t>
  </si>
  <si>
    <t>https://stackoverflow.com/questions/32977509/why-is-my-nancy-call-to-bindt-returning-an-empty-object</t>
  </si>
  <si>
    <t>Adding request headers to Application Insights telemetry for Nancy application</t>
  </si>
  <si>
    <t>c#/asp.net-core/nancy/azure-application-insights/telemetry/</t>
  </si>
  <si>
    <t>https://stackoverflow.com/questions/49135557/adding-request-headers-to-application-insights-telemetry-for-nancy-application</t>
  </si>
  <si>
    <t>.NET Core Nancy application serving static files</t>
  </si>
  <si>
    <t>c#/.net/.net-core/nancy/</t>
  </si>
  <si>
    <t>https://stackoverflow.com/questions/40870618/net-core-nancy-application-serving-static-files</t>
  </si>
  <si>
    <t>What are practical performance limitations of self-hosted owin/Nancy web server?</t>
  </si>
  <si>
    <t>c#/asp.net/.net/iis/self-hosting/</t>
  </si>
  <si>
    <t>https://stackoverflow.com/questions/36972930/what-are-practical-performance-limitations-of-self-hosted-owin-nancy-web-server</t>
  </si>
  <si>
    <t>Autofac Property Injection in Nancy Module</t>
  </si>
  <si>
    <t>c#/.net/autofac/nancy/</t>
  </si>
  <si>
    <t>https://stackoverflow.com/questions/48737804/autofac-property-injection-in-nancy-module</t>
  </si>
  <si>
    <t>Cannot perform simple GET request to Nancy self-hosted: RuntimeBinderException and ViewNotFoundException</t>
  </si>
  <si>
    <t>c#/httpresponse/nancy/httpserver/viewengine/</t>
  </si>
  <si>
    <t>https://stackoverflow.com/questions/47792724/cannot-perform-simple-get-request-to-nancy-self-hosted-runtimebinderexception-a</t>
  </si>
  <si>
    <t>Nancy looks for views in wrong project</t>
  </si>
  <si>
    <t>c#/.net/owin/nancy/</t>
  </si>
  <si>
    <t>https://stackoverflow.com/questions/47753356/nancy-looks-for-views-in-wrong-project</t>
  </si>
  <si>
    <t>Nancy maximum JSON length exception when Binding</t>
  </si>
  <si>
    <t>https://stackoverflow.com/questions/45046242/nancy-maximum-json-length-exception-when-binding</t>
  </si>
  <si>
    <t>How to inject ClaimsPrincipal in Nancy</t>
  </si>
  <si>
    <t>c#/nancysimple-injector/</t>
  </si>
  <si>
    <t>https://stackoverflow.com/questions/47585008/how-to-inject-claimsprincipal-in-nancy</t>
  </si>
  <si>
    <t>Nancy self host returns 404</t>
  </si>
  <si>
    <t>c#/nancyself-hosting/</t>
  </si>
  <si>
    <t>https://stackoverflow.com/questions/47375304/nancy-self-host-returns-404</t>
  </si>
  <si>
    <t>Bind to a custom property with Nancy</t>
  </si>
  <si>
    <t>c#/json/binding/nancy/</t>
  </si>
  <si>
    <t>https://stackoverflow.com/questions/47182506/bind-to-a-custom-property-with-nancy</t>
  </si>
  <si>
    <t>How can I authenticate against Active Directory in Nancy?</t>
  </si>
  <si>
    <t>c#/active-directory/forms-authentication/nancy/</t>
  </si>
  <si>
    <t>https://stackoverflow.com/questions/12393503/how-can-i-authenticate-against-active-directory-in-nancy</t>
  </si>
  <si>
    <t>Why does MahApps.Metro ShowProgressAsync dialog box redraw unexpectedly? (always grey)</t>
  </si>
  <si>
    <t>c#/wpf/async-await/mahapps.metro/</t>
  </si>
  <si>
    <t>https://stackoverflow.com/questions/34006954/why-does-mahapps-metro-showprogressasync-dialog-box-redraw-unexpectedly-always</t>
  </si>
  <si>
    <t>Setting WindowButtonCommands styles in Mahapps.Metro</t>
  </si>
  <si>
    <t>c#/wpf/xaml/titlebar/mahapps.metro/</t>
  </si>
  <si>
    <t>https://stackoverflow.com/questions/34563155/setting-windowbuttoncommands-styles-in-mahapps-metro</t>
  </si>
  <si>
    <t>Mahapps.Metro: Custom Icon Textbox</t>
  </si>
  <si>
    <t>c#/wpf/xaml/mahapps.metro/</t>
  </si>
  <si>
    <t>https://stackoverflow.com/questions/22314763/mahapps-metro-custom-icon-textbox</t>
  </si>
  <si>
    <t>How To Use a XAML Resource As An Icon In Mahapps.Metro Title Bar?</t>
  </si>
  <si>
    <t>c#/wpf/xaml/mahapps.metro/xaml-resources/</t>
  </si>
  <si>
    <t>https://stackoverflow.com/questions/34436529/how-to-use-a-xaml-resource-as-an-icon-in-mahapps-metro-title-bar</t>
  </si>
  <si>
    <t>how to highlight tiles of MahApps.Metro on mouseover?</t>
  </si>
  <si>
    <t>c#/wpfmahapps.metro/</t>
  </si>
  <si>
    <t>https://stackoverflow.com/questions/25447323/how-to-highlight-tiles-of-mahapps-metro-on-mouseover</t>
  </si>
  <si>
    <t>Show separators for WindowCommands when using databound ItemsControl in MahApps.Metro</t>
  </si>
  <si>
    <t>c#/wpf/xaml/data-binding/mahapps.metro/</t>
  </si>
  <si>
    <t>https://stackoverflow.com/questions/36752189/show-separators-for-windowcommands-when-using-databound-itemscontrol-in-mahapps</t>
  </si>
  <si>
    <t>How To Create A Custom Accent In MahApps.Metro?</t>
  </si>
  <si>
    <t>https://stackoverflow.com/questions/36147698/how-to-create-a-custom-accent-in-mahapps-metro</t>
  </si>
  <si>
    <t>How to bundle MahApps.Metro into single exe</t>
  </si>
  <si>
    <t>c#/wpf/mahapps.metro/smartassembly/</t>
  </si>
  <si>
    <t>https://stackoverflow.com/questions/21725420/how-to-bundle-mahapps-metro-into-single-exe</t>
  </si>
  <si>
    <t>How To Add An Icon From File To MahApps.Metro WPF Window?</t>
  </si>
  <si>
    <t>https://stackoverflow.com/questions/34362017/how-to-add-an-icon-from-file-to-mahapps-metro-wpf-window</t>
  </si>
  <si>
    <t>Adding custom styles to Mahapps.Metro existing ones</t>
  </si>
  <si>
    <t>https://stackoverflow.com/questions/29124602/adding-custom-styles-to-mahapps-metro-existing-ones</t>
  </si>
  <si>
    <t>MahApps.Metro ToggleSwitch Focus issues</t>
  </si>
  <si>
    <t>c#/wpf/binding/mahapps.metro/</t>
  </si>
  <si>
    <t>https://stackoverflow.com/questions/33661385/mahapps-metro-toggleswitch-focus-issues</t>
  </si>
  <si>
    <t>How can I change a MahApps.Metro progress bar color, based on the current theme?</t>
  </si>
  <si>
    <t>https://stackoverflow.com/questions/33534001/how-can-i-change-a-mahapps-metro-progress-bar-color-based-on-the-current-theme</t>
  </si>
  <si>
    <t>How do I add a button with action to ShowInputAsync from MahApps.Metro</t>
  </si>
  <si>
    <t>https://stackoverflow.com/questions/33311188/how-do-i-add-a-button-with-action-to-showinputasync-from-mahapps-metro</t>
  </si>
  <si>
    <t>How to change MahApps.Metro dialog content using styles (remix)</t>
  </si>
  <si>
    <t>https://stackoverflow.com/questions/33292197/how-to-change-mahapps-metro-dialog-content-using-styles-remix</t>
  </si>
  <si>
    <t>How to hide the close button in a MahApps.Metro window?</t>
  </si>
  <si>
    <t>c#/wpf/windows/xaml/mahapps.metro/</t>
  </si>
  <si>
    <t>https://stackoverflow.com/questions/32413295/how-to-hide-the-close-button-in-a-mahapps-metro-window</t>
  </si>
  <si>
    <t>Multiple view models with MahApps.Metro within TabControl</t>
  </si>
  <si>
    <t>c#/wpf/tabs/mahapps.metro/</t>
  </si>
  <si>
    <t>https://stackoverflow.com/questions/31074662/multiple-view-models-with-mahapps-metro-within-tabcontrol</t>
  </si>
  <si>
    <t>MahApps.Metro Message and Progress connect</t>
  </si>
  <si>
    <t>c#/mahapps.metro/</t>
  </si>
  <si>
    <t>https://stackoverflow.com/questions/30568292/mahapps-metro-message-and-progress-connect</t>
  </si>
  <si>
    <t>How to do Databinding with Mahapps.Metro WindowCommands and Caliburn Micro?</t>
  </si>
  <si>
    <t>c#/data-binding/caliburn.micro/mahapps.metro/</t>
  </si>
  <si>
    <t>https://stackoverflow.com/questions/25033364/how-to-do-databinding-with-mahapps-metro-windowcommands-and-caliburn-micro</t>
  </si>
  <si>
    <t>Apply MahApps.Metro theme and accent to other controls or rectangles</t>
  </si>
  <si>
    <t>c#/wpf/xaml/statusbar/mahapps.metro/</t>
  </si>
  <si>
    <t>https://stackoverflow.com/questions/25221055/apply-mahapps-metro-theme-and-accent-to-other-controls-or-rectangles</t>
  </si>
  <si>
    <t>ControlTemplate MahApps.Metro VisualStateManager State Transition Problems</t>
  </si>
  <si>
    <t>c#/wpf/xaml/controltemplate/mahapps.metro/</t>
  </si>
  <si>
    <t>https://stackoverflow.com/questions/25145876/controltemplate-mahapps-metro-visualstatemanager-state-transition-problems</t>
  </si>
  <si>
    <t>Bundling MahApps.Metro DLL causes System.Windows.Markup.XamlParseException</t>
  </si>
  <si>
    <t>c#/wpf/dll/bundle/mahapps.metro/</t>
  </si>
  <si>
    <t>https://stackoverflow.com/questions/24763236/bundling-mahapps-metro-dll-causes-system-windows-markup-xamlparseexception</t>
  </si>
  <si>
    <t>MahApps.Metro Application</t>
  </si>
  <si>
    <t>c#/wpf/transition/mahapps.metro/</t>
  </si>
  <si>
    <t>https://stackoverflow.com/questions/17503721/mahapps-metro-application</t>
  </si>
  <si>
    <t>How to remove the Window Commands From MahApps.Metro Template?</t>
  </si>
  <si>
    <t>https://stackoverflow.com/questions/21367212/how-to-remove-the-window-commands-from-mahapps-metro-template</t>
  </si>
  <si>
    <t>Applying MahApps.Metro Dark theme</t>
  </si>
  <si>
    <t>c#/.net/wpf/xaml/mahapps.metro/</t>
  </si>
  <si>
    <t>https://stackoverflow.com/questions/21362935/applying-mahapps-metro-dark-theme</t>
  </si>
  <si>
    <t>MahApps.Metro MetroTabControl with Caliburn</t>
  </si>
  <si>
    <t>c#/wpf/caliburn/mahapps.metro/</t>
  </si>
  <si>
    <t>https://stackoverflow.com/questions/20781976/mahapps-metro-metrotabcontrol-with-caliburn</t>
  </si>
  <si>
    <t>MahApps.Metro cannot find resources</t>
  </si>
  <si>
    <t>https://stackoverflow.com/questions/20324912/mahapps-metro-cannot-find-resources</t>
  </si>
  <si>
    <t>How to Stop MahApps.Metro Overriding Styles for Basic Controls</t>
  </si>
  <si>
    <t>https://stackoverflow.com/questions/17908145/how-to-stop-mahapps-metro-overriding-styles-for-basic-controls</t>
  </si>
  <si>
    <t>Make the ProgressRing in MahApps.Metro Smaller</t>
  </si>
  <si>
    <t>https://stackoverflow.com/questions/17774185/make-the-progressring-in-mahapps-metro-smaller</t>
  </si>
  <si>
    <t>How to add AnimatedTabControl in MahApps.Metro?</t>
  </si>
  <si>
    <t>c#/wpf/windows-8/mahapps.metro/</t>
  </si>
  <si>
    <t>https://stackoverflow.com/questions/13148987/how-to-add-animatedtabcontrol-in-mahapps-metro</t>
  </si>
  <si>
    <t>How to draw every characters with spritefont in monogame</t>
  </si>
  <si>
    <t>c#/fonts/xna/monogame/spritefont/</t>
  </si>
  <si>
    <t>https://stackoverflow.com/questions/35278457/how-to-draw-every-characters-with-spritefont-in-monogame</t>
  </si>
  <si>
    <t>XNA (Monogame) I need a short way for collisions</t>
  </si>
  <si>
    <t>c#/xna/collision/monogame/intersect/</t>
  </si>
  <si>
    <t>https://stackoverflow.com/questions/59530358/xna-monogame-i-need-a-short-way-for-collisions</t>
  </si>
  <si>
    <t>MonoGame application says SDL.dll is missing, even though it&amp;#39s there. Why?</t>
  </si>
  <si>
    <t>c#/sdlmonogame/</t>
  </si>
  <si>
    <t>https://stackoverflow.com/questions/25171606/monogame-application-says-sdl-dll-is-missing-even-though-its-there-why</t>
  </si>
  <si>
    <t>MonoGame Key Pressed String</t>
  </si>
  <si>
    <t>c#/keyboard/monogame/getstring/getstate/</t>
  </si>
  <si>
    <t>https://stackoverflow.com/questions/22564499/monogame-key-pressed-string</t>
  </si>
  <si>
    <t>Using LockBits/Marshal.Copy to convert from S.D.Bitmap to MonoGame Texture2D - Result is distorted</t>
  </si>
  <si>
    <t>c#/image/image-processing/xna/monogame/</t>
  </si>
  <si>
    <t>https://stackoverflow.com/questions/58907976/using-lockbits-marshal-copy-to-convert-from-s-d-bitmap-to-monogame-texture2d-r</t>
  </si>
  <si>
    <t>Fake multi-monitor fullscreen in monogame: form can&amp;#39t be big enough</t>
  </si>
  <si>
    <t>c#/windows/monogame/managed-directx/</t>
  </si>
  <si>
    <t>https://stackoverflow.com/questions/57601996/fake-multi-monitor-fullscreen-in-monogame-form-cant-be-big-enough</t>
  </si>
  <si>
    <t>Debugging in monogame</t>
  </si>
  <si>
    <t>c#/debugging/printf/monogame/</t>
  </si>
  <si>
    <t>https://stackoverflow.com/questions/19943247/debugging-in-monogame</t>
  </si>
  <si>
    <t>Handling mouse for first person game in monogame</t>
  </si>
  <si>
    <t>c#/monogame/</t>
  </si>
  <si>
    <t>https://stackoverflow.com/questions/55777750/handling-mouse-for-first-person-game-in-monogame</t>
  </si>
  <si>
    <t>MonoGame / XNA Draw Polygon in Spritebatch</t>
  </si>
  <si>
    <t>c#/xnamonogame/</t>
  </si>
  <si>
    <t>https://stackoverflow.com/questions/33136388/monogame-xna-draw-polygon-in-spritebatch</t>
  </si>
  <si>
    <t>MonoGame - Load JSON Through the content pipeline</t>
  </si>
  <si>
    <t>c#/jsonmonogame/</t>
  </si>
  <si>
    <t>https://stackoverflow.com/questions/55447136/monogame-load-json-through-the-content-pipeline</t>
  </si>
  <si>
    <t>(Monogame/HLSL) Problems with ShadowMapping - Shadow dependent on Camera position</t>
  </si>
  <si>
    <t>c#/shadow/monogame/hlsl/deferred/</t>
  </si>
  <si>
    <t>https://stackoverflow.com/questions/54470608/monogame-hlsl-problems-with-shadowmapping-shadow-dependent-on-camera-positio</t>
  </si>
  <si>
    <t>How to convert an array of int16 sound samples to a byte array to use in MonoGame/XNA</t>
  </si>
  <si>
    <t>c#/xna/monogame/libretro/</t>
  </si>
  <si>
    <t>https://stackoverflow.com/questions/31957211/how-to-convert-an-array-of-int16-sound-samples-to-a-byte-array-to-use-in-monogam</t>
  </si>
  <si>
    <t>Draw Rectangle in MonoGame</t>
  </si>
  <si>
    <t>c#/geometry/monogame/rectangles/drawrectangle/</t>
  </si>
  <si>
    <t>https://stackoverflow.com/questions/23305577/draw-rectangle-in-monogame</t>
  </si>
  <si>
    <t>Monogame game settings</t>
  </si>
  <si>
    <t>c#/xml/linq/linq-to-xml/monogame/</t>
  </si>
  <si>
    <t>https://stackoverflow.com/questions/53997024/monogame-game-settings</t>
  </si>
  <si>
    <t>Need help on monogame screen resolution and intersection</t>
  </si>
  <si>
    <t>c#/xna/monogame/xna-4.0/</t>
  </si>
  <si>
    <t>https://stackoverflow.com/questions/52904338/need-help-on-monogame-screen-resolution-and-intersection</t>
  </si>
  <si>
    <t>Has the wrong return type monogame</t>
  </si>
  <si>
    <t>c#/xmlmonogame/</t>
  </si>
  <si>
    <t>https://stackoverflow.com/questions/53694148/has-the-wrong-return-type-monogame</t>
  </si>
  <si>
    <t>MonoGame/XNA Scaling and Origin</t>
  </si>
  <si>
    <t>https://stackoverflow.com/questions/36886132/monogame-xna-scaling-and-origin</t>
  </si>
  <si>
    <t>clarification remarkable piece of monogame code</t>
  </si>
  <si>
    <t>https://stackoverflow.com/questions/52627890/clarification-remarkable-piece-of-monogame-code</t>
  </si>
  <si>
    <t>Install Monogame on Visual Studio 2017</t>
  </si>
  <si>
    <t>c#/visual-studio/visual-studio-2017/monogame/</t>
  </si>
  <si>
    <t>https://stackoverflow.com/questions/45688352/install-monogame-on-visual-studio-2017</t>
  </si>
  <si>
    <t>How to create a circle variable in Monogame and detect collision with other circles/rectangles</t>
  </si>
  <si>
    <t>https://stackoverflow.com/questions/24559585/how-to-create-a-circle-variable-in-monogame-and-detect-collision-with-other-circ</t>
  </si>
  <si>
    <t>Throttling grains in Microsoft Orleans</t>
  </si>
  <si>
    <t>c#/actororleans/</t>
  </si>
  <si>
    <t>https://stackoverflow.com/questions/59487095/throttling-grains-in-microsoft-orleans</t>
  </si>
  <si>
    <t>How many Silos per machine in Microsoft Orleans</t>
  </si>
  <si>
    <t>c#/.net-core/actor/orleans/</t>
  </si>
  <si>
    <t>https://stackoverflow.com/questions/59470524/how-many-silos-per-machine-in-microsoft-orleans</t>
  </si>
  <si>
    <t>Multiple implementations of same grain interface using Orleans</t>
  </si>
  <si>
    <t>c#/streamorleans/</t>
  </si>
  <si>
    <t>https://stackoverflow.com/questions/59327843/multiple-implementations-of-same-grain-interface-using-orleans</t>
  </si>
  <si>
    <t>Can I use Orleans for in process actors / grains?</t>
  </si>
  <si>
    <t>c#/.net-coreorleans/</t>
  </si>
  <si>
    <t>https://stackoverflow.com/questions/55832345/can-i-use-orleans-for-in-process-actors-grains</t>
  </si>
  <si>
    <t>Reactive Extentions in Orleans grain code</t>
  </si>
  <si>
    <t>c#/system.reactiveorleans/</t>
  </si>
  <si>
    <t>https://stackoverflow.com/questions/55087858/reactive-extentions-in-orleans-grain-code</t>
  </si>
  <si>
    <t>Orleans - Custom TCP Socket Connection</t>
  </si>
  <si>
    <t>c#/orleans/</t>
  </si>
  <si>
    <t>https://stackoverflow.com/questions/55021791/orleans-custom-tcp-socket-connection</t>
  </si>
  <si>
    <t>Orleans single threaded nature not respected by ContinueWith</t>
  </si>
  <si>
    <t>c#/asp.net/actor/orleans/</t>
  </si>
  <si>
    <t>https://stackoverflow.com/questions/54456369/orleans-single-threaded-nature-not-respected-by-continuewith</t>
  </si>
  <si>
    <t>Difference between method call in normal C# and Orleans</t>
  </si>
  <si>
    <t>c#/asp.net/async-await/orleans/</t>
  </si>
  <si>
    <t>https://stackoverflow.com/questions/51664117/difference-between-method-call-in-normal-c-and-orleans</t>
  </si>
  <si>
    <t>Single-Threading in Orleans grains</t>
  </si>
  <si>
    <t>https://stackoverflow.com/questions/51527335/single-threading-in-orleans-grains</t>
  </si>
  <si>
    <t>MSR Orleans - How to create a reader-writer grain with parallel reads</t>
  </si>
  <si>
    <t>c#/multithreading/parallel-processing/orleans/</t>
  </si>
  <si>
    <t>https://stackoverflow.com/questions/48145496/msr-orleans-how-to-create-a-reader-writer-grain-with-parallel-reads</t>
  </si>
  <si>
    <t>Getting exceptions when running basic orleans application</t>
  </si>
  <si>
    <t>c#/.net/cloud/distributed/orleans/</t>
  </si>
  <si>
    <t>https://stackoverflow.com/questions/34308179/getting-exceptions-when-running-basic-orleans-application</t>
  </si>
  <si>
    <t>Orleans Specify SqlServer for Liveness</t>
  </si>
  <si>
    <t>c#/sql-serverorleans/</t>
  </si>
  <si>
    <t>https://stackoverflow.com/questions/34620854/orleans-specify-sqlserver-for-liveness</t>
  </si>
  <si>
    <t>Orleans StatelessWorkers</t>
  </si>
  <si>
    <t>c#/.net/concurrency/actor/orleans/</t>
  </si>
  <si>
    <t>https://stackoverflow.com/questions/39837491/orleans-statelessworkers</t>
  </si>
  <si>
    <t>Log4Net and Orleans</t>
  </si>
  <si>
    <t>c#/log4netorleans/</t>
  </si>
  <si>
    <t>https://stackoverflow.com/questions/28700767/log4net-and-orleans</t>
  </si>
  <si>
    <t>Distribute heavy work between multiple grains (Microsoft Orleans)</t>
  </si>
  <si>
    <t>c#/actor/distributed-computing/orleans/</t>
  </si>
  <si>
    <t>https://stackoverflow.com/questions/37683700/distribute-heavy-work-between-multiple-grains-microsoft-orleans</t>
  </si>
  <si>
    <t>Microsoft Orleans grain communication performance</t>
  </si>
  <si>
    <t>c#/performanceorleans/</t>
  </si>
  <si>
    <t>https://stackoverflow.com/questions/37375451/microsoft-orleans-grain-communication-performance</t>
  </si>
  <si>
    <t>Using result from inner grain in Orleans</t>
  </si>
  <si>
    <t>https://stackoverflow.com/questions/36460944/using-result-from-inner-grain-in-orleans</t>
  </si>
  <si>
    <t>Work distribution in Orleans</t>
  </si>
  <si>
    <t>c#/cluster-computing/distributed-computing/orleans/</t>
  </si>
  <si>
    <t>https://stackoverflow.com/questions/31358131/work-distribution-in-orleans</t>
  </si>
  <si>
    <t>Orleans Grain Collection Template in VS, has it changed?</t>
  </si>
  <si>
    <t>https://stackoverflow.com/questions/29442748/orleans-grain-collection-template-in-vs-has-it-changed</t>
  </si>
  <si>
    <t>Why orleans silo starting failing after changing say hello example to support host and grain?</t>
  </si>
  <si>
    <t>https://stackoverflow.com/questions/26825822/why-orleans-silo-starting-failing-after-changing-say-hello-example-to-support-ho</t>
  </si>
  <si>
    <t>Problem with changing the site language of the STS project of the IdentityServer4.Admin (Skoruba&amp;#39s Project)</t>
  </si>
  <si>
    <t>c#/oauth-2.0/identityserver4/openid-connect/asp.net-core-3.1/</t>
  </si>
  <si>
    <t>https://stackoverflow.com/questions/61614526/problem-with-changing-the-site-language-of-the-sts-project-of-the-identityserver</t>
  </si>
  <si>
    <t>Accessing protected API on IdentityServer4 with Bearer Token</t>
  </si>
  <si>
    <t>c#/asp.net-core/jwt/identityserver4/bearer-token/</t>
  </si>
  <si>
    <t>https://stackoverflow.com/questions/52765570/accessing-protected-api-on-identityserver4-with-bearer-token</t>
  </si>
  <si>
    <t>My IUserClaimsPrincipalFactory implementation is causing StackOverflowException on IdentityServer4</t>
  </si>
  <si>
    <t>https://stackoverflow.com/questions/41524313/my-iuserclaimsprincipalfactory-implementation-is-causing-stackoverflowexception</t>
  </si>
  <si>
    <t>Validate IdentityServer4 token in Web API (.Net framework)</t>
  </si>
  <si>
    <t>c#/authentication/asp.net-web-api/openid/identityserver4/</t>
  </si>
  <si>
    <t>https://stackoverflow.com/questions/57869407/validate-identityserver4-token-in-web-api-net-framework</t>
  </si>
  <si>
    <t>IdentityServer4 Force User to re-enter credentials</t>
  </si>
  <si>
    <t>c#/asp.net-core-mvcidentityserver4/</t>
  </si>
  <si>
    <t>https://stackoverflow.com/questions/48681426/identityserver4-force-user-to-re-enter-credentials</t>
  </si>
  <si>
    <t>How to create a signing certificate and use it in IdentityServer4 in production?</t>
  </si>
  <si>
    <t>c#/.net-core/identityserver4/x509/mmc/</t>
  </si>
  <si>
    <t>https://stackoverflow.com/questions/58136779/how-to-create-a-signing-certificate-and-use-it-in-identityserver4-in-production</t>
  </si>
  <si>
    <t>IdentityServer4 register UserService and get users from database in asp.net core</t>
  </si>
  <si>
    <t>c#/asp.net-coreidentityserver4/</t>
  </si>
  <si>
    <t>https://stackoverflow.com/questions/35304038/identityserver4-register-userservice-and-get-users-from-database-in-asp-net-core</t>
  </si>
  <si>
    <t>using IdentityServer4 with custom Configration DBContext</t>
  </si>
  <si>
    <t>c#/entity-framework/asp.net-core/asp.net-identity/identityserver4/</t>
  </si>
  <si>
    <t>https://stackoverflow.com/questions/44618235/using-identityserver4-with-custom-configration-dbcontext</t>
  </si>
  <si>
    <t>Providing IdentityServer4 with a key on Linux App Service</t>
  </si>
  <si>
    <t>c#/azure/identityserver4/.net-core-3.1/</t>
  </si>
  <si>
    <t>https://stackoverflow.com/questions/59849734/providing-identityserver4-with-a-key-on-linux-app-service</t>
  </si>
  <si>
    <t>IdentityServer4 - missing claims from Google</t>
  </si>
  <si>
    <t>c#/asp.net-core/google-oauth/identityserver4/</t>
  </si>
  <si>
    <t>https://stackoverflow.com/questions/47133282/identityserver4-missing-claims-from-google</t>
  </si>
  <si>
    <t>How to add OpenIdConnect via IdentityServer4 to ASP.NET Core ServerSide Blazor web app?</t>
  </si>
  <si>
    <t>c#/asp.net/asp.net-core/blazor/blazor-server-side/</t>
  </si>
  <si>
    <t>https://stackoverflow.com/questions/59638965/how-to-add-openidconnect-via-identityserver4-to-asp-net-core-serverside-blazor-w</t>
  </si>
  <si>
    <t>IdentityServer4 Asp.Net Core Identity</t>
  </si>
  <si>
    <t>c#/asp.net-core/identityserver4/asp.net-core-identity/asp.net-core-mvc-2.1/</t>
  </si>
  <si>
    <t>https://stackoverflow.com/questions/51560548/identityserver4-asp-net-core-identity</t>
  </si>
  <si>
    <t>IdentityServer4 Role Based Authorization for Web API with ASP.NET Core Identity</t>
  </si>
  <si>
    <t>c#/asp.net/asp.net-core/asp.net-identity/identityserver4/</t>
  </si>
  <si>
    <t>https://stackoverflow.com/questions/53976553/identityserver4-role-based-authorization-for-web-api-with-asp-net-core-identity</t>
  </si>
  <si>
    <t>IdentityServer4 Testserver could not found</t>
  </si>
  <si>
    <t>c#/unit-testing/asp.net-core/identityserver4/asp.net-core-testhost/</t>
  </si>
  <si>
    <t>https://stackoverflow.com/questions/41879515/identityserver4-testserver-could-not-found</t>
  </si>
  <si>
    <t>IdentityServer4 how to create identity token?</t>
  </si>
  <si>
    <t>c#/jwt/token/identityserver4/c#-2.0/</t>
  </si>
  <si>
    <t>https://stackoverflow.com/questions/50019121/identityserver4-how-to-create-identity-token</t>
  </si>
  <si>
    <t>ASP.NET Identity (with IdentityServer4) get external resource oauth access token</t>
  </si>
  <si>
    <t>c#/oauth/asp.net-identity/identityserver4/asp.net-identity-3/</t>
  </si>
  <si>
    <t>https://stackoverflow.com/questions/41040702/asp-net-identity-with-identityserver4-get-external-resource-oauth-access-token</t>
  </si>
  <si>
    <t>SignIn with oidc-client and identityServer4 in different domain</t>
  </si>
  <si>
    <t>c#/vue.js/.net-core/identityserver4/oidc-client-js/</t>
  </si>
  <si>
    <t>https://stackoverflow.com/questions/57783893/signin-with-oidc-client-and-identityserver4-in-different-domain</t>
  </si>
  <si>
    <t>How to validate if user exist inside IdentityServer4 after being authenticated from External Provider?</t>
  </si>
  <si>
    <t>c#/asp.net-core/asp.net-core-2.0/single-page-application/identityserver4/</t>
  </si>
  <si>
    <t>https://stackoverflow.com/questions/53742136/how-to-validate-if-user-exist-inside-identityserver4-after-being-authenticated-f</t>
  </si>
  <si>
    <t>Blazor(server-side) with IdentityServer4</t>
  </si>
  <si>
    <t>c#/asp.net-core/identityserver4/blazor-server-side/.net-core-3.0/</t>
  </si>
  <si>
    <t>https://stackoverflow.com/questions/57065327/blazorserver-side-with-identityserver4</t>
  </si>
  <si>
    <t>IdentityServer4 and Azure AD auto selects users on sign-in page</t>
  </si>
  <si>
    <t>c#/azure/azure-active-directory/identityserver4/openid-connect/</t>
  </si>
  <si>
    <t>https://stackoverflow.com/questions/56163695/identityserver4-and-azure-ad-auto-selects-users-on-sign-in-page</t>
  </si>
  <si>
    <t>Send heartbeat in long running hangfire process</t>
  </si>
  <si>
    <t>c#/.net-core/scheduled-tasks/hangfire/</t>
  </si>
  <si>
    <t>https://stackoverflow.com/questions/61260026/send-heartbeat-in-long-running-hangfire-process</t>
  </si>
  <si>
    <t>Hangfire - Configure AutomaticRetry for specific RecurringJob at runtime</t>
  </si>
  <si>
    <t>c#/asp.net-mvchangfire/</t>
  </si>
  <si>
    <t>https://stackoverflow.com/questions/60669289/hangfire-configure-automaticretry-for-specific-recurringjob-at-runtime</t>
  </si>
  <si>
    <t>Hangfire function couldn&amp;#39t invoke in appService layer using asp boilerplate</t>
  </si>
  <si>
    <t>c#/aspnetboilerplate/</t>
  </si>
  <si>
    <t>https://stackoverflow.com/questions/59982748/hangfire-function-couldnt-invoke-in-appservice-layer-using-asp-boilerplate</t>
  </si>
  <si>
    <t>Hangfire recurring Job in Plesk website not working</t>
  </si>
  <si>
    <t>c#/pleskhangfire/</t>
  </si>
  <si>
    <t>https://stackoverflow.com/questions/59830468/hangfire-recurring-job-in-plesk-website-not-working</t>
  </si>
  <si>
    <t>Logging the execution of a Hangfire RecurringJob in database?</t>
  </si>
  <si>
    <t>c#/asp.net/logging/hangfire/</t>
  </si>
  <si>
    <t>https://stackoverflow.com/questions/59766671/logging-the-execution-of-a-hangfire-recurringjob-in-database</t>
  </si>
  <si>
    <t>Where should Hangfire RecurringJob for a global service with EF DbContext be declared</t>
  </si>
  <si>
    <t>c#/asp.net-mvc/entity-framework/ninject/hangfire/</t>
  </si>
  <si>
    <t>https://stackoverflow.com/questions/45078893/where-should-hangfire-recurringjob-for-a-global-service-with-ef-dbcontext-be-dec</t>
  </si>
  <si>
    <t>How to configure hangfire with ASP.NET to obtain connection string from config file?</t>
  </si>
  <si>
    <t>c#/asp.net/dbcontext/hangfire/</t>
  </si>
  <si>
    <t>https://stackoverflow.com/questions/59736118/how-to-configure-hangfire-with-asp-net-to-obtain-connection-string-from-config-f</t>
  </si>
  <si>
    <t>Disable PreserveCultureAttribute in Hangfire</t>
  </si>
  <si>
    <t>c#/hangfire/</t>
  </si>
  <si>
    <t>https://stackoverflow.com/questions/38690850/disable-preservecultureattribute-in-hangfire</t>
  </si>
  <si>
    <t>How to remove all hangfire recurring jobs on startup?</t>
  </si>
  <si>
    <t>c#/recurringhangfire/</t>
  </si>
  <si>
    <t>https://stackoverflow.com/questions/40277390/how-to-remove-all-hangfire-recurring-jobs-on-startup</t>
  </si>
  <si>
    <t>Hangfire use of variables inside jobs</t>
  </si>
  <si>
    <t>c#/asp.net-corehangfire/</t>
  </si>
  <si>
    <t>https://stackoverflow.com/questions/59225251/hangfire-use-of-variables-inside-jobs</t>
  </si>
  <si>
    <t>Is there a way to turn off logging that Hangfire does with serilog?</t>
  </si>
  <si>
    <t>c#/asp.net-mvc/hangfire/serilog/</t>
  </si>
  <si>
    <t>https://stackoverflow.com/questions/52251508/is-there-a-way-to-turn-off-logging-that-hangfire-does-with-serilog</t>
  </si>
  <si>
    <t>Hangfire recurring tasks under minute</t>
  </si>
  <si>
    <t>c#/.nethangfire/</t>
  </si>
  <si>
    <t>https://stackoverflow.com/questions/38367398/hangfire-recurring-tasks-under-minute</t>
  </si>
  <si>
    <t>Hangfire single instance recurring job</t>
  </si>
  <si>
    <t>https://stackoverflow.com/questions/30787584/hangfire-single-instance-recurring-job</t>
  </si>
  <si>
    <t>Hangfire not running tasks although they are in database</t>
  </si>
  <si>
    <t>https://stackoverflow.com/questions/26501331/hangfire-not-running-tasks-although-they-are-in-database</t>
  </si>
  <si>
    <t>Hangfire not working in asp.net core</t>
  </si>
  <si>
    <t>https://stackoverflow.com/questions/50519489/hangfire-not-working-in-asp-net-core</t>
  </si>
  <si>
    <t>Can&amp;#39t access hangfire dashboard</t>
  </si>
  <si>
    <t>https://stackoverflow.com/questions/57165947/cant-access-hangfire-dashboard</t>
  </si>
  <si>
    <t>Cancel or Delete Scheduled Job - HangFire</t>
  </si>
  <si>
    <t>c#/asp.net/job-scheduling/hangfire/</t>
  </si>
  <si>
    <t>https://stackoverflow.com/questions/51756040/cancel-or-delete-scheduled-job-hangfire</t>
  </si>
  <si>
    <t>How to return a return value from Hangfire</t>
  </si>
  <si>
    <t>https://stackoverflow.com/questions/57748867/how-to-return-a-return-value-from-hangfire</t>
  </si>
  <si>
    <t>How to configure hangfire in asp.net core using structuremap targeting .net framework and resolve bi-directional dependency</t>
  </si>
  <si>
    <t>c#/asp.net-core/structuremap/hangfire/</t>
  </si>
  <si>
    <t>https://stackoverflow.com/questions/55737503/how-to-configure-hangfire-in-asp-net-core-using-structuremap-targeting-net-fram</t>
  </si>
  <si>
    <t>Hangfire Custom State Expiration</t>
  </si>
  <si>
    <t>https://stackoverflow.com/questions/57435539/hangfire-custom-state-expiration</t>
  </si>
  <si>
    <t>Hangfire - Multi tenant, ASP.NET Core - Resolving the correct tenant</t>
  </si>
  <si>
    <t>c#/asp.net-core/dependency-injection/.net-core/hangfire/</t>
  </si>
  <si>
    <t>https://stackoverflow.com/questions/57394712/hangfire-multi-tenant-asp-net-core-resolving-the-correct-tenant</t>
  </si>
  <si>
    <t>HangFire with Castle Windsor use of dependencies in background job</t>
  </si>
  <si>
    <t>c#/asp.net/inversion-of-control/castle-windsor/hangfire/</t>
  </si>
  <si>
    <t>https://stackoverflow.com/questions/45485013/hangfire-with-castle-windsor-use-of-dependencies-in-background-job</t>
  </si>
  <si>
    <t>Recurring job in hangfire is not fired</t>
  </si>
  <si>
    <t>https://stackoverflow.com/questions/50369573/recurring-job-in-hangfire-is-not-fired</t>
  </si>
  <si>
    <t>How to stop and delete all processing background jobs in hangfire?</t>
  </si>
  <si>
    <t>c#/asp.net-core/backgroundworker/hangfire/</t>
  </si>
  <si>
    <t>https://stackoverflow.com/questions/56771149/how-to-stop-and-delete-all-processing-background-jobs-in-hangfire</t>
  </si>
  <si>
    <t>SQL Server Express with Hangfire connect problem : login failed for user</t>
  </si>
  <si>
    <t>c#/sql-server/ssms/sql-server-express/hangfire/</t>
  </si>
  <si>
    <t>https://stackoverflow.com/questions/57131635/sql-server-express-with-hangfire-connect-problem-login-failed-for-user</t>
  </si>
  <si>
    <t>How to use a controller in another assembly in ASP.NET Core MVC 2.0?</t>
  </si>
  <si>
    <t>c#/asp.net-core-mvc/</t>
  </si>
  <si>
    <t>https://stackoverflow.com/questions/47617994/how-to-use-a-controller-in-another-assembly-in-asp-net-core-mvc-2-0</t>
  </si>
  <si>
    <t>Default value in mvc model using data annotation</t>
  </si>
  <si>
    <t>c#/.netasp.net-mvc/</t>
  </si>
  <si>
    <t>https://stackoverflow.com/questions/23823103/default-value-in-mvc-model-using-data-annotation</t>
  </si>
  <si>
    <t>Generating URLs for ASP.NET MVC Area routing with subfolder</t>
  </si>
  <si>
    <t>c#/asp.net/asp.net-mvc/asp.net-mvc-routing/asp.net-mvc-areas/</t>
  </si>
  <si>
    <t>https://stackoverflow.com/questions/30024844/generating-urls-for-asp-net-mvc-area-routing-with-subfolder</t>
  </si>
  <si>
    <t>Should I use AddMvc or AddMvcCore for ASP.NET Core MVC development?</t>
  </si>
  <si>
    <t>https://stackoverflow.com/questions/40097229/should-i-use-addmvc-or-addmvccore-for-asp-net-core-mvc-development</t>
  </si>
  <si>
    <t>PagedList MVC does not contain a definition for PagedListPager</t>
  </si>
  <si>
    <t>c#/asp.net-mvc/asp.net-mvc-4/nuget-package/</t>
  </si>
  <si>
    <t>https://stackoverflow.com/questions/35589240/pagedlist-mvc-does-not-contain-a-definition-for-pagedlistpager</t>
  </si>
  <si>
    <t>How to Set SMTP Client in POSTAL MVC not in WEB.Config</t>
  </si>
  <si>
    <t>c#/asp.net-mvc-4/postal/asp.net-mail/</t>
  </si>
  <si>
    <t>https://stackoverflow.com/questions/30837478/how-to-set-smtp-client-in-postal-mvc-not-in-web-config</t>
  </si>
  <si>
    <t>Select Tag Helper in ASP.NET Core MVC</t>
  </si>
  <si>
    <t>c#/asp.net-core/asp.net-core-mvc/tag-helpers/</t>
  </si>
  <si>
    <t>https://stackoverflow.com/questions/34624034/select-tag-helper-in-asp-net-core-mvc</t>
  </si>
  <si>
    <t>How do I define the password rules for Identity in ASP.NET 5 MVC 6 (vNext)?</t>
  </si>
  <si>
    <t>c#/asp.net/asp.net-mvc/asp.net-identity/asp.net-core-mvc/</t>
  </si>
  <si>
    <t>https://stackoverflow.com/questions/27831597/how-do-i-define-the-password-rules-for-identity-in-asp-net-5-mvc-6-vnext</t>
  </si>
  <si>
    <t>Asp.net MVC Catchall Routing in a Sub Application</t>
  </si>
  <si>
    <t>c#/.net/asp.net-mvc/asp.net-mvc-routing/</t>
  </si>
  <si>
    <t>https://stackoverflow.com/questions/39328039/asp-net-mvc-catchall-routing-in-a-sub-application</t>
  </si>
  <si>
    <t>C# MVC. How do I use new project as seperate area?</t>
  </si>
  <si>
    <t>c#/asp.net-mvc/entity-framework/asp.net-mvc-areas/</t>
  </si>
  <si>
    <t>https://stackoverflow.com/questions/15734390/c-mvc-how-do-i-use-new-project-as-seperate-area</t>
  </si>
  <si>
    <t>MVC Controller return a bad request?</t>
  </si>
  <si>
    <t>c#/asp.net-mvc/asp.net-mvc-4/bad-request/</t>
  </si>
  <si>
    <t>https://stackoverflow.com/questions/31287090/mvc-controller-return-a-bad-request</t>
  </si>
  <si>
    <t>C# MVC - Using LIKE in LINQ query</t>
  </si>
  <si>
    <t>c#/.net/sql-server/asp.net-mvc/linq/</t>
  </si>
  <si>
    <t>https://stackoverflow.com/questions/44984943/c-mvc-using-like-in-linq-query</t>
  </si>
  <si>
    <t>Adapter Pattern for ViewModels in Asp.net core MVC</t>
  </si>
  <si>
    <t>c#/asp.net-mvcasp.net-core/</t>
  </si>
  <si>
    <t>https://stackoverflow.com/questions/60686193/adapter-pattern-for-viewmodels-in-asp-net-core-mvc</t>
  </si>
  <si>
    <t>Run Asp Core MVC on Docker - the static files / wwwroot files are not loading</t>
  </si>
  <si>
    <t>c#/docker/.net-core/dockerfile/</t>
  </si>
  <si>
    <t>https://stackoverflow.com/questions/61787101/run-asp-core-mvc-on-docker-the-static-files-wwwroot-files-are-not-loading</t>
  </si>
  <si>
    <t>Using &amp;#39UseMvc&amp;#39 to configure MVC is not supported while using Endpoint Routing</t>
  </si>
  <si>
    <t>c#/asp.net-mvc/asp.net-core/.net-core/</t>
  </si>
  <si>
    <t>https://stackoverflow.com/questions/57684093/using-usemvc-to-configure-mvc-is-not-supported-while-using-endpoint-routing</t>
  </si>
  <si>
    <t>MVC not validate empty string</t>
  </si>
  <si>
    <t>c#/asp.net-mvcrazor/</t>
  </si>
  <si>
    <t>https://stackoverflow.com/questions/17511437/mvc-not-validate-empty-string</t>
  </si>
  <si>
    <t>How to unit test exceptions from ReactiveCommand (ReactiveUI)?</t>
  </si>
  <si>
    <t>c#/unit-testing/xunit/reactiveui/</t>
  </si>
  <si>
    <t>https://stackoverflow.com/questions/60414905/how-to-unit-test-exceptions-from-reactivecommand-reactiveui</t>
  </si>
  <si>
    <t>ReactiveUI Validation Does not raise Error Notification And Failed To BindValidation</t>
  </si>
  <si>
    <t>c#/wpfreactiveui/</t>
  </si>
  <si>
    <t>https://stackoverflow.com/questions/60887258/reactiveui-validation-does-not-raise-error-notification-and-failed-to-bindvalida</t>
  </si>
  <si>
    <t>ReactiveUI: IObservable.Transform() does not forward Notifications</t>
  </si>
  <si>
    <t>https://stackoverflow.com/questions/60552423/reactiveui-iobservable-transform-does-not-forward-notifications</t>
  </si>
  <si>
    <t>Getting prior value on change of property using ReactiveUI in WPF MVVM</t>
  </si>
  <si>
    <t>https://stackoverflow.com/questions/29100381/getting-prior-value-on-change-of-property-using-reactiveui-in-wpf-mvvm</t>
  </si>
  <si>
    <t>Get Selected Items collection from a ReactiveList using ReactiveUI</t>
  </si>
  <si>
    <t>c#/.net/wpf/reactive-programming/reactiveui/</t>
  </si>
  <si>
    <t>https://stackoverflow.com/questions/32440637/get-selected-items-collection-from-a-reactivelist-using-reactiveui</t>
  </si>
  <si>
    <t>ReactiveUI OneWayBind leaks handles</t>
  </si>
  <si>
    <t>c#/idisposablereactiveui/</t>
  </si>
  <si>
    <t>https://stackoverflow.com/questions/29508167/reactiveui-onewaybind-leaks-handles</t>
  </si>
  <si>
    <t>Manually executing a command in ReactiveUI 7.2</t>
  </si>
  <si>
    <t>https://stackoverflow.com/questions/43749544/manually-executing-a-command-in-reactiveui-7-2</t>
  </si>
  <si>
    <t>Trouble to get simple ReactiveUI sample to work</t>
  </si>
  <si>
    <t>c#/winformsreactiveui/</t>
  </si>
  <si>
    <t>https://stackoverflow.com/questions/48824740/trouble-to-get-simple-reactiveui-sample-to-work</t>
  </si>
  <si>
    <t>Validation on ReactiveUi 5</t>
  </si>
  <si>
    <t>c#/wpf/mvvm/reactiveui/</t>
  </si>
  <si>
    <t>https://stackoverflow.com/questions/18852065/validation-on-reactiveui-5</t>
  </si>
  <si>
    <t>ReactiveUI + WPF: Binding to &amp;#39ItemsSource&amp;#39 not working as expected</t>
  </si>
  <si>
    <t>https://stackoverflow.com/questions/56474276/reactiveui-wpf-binding-to-itemssource-not-working-as-expected</t>
  </si>
  <si>
    <t>ReactiveUI (RxUI) vs Reactive Extensions</t>
  </si>
  <si>
    <t>c#/system.reactivereactiveui/</t>
  </si>
  <si>
    <t>https://stackoverflow.com/questions/34727584/reactiveui-rxui-vs-reactive-extensions</t>
  </si>
  <si>
    <t>Cancellation of async Task in ReactiveUI ViewModel (ReactiveObject)</t>
  </si>
  <si>
    <t>c#/mvvm/reactiveui/cancellation/</t>
  </si>
  <si>
    <t>https://stackoverflow.com/questions/24107209/cancellation-of-async-task-in-reactiveui-viewmodel-reactiveobject</t>
  </si>
  <si>
    <t>ReactiveUI TwoWay binding a checkbox</t>
  </si>
  <si>
    <t>c#/mvvmreactiveui/</t>
  </si>
  <si>
    <t>https://stackoverflow.com/questions/55814081/reactiveui-twoway-binding-a-checkbox</t>
  </si>
  <si>
    <t>RX: How to bind an IObservable&amp;ltobject&amp;gt to a property (ReactiveUI)</t>
  </si>
  <si>
    <t>c#/wpf/observable/system.reactive/reactiveui/</t>
  </si>
  <si>
    <t>https://stackoverflow.com/questions/55807509/rx-how-to-bind-an-iobservableobject-to-a-property-reactiveui</t>
  </si>
  <si>
    <t>How to set up KeyBindings the reactiveui way?</t>
  </si>
  <si>
    <t>c#/wpf/key-bindings/reactiveui/</t>
  </si>
  <si>
    <t>https://stackoverflow.com/questions/55702875/how-to-set-up-keybindings-the-reactiveui-way</t>
  </si>
  <si>
    <t>ReactiveUI sync ReactiveCommand invocation cause System.InvalidOperationException</t>
  </si>
  <si>
    <t>https://stackoverflow.com/questions/52220671/reactiveui-sync-reactivecommand-invocation-cause-system-invalidoperationexceptio</t>
  </si>
  <si>
    <t>ReactiveUI + WPF: ViewModelViewHost does not stretch inside its parent</t>
  </si>
  <si>
    <t>https://stackoverflow.com/questions/55301555/reactiveui-wpf-viewmodelviewhost-does-not-stretch-inside-its-parent</t>
  </si>
  <si>
    <t>ReactiveUI, WPF and Validation</t>
  </si>
  <si>
    <t>c#/.net/wpf/validation/reactiveui/</t>
  </si>
  <si>
    <t>https://stackoverflow.com/questions/34952572/reactiveui-wpf-and-validation</t>
  </si>
  <si>
    <t>ReactiveUI WPF - The calling thread cannot access this object because a different thread owns it</t>
  </si>
  <si>
    <t>c#/mvvm/reactive-programming/reactiveui/</t>
  </si>
  <si>
    <t>https://stackoverflow.com/questions/53170592/reactiveui-wpf-the-calling-thread-cannot-access-this-object-because-a-differen</t>
  </si>
  <si>
    <t>InvokeCommand arguments with ReactiveUI 7</t>
  </si>
  <si>
    <t>c#/reactiveui/</t>
  </si>
  <si>
    <t>https://stackoverflow.com/questions/41229903/invokecommand-arguments-with-reactiveui-7</t>
  </si>
  <si>
    <t>WPF ReactiveUI bindings in View</t>
  </si>
  <si>
    <t>c#/wpf/xaml/reactiveui/rx.net/</t>
  </si>
  <si>
    <t>https://stackoverflow.com/questions/51631980/wpf-reactiveui-bindings-in-view</t>
  </si>
  <si>
    <t>ReactiveUI exception handling</t>
  </si>
  <si>
    <t>https://stackoverflow.com/questions/13949710/reactiveui-exception-handling</t>
  </si>
  <si>
    <t>ReactiveUI - Model object with many related properties</t>
  </si>
  <si>
    <t>c#/mvvm/system.reactive/reactive-programming/reactiveui/</t>
  </si>
  <si>
    <t>https://stackoverflow.com/questions/45990829/reactiveui-model-object-with-many-related-properties</t>
  </si>
  <si>
    <t>How to determine &amp;quotcanExecute&amp;quot from the CommandParameter with ReactiveUI?</t>
  </si>
  <si>
    <t>https://stackoverflow.com/questions/53847686/how-to-determine-canexecute-from-the-commandparameter-with-reactiveui</t>
  </si>
  <si>
    <t>ReactiveUI ObservableAsPropertyHelper vs. normal backing variable</t>
  </si>
  <si>
    <t>c#/user-interface/data-binding/properties/reactiveui/</t>
  </si>
  <si>
    <t>https://stackoverflow.com/questions/53697552/reactiveui-observableaspropertyhelper-vs-normal-backing-variable</t>
  </si>
  <si>
    <t>Unit testing ReactiveUI view models and commands</t>
  </si>
  <si>
    <t>https://stackoverflow.com/questions/25357303/unit-testing-reactiveui-view-models-and-commands</t>
  </si>
  <si>
    <t>Disable and Enable Button on Textfield change with ReactiveUI</t>
  </si>
  <si>
    <t>c#/xamarin/xamarin.ios/reactive-programming/reactiveui/</t>
  </si>
  <si>
    <t>https://stackoverflow.com/questions/51154150/disable-and-enable-button-on-textfield-change-with-reactiveui</t>
  </si>
  <si>
    <t>Execute a set of commands in order, sequentially with ReactiveUI</t>
  </si>
  <si>
    <t>c#/.net/mvvm/reactiveui/</t>
  </si>
  <si>
    <t>https://stackoverflow.com/questions/51046152/execute-a-set-of-commands-in-order-sequentially-with-reactiveui</t>
  </si>
  <si>
    <t>ReactiveUI - WhenActivated and Output Properties</t>
  </si>
  <si>
    <t>c#/xamarin/reactive-programming/reactiveui/</t>
  </si>
  <si>
    <t>https://stackoverflow.com/questions/50999799/reactiveui-whenactivated-and-output-properties</t>
  </si>
  <si>
    <t>ReactiveUI and Caliburn Micro together?</t>
  </si>
  <si>
    <t>c#/silverlight/caliburn.micro/reactiveui/</t>
  </si>
  <si>
    <t>https://stackoverflow.com/questions/6779024/reactiveui-and-caliburn-micro-together</t>
  </si>
  <si>
    <t>ReactiveUI, View/ViewModel injection and DI in general</t>
  </si>
  <si>
    <t>https://stackoverflow.com/questions/26898381/reactiveui-view-viewmodel-injection-and-di-in-general</t>
  </si>
  <si>
    <t>ReactiveUI - why is simple ReactiveList.Changed -&amp;gt ToProperty not working?</t>
  </si>
  <si>
    <t>c#/mvvm/system.reactive/observable/reactiveui/</t>
  </si>
  <si>
    <t>https://stackoverflow.com/questions/37812237/reactiveui-why-is-simple-reactivelist-changed-toproperty-not-working</t>
  </si>
  <si>
    <t>Bind TextBox with ReactiveUI and maintain Currency Format</t>
  </si>
  <si>
    <t>c#/wpf/data-binding/string-formatting/reactiveui/</t>
  </si>
  <si>
    <t>https://stackoverflow.com/questions/46211852/bind-textbox-with-reactiveui-and-maintain-currency-format</t>
  </si>
  <si>
    <t>Set Timeout On Remote WMI when RPC Server Is Unavailable</t>
  </si>
  <si>
    <t>c#/timeoutwmi/</t>
  </si>
  <si>
    <t>https://stackoverflow.com/questions/25275565/set-timeout-on-remote-wmi-when-rpc-server-is-unavailable</t>
  </si>
  <si>
    <t>SSRS Forms Authentication - How To Pass Cookie Credentials To Report Server</t>
  </si>
  <si>
    <t>c#/reporting-services/forms-authentication/reporting-services-2016/</t>
  </si>
  <si>
    <t>https://stackoverflow.com/questions/57157807/ssrs-forms-authentication-how-to-pass-cookie-credentials-to-report-server</t>
  </si>
  <si>
    <t>Run a SQL Server stored procedure directly from controller</t>
  </si>
  <si>
    <t>c#/asp.net-mvc/entity-framework/stored-procedures/entity-framework-core/</t>
  </si>
  <si>
    <t>https://stackoverflow.com/questions/61687504/run-a-sql-server-stored-procedure-directly-from-controller</t>
  </si>
  <si>
    <t>iCal from API GET AirBnb returns &amp;quotThe remote server returned an error: (403) Forbidden&amp;quot ASP.NET</t>
  </si>
  <si>
    <t>c#/asp.neticalendar/</t>
  </si>
  <si>
    <t>https://stackoverflow.com/questions/52015731/ical-from-api-get-airbnb-returns-the-remote-server-returned-an-error-403-for</t>
  </si>
  <si>
    <t>Validate DateTime before inserting it into SQL Server database</t>
  </si>
  <si>
    <t>c#/sql-server-2008/validation/datetime/varchar/</t>
  </si>
  <si>
    <t>https://stackoverflow.com/questions/7054782/validate-datetime-before-inserting-it-into-sql-server-database</t>
  </si>
  <si>
    <t>How to Insert data into self reference table in sql server?</t>
  </si>
  <si>
    <t>c#/sql/.net/sql-server/</t>
  </si>
  <si>
    <t>https://stackoverflow.com/questions/14955439/how-to-insert-data-into-self-reference-table-in-sql-server</t>
  </si>
  <si>
    <t>Entity Framework Core and Windows authentication on IIS Server</t>
  </si>
  <si>
    <t>c#/entity-framework/asp.net-core/iis/windows-authentication/</t>
  </si>
  <si>
    <t>https://stackoverflow.com/questions/61341938/entity-framework-core-and-windows-authentication-on-iis-server</t>
  </si>
  <si>
    <t>OmniSharp server throws System.IO.FileNotFoundException: Could not load file or assembly &amp;#39netstandard, When Opening Unity Project</t>
  </si>
  <si>
    <t>c#/unity3dvisual-studio-code/</t>
  </si>
  <si>
    <t>https://stackoverflow.com/questions/55724638/omnisharp-server-throws-system-io-filenotfoundexception-could-not-load-file-or</t>
  </si>
  <si>
    <t>Socket Server and NUnit: Thread.Sleep</t>
  </si>
  <si>
    <t>c#/sockets/testing/nunit/</t>
  </si>
  <si>
    <t>https://stackoverflow.com/questions/61727572/socket-server-and-nunit-thread-sleep</t>
  </si>
  <si>
    <t>Blazor, ASP.NET Core Hosted vs Server Side in ASP.NET Core</t>
  </si>
  <si>
    <t>c#/.net-core-2.1blazor/</t>
  </si>
  <si>
    <t>https://stackoverflow.com/questions/53332097/blazor-asp-net-core-hosted-vs-server-side-in-asp-net-core</t>
  </si>
  <si>
    <t>C# DNS Server redirection</t>
  </si>
  <si>
    <t>c#/redirectdns/</t>
  </si>
  <si>
    <t>https://stackoverflow.com/questions/61473581/c-dns-server-redirection</t>
  </si>
  <si>
    <t>Does VS Code support server-side code in ASPX files?</t>
  </si>
  <si>
    <t>c#/asp.netvisual-studio-code/</t>
  </si>
  <si>
    <t>https://stackoverflow.com/questions/45585509/does-vs-code-support-server-side-code-in-aspx-files</t>
  </si>
  <si>
    <t>Check email validity with FluentValidation when property is not empty</t>
  </si>
  <si>
    <t>c#/.net/angularjs/fluentvalidation/</t>
  </si>
  <si>
    <t>https://stackoverflow.com/questions/36568533/check-email-validity-with-fluentvalidation-when-property-is-not-empty</t>
  </si>
  <si>
    <t>FluentValidation rules chaining not stopping at first failure</t>
  </si>
  <si>
    <t>c#/fluentvalidation/</t>
  </si>
  <si>
    <t>https://stackoverflow.com/questions/42100254/fluentvalidation-rules-chaining-not-stopping-at-first-failure</t>
  </si>
  <si>
    <t>Not sure how to test this .NET string with FluentValidation</t>
  </si>
  <si>
    <t>c#/.netfluentvalidation/</t>
  </si>
  <si>
    <t>https://stackoverflow.com/questions/36562243/not-sure-how-to-test-this-net-string-with-fluentvalidation</t>
  </si>
  <si>
    <t>Custom Validation in Blazor with FluentValidation</t>
  </si>
  <si>
    <t>c#/fluentvalidationblazor-server-side/</t>
  </si>
  <si>
    <t>https://stackoverflow.com/questions/60833509/custom-validation-in-blazor-with-fluentvalidation</t>
  </si>
  <si>
    <t>C# FluentValidation for a hierarchy of classes</t>
  </si>
  <si>
    <t>https://stackoverflow.com/questions/30730937/c-fluentvalidation-for-a-hierarchy-of-classes</t>
  </si>
  <si>
    <t>Testing FluentValidation ChildRules</t>
  </si>
  <si>
    <t>c#/.net-corefluentvalidation/</t>
  </si>
  <si>
    <t>https://stackoverflow.com/questions/60452790/testing-fluentvalidation-childrules</t>
  </si>
  <si>
    <t>FluentValidation ModelState.IsValid always true</t>
  </si>
  <si>
    <t>c#/asp.net-mvcfluentvalidation/</t>
  </si>
  <si>
    <t>https://stackoverflow.com/questions/17367799/fluentvalidation-modelstate-isvalid-always-true</t>
  </si>
  <si>
    <t>FluentValidation Call RuleSet and Common Rules</t>
  </si>
  <si>
    <t>https://stackoverflow.com/questions/13877227/fluentvalidation-call-ruleset-and-common-rules</t>
  </si>
  <si>
    <t>FluentValidation: Update the validated model for some optional properties inside the validator</t>
  </si>
  <si>
    <t>https://stackoverflow.com/questions/58064363/fluentvalidation-update-the-validated-model-for-some-optional-properties-inside</t>
  </si>
  <si>
    <t>NullReference exception throw by FluentValidation when mocking child validators</t>
  </si>
  <si>
    <t>c#/fluentvalidation/nsubstitute/fluent-assertions/</t>
  </si>
  <si>
    <t>https://stackoverflow.com/questions/57809384/nullreference-exception-throw-by-fluentvalidation-when-mocking-child-validators</t>
  </si>
  <si>
    <t>FluentValidation - Validating a View Model that contains a list of an Object</t>
  </si>
  <si>
    <t>c#/asp.net-mvc-3fluentvalidation/</t>
  </si>
  <si>
    <t>https://stackoverflow.com/questions/21309747/fluentvalidation-validating-a-view-model-that-contains-a-list-of-an-object</t>
  </si>
  <si>
    <t>FluentValidation Command Validator not registered by AutoFac</t>
  </si>
  <si>
    <t>c#/asp.net-core/domain-driven-design/autofac/fluentvalidation/</t>
  </si>
  <si>
    <t>https://stackoverflow.com/questions/54272950/fluentvalidation-command-validator-not-registered-by-autofac</t>
  </si>
  <si>
    <t>unobtrusive client validation using fluentvalidation and asp.net mvc LessThanOrEqualTo not firing</t>
  </si>
  <si>
    <t>c#/jquery/asp.net-mvc/asp.net-mvc-3/fluentvalidation/</t>
  </si>
  <si>
    <t>https://stackoverflow.com/questions/9380010/unobtrusive-client-validation-using-fluentvalidation-and-asp-net-mvc-lessthanore</t>
  </si>
  <si>
    <t>FluentValidation and nested validator</t>
  </si>
  <si>
    <t>c#/validationfluentvalidation/</t>
  </si>
  <si>
    <t>https://stackoverflow.com/questions/55786849/fluentvalidation-and-nested-validator</t>
  </si>
  <si>
    <t>FluentValidation: Comparing a value with an aggregate of values?</t>
  </si>
  <si>
    <t>https://stackoverflow.com/questions/54770443/fluentvalidation-comparing-a-value-with-an-aggregate-of-values</t>
  </si>
  <si>
    <t>FluentValidation: Check if one of two fields are empty</t>
  </si>
  <si>
    <t>c#/.net/asp.net-mvc/validation/fluentvalidation/</t>
  </si>
  <si>
    <t>https://stackoverflow.com/questions/21115179/fluentvalidation-check-if-one-of-two-fields-are-empty</t>
  </si>
  <si>
    <t>Have FluentValidation call a function with multiple parameters</t>
  </si>
  <si>
    <t>c#/.net/validation/fluentvalidation/</t>
  </si>
  <si>
    <t>https://stackoverflow.com/questions/17155536/have-fluentvalidation-call-a-function-with-multiple-parameters</t>
  </si>
  <si>
    <t>FluentValidation of optional object in list</t>
  </si>
  <si>
    <t>https://stackoverflow.com/questions/53785543/fluentvalidation-of-optional-object-in-list</t>
  </si>
  <si>
    <t>Moq: running flows with FluentValidation</t>
  </si>
  <si>
    <t>c#/unit-testing/testing/moq/fluentvalidation/</t>
  </si>
  <si>
    <t>https://stackoverflow.com/questions/53710685/moq-running-flows-with-fluentvalidation</t>
  </si>
  <si>
    <t>FluentValidation not working on collection of outer model objects</t>
  </si>
  <si>
    <t>c#/asp.net/asp.net-mvc/fluentvalidation/</t>
  </si>
  <si>
    <t>https://stackoverflow.com/questions/53236279/fluentvalidation-not-working-on-collection-of-outer-model-objects</t>
  </si>
  <si>
    <t>Does FluentValidation have error levels out of the box?</t>
  </si>
  <si>
    <t>https://stackoverflow.com/questions/53177698/does-fluentvalidation-have-error-levels-out-of-the-box</t>
  </si>
  <si>
    <t>FluentValidation: how to make bool as required field with &amp;#39false&amp;#39 as valid input?</t>
  </si>
  <si>
    <t>https://stackoverflow.com/questions/38736297/fluentvalidation-how-to-make-bool-as-required-field-with-false-as-valid-input</t>
  </si>
  <si>
    <t>FluentValidation rule for null object</t>
  </si>
  <si>
    <t>https://stackoverflow.com/questions/17095791/fluentvalidation-rule-for-null-object</t>
  </si>
  <si>
    <t>FluentValidation unique name validation using database</t>
  </si>
  <si>
    <t>c#/asp.net/asp.net-mvc/asp.net-mvc-4/fluentvalidation/</t>
  </si>
  <si>
    <t>https://stackoverflow.com/questions/13406270/fluentvalidation-unique-name-validation-using-database</t>
  </si>
  <si>
    <t>How to read the result table of BenchmarkDotNet</t>
  </si>
  <si>
    <t>c#/.net/benchmarking/benchmarkdotnet/</t>
  </si>
  <si>
    <t>https://stackoverflow.com/questions/59028605/how-to-read-the-result-table-of-benchmarkdotnet</t>
  </si>
  <si>
    <t>BenchmarkDotNet - How to inject parameters outside from the class</t>
  </si>
  <si>
    <t>c#/benchmarkdotnet/</t>
  </si>
  <si>
    <t>https://stackoverflow.com/questions/58647804/benchmarkdotnet-how-to-inject-parameters-outside-from-the-class</t>
  </si>
  <si>
    <t>BenchmarkDotNet, skip a benchmark on specific runtime</t>
  </si>
  <si>
    <t>https://stackoverflow.com/questions/59422182/benchmarkdotnet-skip-a-benchmark-on-specific-runtime</t>
  </si>
  <si>
    <t>&amp;quotWrong assembly binding redirects&amp;quot when running BenchmarkDotNet</t>
  </si>
  <si>
    <t>c#/.net-core/assembly-binding-redirect/benchmarkdotnet/</t>
  </si>
  <si>
    <t>https://stackoverflow.com/questions/59143147/wrong-assembly-binding-redirects-when-running-benchmarkdotnet</t>
  </si>
  <si>
    <t>How can we pass dynamic arguments in [Arguments] tag for BenchmarkDotNet in C#?</t>
  </si>
  <si>
    <t>c#/performance-testingbenchmarkdotnet/</t>
  </si>
  <si>
    <t>https://stackoverflow.com/questions/58972840/how-can-we-pass-dynamic-arguments-in-arguments-tag-for-benchmarkdotnet-in-c</t>
  </si>
  <si>
    <t>Show Only Summary Section of BenchmarkDotNet</t>
  </si>
  <si>
    <t>c#/benchmarkingbenchmarkdotnet/</t>
  </si>
  <si>
    <t>https://stackoverflow.com/questions/42489457/show-only-summary-section-of-benchmarkdotnet</t>
  </si>
  <si>
    <t>Compare scaling with BenchmarkDotNet</t>
  </si>
  <si>
    <t>https://stackoverflow.com/questions/57303962/compare-scaling-with-benchmarkdotnet</t>
  </si>
  <si>
    <t>Can&amp;#39t install BenchmarkDotNet 0.10.2 on Visual Studio Ultimate 2012</t>
  </si>
  <si>
    <t>c#/visual-studio-2012benchmarkdotnet/</t>
  </si>
  <si>
    <t>https://stackoverflow.com/questions/42457338/cant-install-benchmarkdotnet-0-10-2-on-visual-studio-ultimate-2012</t>
  </si>
  <si>
    <t>First Time Call with BenchmarkDotNet</t>
  </si>
  <si>
    <t>c#/.net/performance/benchmarking/benchmarkdotnet/</t>
  </si>
  <si>
    <t>https://stackoverflow.com/questions/41371807/first-time-call-with-benchmarkdotnet</t>
  </si>
  <si>
    <t>Ocelot - Changing the upstream request body in gateway causes no change on downstream request</t>
  </si>
  <si>
    <t>c#/.net/microservices/ocelot/</t>
  </si>
  <si>
    <t>https://stackoverflow.com/questions/59947098/ocelot-changing-the-upstream-request-body-in-gateway-causes-no-change-on-downs</t>
  </si>
  <si>
    <t>How to support the Kubernetes readiness/liveness probe with Ocelot API Gateway re-routes?</t>
  </si>
  <si>
    <t>c#/asp.net-core/kubernetes/api-gateway/ocelot/</t>
  </si>
  <si>
    <t>https://stackoverflow.com/questions/53086681/how-to-support-the-kubernetes-readiness-liveness-probe-with-ocelot-api-gateway-r</t>
  </si>
  <si>
    <t>Ocelot API Gateway - Best url template to assign microservices?</t>
  </si>
  <si>
    <t>c#/microservices/api-gateway/ocelot/</t>
  </si>
  <si>
    <t>https://stackoverflow.com/questions/52464181/ocelot-api-gateway-best-url-template-to-assign-microservices</t>
  </si>
  <si>
    <t>Get bearer Token for Azure Blockchain project</t>
  </si>
  <si>
    <t>c#/azure/smartcontracts/azure-blockchain-workbench/</t>
  </si>
  <si>
    <t>https://stackoverflow.com/questions/59068393/get-bearer-token-for-azure-blockchain-project</t>
  </si>
  <si>
    <t>LiteDB 5 System.IO.IOException: The process cannot access the file</t>
  </si>
  <si>
    <t>c#/wpf/windows-services/litedb/</t>
  </si>
  <si>
    <t>https://stackoverflow.com/questions/61459278/litedb-5-system-io-ioexception-the-process-cannot-access-the-file</t>
  </si>
  <si>
    <t>How to check if LiteDB database file has password or not in C#?</t>
  </si>
  <si>
    <t>c#/nosqllitedb/</t>
  </si>
  <si>
    <t>https://stackoverflow.com/questions/57139624/how-to-check-if-litedb-database-file-has-password-or-not-in-c</t>
  </si>
  <si>
    <t>LiteDB: Invalid BSON data type &amp;#39Null&amp;#39 on field &amp;#39_id&amp;#39</t>
  </si>
  <si>
    <t>c#/litedb/</t>
  </si>
  <si>
    <t>https://stackoverflow.com/questions/38341076/litedb-invalid-bson-data-type-null-on-field-id</t>
  </si>
  <si>
    <t>LiteDB Update collection</t>
  </si>
  <si>
    <t>https://stackoverflow.com/questions/55648335/litedb-update-collection</t>
  </si>
  <si>
    <t>Get Most Recent Insert In LiteDB c# .net</t>
  </si>
  <si>
    <t>c#/.net/linq/litedb/</t>
  </si>
  <si>
    <t>https://stackoverflow.com/questions/55008986/get-most-recent-insert-in-litedb-c-net</t>
  </si>
  <si>
    <t>LiteDB- How to add 2 DLL of LiteDB in two different project but they are referenced by one Main project</t>
  </si>
  <si>
    <t>c#/dlllitedb/</t>
  </si>
  <si>
    <t>https://stackoverflow.com/questions/53447256/litedb-how-to-add-2-dll-of-litedb-in-two-different-project-but-they-are-referen</t>
  </si>
  <si>
    <t>Is there an equivalent of Vacuum command of SQLite in LiteDB?</t>
  </si>
  <si>
    <t>c#/.netlitedb/</t>
  </si>
  <si>
    <t>https://stackoverflow.com/questions/48529909/is-there-an-equivalent-of-vacuum-command-of-sqlite-in-litedb</t>
  </si>
  <si>
    <t>LiteDB multiple queries in C#</t>
  </si>
  <si>
    <t>c#/.net/wpf/nosql/litedb/</t>
  </si>
  <si>
    <t>https://stackoverflow.com/questions/46959215/litedb-multiple-queries-in-c</t>
  </si>
  <si>
    <t>How to Join In LiteDb</t>
  </si>
  <si>
    <t>c#/linq/c#-4.0/c#-3.0/litedb/</t>
  </si>
  <si>
    <t>https://stackoverflow.com/questions/44675677/how-to-join-in-litedb</t>
  </si>
  <si>
    <t>Getting data from LiteDB</t>
  </si>
  <si>
    <t>https://stackoverflow.com/questions/38213261/getting-data-from-litedb</t>
  </si>
  <si>
    <t>Creating a LiteDb database with a StorageFile argument</t>
  </si>
  <si>
    <t>c#/uwp/windowsiot/litedb/</t>
  </si>
  <si>
    <t>https://stackoverflow.com/questions/43957469/creating-a-litedb-database-with-a-storagefile-argument</t>
  </si>
  <si>
    <t>Avoid full table scan in LiteDB?</t>
  </si>
  <si>
    <t>https://stackoverflow.com/questions/38886106/avoid-full-table-scan-in-litedb</t>
  </si>
  <si>
    <t>How to add new pages to nopcommerce?</t>
  </si>
  <si>
    <t>c#/asp.net-mvcnopcommerce/</t>
  </si>
  <si>
    <t>https://stackoverflow.com/questions/12507820/how-to-add-new-pages-to-nopcommerce</t>
  </si>
  <si>
    <t>NopCommerce 4.20 Plugin development error with Dependency Injection</t>
  </si>
  <si>
    <t>c#/dependency-injection/autofac/nopcommerce-4.2/</t>
  </si>
  <si>
    <t>https://stackoverflow.com/questions/57123851/nopcommerce-4-20-plugin-development-error-with-dependency-injection</t>
  </si>
  <si>
    <t>Nopcommerce unable to find my Payment Method plugin&amp;#39s component</t>
  </si>
  <si>
    <t>c#/asp.net/.net/asp.net-mvc/nopcommerce/</t>
  </si>
  <si>
    <t>https://stackoverflow.com/questions/55763429/nopcommerce-unable-to-find-my-payment-method-plugins-component</t>
  </si>
  <si>
    <t>Nopcommerce view not updating</t>
  </si>
  <si>
    <t>c#/.net/asp.net-mvc/asp.net-core/nopcommerce/</t>
  </si>
  <si>
    <t>https://stackoverflow.com/questions/55503146/nopcommerce-view-not-updating</t>
  </si>
  <si>
    <t>How do I debug a nopCommerce plugin while development?</t>
  </si>
  <si>
    <t>c#/asp.net/asp.net-mvc/model-view-controller/nopcommerce/</t>
  </si>
  <si>
    <t>https://stackoverflow.com/questions/41889623/how-do-i-debug-a-nopcommerce-plugin-while-development</t>
  </si>
  <si>
    <t>Nopcommerce Overriding Controller</t>
  </si>
  <si>
    <t>c#/asp.net-mvc/model-view-controller/controller/nopcommerce/</t>
  </si>
  <si>
    <t>https://stackoverflow.com/questions/31262950/nopcommerce-overriding-controller</t>
  </si>
  <si>
    <t>No parameterless constructor defined for this object nopCommerce 4.0</t>
  </si>
  <si>
    <t>c#/constructor/asp.net-core-2.0/nopcommerce/nopcommerce-4.0/</t>
  </si>
  <si>
    <t>https://stackoverflow.com/questions/51175145/no-parameterless-constructor-defined-for-this-object-nopcommerce-4-0</t>
  </si>
  <si>
    <t>NopCommerce - Error with Search Box</t>
  </si>
  <si>
    <t>c#/razornopcommerce/</t>
  </si>
  <si>
    <t>https://stackoverflow.com/questions/51136140/nopcommerce-error-with-search-box</t>
  </si>
  <si>
    <t>NopCommerce store inner pages is not getting when enable SSL</t>
  </si>
  <si>
    <t>c#/asp.net-mvc/asp.net-mvc-4/visual-studio-2012/ssl/</t>
  </si>
  <si>
    <t>https://stackoverflow.com/questions/21231872/nopcommerce-store-inner-pages-is-not-getting-when-enable-ssl</t>
  </si>
  <si>
    <t>Data loss occurred while upgrade nopCommerce database 2.3.to 3.0</t>
  </si>
  <si>
    <t>c#/sql/sql-server/sql-server-2008/nopcommerce/</t>
  </si>
  <si>
    <t>https://stackoverflow.com/questions/18633593/data-loss-occurred-while-upgrade-nopcommerce-database-2-3-to-3-0</t>
  </si>
  <si>
    <t>NopCommerce customization</t>
  </si>
  <si>
    <t>https://stackoverflow.com/questions/50525834/nopcommerce-customization</t>
  </si>
  <si>
    <t>Nopcommerce Error- &amp;quotPage not Found&amp;quot while redirecting from admin to plugin pages</t>
  </si>
  <si>
    <t>https://stackoverflow.com/questions/24256320/nopcommerce-error-page-not-found-while-redirecting-from-admin-to-plugin-pages</t>
  </si>
  <si>
    <t>NopCommerce - Conditionally hide payment options</t>
  </si>
  <si>
    <t>c#/nopcommerce/</t>
  </si>
  <si>
    <t>https://stackoverflow.com/questions/48009560/nopcommerce-conditionally-hide-payment-options</t>
  </si>
  <si>
    <t>nopcommerce A disk error occurred during a write operation. (Exception from HRESULT: 0x8003001D (STG_E_WRITEFAULT))</t>
  </si>
  <si>
    <t>c#/asp.net-mvc/excel/nopcommerce-3.90/</t>
  </si>
  <si>
    <t>https://stackoverflow.com/questions/47688550/nopcommerce-a-disk-error-occurred-during-a-write-operation-exception-from-hres</t>
  </si>
  <si>
    <t>How to add an existing widget to Nopcommerce?</t>
  </si>
  <si>
    <t>c#/asp.net/visual-studio-2015/nopcommerce-3.90/</t>
  </si>
  <si>
    <t>https://stackoverflow.com/questions/45116073/how-to-add-an-existing-widget-to-nopcommerce</t>
  </si>
  <si>
    <t>nopcommerce 3.9 plugin async controller action not working</t>
  </si>
  <si>
    <t>c#/asp.net/nopcommerce/nopcommerce-3.90/</t>
  </si>
  <si>
    <t>https://stackoverflow.com/questions/44449397/nopcommerce-3-9-plugin-async-controller-action-not-working</t>
  </si>
  <si>
    <t>NopCommerce, C#, MVC, Elastic Search multiple parameters</t>
  </si>
  <si>
    <t>c#/sql/asp.net-mvc/elasticsearch/nopcommerce/</t>
  </si>
  <si>
    <t>https://stackoverflow.com/questions/42532013/nopcommerce-c-mvc-elastic-search-multiple-parameters</t>
  </si>
  <si>
    <t>Difference between plugins and widgets in nopcommerce</t>
  </si>
  <si>
    <t>c#/asp.net-mvc-4nopcommerce/</t>
  </si>
  <si>
    <t>https://stackoverflow.com/questions/22777236/difference-between-plugins-and-widgets-in-nopcommerce</t>
  </si>
  <si>
    <t>NopCommerce Task Plugin not starting task</t>
  </si>
  <si>
    <t>c#/nopcommercenopcommerce-3.80/</t>
  </si>
  <si>
    <t>https://stackoverflow.com/questions/41484284/nopcommerce-task-plugin-not-starting-task</t>
  </si>
  <si>
    <t>bootstrap Maga Menu in nopCommerce 3.70</t>
  </si>
  <si>
    <t>c#/css/asp.net-mvc/twitter-bootstrap-3/nopcommerce/</t>
  </si>
  <si>
    <t>https://stackoverflow.com/questions/35588635/bootstrap-maga-menu-in-nopcommerce-3-70</t>
  </si>
  <si>
    <t>NopCommerce 3.8 Custom Plugin View Tabs</t>
  </si>
  <si>
    <t>c#/model-view-controller/view/nopcommerce/</t>
  </si>
  <si>
    <t>https://stackoverflow.com/questions/40260712/nopcommerce-3-8-custom-plugin-view-tabs</t>
  </si>
  <si>
    <t>Nopcommerce - missing resources in localization</t>
  </si>
  <si>
    <t>c#/asp.net-mvc/localization/nopcommerce/</t>
  </si>
  <si>
    <t>https://stackoverflow.com/questions/10776787/nopcommerce-missing-resources-in-localization</t>
  </si>
  <si>
    <t>There is already an open DataReader associated with this Command which must be closed first In Nopcommerce</t>
  </si>
  <si>
    <t>https://stackoverflow.com/questions/39826260/there-is-already-an-open-datareader-associated-with-this-command-which-must-be-c</t>
  </si>
  <si>
    <t>How to add new table in NopCommerce?</t>
  </si>
  <si>
    <t>https://stackoverflow.com/questions/22140995/how-to-add-new-table-in-nopcommerce</t>
  </si>
  <si>
    <t>Add additional button to shopping cart nopCommerce</t>
  </si>
  <si>
    <t>c#/asp.net-mvc-4/razor/plugins/nopcommerce/</t>
  </si>
  <si>
    <t>https://stackoverflow.com/questions/38699951/add-additional-button-to-shopping-cart-nopcommerce</t>
  </si>
  <si>
    <t>How can I DROP nopCommerce plugin tables dynamically?</t>
  </si>
  <si>
    <t>c#/tsql/plugins/nopcommerce/</t>
  </si>
  <si>
    <t>https://stackoverflow.com/questions/34998528/how-can-i-drop-nopcommerce-plugin-tables-dynamically</t>
  </si>
  <si>
    <t>How to cancel the query sent by MediatR?</t>
  </si>
  <si>
    <t>c#/blazormediatr/</t>
  </si>
  <si>
    <t>https://stackoverflow.com/questions/59672874/how-to-cancel-the-query-sent-by-mediatr</t>
  </si>
  <si>
    <t>Mock handler with parameter Mediatr and Moq</t>
  </si>
  <si>
    <t>c#/moq/xunit/cqrs/mediator/</t>
  </si>
  <si>
    <t>https://stackoverflow.com/questions/60810663/mock-handler-with-parameter-mediatr-and-moq</t>
  </si>
  <si>
    <t>Resequencer for MediatR INotificationHandler - can&amp;#39t use IPipelineBehavior</t>
  </si>
  <si>
    <t>c#/simple-injectormediatr/</t>
  </si>
  <si>
    <t>https://stackoverflow.com/questions/60640124/resequencer-for-mediatr-inotificationhandler-cant-use-ipipelinebehavior</t>
  </si>
  <si>
    <t>HTTP request in pending status until MediatR notifications executed</t>
  </si>
  <si>
    <t>c#/asp.net-coremediatr/</t>
  </si>
  <si>
    <t>https://stackoverflow.com/questions/59162165/http-request-in-pending-status-until-mediatr-notifications-executed</t>
  </si>
  <si>
    <t>Mocking MediatR 3 with Moq</t>
  </si>
  <si>
    <t>c#/unit-testing/moq/xunit/mediatr/</t>
  </si>
  <si>
    <t>https://stackoverflow.com/questions/43249816/mocking-mediatr-3-with-moq</t>
  </si>
  <si>
    <t>MediatR request handler is not called from another location</t>
  </si>
  <si>
    <t>c#/.net-coremediatr/</t>
  </si>
  <si>
    <t>https://stackoverflow.com/questions/59180674/mediatr-request-handler-is-not-called-from-another-location</t>
  </si>
  <si>
    <t>Understanding Autofac configuration for Mediatr</t>
  </si>
  <si>
    <t>c#/autofacmediatr/</t>
  </si>
  <si>
    <t>https://stackoverflow.com/questions/59082159/understanding-autofac-configuration-for-mediatr</t>
  </si>
  <si>
    <t>Cannot setup a Moq callback for MediatR</t>
  </si>
  <si>
    <t>c#/moq/fluent-assertions/mediatr/</t>
  </si>
  <si>
    <t>https://stackoverflow.com/questions/59050818/cannot-setup-a-moq-callback-for-mediatr</t>
  </si>
  <si>
    <t>MediatR with ASP.NET Core DI</t>
  </si>
  <si>
    <t>c#/asp.net/asp.net-core/mediatr/</t>
  </si>
  <si>
    <t>https://stackoverflow.com/questions/35409924/mediatr-with-asp-net-core-di</t>
  </si>
  <si>
    <t>Why doesn&amp;#39t Mediatr resolve method when entites are in different projects?</t>
  </si>
  <si>
    <t>https://stackoverflow.com/questions/55337259/why-doesnt-mediatr-resolve-method-when-entites-are-in-different-projects</t>
  </si>
  <si>
    <t>Using multiple FluentValidators on MediatR pipeline</t>
  </si>
  <si>
    <t>c#/asp.net-core/fluentvalidation/mediatr/</t>
  </si>
  <si>
    <t>https://stackoverflow.com/questions/58485674/using-multiple-fluentvalidators-on-mediatr-pipeline</t>
  </si>
  <si>
    <t>Moving MediatR from a MVC project to Razor Pages. Cannot get basic syntax to work</t>
  </si>
  <si>
    <t>c#/asp.net-mvc/asp.net-core/razor/mediatr/</t>
  </si>
  <si>
    <t>https://stackoverflow.com/questions/58034514/moving-mediatr-from-a-mvc-project-to-razor-pages-cannot-get-basic-syntax-to-wor</t>
  </si>
  <si>
    <t>Is it possible to handle one query but with different handlers using mediatR?</t>
  </si>
  <si>
    <t>c#/ninjectmediatr/</t>
  </si>
  <si>
    <t>https://stackoverflow.com/questions/57804523/is-it-possible-to-handle-one-query-but-with-different-handlers-using-mediatr</t>
  </si>
  <si>
    <t>Add validation to a MediatR behavior pipeline?</t>
  </si>
  <si>
    <t>c#/asp.net-core/cqrs/fluentvalidation/mediatr/</t>
  </si>
  <si>
    <t>https://stackoverflow.com/questions/42283011/add-validation-to-a-mediatr-behavior-pipeline</t>
  </si>
  <si>
    <t>Mediatr unable to resolve UserManager in ASP.Net Core</t>
  </si>
  <si>
    <t>c#/asp.net-core/asp.net-identity/mediatr/usermanager/</t>
  </si>
  <si>
    <t>https://stackoverflow.com/questions/57761922/mediatr-unable-to-resolve-usermanager-in-asp-net-core</t>
  </si>
  <si>
    <t>How to do Integration Tests with Mediatr on .net framework 4.7?</t>
  </si>
  <si>
    <t>c#/unit-testing/integration-testing/mediatr/.net-4.7/</t>
  </si>
  <si>
    <t>https://stackoverflow.com/questions/57443102/how-to-do-integration-tests-with-mediatr-on-net-framework-4-7</t>
  </si>
  <si>
    <t>Handling Exception throwed in a MediatR event ran as a hangfire job</t>
  </si>
  <si>
    <t>c#/.net/jobs/hangfire/mediatr/</t>
  </si>
  <si>
    <t>https://stackoverflow.com/questions/56890094/handling-exception-throwed-in-a-mediatr-event-ran-as-a-hangfire-job</t>
  </si>
  <si>
    <t>the program is not able to find handler for MediatR query ASP.Net Core</t>
  </si>
  <si>
    <t>https://stackoverflow.com/questions/56415440/the-program-is-not-able-to-find-handler-for-mediatr-query-asp-net-core</t>
  </si>
  <si>
    <t>How to Moq notifiction for unit test of Mediatr INotificationHandler</t>
  </si>
  <si>
    <t>c#/unit-testing/mediator/mediatr/</t>
  </si>
  <si>
    <t>https://stackoverflow.com/questions/56092036/how-to-moq-notifiction-for-unit-test-of-mediatr-inotificationhandler</t>
  </si>
  <si>
    <t>Double validation in MediatR pipeline</t>
  </si>
  <si>
    <t>https://stackoverflow.com/questions/42370511/double-validation-in-mediatr-pipeline</t>
  </si>
  <si>
    <t>CQRS - Creating BaseCommandHandler using Mediatr in C#, ASP.net Core</t>
  </si>
  <si>
    <t>c#/.net/design-patterns/cqrs/mediatr/</t>
  </si>
  <si>
    <t>https://stackoverflow.com/questions/53516013/cqrs-creating-basecommandhandler-using-mediatr-in-c-asp-net-core</t>
  </si>
  <si>
    <t>MediatR when and why I should use it? vs 2017 webapi</t>
  </si>
  <si>
    <t>c#/asp.net-core-webapiarchitectural-patterns/</t>
  </si>
  <si>
    <t>https://stackoverflow.com/questions/50663501/mediatr-when-and-why-i-should-use-it-vs-2017-webapi</t>
  </si>
  <si>
    <t>MediatR fluent validation response from pipeline behavior</t>
  </si>
  <si>
    <t>https://stackoverflow.com/questions/54104138/mediatr-fluent-validation-response-from-pipeline-behavior</t>
  </si>
  <si>
    <t>Add a generic handler for Send and Publish methods of the MediatR library in asp .net core</t>
  </si>
  <si>
    <t>https://stackoverflow.com/questions/53895522/add-a-generic-handler-for-send-and-publish-methods-of-the-mediatr-library-in-asp</t>
  </si>
  <si>
    <t>Mediatr: Unit Testing behaviors/validation</t>
  </si>
  <si>
    <t>c#/.net-core/fluentvalidation/mediatr/</t>
  </si>
  <si>
    <t>https://stackoverflow.com/questions/54024459/mediatr-unit-testing-behaviors-validation</t>
  </si>
  <si>
    <t>MediatR setup for shared Class Library in Console vs WebAPI</t>
  </si>
  <si>
    <t>c#/asp.net-core/asp.net-core-webapi/cqrs/mediatr/</t>
  </si>
  <si>
    <t>https://stackoverflow.com/questions/53967665/mediatr-setup-for-shared-class-library-in-console-vs-webapi</t>
  </si>
  <si>
    <t>Mediatr: reducing number of DI&amp;#39ed objects</t>
  </si>
  <si>
    <t>c#/dependency-injection/.net-core/autofac/mediatr/</t>
  </si>
  <si>
    <t>https://stackoverflow.com/questions/53966361/mediatr-reducing-number-of-died-objects</t>
  </si>
  <si>
    <t>MediatR CQRS - How to deal with unexisting resources (asp.net core web api)</t>
  </si>
  <si>
    <t>https://stackoverflow.com/questions/53433910/mediatr-cqrs-how-to-deal-with-unexisting-resources-asp-net-core-web-api</t>
  </si>
  <si>
    <t>MediatR - Handling current user in query</t>
  </si>
  <si>
    <t>c#/mediatrasp.net-core-2.2/</t>
  </si>
  <si>
    <t>https://stackoverflow.com/questions/52939137/mediatr-handling-current-user-in-query</t>
  </si>
  <si>
    <t>Validation in a Mediatr behaviour pipeline</t>
  </si>
  <si>
    <t>c#/unity-container/fluentvalidation/mediatr/</t>
  </si>
  <si>
    <t>https://stackoverflow.com/questions/48321330/validation-in-a-mediatr-behaviour-pipeline</t>
  </si>
  <si>
    <t>Constraint Violated Exception on MediatR Behavior</t>
  </si>
  <si>
    <t>https://stackoverflow.com/questions/52080415/constraint-violated-exception-on-mediatr-behavior</t>
  </si>
  <si>
    <t>Replacing service layer with MediatR - is it worth to do it?</t>
  </si>
  <si>
    <t>c#/asp.net-core/domain-driven-design/soa/mediatr/</t>
  </si>
  <si>
    <t>https://stackoverflow.com/questions/50834935/replacing-service-layer-with-mediatr-is-it-worth-to-do-it</t>
  </si>
  <si>
    <t>CQRS with MediatR and re-usability of commands</t>
  </si>
  <si>
    <t>c#/domain-driven-design/cqrs/dto/mediatr/</t>
  </si>
  <si>
    <t>https://stackoverflow.com/questions/50908260/cqrs-with-mediatr-and-re-usability-of-commands</t>
  </si>
  <si>
    <t>DDD: Referencing MediatR interface from the domain project</t>
  </si>
  <si>
    <t>c#/.net/domain-driven-design/mediatr/</t>
  </si>
  <si>
    <t>https://stackoverflow.com/questions/47292941/ddd-referencing-mediatr-interface-from-the-domain-project</t>
  </si>
  <si>
    <t>Adapt/Wrap MediatR notifications in existing framework</t>
  </si>
  <si>
    <t>https://stackoverflow.com/questions/49586478/adapt-wrap-mediatr-notifications-in-existing-framework</t>
  </si>
  <si>
    <t>single instance in MediatR and NInject</t>
  </si>
  <si>
    <t>c#/.net/ninject/mediatr/</t>
  </si>
  <si>
    <t>https://stackoverflow.com/questions/47203093/single-instance-in-mediatr-and-ninject</t>
  </si>
  <si>
    <t>Register a MediatR pipeline with void/Task response</t>
  </si>
  <si>
    <t>c#/asp.net-core/cqrs/mediatr/</t>
  </si>
  <si>
    <t>https://stackoverflow.com/questions/42385619/register-a-mediatr-pipeline-with-void-task-response</t>
  </si>
  <si>
    <t>Return response with errors instead of throwing exception in validation pipeline mediatr 3</t>
  </si>
  <si>
    <t>c#/asp.net-mvc/cqrs/mediatr/</t>
  </si>
  <si>
    <t>https://stackoverflow.com/questions/44064102/return-response-with-errors-instead-of-throwing-exception-in-validation-pipeline</t>
  </si>
  <si>
    <t>How do I manually register Mediatr handlers, in ASP.NET Core?</t>
  </si>
  <si>
    <t>https://stackoverflow.com/questions/42298792/how-do-i-manually-register-mediatr-handlers-in-asp-net-core</t>
  </si>
  <si>
    <t>Autofac: Register all MediatR handlers as inner classes of generic types</t>
  </si>
  <si>
    <t>c#/generics/inversion-of-control/autofac/mediatr/</t>
  </si>
  <si>
    <t>https://stackoverflow.com/questions/42065971/autofac-register-all-mediatr-handlers-as-inner-classes-of-generic-types</t>
  </si>
  <si>
    <t>Mediatr 3.0 Using Pipeline behaviors for authentication</t>
  </si>
  <si>
    <t>c#/mediatr/</t>
  </si>
  <si>
    <t>https://stackoverflow.com/questions/41539872/mediatr-3-0-using-pipeline-behaviors-for-authentication</t>
  </si>
  <si>
    <t>Dependency Scope Issues with MediatR and SimpleInjector</t>
  </si>
  <si>
    <t>c#/entity-framework/simple-injector/mediator/mediatr/</t>
  </si>
  <si>
    <t>https://stackoverflow.com/questions/38615432/dependency-scope-issues-with-mediatr-and-simpleinjector</t>
  </si>
  <si>
    <t>MediatR Send object without typing</t>
  </si>
  <si>
    <t>c#/owinmediatr/</t>
  </si>
  <si>
    <t>https://stackoverflow.com/questions/38064079/mediatr-send-object-without-typing</t>
  </si>
  <si>
    <t>Autofac, MediatR &amp;amp multiple DLL projects</t>
  </si>
  <si>
    <t>https://stackoverflow.com/questions/35876478/autofac-mediatr-multiple-dll-projects</t>
  </si>
  <si>
    <t>How to fix &amp;quotThe SSL connection could not be established, see inner exception.&amp;quot when trying to download osu! avatar</t>
  </si>
  <si>
    <t>c#/.net/ssl/avatar/</t>
  </si>
  <si>
    <t>https://stackoverflow.com/questions/54297514/how-to-fix-the-ssl-connection-could-not-be-established-see-inner-exception-w</t>
  </si>
  <si>
    <t>Why can&amp;#39t I use the TextInfo.ToTitleCase method in the Humanizer library?</t>
  </si>
  <si>
    <t>c#/visual-studiohumanizer/</t>
  </si>
  <si>
    <t>https://stackoverflow.com/questions/51939050/why-cant-i-use-the-textinfo-totitlecase-method-in-the-humanizer-library</t>
  </si>
  <si>
    <t>Add space around each / using Humanizer or Regex</t>
  </si>
  <si>
    <t>c#/regexhumanizer/</t>
  </si>
  <si>
    <t>https://stackoverflow.com/questions/40349233/add-space-around-each-using-humanizer-or-regex</t>
  </si>
  <si>
    <t>add record nlog date get error invalid month</t>
  </si>
  <si>
    <t>c#/oracle/date/nlog/</t>
  </si>
  <si>
    <t>https://stackoverflow.com/questions/61711646/add-record-nlog-date-get-error-invalid-month</t>
  </si>
  <si>
    <t>Inherit NLog WrapperTargetBase for synchronous logging</t>
  </si>
  <si>
    <t>c#/nlog/</t>
  </si>
  <si>
    <t>https://stackoverflow.com/questions/61588247/inherit-nlog-wrappertargetbase-for-synchronous-logging</t>
  </si>
  <si>
    <t>add record in nlog to field with dataType = date</t>
  </si>
  <si>
    <t>c#/oraclenlog/</t>
  </si>
  <si>
    <t>https://stackoverflow.com/questions/59018213/add-record-in-nlog-to-field-with-datatype-date</t>
  </si>
  <si>
    <t>Why do I get FormatException with NLog?</t>
  </si>
  <si>
    <t>c#/nlog/formatexception/nlog-configuration/</t>
  </si>
  <si>
    <t>https://stackoverflow.com/questions/61713960/why-do-i-get-formatexception-with-nlog</t>
  </si>
  <si>
    <t>Logging in multiple files using Nlog</t>
  </si>
  <si>
    <t>c#/winformsnlog/</t>
  </si>
  <si>
    <t>https://stackoverflow.com/questions/20352325/logging-in-multiple-files-using-nlog</t>
  </si>
  <si>
    <t>Using NLog during dependency injection</t>
  </si>
  <si>
    <t>c#/unity-containernlog/</t>
  </si>
  <si>
    <t>https://stackoverflow.com/questions/61608635/using-nlog-during-dependency-injection</t>
  </si>
  <si>
    <t>how to point all nlog file targets to an additional interim path?</t>
  </si>
  <si>
    <t>https://stackoverflow.com/questions/61389804/how-to-point-all-nlog-file-targets-to-an-additional-interim-path</t>
  </si>
  <si>
    <t>NLog Concurrent Requests into different files</t>
  </si>
  <si>
    <t>c#/c#-4.0/concurrency/asp.net-web-api2/nlog/</t>
  </si>
  <si>
    <t>https://stackoverflow.com/questions/50527635/nlog-concurrent-requests-into-different-files</t>
  </si>
  <si>
    <t>NLog slows down and breaks my ASP.net MVC app</t>
  </si>
  <si>
    <t>c#/asp.net/asp.net-mvc/iis/nlog/</t>
  </si>
  <si>
    <t>https://stackoverflow.com/questions/45998883/nlog-slows-down-and-breaks-my-asp-net-mvc-app</t>
  </si>
  <si>
    <t>NLog. Write logs into different tables</t>
  </si>
  <si>
    <t>c#/asp.net-mvc/database/logging/nlog/</t>
  </si>
  <si>
    <t>https://stackoverflow.com/questions/39268363/nlog-write-logs-into-different-tables</t>
  </si>
  <si>
    <t>NLog - delete logs older than X days</t>
  </si>
  <si>
    <t>c#/asp.net-mvcnlog/</t>
  </si>
  <si>
    <t>https://stackoverflow.com/questions/32068788/nlog-delete-logs-older-than-x-days</t>
  </si>
  <si>
    <t>JsonLayout in webservice target without root parameter in NLog</t>
  </si>
  <si>
    <t>c#/.netnlog/</t>
  </si>
  <si>
    <t>https://stackoverflow.com/questions/48693902/jsonlayout-in-webservice-target-without-root-parameter-in-nlog</t>
  </si>
  <si>
    <t>How to disable escaping forward-slash symbol in nested JsonLayout in NLog</t>
  </si>
  <si>
    <t>https://stackoverflow.com/questions/57094140/how-to-disable-escaping-forward-slash-symbol-in-nested-jsonlayout-in-nlog</t>
  </si>
  <si>
    <t>NLog EventProperties in .NET Core</t>
  </si>
  <si>
    <t>c#/.net/asp.net-core/nlog/ms-extensions-logging/</t>
  </si>
  <si>
    <t>https://stackoverflow.com/questions/60235107/nlog-eventproperties-in-net-core</t>
  </si>
  <si>
    <t>How can I limit the length of a line in NLog?</t>
  </si>
  <si>
    <t>https://stackoverflow.com/questions/36788754/how-can-i-limit-the-length-of-a-line-in-nlog</t>
  </si>
  <si>
    <t>NLog not contains filter doesn&amp;#39t seem to work</t>
  </si>
  <si>
    <t>https://stackoverflow.com/questions/60721161/nlog-not-contains-filter-doesnt-seem-to-work</t>
  </si>
  <si>
    <t>NLog with Application Insights - logging exceptions as an exception instead of a trace</t>
  </si>
  <si>
    <t>c#/.net-core/servicestack/nlog/azure-application-insights/</t>
  </si>
  <si>
    <t>https://stackoverflow.com/questions/58829416/nlog-with-application-insights-logging-exceptions-as-an-exception-instead-of-a</t>
  </si>
  <si>
    <t>NLog - combining retention days and size limit</t>
  </si>
  <si>
    <t>c#/.net/logging/nlog/</t>
  </si>
  <si>
    <t>https://stackoverflow.com/questions/60646823/nlog-combining-retention-days-and-size-limit</t>
  </si>
  <si>
    <t>c# NLog custom delimiter in programmatic configuration</t>
  </si>
  <si>
    <t>c#/customizationnlog/</t>
  </si>
  <si>
    <t>https://stackoverflow.com/questions/60342421/c-nlog-custom-delimiter-in-programmatic-configuration</t>
  </si>
  <si>
    <t>NLog - how can I encrypt the logged stacktrace in the database</t>
  </si>
  <si>
    <t>c#/sql-server-2008nlog/</t>
  </si>
  <si>
    <t>https://stackoverflow.com/questions/7887909/nlog-how-can-i-encrypt-the-logged-stacktrace-in-the-database</t>
  </si>
  <si>
    <t>How to include logging scope into the log file using NLog</t>
  </si>
  <si>
    <t>c#/nlogms-extensions-logging/</t>
  </si>
  <si>
    <t>https://stackoverflow.com/questions/60325753/how-to-include-logging-scope-into-the-log-file-using-nlog</t>
  </si>
  <si>
    <t>nlog exception layout to format exception type, message and stack trace</t>
  </si>
  <si>
    <t>c#/exceptionnlog/</t>
  </si>
  <si>
    <t>https://stackoverflow.com/questions/46565639/nlog-exception-layout-to-format-exception-type-message-and-stack-trace</t>
  </si>
  <si>
    <t>NLog not logging debug messages</t>
  </si>
  <si>
    <t>c#/logging/.net-core/nlog/</t>
  </si>
  <si>
    <t>https://stackoverflow.com/questions/60211647/nlog-not-logging-debug-messages</t>
  </si>
  <si>
    <t>NLog not outputting text file</t>
  </si>
  <si>
    <t>https://stackoverflow.com/questions/60200834/nlog-not-outputting-text-file</t>
  </si>
  <si>
    <t>How to delete/free up memory allocated to an NLog logger</t>
  </si>
  <si>
    <t>https://stackoverflow.com/questions/60047575/how-to-delete-free-up-memory-allocated-to-an-nlog-logger</t>
  </si>
  <si>
    <t>Call A method in controller from Nlog config</t>
  </si>
  <si>
    <t>https://stackoverflow.com/questions/59891487/call-a-method-in-controller-from-nlog-config</t>
  </si>
  <si>
    <t>NLog LogEventInfo.Message is {0} instead of null or empty on custom LayoutRenderer</t>
  </si>
  <si>
    <t>https://stackoverflow.com/questions/59825622/nlog-logeventinfo-message-is-0-instead-of-null-or-empty-on-custom-layoutrender</t>
  </si>
  <si>
    <t>NLog: How to include static characters in an inner layout</t>
  </si>
  <si>
    <t>https://stackoverflow.com/questions/59825887/nlog-how-to-include-static-characters-in-an-inner-layout</t>
  </si>
  <si>
    <t>Lowercase-only Input in Xamarin.Forms</t>
  </si>
  <si>
    <t>c#/android/ios/xamarin/xamarin.forms/</t>
  </si>
  <si>
    <t>https://stackoverflow.com/questions/50165574/lowercase-only-input-in-xamarin-forms</t>
  </si>
  <si>
    <t>Items in database sqlite are not updating (Xamarin.Forms)</t>
  </si>
  <si>
    <t>c#/sqlitexamarin.forms/</t>
  </si>
  <si>
    <t>https://stackoverflow.com/questions/61071495/items-in-database-sqlite-are-not-updating-xamarin-forms</t>
  </si>
  <si>
    <t>How to read data from Google spreadsheet in xamarin.forms</t>
  </si>
  <si>
    <t>c#/google-sheets/xamarin.forms/google-api/cross-platform/</t>
  </si>
  <si>
    <t>https://stackoverflow.com/questions/48432846/how-to-read-data-from-google-spreadsheet-in-xamarin-forms</t>
  </si>
  <si>
    <t>How to show data stored in firebase RealtimeDataBase inside a new page in xamarin.forms?</t>
  </si>
  <si>
    <t>c#/database/firebase/xamarin.forms/data-retrieval/</t>
  </si>
  <si>
    <t>https://stackoverflow.com/questions/61741073/how-to-show-data-stored-in-firebase-realtimedatabase-inside-a-new-page-in-xamari</t>
  </si>
  <si>
    <t>How do asynchronous Tasks in Xamarin.Forms work with iOS/Android background modes</t>
  </si>
  <si>
    <t>c#/xamarin.forms/xamarin.android/xamarin.ios/</t>
  </si>
  <si>
    <t>https://stackoverflow.com/questions/61673290/how-do-asynchronous-tasks-in-xamarin-forms-work-with-ios-android-background-mode</t>
  </si>
  <si>
    <t>Xamarin.Forms Carousel View</t>
  </si>
  <si>
    <t>c#/xamarin.forms/</t>
  </si>
  <si>
    <t>https://stackoverflow.com/questions/52522840/xamarin-forms-carousel-view</t>
  </si>
  <si>
    <t>Is it possible to point one Color resource to another Color resource in Xamarin.Forms?</t>
  </si>
  <si>
    <t>c#/xamarinxamarin.forms/</t>
  </si>
  <si>
    <t>https://stackoverflow.com/questions/35042013/is-it-possible-to-point-one-color-resource-to-another-color-resource-in-xamarin</t>
  </si>
  <si>
    <t>How to get all enabled keyboard in xamarin.forms with C#</t>
  </si>
  <si>
    <t>c#/xamarin.formskeyboard/</t>
  </si>
  <si>
    <t>https://stackoverflow.com/questions/61463438/how-to-get-all-enabled-keyboard-in-xamarin-forms-with-c</t>
  </si>
  <si>
    <t>Is it possible to access external storage in platform-independent code in Xamarin.Forms?</t>
  </si>
  <si>
    <t>c#/mobile/xamarin.forms/xamarin.android/xamarin.ios/</t>
  </si>
  <si>
    <t>https://stackoverflow.com/questions/59628752/is-it-possible-to-access-external-storage-in-platform-independent-code-in-xamari</t>
  </si>
  <si>
    <t>Haptic Feedback crashes in Xamarin.Forms iOS Dependency Service</t>
  </si>
  <si>
    <t>c#/ios/xamarin/xamarin.forms/xamarin.ios/</t>
  </si>
  <si>
    <t>https://stackoverflow.com/questions/61413109/haptic-feedback-crashes-in-xamarin-forms-ios-dependency-service</t>
  </si>
  <si>
    <t>Xamarin.Forms Android DatePicker/TimePicker button listener</t>
  </si>
  <si>
    <t>c#/android/datepicker/xamarin.forms/timepicker/</t>
  </si>
  <si>
    <t>https://stackoverflow.com/questions/49009155/xamarin-forms-android-datepicker-timepicker-button-listener</t>
  </si>
  <si>
    <t>Xamarin.Forms - Binding on ContextMenu</t>
  </si>
  <si>
    <t>c#/mvvm/xamarin.forms/contextmenu/datatemplate/</t>
  </si>
  <si>
    <t>https://stackoverflow.com/questions/61318610/xamarin-forms-binding-on-contextmenu</t>
  </si>
  <si>
    <t>Xamarin.Forms 2.5.0 and Context</t>
  </si>
  <si>
    <t>c#/xamarin/xamarin.forms/custom-renderer/</t>
  </si>
  <si>
    <t>https://stackoverflow.com/questions/47417015/xamarin-forms-2-5-0-and-context</t>
  </si>
  <si>
    <t>How to make a phone call in Xamarin.Forms by clicking on a label?</t>
  </si>
  <si>
    <t>c#/xamarin/xamarin.android/xamarin.forms/</t>
  </si>
  <si>
    <t>https://stackoverflow.com/questions/37551576/how-to-make-a-phone-call-in-xamarin-forms-by-clicking-on-a-label</t>
  </si>
  <si>
    <t>Xamarin.Forms Navigation.PushAsync Not Working</t>
  </si>
  <si>
    <t>c#/xamarin.iosxamarin.forms/</t>
  </si>
  <si>
    <t>https://stackoverflow.com/questions/35906952/xamarin-forms-navigation-pushasync-not-working</t>
  </si>
  <si>
    <t>&amp;quotBuffer until quiet&amp;quot behavior from Reactive?</t>
  </si>
  <si>
    <t>c#/system.reactivereactive-programming/</t>
  </si>
  <si>
    <t>https://stackoverflow.com/questions/35557411/buffer-until-quiet-behavior-from-reactive</t>
  </si>
  <si>
    <t>Reactive Extensions in .Net (C#) - Subject&amp;ltT&amp;gt instance only processing one subscription</t>
  </si>
  <si>
    <t>c#/observable/reactive-programming/system.reactive/observers/</t>
  </si>
  <si>
    <t>https://stackoverflow.com/questions/57853636/reactive-extensions-in-net-c-subjectt-instance-only-processing-one-subsc</t>
  </si>
  <si>
    <t>.Net Reactive extensions: Remove Replay</t>
  </si>
  <si>
    <t>c#/reactive-programmingsystem.reactive/</t>
  </si>
  <si>
    <t>https://stackoverflow.com/questions/57284908/net-reactive-extensions-remove-replay</t>
  </si>
  <si>
    <t>Reactive conditional throttling operator</t>
  </si>
  <si>
    <t>c#/.net/reactive-programming/system.reactive/</t>
  </si>
  <si>
    <t>https://stackoverflow.com/questions/57338194/reactive-conditional-throttling-operator</t>
  </si>
  <si>
    <t>Reactive (&amp;quotRx&amp;quot) way to cache and update data</t>
  </si>
  <si>
    <t>https://stackoverflow.com/questions/55956861/reactive-rx-way-to-cache-and-update-data</t>
  </si>
  <si>
    <t>Reactive program doesn&amp;#39t terminate after wait</t>
  </si>
  <si>
    <t>c#/system.reactive/</t>
  </si>
  <si>
    <t>https://stackoverflow.com/questions/55520720/reactive-program-doesnt-terminate-after-wait</t>
  </si>
  <si>
    <t>How to receive file upload from Angular Reactive Form?</t>
  </si>
  <si>
    <t>c#/asp.net/.net-core/angular7/angular-reactive-forms/</t>
  </si>
  <si>
    <t>https://stackoverflow.com/questions/55291422/how-to-receive-file-upload-from-angular-reactive-form</t>
  </si>
  <si>
    <t>Reactive Rx 2.0 EventLoopScheduler ObjectDisposedException after dispose</t>
  </si>
  <si>
    <t>c#/.netsystem.reactive/</t>
  </si>
  <si>
    <t>https://stackoverflow.com/questions/15675900/reactive-rx-2-0-eventloopscheduler-objectdisposedexception-after-dispose</t>
  </si>
  <si>
    <t>How to zip/merge by key many sources using .net reactive?</t>
  </si>
  <si>
    <t>https://stackoverflow.com/questions/54383894/how-to-zip-merge-by-key-many-sources-using-net-reactive</t>
  </si>
  <si>
    <t>C# 5.0 async/await feature and Rx - Reactive Extensions</t>
  </si>
  <si>
    <t>c#/asynchronous/system.reactive/c#-5.0/async-await/</t>
  </si>
  <si>
    <t>https://stackoverflow.com/questions/4063353/c-5-0-async-await-feature-and-rx-reactive-extensions</t>
  </si>
  <si>
    <t>A code example illustrating the difference between the paradigms of async/await and Reactive (Rx) extension?</t>
  </si>
  <si>
    <t>c#/task-parallel-library/system.reactive/async-await/c#-5.0/</t>
  </si>
  <si>
    <t>https://stackoverflow.com/questions/15876957/a-code-example-illustrating-the-difference-between-the-paradigms-of-async-await</t>
  </si>
  <si>
    <t>Buffer by time or running sum for reactive extensions</t>
  </si>
  <si>
    <t>https://stackoverflow.com/questions/53152134/buffer-by-time-or-running-sum-for-reactive-extensions</t>
  </si>
  <si>
    <t>Two Nuget Packages references conflicting reactive libraries</t>
  </si>
  <si>
    <t>c#/nugetnuget-package/</t>
  </si>
  <si>
    <t>https://stackoverflow.com/questions/53105245/two-nuget-packages-references-conflicting-reactive-libraries</t>
  </si>
  <si>
    <t>Why are Subjects not recommended in .NET Reactive Extensions?</t>
  </si>
  <si>
    <t>c#/system.reactivereactivex/</t>
  </si>
  <si>
    <t>https://stackoverflow.com/questions/14396449/why-are-subjects-not-recommended-in-net-reactive-extensions</t>
  </si>
  <si>
    <t>Is there a way to track when reactive command finished its execution?</t>
  </si>
  <si>
    <t>https://stackoverflow.com/questions/50177352/is-there-a-way-to-track-when-reactive-command-finished-its-execution</t>
  </si>
  <si>
    <t>Alternative to Rx (Reactive Extensions) for .net 3.5</t>
  </si>
  <si>
    <t>https://stackoverflow.com/questions/6527598/alternative-to-rx-reactive-extensions-for-net-3-5</t>
  </si>
  <si>
    <t>Reactive extension Timer/Interval reset</t>
  </si>
  <si>
    <t>https://stackoverflow.com/questions/33249287/reactive-extension-timer-interval-reset</t>
  </si>
  <si>
    <t>Replay timestamped event stream with Reactive Extensions</t>
  </si>
  <si>
    <t>https://stackoverflow.com/questions/48853376/replay-timestamped-event-stream-with-reactive-extensions</t>
  </si>
  <si>
    <t>Good introduction to the .NET Reactive Framework</t>
  </si>
  <si>
    <t>c#/.net/asynchronous/system.reactive/</t>
  </si>
  <si>
    <t>https://stackoverflow.com/questions/1596158/good-introduction-to-the-net-reactive-framework</t>
  </si>
  <si>
    <t>Reactive Extensions buffer events until requested</t>
  </si>
  <si>
    <t>https://stackoverflow.com/questions/35629588/reactive-extensions-buffer-events-until-requested</t>
  </si>
  <si>
    <t>Reactive Test to observe both distinct and duplicate values</t>
  </si>
  <si>
    <t>c#/system.reactiverx.net/</t>
  </si>
  <si>
    <t>https://stackoverflow.com/questions/48401819/reactive-test-to-observe-both-distinct-and-duplicate-values</t>
  </si>
  <si>
    <t>Reactive Extensions Subscribe calling await</t>
  </si>
  <si>
    <t>c#/async-awaitsystem.reactive/</t>
  </si>
  <si>
    <t>https://stackoverflow.com/questions/24843000/reactive-extensions-subscribe-calling-await</t>
  </si>
  <si>
    <t>FlatMapLatest in C# Reactive Extensions</t>
  </si>
  <si>
    <t>https://stackoverflow.com/questions/46895836/flatmaplatest-in-c-reactive-extensions</t>
  </si>
  <si>
    <t>How to use Reactive UI to trigger a different action following a button click vs button press (hold)</t>
  </si>
  <si>
    <t>https://stackoverflow.com/questions/46492665/how-to-use-reactive-ui-to-trigger-a-different-action-following-a-button-click-vs</t>
  </si>
  <si>
    <t>reactive extensions sliding time window</t>
  </si>
  <si>
    <t>https://stackoverflow.com/questions/11559255/reactive-extensions-sliding-time-window</t>
  </si>
  <si>
    <t>How can I turn a synchronous polling database query into an asynchronous push using reactive extensions in C#?</t>
  </si>
  <si>
    <t>https://stackoverflow.com/questions/46069663/how-can-i-turn-a-synchronous-polling-database-query-into-an-asynchronous-push-us</t>
  </si>
  <si>
    <t>Write to open FileStream using reactive programming</t>
  </si>
  <si>
    <t>c#/system.reactive/filestream/tpl-dataflow/</t>
  </si>
  <si>
    <t>https://stackoverflow.com/questions/46043905/write-to-open-filestream-using-reactive-programming</t>
  </si>
  <si>
    <t>Alternative to using Subject in reactive programming?</t>
  </si>
  <si>
    <t>https://stackoverflow.com/questions/45965563/alternative-to-using-subject-in-reactive-programming</t>
  </si>
  <si>
    <t>Reactive programming normalize time series values</t>
  </si>
  <si>
    <t>https://stackoverflow.com/questions/45877403/reactive-programming-normalize-time-series-values</t>
  </si>
  <si>
    <t>Using reactive extensions how I can create a dynamic list with values who can expire</t>
  </si>
  <si>
    <t>https://stackoverflow.com/questions/45788087/using-reactive-extensions-how-i-can-create-a-dynamic-list-with-values-who-can-ex</t>
  </si>
  <si>
    <t>Sort Observable by predefined order in Reactive Extensions</t>
  </si>
  <si>
    <t>c#/sorting/system.reactive/reactive-programming/</t>
  </si>
  <si>
    <t>https://stackoverflow.com/questions/45465193/sort-observable-by-predefined-order-in-reactive-extensions</t>
  </si>
  <si>
    <t>Pushsharp send apple notification failed : SSL Stream Failed to Authenticate as Client</t>
  </si>
  <si>
    <t>c#/ios/notifications/pushsharp/</t>
  </si>
  <si>
    <t>https://stackoverflow.com/questions/48355550/pushsharp-send-apple-notification-failed-ssl-stream-failed-to-authenticate-as</t>
  </si>
  <si>
    <t>Pushsharp Apns notification error: &amp;#39InvalidToken&amp;#39</t>
  </si>
  <si>
    <t>c#/push-notification/apple-push-notifications/pushsharp/</t>
  </si>
  <si>
    <t>https://stackoverflow.com/questions/54022598/pushsharp-apns-notification-error-invalidtoken</t>
  </si>
  <si>
    <t>Pushsharp apple notification A call to SSPI failed error</t>
  </si>
  <si>
    <t>c#/ios/push-notification/apple-push-notifications/pushsharp/</t>
  </si>
  <si>
    <t>https://stackoverflow.com/questions/18560980/pushsharp-apple-notification-a-call-to-sspi-failed-error</t>
  </si>
  <si>
    <t>PushSharp Separation of Concerns</t>
  </si>
  <si>
    <t>c#/pushsharp/</t>
  </si>
  <si>
    <t>https://stackoverflow.com/questions/36049744/pushsharp-separation-of-concerns</t>
  </si>
  <si>
    <t>PushSharp doesn&amp;#39t send notifications</t>
  </si>
  <si>
    <t>https://stackoverflow.com/questions/23265653/pushsharp-doesnt-send-notifications</t>
  </si>
  <si>
    <t>While queueing notifications with PushSharp nothing happens at all</t>
  </si>
  <si>
    <t>c#/ios/apple-push-notifications/pushsharp/</t>
  </si>
  <si>
    <t>https://stackoverflow.com/questions/30638455/while-queueing-notifications-with-pushsharp-nothing-happens-at-all</t>
  </si>
  <si>
    <t>PushSharp - ios - StopAllServices() hangs with no errors</t>
  </si>
  <si>
    <t>c#/ios/.net/pushsharp/</t>
  </si>
  <si>
    <t>https://stackoverflow.com/questions/24531058/pushsharp-ios-stopallservices-hangs-with-no-errors</t>
  </si>
  <si>
    <t>sending passbook update with pushsharp</t>
  </si>
  <si>
    <t>c#/apple-push-notifications/passbook/pushsharp/</t>
  </si>
  <si>
    <t>https://stackoverflow.com/questions/30381106/sending-passbook-update-with-pushsharp</t>
  </si>
  <si>
    <t>C# PushSharp notification for IOS is not working in IIS 7.5</t>
  </si>
  <si>
    <t>c#/iospushsharp/</t>
  </si>
  <si>
    <t>https://stackoverflow.com/questions/29071294/c-pushsharp-notification-for-ios-is-not-working-in-iis-7-5</t>
  </si>
  <si>
    <t>Does PushSharp parallelize calls to APNs by default?</t>
  </si>
  <si>
    <t>https://stackoverflow.com/questions/24308275/does-pushsharp-parallelize-calls-to-apns-by-default</t>
  </si>
  <si>
    <t>PushSharp Apple - The message received was unexpected or badly formatted</t>
  </si>
  <si>
    <t>c#/apple-push-notificationspushsharp/</t>
  </si>
  <si>
    <t>https://stackoverflow.com/questions/23115394/pushsharp-apple-the-message-received-was-unexpected-or-badly-formatted</t>
  </si>
  <si>
    <t>PushSharp notifications to iOS are not reaching device</t>
  </si>
  <si>
    <t>c#/ios/push-notification/pushsharp/</t>
  </si>
  <si>
    <t>https://stackoverflow.com/questions/23116726/pushsharp-notifications-to-ios-are-not-reaching-device</t>
  </si>
  <si>
    <t>iOS Notifications not sent using PushSharp. No event is raised either</t>
  </si>
  <si>
    <t>https://stackoverflow.com/questions/21551707/ios-notifications-not-sent-using-pushsharp-no-event-is-raised-either</t>
  </si>
  <si>
    <t>PushSharp - APNS - internal cache</t>
  </si>
  <si>
    <t>https://stackoverflow.com/questions/19779921/pushsharp-apns-internal-cache</t>
  </si>
  <si>
    <t>How to use PushSharp with simple project</t>
  </si>
  <si>
    <t>https://stackoverflow.com/questions/17627112/how-to-use-pushsharp-with-simple-project</t>
  </si>
  <si>
    <t>PushSharp WithCustomItem fails to send</t>
  </si>
  <si>
    <t>https://stackoverflow.com/questions/16888115/pushsharp-withcustomitem-fails-to-send</t>
  </si>
  <si>
    <t>PushSharp APNS Feedback Service Example</t>
  </si>
  <si>
    <t>c#/apple-push-notifications/apns-sharp/pushsharp/</t>
  </si>
  <si>
    <t>https://stackoverflow.com/questions/12143287/pushsharp-apns-feedback-service-example</t>
  </si>
  <si>
    <t>google gcm not sending messges with PushSharp as my server</t>
  </si>
  <si>
    <t>c#/push-notificationgoogle-cloud-messaging/</t>
  </si>
  <si>
    <t>https://stackoverflow.com/questions/13771976/google-gcm-not-sending-messges-with-pushsharp-as-my-server</t>
  </si>
  <si>
    <t>How to use UniRx Observable.Timeout set a timeout?</t>
  </si>
  <si>
    <t>c#/unity3dreactivex/</t>
  </si>
  <si>
    <t>https://stackoverflow.com/questions/39831656/how-to-use-unirx-observable-timeout-set-a-timeout</t>
  </si>
  <si>
    <t>Why am I getting different MSBuild behavior between Visual Studio 2019 Output vs admin dev cmd prompt</t>
  </si>
  <si>
    <t>c#/msbuild/</t>
  </si>
  <si>
    <t>https://stackoverflow.com/questions/61109090/why-am-i-getting-different-msbuild-behavior-between-visual-studio-2019-output-vs</t>
  </si>
  <si>
    <t>MSBuild vs devenv for command line builds</t>
  </si>
  <si>
    <t>c#/c++/visual-studio-2010/msbuild/devenv/</t>
  </si>
  <si>
    <t>https://stackoverflow.com/questions/9604511/msbuild-vs-devenv-for-command-line-builds</t>
  </si>
  <si>
    <t>MSBuild is replacing Newtonsoft.Json.dll with an older version</t>
  </si>
  <si>
    <t>c#/asp.net-web-api/msbuild/json.net/teamcity/</t>
  </si>
  <si>
    <t>https://stackoverflow.com/questions/50638711/msbuild-is-replacing-newtonsoft-json-dll-with-an-older-version</t>
  </si>
  <si>
    <t>How to Load .csproj file into .NET Core 3.0 using MSBuild NuGet</t>
  </si>
  <si>
    <t>c#/.net-core/msbuild/project/</t>
  </si>
  <si>
    <t>https://stackoverflow.com/questions/59383581/how-to-load-csproj-file-into-net-core-3-0-using-msbuild-nuget</t>
  </si>
  <si>
    <t>MSBuild in Visual Studio - Moving files before including them as content (C#)</t>
  </si>
  <si>
    <t>c#/c++/visual-studio/msbuild/</t>
  </si>
  <si>
    <t>https://stackoverflow.com/questions/61504639/msbuild-in-visual-studio-moving-files-before-including-them-as-content-c</t>
  </si>
  <si>
    <t>Running MSBuild programmatically</t>
  </si>
  <si>
    <t>c#/msbuildprocessstartinfo/</t>
  </si>
  <si>
    <t>https://stackoverflow.com/questions/7264682/running-msbuild-programmatically</t>
  </si>
  <si>
    <t>MSBuild ZipDirectory task not zipping entire directory?</t>
  </si>
  <si>
    <t>c#/visual-studio/azure-devops/msbuild/</t>
  </si>
  <si>
    <t>https://stackoverflow.com/questions/61240961/msbuild-zipdirectory-task-not-zipping-entire-directory</t>
  </si>
  <si>
    <t>MSBuild fails for .NET Core SDK Version 2.2.202</t>
  </si>
  <si>
    <t>c#/visual-studio/</t>
  </si>
  <si>
    <t>https://stackoverflow.com/questions/55420731/msbuild-fails-for-net-core-sdk-version-2-2-202</t>
  </si>
  <si>
    <t>MSBuild trying to build exe instead of dll</t>
  </si>
  <si>
    <t>https://stackoverflow.com/questions/23496691/msbuild-trying-to-build-exe-instead-of-dll</t>
  </si>
  <si>
    <t>Visual Studio project not being built when I build Solution from msbuild</t>
  </si>
  <si>
    <t>c#/visual-studiomsbuild/</t>
  </si>
  <si>
    <t>https://stackoverflow.com/questions/8495534/visual-studio-project-not-being-built-when-i-build-solution-from-msbuild</t>
  </si>
  <si>
    <t>What version of .NET Core can I develop in using MSBuild tools ver. 15.6?</t>
  </si>
  <si>
    <t>c#/.net-core/msbuild/teamcity/teamcity-10/</t>
  </si>
  <si>
    <t>https://stackoverflow.com/questions/60002190/what-version-of-net-core-can-i-develop-in-using-msbuild-tools-ver-15-6</t>
  </si>
  <si>
    <t>MSBuild tools offline installation</t>
  </si>
  <si>
    <t>c#/.net/visual-studio/.net-core/msbuild/</t>
  </si>
  <si>
    <t>https://stackoverflow.com/questions/60104250/msbuild-tools-offline-installation</t>
  </si>
  <si>
    <t>Copy files from Nuget package to output directory with MsBuild in .csproj and dotnet pack command</t>
  </si>
  <si>
    <t>c#/.net/msbuild/nuget/.net-standard/</t>
  </si>
  <si>
    <t>https://stackoverflow.com/questions/51924129/copy-files-from-nuget-package-to-output-directory-with-msbuild-in-csproj-and-do</t>
  </si>
  <si>
    <t>Regex that is working in C# is not working in MSBuild</t>
  </si>
  <si>
    <t>c#/regex/.net-core/msbuild/csproj/</t>
  </si>
  <si>
    <t>https://stackoverflow.com/questions/59095328/regex-that-is-working-in-c-is-not-working-in-msbuild</t>
  </si>
  <si>
    <t>MsBuild does not find restored NuGet-Packages on Visual Studio Online</t>
  </si>
  <si>
    <t>c#/msbuild/nuget/azure-devops/</t>
  </si>
  <si>
    <t>https://stackoverflow.com/questions/49287852/msbuild-does-not-find-restored-nuget-packages-on-visual-studio-online</t>
  </si>
  <si>
    <t>Msbuild Task on Azure Devops: Cannot create /bin/debug because a file or directory with the same name already exists. (MSB3021, MSB3026, MSB3027)</t>
  </si>
  <si>
    <t>c#/visual-studio/msbuild/azure-devops/msbuild-task/</t>
  </si>
  <si>
    <t>https://stackoverflow.com/questions/59584069/msbuild-task-on-azure-devops-cannot-create-bin-debug-because-a-file-or-directo</t>
  </si>
  <si>
    <t>MSBuild fails when updating solution to .NET 4.7.2</t>
  </si>
  <si>
    <t>c#/.net/msbuild/.net-4.7.2/</t>
  </si>
  <si>
    <t>https://stackoverflow.com/questions/54650961/msbuild-fails-when-updating-solution-to-net-4-7-2</t>
  </si>
  <si>
    <t>How to find at runtime with well known properties which build of MSBuild is running - .NET Core or .NET Framework</t>
  </si>
  <si>
    <t>c#/c++/visual-studio/.net-core/msbuild/</t>
  </si>
  <si>
    <t>https://stackoverflow.com/questions/59254872/how-to-find-at-runtime-with-well-known-properties-which-build-of-msbuild-is-runn</t>
  </si>
  <si>
    <t>whats the difference between Developer and MSbuild Command prompt</t>
  </si>
  <si>
    <t>c#</t>
  </si>
  <si>
    <t>https://stackoverflow.com/questions/37308806/whats-the-difference-between-developer-and-msbuild-command-prompt</t>
  </si>
  <si>
    <t>Is there a way to throw a custom compilation error if some MsBuild property is set in any project within a solution file?</t>
  </si>
  <si>
    <t>c#/.net/msbuild/csproj/sln-file/</t>
  </si>
  <si>
    <t>https://stackoverflow.com/questions/59111143/is-there-a-way-to-throw-a-custom-compilation-error-if-some-msbuild-property-is-s</t>
  </si>
  <si>
    <t>Can an MSBuild Item use a Property set by a Target?</t>
  </si>
  <si>
    <t>c#/visual-studio/msbuild/csproj/msbuild-task/</t>
  </si>
  <si>
    <t>https://stackoverflow.com/questions/58965544/can-an-msbuild-item-use-a-property-set-by-a-target</t>
  </si>
  <si>
    <t>Build ASP.Net Website with MSBuild is different from Visual Studio build</t>
  </si>
  <si>
    <t>c#/asp.net/tfs/msbuild/</t>
  </si>
  <si>
    <t>https://stackoverflow.com/questions/58839636/build-asp-net-website-with-msbuild-is-different-from-visual-studio-build</t>
  </si>
  <si>
    <t>Deadlock when accessing StackExchange.Redis</t>
  </si>
  <si>
    <t>c#/asynchronous/deadlock/stackexchange.redis/</t>
  </si>
  <si>
    <t>https://stackoverflow.com/questions/30797716/deadlock-when-accessing-stackexchange-redis</t>
  </si>
  <si>
    <t>The correct way of using StackExchange.Redis</t>
  </si>
  <si>
    <t>c#/redisstackexchange.redis/</t>
  </si>
  <si>
    <t>https://stackoverflow.com/questions/25591845/the-correct-way-of-using-stackexchange-redis</t>
  </si>
  <si>
    <t>Cannot unit test a class with a method returning RedisResult with StackExchange.Redis</t>
  </si>
  <si>
    <t>c#/stackexchange.redisnsubstitute/</t>
  </si>
  <si>
    <t>https://stackoverflow.com/questions/60720540/cannot-unit-test-a-class-with-a-method-returning-redisresult-with-stackexchange</t>
  </si>
  <si>
    <t>Flush/Empty db in StackExchange.Redis</t>
  </si>
  <si>
    <t>https://stackoverflow.com/questions/35452081/flush-empty-db-in-stackexchange-redis</t>
  </si>
  <si>
    <t>Storing Dictionary of Dictionary in Redis (StackExchange.Redis)</t>
  </si>
  <si>
    <t>https://stackoverflow.com/questions/57308747/storing-dictionary-of-dictionary-in-redis-stackexchange-redis</t>
  </si>
  <si>
    <t>StackExchange.Redis | TTL -2 | Issue</t>
  </si>
  <si>
    <t>c#/azure/stackexchange.redis/ttl/</t>
  </si>
  <si>
    <t>https://stackoverflow.com/questions/57271757/stackexchange-redis-ttl-2-issue</t>
  </si>
  <si>
    <t>StackExchange.Redis not retrieving the matched pattern when I receive the delegate</t>
  </si>
  <si>
    <t>c#/redis/signalr/publish-subscribe/stackexchange.redis/</t>
  </si>
  <si>
    <t>https://stackoverflow.com/questions/50505885/stackexchange-redis-not-retrieving-the-matched-pattern-when-i-receive-the-delega</t>
  </si>
  <si>
    <t>StackExchange.Redis not reading responses on heavy load</t>
  </si>
  <si>
    <t>c#/asp.net-corestackexchange.redis/</t>
  </si>
  <si>
    <t>https://stackoverflow.com/questions/50191898/stackexchange-redis-not-reading-responses-on-heavy-load</t>
  </si>
  <si>
    <t>Azure Redis StackExchange.Redis ConnectionMultiplexer in ASP.net MVC</t>
  </si>
  <si>
    <t>c#/asp.net-mvc/redis/stackexchange.redis/azure-redis-cache/</t>
  </si>
  <si>
    <t>https://stackoverflow.com/questions/32525273/azure-redis-stackexchange-redis-connectionmultiplexer-in-asp-net-mvc</t>
  </si>
  <si>
    <t>What to use as asyncState object (or where to get it from) in StackExchange.Redis in C#</t>
  </si>
  <si>
    <t>c#/asp.net-core/redis/.net-core/stackexchange.redis/</t>
  </si>
  <si>
    <t>https://stackoverflow.com/questions/54825493/what-to-use-as-asyncstate-object-or-where-to-get-it-from-in-stackexchange-redi</t>
  </si>
  <si>
    <t>Stackexchange.Redis timeout exception in .net-core</t>
  </si>
  <si>
    <t>c#/.net/asp.net-core-mvc/.net-core/stackexchange.redis/</t>
  </si>
  <si>
    <t>https://stackoverflow.com/questions/42956377/stackexchange-redis-timeout-exception-in-net-core</t>
  </si>
  <si>
    <t>Redis keyspace notifications with StackExchange.Redis</t>
  </si>
  <si>
    <t>c#/.net/redis/publish-subscribe/stackexchange.redis/</t>
  </si>
  <si>
    <t>https://stackoverflow.com/questions/23180765/redis-keyspace-notifications-with-stackexchange-redis</t>
  </si>
  <si>
    <t>StackExchange.Redis with multiple client names</t>
  </si>
  <si>
    <t>c#/stackexchange.redis/</t>
  </si>
  <si>
    <t>https://stackoverflow.com/questions/52323874/stackexchange-redis-with-multiple-client-names</t>
  </si>
  <si>
    <t>How to use Moq to mock up the StackExchange.Redis ConnectionMultiplexer class?</t>
  </si>
  <si>
    <t>c#/.net/unit-testing/moq/stackexchange.redis/</t>
  </si>
  <si>
    <t>https://stackoverflow.com/questions/28325870/how-to-use-moq-to-mock-up-the-stackexchange-redis-connectionmultiplexer-class</t>
  </si>
  <si>
    <t>StackExchange.Redis Scan x amount of keys</t>
  </si>
  <si>
    <t>https://stackoverflow.com/questions/51522162/stackexchange-redis-scan-x-amount-of-keys</t>
  </si>
  <si>
    <t>How to store user defined objects using StackExchange.Redis?</t>
  </si>
  <si>
    <t>c#/.net/redis/stackexchange.redis/</t>
  </si>
  <si>
    <t>https://stackoverflow.com/questions/25536312/how-to-store-user-defined-objects-using-stackexchange-redis</t>
  </si>
  <si>
    <t>How to do basic WATCH with StackExchange.Redis</t>
  </si>
  <si>
    <t>https://stackoverflow.com/questions/26789720/how-to-do-basic-watch-with-stackexchange-redis</t>
  </si>
  <si>
    <t>Stackexchange.Redis ListRightPush &amp;quotInvalid number of arguments&amp;quot</t>
  </si>
  <si>
    <t>https://stackoverflow.com/questions/48813722/stackexchange-redis-listrightpush-invalid-number-of-arguments</t>
  </si>
  <si>
    <t>StackExchange.Redis: couple of questions about transactions</t>
  </si>
  <si>
    <t>c#/.net/redis/stackexchange.redis/redis-cluster/</t>
  </si>
  <si>
    <t>https://stackoverflow.com/questions/48711230/stackexchange-redis-couple-of-questions-about-transactions</t>
  </si>
  <si>
    <t>StackExchange.Redis ListRightPop not waiting for result</t>
  </si>
  <si>
    <t>https://stackoverflow.com/questions/25747211/stackexchange-redis-listrightpop-not-waiting-for-result</t>
  </si>
  <si>
    <t>StackExchange.Redis pipelining on for-loop?</t>
  </si>
  <si>
    <t>https://stackoverflow.com/questions/46507659/stackexchange-redis-pipelining-on-for-loop</t>
  </si>
  <si>
    <t>StackExchange.Redis Send Structs</t>
  </si>
  <si>
    <t>https://stackoverflow.com/questions/46473597/stackexchange-redis-send-structs</t>
  </si>
  <si>
    <t>how to get result with cursor and paging using ZSCAN command with stackexchange.redis library?</t>
  </si>
  <si>
    <t>c#/redis/paging/stackexchange.redis/</t>
  </si>
  <si>
    <t>https://stackoverflow.com/questions/42525513/how-to-get-result-with-cursor-and-paging-using-zscan-command-with-stackexchange</t>
  </si>
  <si>
    <t>Handling of transient network errors with StackExchange.Redis</t>
  </si>
  <si>
    <t>https://stackoverflow.com/questions/45446394/handling-of-transient-network-errors-with-stackexchange-redis</t>
  </si>
  <si>
    <t>Get values by key pattern in StackExchange.Redis</t>
  </si>
  <si>
    <t>https://stackoverflow.com/questions/25342514/get-values-by-key-pattern-in-stackexchange-redis</t>
  </si>
  <si>
    <t>StackExchange.Redis - Is it possible to prioritize Endpoints?</t>
  </si>
  <si>
    <t>https://stackoverflow.com/questions/44285239/stackexchange-redis-is-it-possible-to-prioritize-endpoints</t>
  </si>
  <si>
    <t>Returning a C# bitarray from Redis with StackExchange.Redis</t>
  </si>
  <si>
    <t>https://stackoverflow.com/questions/43054692/returning-a-c-bitarray-from-redis-with-stackexchange-redis</t>
  </si>
  <si>
    <t>Are raw commands available in StackExchange.Redis?</t>
  </si>
  <si>
    <t>https://stackoverflow.com/questions/29074393/are-raw-commands-available-in-stackexchange-redis</t>
  </si>
  <si>
    <t>Clear StackExchange.Redis Cache with configurable expiry</t>
  </si>
  <si>
    <t>https://stackoverflow.com/questions/43388578/clear-stackexchange-redis-cache-with-configurable-expiry</t>
  </si>
  <si>
    <t>StackExchange.Redis - How to add items to a Redis Set</t>
  </si>
  <si>
    <t>https://stackoverflow.com/questions/29599585/stackexchange-redis-how-to-add-items-to-a-redis-set</t>
  </si>
  <si>
    <t>StackExchange.Redis simple C# Example</t>
  </si>
  <si>
    <t>https://stackoverflow.com/questions/32888513/stackexchange-redis-simple-c-example</t>
  </si>
  <si>
    <t>StackExchange.Redis - how to clone hash map</t>
  </si>
  <si>
    <t>https://stackoverflow.com/questions/41690366/stackexchange-redis-how-to-clone-hash-map</t>
  </si>
  <si>
    <t>How should StackExchange.Redis IDatabase object be used in a multi-threaded application?</t>
  </si>
  <si>
    <t>c#/asp.net/redis/stackexchange.redis/</t>
  </si>
  <si>
    <t>https://stackoverflow.com/questions/39884402/how-should-stackexchange-redis-idatabase-object-be-used-in-a-multi-threaded-appl</t>
  </si>
  <si>
    <t>Atomic read and delete from Redis using StackExchange.Redis</t>
  </si>
  <si>
    <t>c#/redis/stackexchange.redis/atomicity/</t>
  </si>
  <si>
    <t>https://stackoverflow.com/questions/40634933/atomic-read-and-delete-from-redis-using-stackexchange-redis</t>
  </si>
  <si>
    <t>StackExchange.Redis timeout on only 1 server</t>
  </si>
  <si>
    <t>https://stackoverflow.com/questions/37461294/stackexchange-redis-timeout-on-only-1-server</t>
  </si>
  <si>
    <t>how to inject a database context in graphql-dotnet</t>
  </si>
  <si>
    <t>c#/dependency-injectiongraphql-dotnet/</t>
  </si>
  <si>
    <t>https://stackoverflow.com/questions/58509238/how-to-inject-a-database-context-in-graphql-dotnet</t>
  </si>
  <si>
    <t>Why is graphql-dotnet returning &amp;quotExpected non-null value&amp;quot error for this schema?</t>
  </si>
  <si>
    <t>c#/graphqlgraphql-dotnet/</t>
  </si>
  <si>
    <t>https://stackoverflow.com/questions/53773837/why-is-graphql-dotnet-returning-expected-non-null-value-error-for-this-schema</t>
  </si>
  <si>
    <t>How to make Live Charts DataTooltip only show current hover?</t>
  </si>
  <si>
    <t>c#/winformslivecharts/</t>
  </si>
  <si>
    <t>https://stackoverflow.com/questions/58565097/how-to-make-live-charts-datatooltip-only-show-current-hover</t>
  </si>
  <si>
    <t>c# How to invert Y Axis with Live Charts</t>
  </si>
  <si>
    <t>c#/charts/data-visualization/livecharts/</t>
  </si>
  <si>
    <t>https://stackoverflow.com/questions/43998994/c-how-to-invert-y-axis-with-live-charts</t>
  </si>
  <si>
    <t>Save Live Charts image</t>
  </si>
  <si>
    <t>c#/image/winforms/livecharts/</t>
  </si>
  <si>
    <t>https://stackoverflow.com/questions/42112933/save-live-charts-image</t>
  </si>
  <si>
    <t>Change Live Charts circles size</t>
  </si>
  <si>
    <t>c#/wpflivecharts/</t>
  </si>
  <si>
    <t>https://stackoverflow.com/questions/50968171/change-live-charts-circles-size</t>
  </si>
  <si>
    <t>C# Live charts set line series to an array</t>
  </si>
  <si>
    <t>c#/arrays/winforms/livecharts/</t>
  </si>
  <si>
    <t>https://stackoverflow.com/questions/47984290/c-live-charts-set-line-series-to-an-array</t>
  </si>
  <si>
    <t>&amp;quotLive Charts&amp;quot graph refresh slowing as data is processed and added to the charts WPF c#</t>
  </si>
  <si>
    <t>c#/wpf/visual-studio/livecharts/</t>
  </si>
  <si>
    <t>https://stackoverflow.com/questions/40906201/live-charts-graph-refresh-slowing-as-data-is-processed-and-added-to-the-charts</t>
  </si>
  <si>
    <t>Make Refit supply a parameter in the query string automatically</t>
  </si>
  <si>
    <t>c#/.netrefit/</t>
  </si>
  <si>
    <t>https://stackoverflow.com/questions/60174517/make-refit-supply-a-parameter-in-the-query-string-automatically</t>
  </si>
  <si>
    <t>payload is too large when sending byte with refit</t>
  </si>
  <si>
    <t>c#/node.js/image/xamarin.forms/refit/</t>
  </si>
  <si>
    <t>https://stackoverflow.com/questions/59155987/payload-is-too-large-when-sending-byte-with-refit</t>
  </si>
  <si>
    <t>Refit Client using a dynamic base address</t>
  </si>
  <si>
    <t>c#/dotnet-httpclient/asp.net-core-2.2/refit/</t>
  </si>
  <si>
    <t>https://stackoverflow.com/questions/58612052/refit-client-using-a-dynamic-base-address</t>
  </si>
  <si>
    <t>Refit / API / HTTPS Connection: adding password on header - Is this safe?</t>
  </si>
  <si>
    <t>c#/api/https/refit/</t>
  </si>
  <si>
    <t>https://stackoverflow.com/questions/56399364/refit-api-https-connection-adding-password-on-header-is-this-safe</t>
  </si>
  <si>
    <t>How to properly post-process Refit return values?</t>
  </si>
  <si>
    <t>c#/.net/.net-core/.net-standard/refit/</t>
  </si>
  <si>
    <t>https://stackoverflow.com/questions/54183008/how-to-properly-post-process-refit-return-values</t>
  </si>
  <si>
    <t>How to set timeout in Refit library</t>
  </si>
  <si>
    <t>c#/xamarin.androidrefit/</t>
  </si>
  <si>
    <t>https://stackoverflow.com/questions/43315934/how-to-set-timeout-in-refit-library</t>
  </si>
  <si>
    <t>How to disable MemoryCache in Entity Framework Core?</t>
  </si>
  <si>
    <t>c#/.net/entity-framework/asp.net-core/entity-framework-core/</t>
  </si>
  <si>
    <t>https://stackoverflow.com/questions/61880444/how-to-disable-memorycache-in-entity-framework-core</t>
  </si>
  <si>
    <t>This application requires one of the following versions of .NET Framework</t>
  </si>
  <si>
    <t>c#/asp.net/.net/.net-framework-version/.net-4.6.1/</t>
  </si>
  <si>
    <t>https://stackoverflow.com/questions/44237105/this-application-requires-one-of-the-following-versions-of-net-framework</t>
  </si>
  <si>
    <t>In Entity Framework, how do I add a generic entity to its corresponding DbSet without a switch statement that enumerates all the possible DbSets?</t>
  </si>
  <si>
    <t>c#/database/entity-framework/entity/</t>
  </si>
  <si>
    <t>https://stackoverflow.com/questions/30675564/in-entity-framework-how-do-i-add-a-generic-entity-to-its-corresponding-dbset-wi</t>
  </si>
  <si>
    <t>Entity Framework Core add unique constraint code-first</t>
  </si>
  <si>
    <t>c#/entity-frameworkentity-framework-core/</t>
  </si>
  <si>
    <t>https://stackoverflow.com/questions/41246614/entity-framework-core-add-unique-constraint-code-first</t>
  </si>
  <si>
    <t>Using Composite Keys with Entity Framework Core and Using part of them as foreign keys</t>
  </si>
  <si>
    <t>c#/sql/entity-framework/ef-code-first/ef-core-3.1/</t>
  </si>
  <si>
    <t>https://stackoverflow.com/questions/61856314/using-composite-keys-with-entity-framework-core-and-using-part-of-them-as-foreig</t>
  </si>
  <si>
    <t>Identity user object is not mapped to another object - entity framework</t>
  </si>
  <si>
    <t>c#/sql-server/entity-framework/.net-core/asp.net-identity/</t>
  </si>
  <si>
    <t>https://stackoverflow.com/questions/61844060/identity-user-object-is-not-mapped-to-another-object-entity-framework</t>
  </si>
  <si>
    <t>Entity Framework migration error</t>
  </si>
  <si>
    <t>c#/asp.net/sql-server/entity-framework/</t>
  </si>
  <si>
    <t>https://stackoverflow.com/questions/49738934/entity-framework-migration-error</t>
  </si>
  <si>
    <t>Entity Framework error - Error 11009: Property &amp;#39 &amp;#39 is not mapped</t>
  </si>
  <si>
    <t>c#/entity-framework/visual-studio-2008/mapping/</t>
  </si>
  <si>
    <t>https://stackoverflow.com/questions/12780389/entity-framework-error-error-11009-property-is-not-mapped</t>
  </si>
  <si>
    <t>Why is Entity Framework 6.1.3 throwing a &amp;quotCould not load type &amp;#39System.Data.Entity.Infrastructure.TableExistenceChecker&amp;#39&amp;quot</t>
  </si>
  <si>
    <t>c#/.net/entity-framework/entity-framework-6/</t>
  </si>
  <si>
    <t>https://stackoverflow.com/questions/29051931/why-is-entity-framework-6-1-3-throwing-a-could-not-load-type-system-data-entit</t>
  </si>
  <si>
    <t>Entity Framework Core DbContext lifecycle in Dotnet Core console app</t>
  </si>
  <si>
    <t>c#/dependency-injection/entity-framework-core/asp.net-core-3.1/</t>
  </si>
  <si>
    <t>https://stackoverflow.com/questions/61840257/entity-framework-core-dbcontext-lifecycle-in-dotnet-core-console-app</t>
  </si>
  <si>
    <t>Why is Entity Framework trying to store my foreign key for a second time?</t>
  </si>
  <si>
    <t>c#/asp.net-core/model-view-controller/entity-framework-core/</t>
  </si>
  <si>
    <t>https://stackoverflow.com/questions/61826133/why-is-entity-framework-trying-to-store-my-foreign-key-for-a-second-time</t>
  </si>
  <si>
    <t>I have two tables (Entity Framework). I want to count an average based on one another, but only count one record once. How to do it?</t>
  </si>
  <si>
    <t>c#/sql/.net/database/entity-framework/</t>
  </si>
  <si>
    <t>https://stackoverflow.com/questions/61822034/i-have-two-tables-entity-framework-i-want-to-count-an-average-based-on-one-an</t>
  </si>
  <si>
    <t>Entity Framework SqlException: Invalid object name</t>
  </si>
  <si>
    <t>c#/entity-framework/</t>
  </si>
  <si>
    <t>https://stackoverflow.com/questions/61821988/entity-framework-sqlexception-invalid-object-name</t>
  </si>
  <si>
    <t>Entity Framework - Cannot convert lambda expression to type &amp;#39string&amp;#39 because it is not a delegate type</t>
  </si>
  <si>
    <t>c#/.net/entity-framework/lambda/</t>
  </si>
  <si>
    <t>https://stackoverflow.com/questions/2058487/entity-framework-cannot-convert-lambda-expression-to-type-string-because-it</t>
  </si>
  <si>
    <t>No nested results in Entity Framework Core</t>
  </si>
  <si>
    <t>c#/sql-server/asp.net-core/.net-core/entity-framework-core/</t>
  </si>
  <si>
    <t>https://stackoverflow.com/questions/42596608/no-nested-results-in-entity-framework-core</t>
  </si>
  <si>
    <t>Entity Framework Core ForEachAsync</t>
  </si>
  <si>
    <t>c#/list/asynchronous/entity-framework-core/</t>
  </si>
  <si>
    <t>https://stackoverflow.com/questions/61779357/entity-framework-core-foreachasync</t>
  </si>
  <si>
    <t>c# Entity framework incorrect query result,</t>
  </si>
  <si>
    <t>c#/frameworksentity/</t>
  </si>
  <si>
    <t>https://stackoverflow.com/questions/61775207/c-entity-framework-incorrect-query-result</t>
  </si>
  <si>
    <t>how to set a dialog as the welcome message in bot framework v4</t>
  </si>
  <si>
    <t>c#/botframework/</t>
  </si>
  <si>
    <t>https://stackoverflow.com/questions/58487605/how-to-set-a-dialog-as-the-welcome-message-in-bot-framework-v4</t>
  </si>
  <si>
    <t>How to modify expression-based filters to avoid client-side evaluation in Entity Framework Core 3.0</t>
  </si>
  <si>
    <t>c#/entity-framework-core-3.0/</t>
  </si>
  <si>
    <t>https://stackoverflow.com/questions/58302163/how-to-modify-expression-based-filters-to-avoid-client-side-evaluation-in-entity</t>
  </si>
  <si>
    <t>How to run migration SQL script using Entity Framework Core</t>
  </si>
  <si>
    <t>c#/asp.net-core/entity-framework-core/ef-migrations/</t>
  </si>
  <si>
    <t>https://stackoverflow.com/questions/45035754/how-to-run-migration-sql-script-using-entity-framework-core</t>
  </si>
  <si>
    <t>Connect to Azure App Configuration using Managed Identity from a net framework application</t>
  </si>
  <si>
    <t>c#/azureazure-app-configuration/</t>
  </si>
  <si>
    <t>https://stackoverflow.com/questions/61724976/connect-to-azure-app-configuration-using-managed-identity-from-a-net-framework-a</t>
  </si>
  <si>
    <t>C# Entity Framework / ASP.NET REST and Models Design Pattern or Solution Architecture</t>
  </si>
  <si>
    <t>c#/.net/entity-framework/design-patterns/</t>
  </si>
  <si>
    <t>https://stackoverflow.com/questions/61700442/c-entity-framework-asp-net-rest-and-models-design-pattern-or-solution-archite</t>
  </si>
  <si>
    <t>Resultados</t>
  </si>
  <si>
    <t>Total de Perguntas</t>
  </si>
  <si>
    <t>Total de Respostas</t>
  </si>
  <si>
    <t xml:space="preserve">Total de repostas / total de perguntas </t>
  </si>
  <si>
    <t>Resultados Questões</t>
  </si>
  <si>
    <t>shadowsocks-windows</t>
  </si>
  <si>
    <t>CodeHub</t>
  </si>
  <si>
    <t>PowerShell</t>
  </si>
  <si>
    <t>aspnetcore</t>
  </si>
  <si>
    <t>Wox</t>
  </si>
  <si>
    <t>dnSpy</t>
  </si>
  <si>
    <t>WaveFunctionCollapse</t>
  </si>
  <si>
    <t>eShopOnContainers</t>
  </si>
  <si>
    <t>roslyn</t>
  </si>
  <si>
    <t>ShareX</t>
  </si>
  <si>
    <t>Dapper</t>
  </si>
  <si>
    <t>awesome-dotnet-core</t>
  </si>
  <si>
    <t>ScreenToGif</t>
  </si>
  <si>
    <t>v2rayN</t>
  </si>
  <si>
    <t>ILSpy</t>
  </si>
  <si>
    <t>efcore</t>
  </si>
  <si>
    <t>MaterialDesignInXamlToolkit</t>
  </si>
  <si>
    <t>mono</t>
  </si>
  <si>
    <t>Avalonia</t>
  </si>
  <si>
    <t>ml-agents</t>
  </si>
  <si>
    <t>aspnetboilerplate</t>
  </si>
  <si>
    <t>SignalR</t>
  </si>
  <si>
    <t>Newtonsoft.Json</t>
  </si>
  <si>
    <t>microservices-demo</t>
  </si>
  <si>
    <t>Polly</t>
  </si>
  <si>
    <t>OpenRA</t>
  </si>
  <si>
    <t>AspNetCore.Docs</t>
  </si>
  <si>
    <t>RestSharp</t>
  </si>
  <si>
    <t>AutoMapper</t>
  </si>
  <si>
    <t>Nancy</t>
  </si>
  <si>
    <t>CefSharp</t>
  </si>
  <si>
    <t>machinelearning</t>
  </si>
  <si>
    <t>MahApps.Metro</t>
  </si>
  <si>
    <t>MonoGame</t>
  </si>
  <si>
    <t>FluentTerminal</t>
  </si>
  <si>
    <t>jellyfin</t>
  </si>
  <si>
    <t>choco</t>
  </si>
  <si>
    <t>orleans</t>
  </si>
  <si>
    <t>IdentityServer4</t>
  </si>
  <si>
    <t>WeiXinMPSDK</t>
  </si>
  <si>
    <t>QuickLook</t>
  </si>
  <si>
    <t>Hangfire</t>
  </si>
  <si>
    <t>Mvc</t>
  </si>
  <si>
    <t>csharplang</t>
  </si>
  <si>
    <t>ReactiveUI</t>
  </si>
  <si>
    <t>server</t>
  </si>
  <si>
    <t>ailab</t>
  </si>
  <si>
    <t>Sonarr</t>
  </si>
  <si>
    <t>FluentValidation</t>
  </si>
  <si>
    <t>BenchmarkDotNet</t>
  </si>
  <si>
    <t>ArchiSteamFarm</t>
  </si>
  <si>
    <t>VFSForGit</t>
  </si>
  <si>
    <t>duplicati</t>
  </si>
  <si>
    <t>Ocelot</t>
  </si>
  <si>
    <t>blockchain</t>
  </si>
  <si>
    <t>LiteDB</t>
  </si>
  <si>
    <t>gitextensions</t>
  </si>
  <si>
    <t>nopCommerce</t>
  </si>
  <si>
    <t>MediatR</t>
  </si>
  <si>
    <t>osu</t>
  </si>
  <si>
    <t>practical-aspnetcore</t>
  </si>
  <si>
    <t>Humanizer</t>
  </si>
  <si>
    <t>docker-lambda</t>
  </si>
  <si>
    <t>Electron.NET</t>
  </si>
  <si>
    <t>NLog</t>
  </si>
  <si>
    <t>CleanArchitecture</t>
  </si>
  <si>
    <t>Xamarin.Forms</t>
  </si>
  <si>
    <t>wpf</t>
  </si>
  <si>
    <t>SparkleShare</t>
  </si>
  <si>
    <t>eShopOnWeb</t>
  </si>
  <si>
    <t>Entitas-CSharp</t>
  </si>
  <si>
    <t>reactive</t>
  </si>
  <si>
    <t>Jackett</t>
  </si>
  <si>
    <t>shadowsocksr-csharp</t>
  </si>
  <si>
    <t>PushSharp</t>
  </si>
  <si>
    <t>UniRx</t>
  </si>
  <si>
    <t>msbuild</t>
  </si>
  <si>
    <t>mRemoteNG</t>
  </si>
  <si>
    <t>StackExchange.Redis</t>
  </si>
  <si>
    <t>Radarr</t>
  </si>
  <si>
    <t>graphql-dotnet</t>
  </si>
  <si>
    <t>Live-Charts</t>
  </si>
  <si>
    <t>AssetStudio</t>
  </si>
  <si>
    <t>RevokeMsgPatcher</t>
  </si>
  <si>
    <t>winsw</t>
  </si>
  <si>
    <t>refit</t>
  </si>
  <si>
    <t>FASTER</t>
  </si>
  <si>
    <t>Opserver</t>
  </si>
  <si>
    <t>ImageSharp</t>
  </si>
  <si>
    <t>OrchardCore</t>
  </si>
  <si>
    <t>quartznet</t>
  </si>
  <si>
    <t>Hearthstone-Deck-Tracker</t>
  </si>
  <si>
    <t>framework</t>
  </si>
  <si>
    <t>electrino</t>
  </si>
  <si>
    <t>asm-dude</t>
  </si>
  <si>
    <t>Perguntas entre as top-1000</t>
  </si>
  <si>
    <t>Porcentagem de Perguntas Relacionadas</t>
  </si>
  <si>
    <t>How to pass parameter to a PowerShell script using C#?</t>
  </si>
  <si>
    <t>null</t>
  </si>
  <si>
    <t>https://stackoverflow.com/questions/61880309/how-to-pass-parameter-to-a-powershell-script-using-c</t>
  </si>
  <si>
    <t>Can I write PowerShell binary cmdlet with .NET Core?</t>
  </si>
  <si>
    <t>c#/powershell/.net-core/cmdlets/</t>
  </si>
  <si>
    <t>https://stackoverflow.com/questions/39904813/can-i-write-powershell-binary-cmdlet-with-net-core</t>
  </si>
  <si>
    <t>61856260</t>
  </si>
  <si>
    <t>How to decrypt a string in C# which is encrypted via PowerShell</t>
  </si>
  <si>
    <t>c#/.net/powershell/encryption/securestring/</t>
  </si>
  <si>
    <t>https://stackoverflow.com/questions/30859038/how-to-decrypt-a-string-in-c-which-is-encrypted-via-powershell</t>
  </si>
  <si>
    <t>Running Powershell from C# gives error: `running scripts is disabled on this system`</t>
  </si>
  <si>
    <t>https://stackoverflow.com/questions/56445198/running-powershell-from-c-gives-error-running-scripts-is-disabled-on-this-sys</t>
  </si>
  <si>
    <t>PowerShell Runspace to Exchange Online Budget Exceeded Error</t>
  </si>
  <si>
    <t>c#/powershell/exchange-server/office365/runspace/</t>
  </si>
  <si>
    <t>https://stackoverflow.com/questions/16179414/powershell-runspace-to-exchange-online-budget-exceeded-error</t>
  </si>
  <si>
    <t>61675950</t>
  </si>
  <si>
    <t>Cannot get PSVariable from Powershell Invoke method</t>
  </si>
  <si>
    <t>https://stackoverflow.com/questions/61624392/cannot-get-psvariable-from-powershell-invoke-method</t>
  </si>
  <si>
    <t>11088732</t>
  </si>
  <si>
    <t>Rerun failed .NET unit test from PowerShell script or .NET</t>
  </si>
  <si>
    <t>c#/powershell/unit-testing/nunit/xunit.net/</t>
  </si>
  <si>
    <t>https://stackoverflow.com/questions/61330768/rerun-failed-net-unit-test-from-powershell-script-or-net</t>
  </si>
  <si>
    <t>61377378</t>
  </si>
  <si>
    <t>42365940</t>
  </si>
  <si>
    <t>527644</t>
  </si>
  <si>
    <t>55324599</t>
  </si>
  <si>
    <t>Executing elevated powershell scripts from C# in .NET Core 3.0</t>
  </si>
  <si>
    <t>c#/powershell/networking/.net-core/</t>
  </si>
  <si>
    <t>https://stackoverflow.com/questions/61138425/executing-elevated-powershell-scripts-from-c-in-net-core-3-0</t>
  </si>
  <si>
    <t>Powershell executed from C# to manage ActiveDirectory groups</t>
  </si>
  <si>
    <t>c#/powershellactive-directory/</t>
  </si>
  <si>
    <t>https://stackoverflow.com/questions/61099923/powershell-executed-from-c-to-manage-activedirectory-groups</t>
  </si>
  <si>
    <t>8506768</t>
  </si>
  <si>
    <t>61058876</t>
  </si>
  <si>
    <t>5360217</t>
  </si>
  <si>
    <t>60950291</t>
  </si>
  <si>
    <t>60891088</t>
  </si>
  <si>
    <t>60794140</t>
  </si>
  <si>
    <t>Reverse shell using powershell</t>
  </si>
  <si>
    <t>c#/powershell/xslt/umbraco/payload/</t>
  </si>
  <si>
    <t>https://stackoverflow.com/questions/60848409/reverse-shell-using-powershell</t>
  </si>
  <si>
    <t>Cross platform system libraries reference for PowerShell and Server Manager module</t>
  </si>
  <si>
    <t>c#/powershell/visual-studio-2012/.net-assembly/</t>
  </si>
  <si>
    <t>https://stackoverflow.com/questions/32959609/cross-platform-system-libraries-reference-for-powershell-and-server-manager-modu</t>
  </si>
  <si>
    <t>Uninstalling an application via uninstallString using powershell in WPF application</t>
  </si>
  <si>
    <t>c#/wpf/powershell/wmi/</t>
  </si>
  <si>
    <t>https://stackoverflow.com/questions/60771789/uninstalling-an-application-via-uninstallstring-using-powershell-in-wpf-applicat</t>
  </si>
  <si>
    <t>HttpClient concurrent behavior different when running in Powershell than in Visual Studio</t>
  </si>
  <si>
    <t>c#/visual-studio/powershell/.net-core/httpclient/</t>
  </si>
  <si>
    <t>https://stackoverflow.com/questions/60707843/httpclient-concurrent-behavior-different-when-running-in-powershell-than-in-visu</t>
  </si>
  <si>
    <t>Using Entity Framework Core in a Powershell Cmdlet?</t>
  </si>
  <si>
    <t>c#/powershell/entity-framework-core/cmdlets/</t>
  </si>
  <si>
    <t>https://stackoverflow.com/questions/59258265/using-entity-framework-core-in-a-powershell-cmdlet</t>
  </si>
  <si>
    <t>Automate PowerShell from C# under a different user</t>
  </si>
  <si>
    <t>c#/powershellimpersonation/</t>
  </si>
  <si>
    <t>https://stackoverflow.com/questions/60661755/automate-powershell-from-c-under-a-different-user</t>
  </si>
  <si>
    <t>60652475</t>
  </si>
  <si>
    <t>60604836</t>
  </si>
  <si>
    <t>How to run PowerShell from C# as administrator?</t>
  </si>
  <si>
    <t>https://stackoverflow.com/questions/19517105/how-to-run-powershell-from-c-as-administrator</t>
  </si>
  <si>
    <t>Operation not supported in this platform creating an NHibernate Configuration from powershell</t>
  </si>
  <si>
    <t>c#/powershell/nhibernate/.net-assembly/.net-standard/</t>
  </si>
  <si>
    <t>https://stackoverflow.com/questions/60487175/operation-not-supported-in-this-platform-creating-an-nhibernate-configuration-fr</t>
  </si>
  <si>
    <t>60531795</t>
  </si>
  <si>
    <t>Escaping characters issue in running Powershell script in C#</t>
  </si>
  <si>
    <t>c#/powershellescapestring/</t>
  </si>
  <si>
    <t>https://stackoverflow.com/questions/60516211/escaping-characters-issue-in-running-powershell-script-in-c</t>
  </si>
  <si>
    <t>Where &amp;quotWrite-Host&amp;quot output goes in Powershell System.Management.Automation Reference assemblies 4.0</t>
  </si>
  <si>
    <t>c#/pipeline/powershell-4.0/runspace/</t>
  </si>
  <si>
    <t>https://stackoverflow.com/questions/52101072/where-write-host-output-goes-in-powershell-system-management-automation-refere</t>
  </si>
  <si>
    <t>Powershell script not working as expected when publishing web app</t>
  </si>
  <si>
    <t>c#/powershell/iis/gridview/</t>
  </si>
  <si>
    <t>https://stackoverflow.com/questions/60477313/powershell-script-not-working-as-expected-when-publishing-web-app</t>
  </si>
  <si>
    <t>Binding output from powershell script to gridview in asp.net c#</t>
  </si>
  <si>
    <t>c#/asp.net/powershell/gridview/data-binding/</t>
  </si>
  <si>
    <t>https://stackoverflow.com/questions/60432190/binding-output-from-powershell-script-to-gridview-in-asp-net-c</t>
  </si>
  <si>
    <t>60289757</t>
  </si>
  <si>
    <t>37200775</t>
  </si>
  <si>
    <t>C# and Powershell Encrypt Rijndael Pass to same Output</t>
  </si>
  <si>
    <t>c#/php/powershell/rijndaelmanaged/</t>
  </si>
  <si>
    <t>https://stackoverflow.com/questions/60257391/c-and-powershell-encrypt-rijndael-pass-to-same-output</t>
  </si>
  <si>
    <t>Calling powershell script with C# - passing in string array as argument in powershell</t>
  </si>
  <si>
    <t>c#/.net/</t>
  </si>
  <si>
    <t>https://stackoverflow.com/questions/57380126/calling-powershell-script-with-c-passing-in-string-array-as-argument-in-power</t>
  </si>
  <si>
    <t>60161663</t>
  </si>
  <si>
    <t>14266144</t>
  </si>
  <si>
    <t>6765570</t>
  </si>
  <si>
    <t>25731143</t>
  </si>
  <si>
    <t>C# remote PowerShell calculated property returns null</t>
  </si>
  <si>
    <t>c#/powershell/properties/null/</t>
  </si>
  <si>
    <t>https://stackoverflow.com/questions/60090733/c-remote-powershell-calculated-property-returns-null</t>
  </si>
  <si>
    <t>Handler &amp;quotaspNetCore&amp;quot has a bad module &amp;quotAspNetCoreModuleV2&amp;quot in its module list</t>
  </si>
  <si>
    <t>c#/asp.net-mvc/iis/.net-core/</t>
  </si>
  <si>
    <t>https://stackoverflow.com/questions/53846550/handler-aspnetcore-has-a-bad-module-aspnetcoremodulev2-in-its-module-list</t>
  </si>
  <si>
    <t>51071387</t>
  </si>
  <si>
    <t>61614152</t>
  </si>
  <si>
    <t>AspNetCore 2.0 Claims always empty</t>
  </si>
  <si>
    <t>c#/authentication/claims-based-identity/asp.net-core-mvc-2.0/</t>
  </si>
  <si>
    <t>https://stackoverflow.com/questions/45924240/aspnetcore-2-0-claims-always-empty</t>
  </si>
  <si>
    <t>IOptions configurations throws random NullReferenceException - AspNetCore 2.2</t>
  </si>
  <si>
    <t>c#/asp.net-core/dependency-injection/configuration/.net-core-2.2/</t>
  </si>
  <si>
    <t>https://stackoverflow.com/questions/60863618/ioptions-configurations-throws-random-nullreferenceexception-aspnetcore-2-2</t>
  </si>
  <si>
    <t>55558845</t>
  </si>
  <si>
    <t>C# Error CS0234 even after adding aspnetcore and extensions packages</t>
  </si>
  <si>
    <t>c#/asp.net-corevisual-studio-code/</t>
  </si>
  <si>
    <t>https://stackoverflow.com/questions/60482602/c-error-cs0234-even-after-adding-aspnetcore-and-extensions-packages</t>
  </si>
  <si>
    <t>60548451</t>
  </si>
  <si>
    <t>54119290</t>
  </si>
  <si>
    <t>54832978</t>
  </si>
  <si>
    <t>59161072</t>
  </si>
  <si>
    <t>60297435</t>
  </si>
  <si>
    <t>AWS Cognito signature mismatch issue after aspnetcore upgrade from 1.0 to 2.1</t>
  </si>
  <si>
    <t>c#/asp.net-core/.net-core/amazon-cognito/</t>
  </si>
  <si>
    <t>https://stackoverflow.com/questions/59967594/aws-cognito-signature-mismatch-issue-after-aspnetcore-upgrade-from-1-0-to-2-1</t>
  </si>
  <si>
    <t>AspNetCore Blazor Route-Based Localization</t>
  </si>
  <si>
    <t>c#/asp.net-core/routing/blazor/</t>
  </si>
  <si>
    <t>https://stackoverflow.com/questions/59824077/aspnetcore-blazor-route-based-localization</t>
  </si>
  <si>
    <t>59466828</t>
  </si>
  <si>
    <t>AspNetCore include Razor Pages in other assembly</t>
  </si>
  <si>
    <t>c#/asp.net-mvc-routingrazor-pages/</t>
  </si>
  <si>
    <t>https://stackoverflow.com/questions/59394452/aspnetcore-include-razor-pages-in-other-assembly</t>
  </si>
  <si>
    <t>59200926</t>
  </si>
  <si>
    <t>58856418</t>
  </si>
  <si>
    <t>54946761</t>
  </si>
  <si>
    <t>55598091</t>
  </si>
  <si>
    <t>55870848</t>
  </si>
  <si>
    <t>52040818</t>
  </si>
  <si>
    <t>Handler &amp;quotaspNetCore&amp;quot has a bad module &amp;quotAspNetCoreModuleV4&amp;quot in its module list</t>
  </si>
  <si>
    <t>c#/.net/api/iis/.net-core/</t>
  </si>
  <si>
    <t>https://stackoverflow.com/questions/58491888/handler-aspnetcore-has-a-bad-module-aspnetcoremodulev4-in-its-module-list</t>
  </si>
  <si>
    <t>51853483</t>
  </si>
  <si>
    <t>53794326</t>
  </si>
  <si>
    <t>52348155</t>
  </si>
  <si>
    <t>57873192</t>
  </si>
  <si>
    <t>57789422</t>
  </si>
  <si>
    <t>57754748</t>
  </si>
  <si>
    <t>57612471</t>
  </si>
  <si>
    <t>57507027</t>
  </si>
  <si>
    <t>Dockerizing aspnetcore-react template fails</t>
  </si>
  <si>
    <t>c#/node.js/reactjs/docker/.net-core/</t>
  </si>
  <si>
    <t>https://stackoverflow.com/questions/57399438/dockerizing-aspnetcore-react-template-fails</t>
  </si>
  <si>
    <t>57330410</t>
  </si>
  <si>
    <t>How to set command timeout in aspnetcore/entityframeworkcore</t>
  </si>
  <si>
    <t>c#/asp.net-coreentity-framework-core/</t>
  </si>
  <si>
    <t>https://stackoverflow.com/questions/39058422/how-to-set-command-timeout-in-aspnetcore-entityframeworkcore</t>
  </si>
  <si>
    <t>Updating a NETCore app to an AspNetCore app</t>
  </si>
  <si>
    <t>c#/asp.net/asp.net-core/visual-studio-2019/service-fabric-stateful/</t>
  </si>
  <si>
    <t>https://stackoverflow.com/questions/57062725/updating-a-netcore-app-to-an-aspnetcore-app</t>
  </si>
  <si>
    <t>56936398</t>
  </si>
  <si>
    <t>Json Post Object to AspNetCore not working</t>
  </si>
  <si>
    <t>c#/json/post/asp.net-core/</t>
  </si>
  <si>
    <t>https://stackoverflow.com/questions/56058357/json-post-object-to-aspnetcore-not-working</t>
  </si>
  <si>
    <t>Use FromRoute and FromQuery in single action of ApiController in AspNetCore 2.2</t>
  </si>
  <si>
    <t>c#/asp.net-core/asp.net-core-mvc/asp.net-core-2.2/</t>
  </si>
  <si>
    <t>https://stackoverflow.com/questions/55968971/use-fromroute-and-fromquery-in-single-action-of-apicontroller-in-aspnetcore-2-2</t>
  </si>
  <si>
    <t>Error: The namespace &amp;#39AspNetCore&amp;#39 already contains a definition for &amp;#39Views__ViewImports&amp;#39 (CS0101) [Prerendering]</t>
  </si>
  <si>
    <t>javascript/c#/asp.net/single-page-application/</t>
  </si>
  <si>
    <t>https://stackoverflow.com/questions/55821321/error-the-namespace-aspnetcore-already-contains-a-definition-for-views-view</t>
  </si>
  <si>
    <t>55818219</t>
  </si>
  <si>
    <t>AspNetCore SignalR failed connection handshake</t>
  </si>
  <si>
    <t>c#/.net-coreasp.net-core-signalr/</t>
  </si>
  <si>
    <t>https://stackoverflow.com/questions/55361702/aspnetcore-signalr-failed-connection-handshake</t>
  </si>
  <si>
    <t>55175869</t>
  </si>
  <si>
    <t>AspnetCore Odata How do create an asynchronous action calling an await-able query</t>
  </si>
  <si>
    <t>c#/asp.net-core/odata/microsoft-odata/</t>
  </si>
  <si>
    <t>https://stackoverflow.com/questions/54593365/aspnetcore-odata-how-do-create-an-asynchronous-action-calling-an-await-able-quer</t>
  </si>
  <si>
    <t>51153166</t>
  </si>
  <si>
    <t>54243337</t>
  </si>
  <si>
    <t>54227620</t>
  </si>
  <si>
    <t>54038487</t>
  </si>
  <si>
    <t>Debug .NET assembly with dnSpy</t>
  </si>
  <si>
    <t>c#/.netreverse-engineering/</t>
  </si>
  <si>
    <t>https://stackoverflow.com/questions/43117162/debug-net-assembly-with-dnspy</t>
  </si>
  <si>
    <t>Getting Class FullName (including namespace) from Roslyn ClassDeclarationSyntax</t>
  </si>
  <si>
    <t>https://stackoverflow.com/questions/20458457/getting-class-fullname-including-namespace-from-roslyn-classdeclarationsyntax</t>
  </si>
  <si>
    <t>44283075</t>
  </si>
  <si>
    <t>46415576</t>
  </si>
  <si>
    <t>43805923</t>
  </si>
  <si>
    <t>58477684</t>
  </si>
  <si>
    <t>36894736</t>
  </si>
  <si>
    <t>44202615</t>
  </si>
  <si>
    <t>37396916</t>
  </si>
  <si>
    <t>36233809</t>
  </si>
  <si>
    <t>34747613</t>
  </si>
  <si>
    <t>8400525</t>
  </si>
  <si>
    <t>43521478</t>
  </si>
  <si>
    <t>How to avoid memory leak using Roslyn CSharpCompilation</t>
  </si>
  <si>
    <t>c#/memory-leaksroslyn/</t>
  </si>
  <si>
    <t>https://stackoverflow.com/questions/59597361/how-to-avoid-memory-leak-using-roslyn-csharpcompilation</t>
  </si>
  <si>
    <t>61818301</t>
  </si>
  <si>
    <t>17157016</t>
  </si>
  <si>
    <t>32780433</t>
  </si>
  <si>
    <t>58154438</t>
  </si>
  <si>
    <t>27848656</t>
  </si>
  <si>
    <t>33095466</t>
  </si>
  <si>
    <t>21317676</t>
  </si>
  <si>
    <t>Roslyn code generation, how to create a type expression for a given type</t>
  </si>
  <si>
    <t>https://stackoverflow.com/questions/61131303/roslyn-code-generation-how-to-create-a-type-expression-for-a-given-type</t>
  </si>
  <si>
    <t>set base class for roslyn script project</t>
  </si>
  <si>
    <t>c#/scriptingroslyn/</t>
  </si>
  <si>
    <t>https://stackoverflow.com/questions/61307193/set-base-class-for-roslyn-script-project</t>
  </si>
  <si>
    <t>61270919</t>
  </si>
  <si>
    <t>61061131</t>
  </si>
  <si>
    <t>Is there a way with Roslyn to bundle all dependencies with the generated app</t>
  </si>
  <si>
    <t>c#/.net/compiler-construction/bundle/roslyn/</t>
  </si>
  <si>
    <t>https://stackoverflow.com/questions/61007363/is-there-a-way-with-roslyn-to-bundle-all-dependencies-with-the-generated-app</t>
  </si>
  <si>
    <t>45327611</t>
  </si>
  <si>
    <t>How to use Roslyn compiler in Unity player or in the built game for expressions that may contain lambda expressions?</t>
  </si>
  <si>
    <t>c#/unity3d/lambda/roslyn/</t>
  </si>
  <si>
    <t>https://stackoverflow.com/questions/60709520/how-to-use-roslyn-compiler-in-unity-player-or-in-the-built-game-for-expressions</t>
  </si>
  <si>
    <t>60697328</t>
  </si>
  <si>
    <t>Roslyn runtime compile scripts with Linq =&amp;gt error CS0012: The type &amp;#39ValueType&amp;#39 is defined in an assembly that is not referenced</t>
  </si>
  <si>
    <t>https://stackoverflow.com/questions/60578615/roslyn-runtime-compile-scripts-with-linq-error-cs0012-the-type-valuetype-i</t>
  </si>
  <si>
    <t>How can I specify the editorconfig-derived OptionSet for an AdhocWorkspace in Roslyn?</t>
  </si>
  <si>
    <t>c#/roslyneditorconfig/</t>
  </si>
  <si>
    <t>https://stackoverflow.com/questions/57979729/how-can-i-specify-the-editorconfig-derived-optionset-for-an-adhocworkspace-in-ro</t>
  </si>
  <si>
    <t>45721479</t>
  </si>
  <si>
    <t>53196970</t>
  </si>
  <si>
    <t>Can you include Fody in compilation generated with Roslyn?</t>
  </si>
  <si>
    <t>c#/roslynfody/</t>
  </si>
  <si>
    <t>https://stackoverflow.com/questions/60085271/can-you-include-fody-in-compilation-generated-with-roslyn</t>
  </si>
  <si>
    <t>49306025</t>
  </si>
  <si>
    <t>Can Roslyn compile C# to CIL</t>
  </si>
  <si>
    <t>https://stackoverflow.com/questions/45190320/can-roslyn-compile-c-to-cil</t>
  </si>
  <si>
    <t>59950331</t>
  </si>
  <si>
    <t>Determine target framework inside a visual studio code analyzer (Roslyn)</t>
  </si>
  <si>
    <t>c#/visual-studio/.net-core/code-analysis/roslyn-code-analysis/</t>
  </si>
  <si>
    <t>https://stackoverflow.com/questions/59843783/determine-target-framework-inside-a-visual-studio-code-analyzer-roslyn</t>
  </si>
  <si>
    <t>Static Extension Methods are not returned by the Roslyn CompletionService</t>
  </si>
  <si>
    <t>https://stackoverflow.com/questions/59791893/static-extension-methods-are-not-returned-by-the-roslyn-completionservice</t>
  </si>
  <si>
    <t>59755002</t>
  </si>
  <si>
    <t>C# Roslyn Analyzer Get Defenition/Implementation of Methods/Constructors/Etc</t>
  </si>
  <si>
    <t>c#/.net/roslyn/code-analysis/roslyn-code-analysis/</t>
  </si>
  <si>
    <t>https://stackoverflow.com/questions/59736713/c-roslyn-analyzer-get-defenition-implementation-of-methods-constructors-etc</t>
  </si>
  <si>
    <t>How do i get the expected type in an expression using roslyn?</t>
  </si>
  <si>
    <t>https://stackoverflow.com/questions/59696873/how-do-i-get-the-expected-type-in-an-expression-using-roslyn</t>
  </si>
  <si>
    <t>59669570</t>
  </si>
  <si>
    <t>How to manipulate CSHTML with Roslyn</t>
  </si>
  <si>
    <t>c#/.net/razor/roslyn/</t>
  </si>
  <si>
    <t>https://stackoverflow.com/questions/58768453/how-to-manipulate-cshtml-with-roslyn</t>
  </si>
  <si>
    <t>How to add reference of compiled assembly to Roslyn scripting API?</t>
  </si>
  <si>
    <t>c#/.net-assemblyroslyn/</t>
  </si>
  <si>
    <t>https://stackoverflow.com/questions/59514357/how-to-add-reference-of-compiled-assembly-to-roslyn-scripting-api</t>
  </si>
  <si>
    <t>59505617</t>
  </si>
  <si>
    <t>Roslyn code analysis spell checker fails to recognize a code identifier within an interpolated string literal</t>
  </si>
  <si>
    <t>c#/visual-studio-2017roslyn-code-analysis/</t>
  </si>
  <si>
    <t>https://stackoverflow.com/questions/59500506/roslyn-code-analysis-spell-checker-fails-to-recognize-a-code-identifier-within-a</t>
  </si>
  <si>
    <t>47697996</t>
  </si>
  <si>
    <t>23543883</t>
  </si>
  <si>
    <t>48991513</t>
  </si>
  <si>
    <t>Using Roslyn to replace identifiers in C#</t>
  </si>
  <si>
    <t>https://stackoverflow.com/questions/59213164/using-roslyn-to-replace-identifiers-in-c</t>
  </si>
  <si>
    <t>59346089</t>
  </si>
  <si>
    <t>59296307</t>
  </si>
  <si>
    <t>42471339</t>
  </si>
  <si>
    <t>37553697</t>
  </si>
  <si>
    <t>How do I get autoproperties on one line when generating code with Roslyn?</t>
  </si>
  <si>
    <t>c#/code-generationroslyn/</t>
  </si>
  <si>
    <t>https://stackoverflow.com/questions/51082642/how-do-i-get-autoproperties-on-one-line-when-generating-code-with-roslyn</t>
  </si>
  <si>
    <t>How can I configure Roslyn Analyzers in many projects?</t>
  </si>
  <si>
    <t>c#/.net-core/stylecop/roslyn-code-analysis/</t>
  </si>
  <si>
    <t>https://stackoverflow.com/questions/57274589/how-can-i-configure-roslyn-analyzers-in-many-projects</t>
  </si>
  <si>
    <t>How can I get just the C# parser (Syntax Tree) extracted from Roslyn</t>
  </si>
  <si>
    <t>https://stackoverflow.com/questions/59012711/how-can-i-get-just-the-c-parser-syntax-tree-extracted-from-roslyn</t>
  </si>
  <si>
    <t>How do I check with Roslyn if a Type is a Nullable Reference</t>
  </si>
  <si>
    <t>c#/roslyn/roslyn-code-analysis/nullable-reference-types/</t>
  </si>
  <si>
    <t>https://stackoverflow.com/questions/59097649/how-do-i-check-with-roslyn-if-a-type-is-a-nullable-reference</t>
  </si>
  <si>
    <t>5920818</t>
  </si>
  <si>
    <t>How do I handle Database Connections with Dapper in .NET?</t>
  </si>
  <si>
    <t>https://stackoverflow.com/questions/9218847/how-do-i-handle-database-connections-with-dapper-in-net</t>
  </si>
  <si>
    <t>18270091</t>
  </si>
  <si>
    <t>61746365</t>
  </si>
  <si>
    <t>61688049</t>
  </si>
  <si>
    <t>Sqlite using Dapper. Error parsing column . Unable to cast object of type System.Int64 to type System.Double</t>
  </si>
  <si>
    <t>c#/sqlite/asp.net-core/dapper/</t>
  </si>
  <si>
    <t>https://stackoverflow.com/questions/39980840/sqlite-using-dapper-error-parsing-column-unable-to-cast-object-of-type-system</t>
  </si>
  <si>
    <t>61701034</t>
  </si>
  <si>
    <t>32638302</t>
  </si>
  <si>
    <t>26661203</t>
  </si>
  <si>
    <t>Dapper insert into table that has a composite PK</t>
  </si>
  <si>
    <t>c#/primary-key/dapper/dapper-extensions/</t>
  </si>
  <si>
    <t>https://stackoverflow.com/questions/22462987/dapper-insert-into-table-that-has-a-composite-pk</t>
  </si>
  <si>
    <t>Dapper Dommel - query join automatic mapping</t>
  </si>
  <si>
    <t>c#/.net-core/dapper/dapper-fluentmap/dommel/</t>
  </si>
  <si>
    <t>https://stackoverflow.com/questions/61470758/dapper-dommel-query-join-automatic-mapping</t>
  </si>
  <si>
    <t>61447950</t>
  </si>
  <si>
    <t>56283802</t>
  </si>
  <si>
    <t>61376654</t>
  </si>
  <si>
    <t>Pass C# bool as parameter to Oracle using Dapper</t>
  </si>
  <si>
    <t>c#/oracledapper/</t>
  </si>
  <si>
    <t>https://stackoverflow.com/questions/42365865/pass-c-bool-as-parameter-to-oracle-using-dapper</t>
  </si>
  <si>
    <t>9481752</t>
  </si>
  <si>
    <t>57749046</t>
  </si>
  <si>
    <t>45971356</t>
  </si>
  <si>
    <t>54076480</t>
  </si>
  <si>
    <t>An enumerable sequence of parameters (arrays, lists, etc) is not allowed in this context in Dapper</t>
  </si>
  <si>
    <t>https://stackoverflow.com/questions/43613167/an-enumerable-sequence-of-parameters-arrays-lists-etc-is-not-allowed-in-this</t>
  </si>
  <si>
    <t>61130719</t>
  </si>
  <si>
    <t>Elastic Queries with Dapper: Procedure expects parameter of type &amp;#39ntext/nchar/nvarchar&amp;#39</t>
  </si>
  <si>
    <t>c#/azure-sql-database/dapper/azure-elastic-sharding/</t>
  </si>
  <si>
    <t>https://stackoverflow.com/questions/61066614/elastic-queries-with-dapper-procedure-expects-parameter-of-type-ntext-nchar-nv</t>
  </si>
  <si>
    <t>How to return an integer value by query object using dapper</t>
  </si>
  <si>
    <t>https://stackoverflow.com/questions/18710767/how-to-return-an-integer-value-by-query-object-using-dapper</t>
  </si>
  <si>
    <t>How to get return value from query with Dapper?</t>
  </si>
  <si>
    <t>c#/return-value/firebird/dapper/firebird-.net-provider/</t>
  </si>
  <si>
    <t>https://stackoverflow.com/questions/60901358/how-to-get-return-value-from-query-with-dapper</t>
  </si>
  <si>
    <t>Querying into a complex object with Dapper</t>
  </si>
  <si>
    <t>c#/orm/dapper/dapper-extensions/micro-orm/</t>
  </si>
  <si>
    <t>https://stackoverflow.com/questions/44980945/querying-into-a-complex-object-with-dapper</t>
  </si>
  <si>
    <t>Transaction with Dapper .NET</t>
  </si>
  <si>
    <t>c#/.net/oracle/transactions/dapper/</t>
  </si>
  <si>
    <t>https://stackoverflow.com/questions/60868356/transaction-with-dapper-net</t>
  </si>
  <si>
    <t>60867367</t>
  </si>
  <si>
    <t>39169364</t>
  </si>
  <si>
    <t>Dapper value conversion</t>
  </si>
  <si>
    <t>c#/.net-coredapper/</t>
  </si>
  <si>
    <t>https://stackoverflow.com/questions/53995574/dapper-value-conversion</t>
  </si>
  <si>
    <t>60673297</t>
  </si>
  <si>
    <t>41200218</t>
  </si>
  <si>
    <t>52424032</t>
  </si>
  <si>
    <t>42957944</t>
  </si>
  <si>
    <t>23062229</t>
  </si>
  <si>
    <t>55537175</t>
  </si>
  <si>
    <t>32205064</t>
  </si>
  <si>
    <t>12948193</t>
  </si>
  <si>
    <t>9919473</t>
  </si>
  <si>
    <t>60561032</t>
  </si>
  <si>
    <t>32086329</t>
  </si>
  <si>
    <t>60290870</t>
  </si>
  <si>
    <t>60189594</t>
  </si>
  <si>
    <t>60076881</t>
  </si>
  <si>
    <t>60055772</t>
  </si>
  <si>
    <t>59979678</t>
  </si>
  <si>
    <t>Using IAsyncEnumerable with Dapper</t>
  </si>
  <si>
    <t>c#/async-await/dapper/c#-8.0/iasyncenumerable/</t>
  </si>
  <si>
    <t>https://stackoverflow.com/questions/59956623/using-iasyncenumerable-with-dapper</t>
  </si>
  <si>
    <t>Dapper needs a parameterless constructor?</t>
  </si>
  <si>
    <t>c#/orm/asp.net-web-api2/dapper/</t>
  </si>
  <si>
    <t>https://stackoverflow.com/questions/28374712/dapper-needs-a-parameterless-constructor</t>
  </si>
  <si>
    <t>25545312</t>
  </si>
  <si>
    <t>13956656</t>
  </si>
  <si>
    <t>Dapper - Insert using nested object</t>
  </si>
  <si>
    <t>c#/insertdapper/</t>
  </si>
  <si>
    <t>https://stackoverflow.com/questions/38373847/dapper-insert-using-nested-object</t>
  </si>
  <si>
    <t>Dapper return print message from stored procedure</t>
  </si>
  <si>
    <t>c#/sql/sql-server/tsql/dapper/</t>
  </si>
  <si>
    <t>https://stackoverflow.com/questions/59737854/dapper-return-print-message-from-stored-procedure</t>
  </si>
  <si>
    <t>59702704</t>
  </si>
  <si>
    <t>Don&amp;#39t see Debugger menu in ILSpy</t>
  </si>
  <si>
    <t>https://stackoverflow.com/questions/29194498/dont-see-debugger-menu-in-ilspy</t>
  </si>
  <si>
    <t>24092073</t>
  </si>
  <si>
    <t>Decompile arbitary IL from an array of bytes in ILSpy</t>
  </si>
  <si>
    <t>https://stackoverflow.com/questions/46813410/decompile-arbitary-il-from-an-array-of-bytes-in-ilspy</t>
  </si>
  <si>
    <t>Why does this .dll have weird letters in ILSpy?</t>
  </si>
  <si>
    <t>c#/.net/decompiling/reflector/ilspy/</t>
  </si>
  <si>
    <t>https://stackoverflow.com/questions/43959202/why-does-this-dll-have-weird-letters-in-ilspy</t>
  </si>
  <si>
    <t>37285121</t>
  </si>
  <si>
    <t>8704020</t>
  </si>
  <si>
    <t>Decompile a .NET Assembly without ILSpy</t>
  </si>
  <si>
    <t>c#/.netdecompiling/</t>
  </si>
  <si>
    <t>https://stackoverflow.com/questions/13442117/decompile-a-net-assembly-without-ilspy</t>
  </si>
  <si>
    <t>29369819</t>
  </si>
  <si>
    <t>25701659</t>
  </si>
  <si>
    <t>22177716</t>
  </si>
  <si>
    <t>ILSpy &amp;quotFailed to resolve assembly&amp;quot in AstBuilder</t>
  </si>
  <si>
    <t>c#/reflection/decompiler/mono.cecil/ilspy/</t>
  </si>
  <si>
    <t>https://stackoverflow.com/questions/13526519/ilspy-failed-to-resolve-assembly-in-astbuilder</t>
  </si>
  <si>
    <t>Generate MSIL Code from c# without reflector/ilspy</t>
  </si>
  <si>
    <t>c#/dynamic/methods/cil/</t>
  </si>
  <si>
    <t>https://stackoverflow.com/questions/10799891/generate-msil-code-from-c-without-reflector-ilspy</t>
  </si>
  <si>
    <t>10612973</t>
  </si>
  <si>
    <t>10188168</t>
  </si>
  <si>
    <t>9558989</t>
  </si>
  <si>
    <t>EFCore tracking external database changes</t>
  </si>
  <si>
    <t>c#/sql-server/entity-framework/entity-framework-core/</t>
  </si>
  <si>
    <t>https://stackoverflow.com/questions/48466617/efcore-tracking-external-database-changes</t>
  </si>
  <si>
    <t>EfCore 3.1.3 throwing Execption for OrderBy</t>
  </si>
  <si>
    <t>c#/linqentity-framework-core/</t>
  </si>
  <si>
    <t>https://stackoverflow.com/questions/61635636/efcore-3-1-3-throwing-execption-for-orderby</t>
  </si>
  <si>
    <t>Unable to edit db entries using EFCore, EntityState.Modified: &amp;quotDatabase operation expected to affect 1 row(s) but actually affected 0 row(s).&amp;quot</t>
  </si>
  <si>
    <t>c#/entity-framework/asp.net-core/asp.net-identity/entity-framework-core/</t>
  </si>
  <si>
    <t>https://stackoverflow.com/questions/39460686/unable-to-edit-db-entries-using-efcore-entitystate-modified-database-operatio</t>
  </si>
  <si>
    <t>60410161</t>
  </si>
  <si>
    <t>Compare DateTime Objects in EFCore 2.1.1 and .NET Core 2.1</t>
  </si>
  <si>
    <t>c#/.net-coreentity-framework-core/</t>
  </si>
  <si>
    <t>https://stackoverflow.com/questions/51081271/compare-datetime-objects-in-efcore-2-1-1-and-net-core-2-1</t>
  </si>
  <si>
    <t>How can I create a GraphQL partial update with HotChocolate and EFCore</t>
  </si>
  <si>
    <t>c#/graphql/entity-framework-core/json-patch/hotchocolate/</t>
  </si>
  <si>
    <t>https://stackoverflow.com/questions/61064861/how-can-i-create-a-graphql-partial-update-with-hotchocolate-and-efcore</t>
  </si>
  <si>
    <t>ASP.Netcore MVC - Razor Displaying expense totals for categories by Month/Year rows and total expenses per month using efcore</t>
  </si>
  <si>
    <t>c#/linqmodel-view-controller/</t>
  </si>
  <si>
    <t>https://stackoverflow.com/questions/60945010/asp-netcore-mvc-razor-displaying-expense-totals-for-categories-by-month-year-r</t>
  </si>
  <si>
    <t>How to pass PartitionKey while performing CRUD operatons using EFCore CosmosDB provider</t>
  </si>
  <si>
    <t>c#/asp.net-core/.net-core/azure-cosmosdb/ef-core-2.0/</t>
  </si>
  <si>
    <t>https://stackoverflow.com/questions/60743741/how-to-pass-partitionkey-while-performing-crud-operatons-using-efcore-cosmosdb-p</t>
  </si>
  <si>
    <t>DateTime field throws error in Expression Tree based query generator for EFCore 3.1.1</t>
  </si>
  <si>
    <t>c#/datetime/tree/runtime/expression/</t>
  </si>
  <si>
    <t>https://stackoverflow.com/questions/60434811/datetime-field-throws-error-in-expression-tree-based-query-generator-for-efcore</t>
  </si>
  <si>
    <t>EFCore 2.2 No mapping to a relational type can be found for the CLR type &amp;#39Expression[]&amp;#39</t>
  </si>
  <si>
    <t>c#/.net/linq/entity-framework-core-2.2/</t>
  </si>
  <si>
    <t>https://stackoverflow.com/questions/60442950/efcore-2-2-no-mapping-to-a-relational-type-can-be-found-for-the-clr-type-expres</t>
  </si>
  <si>
    <t>How to migrate EFCore database from code with external migration assembly?</t>
  </si>
  <si>
    <t>c#/ef-migrations/dbcontext/ef-core-3.1/assembly-loading/</t>
  </si>
  <si>
    <t>https://stackoverflow.com/questions/60327318/how-to-migrate-efcore-database-from-code-with-external-migration-assembly</t>
  </si>
  <si>
    <t>60248056</t>
  </si>
  <si>
    <t>60149619</t>
  </si>
  <si>
    <t>59938968</t>
  </si>
  <si>
    <t>59640492</t>
  </si>
  <si>
    <t>EFCore 3 insert large entity, Audit.net throws out of memory exception</t>
  </si>
  <si>
    <t>c#/entity-frameworkaudit.net/</t>
  </si>
  <si>
    <t>https://stackoverflow.com/questions/59631603/efcore-3-insert-large-entity-audit-net-throws-out-of-memory-exception</t>
  </si>
  <si>
    <t>Using EfCore lazy-loading proxies with blazor</t>
  </si>
  <si>
    <t>c#/blazor/ef-core-3.0/ef-core-3.1/</t>
  </si>
  <si>
    <t>https://stackoverflow.com/questions/59569248/using-efcore-lazy-loading-proxies-with-blazor</t>
  </si>
  <si>
    <t>What type of collection should be returned from EFCore 3.1 in WebAPI?</t>
  </si>
  <si>
    <t>c#/asp.net-core/entity-framework-core/asp.net-core-webapi/c#-8.0/</t>
  </si>
  <si>
    <t>https://stackoverflow.com/questions/59330744/what-type-of-collection-should-be-returned-from-efcore-3-1-in-webapi</t>
  </si>
  <si>
    <t>59270816</t>
  </si>
  <si>
    <t>59216216</t>
  </si>
  <si>
    <t>59190429</t>
  </si>
  <si>
    <t>Invalid Column name generated by EFCore on a one-to-one relationship</t>
  </si>
  <si>
    <t>c#/entity-framework-core/one-to-one/ef-core-3.0/</t>
  </si>
  <si>
    <t>https://stackoverflow.com/questions/59112360/invalid-column-name-generated-by-efcore-on-a-one-to-one-relationship</t>
  </si>
  <si>
    <t>Cant Disable Lazy Loading and Proxy Creation on DbContext EFCore</t>
  </si>
  <si>
    <t>c#/asp.net/entity-framework/asp.net-core-mvc/entity-framework-core/</t>
  </si>
  <si>
    <t>https://stackoverflow.com/questions/38081910/cant-disable-lazy-loading-and-proxy-creation-on-dbcontext-efcore</t>
  </si>
  <si>
    <t>43519078</t>
  </si>
  <si>
    <t>DDD and references between aggregates in EFCore and C#</t>
  </si>
  <si>
    <t>c#/entity-framework-coredomain-driven-design/</t>
  </si>
  <si>
    <t>https://stackoverflow.com/questions/54963663/ddd-and-references-between-aggregates-in-efcore-and-c</t>
  </si>
  <si>
    <t>57709337</t>
  </si>
  <si>
    <t>57661070</t>
  </si>
  <si>
    <t>How can I load an assembly in PowerShell 5.1 that references EFCore?</t>
  </si>
  <si>
    <t>c#/powershell/entity-framework-core/assembly-binding-redirect/</t>
  </si>
  <si>
    <t>https://stackoverflow.com/questions/57436701/how-can-i-load-an-assembly-in-powershell-5-1-that-references-efcore</t>
  </si>
  <si>
    <t>ts_vector_update_trigger with JSONB column in postgresql / npgsql + EFCore</t>
  </si>
  <si>
    <t>c#/postgresql/entity-framework-core/npgsql/jsonb/</t>
  </si>
  <si>
    <t>https://stackoverflow.com/questions/57428787/ts-vector-update-trigger-with-jsonb-column-in-postgresql-npgsql-efcore</t>
  </si>
  <si>
    <t>57333141</t>
  </si>
  <si>
    <t>57000064</t>
  </si>
  <si>
    <t>51613947</t>
  </si>
  <si>
    <t>How to make rounded corner buttons in MaterialDesignInXamlToolkit?</t>
  </si>
  <si>
    <t>c#/wpf/</t>
  </si>
  <si>
    <t>https://stackoverflow.com/questions/49647927/how-to-make-rounded-corner-buttons-in-materialdesigninxamltoolkit</t>
  </si>
  <si>
    <t>40117848</t>
  </si>
  <si>
    <t>MaterialDesignInXamlToolkit Dialog losing focus</t>
  </si>
  <si>
    <t>c#/wpf/xaml/material-design-in-xaml/</t>
  </si>
  <si>
    <t>https://stackoverflow.com/questions/38332834/materialdesigninxamltoolkit-dialog-losing-focus</t>
  </si>
  <si>
    <t>Implement docking on wpf MaterialDesignInXamlToolkit and Dragablz</t>
  </si>
  <si>
    <t>c#/.net/wpf/xaml/mvvm/</t>
  </si>
  <si>
    <t>https://stackoverflow.com/questions/31588778/implement-docking-on-wpf-materialdesigninxamltoolkit-and-dragablz</t>
  </si>
  <si>
    <t>.NET Core vs Mono</t>
  </si>
  <si>
    <t>c#/.net/mono/.net-core/</t>
  </si>
  <si>
    <t>https://stackoverflow.com/questions/37738106/net-core-vs-mono</t>
  </si>
  <si>
    <t>UWP MediaCapture - Record wav audio with sample rate 16000, 16 bit, mono</t>
  </si>
  <si>
    <t>c#/audio/uwp/mediarecorder/</t>
  </si>
  <si>
    <t>https://stackoverflow.com/questions/61427616/uwp-mediacapture-record-wav-audio-with-sample-rate-16000-16-bit-mono</t>
  </si>
  <si>
    <t>17520371</t>
  </si>
  <si>
    <t>Json.Net (8.0) Error creating StringEnumConverter on Mono 4.5 Mac</t>
  </si>
  <si>
    <t>c#/json/macos/mono/json.net/</t>
  </si>
  <si>
    <t>https://stackoverflow.com/questions/37776866/json-net-8-0-error-creating-stringenumconverter-on-mono-4-5-mac</t>
  </si>
  <si>
    <t>60956684</t>
  </si>
  <si>
    <t>574395</t>
  </si>
  <si>
    <t>Trouble compiling VS2015 application with mono/xbuild</t>
  </si>
  <si>
    <t>linux/monoc#/</t>
  </si>
  <si>
    <t>https://stackoverflow.com/questions/35548683/trouble-compiling-vs2015-application-with-mono-xbuild</t>
  </si>
  <si>
    <t>Mono Bug : Magic number is wrong: 542</t>
  </si>
  <si>
    <t>c#/mono/</t>
  </si>
  <si>
    <t>https://stackoverflow.com/questions/49242075/mono-bug-magic-number-is-wrong-542</t>
  </si>
  <si>
    <t>How to get bitmap data of the chart object from System.Windows.Forms.DataVisualization.Charting for GTK# and mono?</t>
  </si>
  <si>
    <t>c#/.net/mono/data-visualization/gtk#/</t>
  </si>
  <si>
    <t>https://stackoverflow.com/questions/60466096/how-to-get-bitmap-data-of-the-chart-object-from-system-windows-forms-datavisuali</t>
  </si>
  <si>
    <t>27741086</t>
  </si>
  <si>
    <t>60340443</t>
  </si>
  <si>
    <t>Trapping SIGINT in mono program in docker</t>
  </si>
  <si>
    <t>c#/dockermono/</t>
  </si>
  <si>
    <t>https://stackoverflow.com/questions/50900086/trapping-sigint-in-mono-program-in-docker</t>
  </si>
  <si>
    <t>37351698</t>
  </si>
  <si>
    <t>9422640</t>
  </si>
  <si>
    <t>SQLite on Mono/Ubuntu: DllNotFoundException SQLite.Interop.dll</t>
  </si>
  <si>
    <t>c#/.net/sqlite/dll/mono/</t>
  </si>
  <si>
    <t>https://stackoverflow.com/questions/41861772/sqlite-on-mono-ubuntu-dllnotfoundexception-sqlite-interop-dll</t>
  </si>
  <si>
    <t>Remote debugging Mono application from Visual Studio 2015/2017</t>
  </si>
  <si>
    <t>https://stackoverflow.com/questions/59641880/remote-debugging-mono-application-from-visual-studio-2015-2017</t>
  </si>
  <si>
    <t>59600806</t>
  </si>
  <si>
    <t>59383584</t>
  </si>
  <si>
    <t>59383340</t>
  </si>
  <si>
    <t>12149659</t>
  </si>
  <si>
    <t>Mono (Linux, C#): DLL in same folder can not be found (System.DllNotFoundException)</t>
  </si>
  <si>
    <t>c#/linux/mono/raspberry-pi3/dllimport/</t>
  </si>
  <si>
    <t>https://stackoverflow.com/questions/51579610/mono-linux-c-dll-in-same-folder-can-not-be-found-system-dllnotfoundexcepti</t>
  </si>
  <si>
    <t>6437832</t>
  </si>
  <si>
    <t>How to solve: &amp;#39Mono version mismatch&amp;#39</t>
  </si>
  <si>
    <t>c#/xamarin.forms/mono/visual-studio-2019/</t>
  </si>
  <si>
    <t>https://stackoverflow.com/questions/58300715/how-to-solve-mono-version-mismatch</t>
  </si>
  <si>
    <t>Mono Compiler crashed when compiling the file size of about 1.8MB</t>
  </si>
  <si>
    <t>c#/.net/mono/monodevelop/</t>
  </si>
  <si>
    <t>https://stackoverflow.com/questions/58994800/mono-compiler-crashed-when-compiling-the-file-size-of-about-1-8mb</t>
  </si>
  <si>
    <t>C# Google OAUTH2 using OWIN on Mono results in &amp;quotSystem.Web.HttpException (0x80004005): headers have already been sent&amp;quot</t>
  </si>
  <si>
    <t>c#/authentication/model-view-controller/mono/owin/</t>
  </si>
  <si>
    <t>https://stackoverflow.com/questions/53818790/c-google-oauth2-using-owin-on-mono-results-in-system-web-httpexception-0x8000</t>
  </si>
  <si>
    <t>Beaglebone black, DLP2000evm cape problem with mono(c#)</t>
  </si>
  <si>
    <t>c#/mono/debian/beagleboneblack/</t>
  </si>
  <si>
    <t>https://stackoverflow.com/questions/58908312/beaglebone-black-dlp2000evm-cape-problem-with-monoc</t>
  </si>
  <si>
    <t>58863439</t>
  </si>
  <si>
    <t>16136019</t>
  </si>
  <si>
    <t>Problem in cross platform (Convert 2 channel wav to mono wav in C#)</t>
  </si>
  <si>
    <t>c#/asp.net-core/audio/wav/naudio/</t>
  </si>
  <si>
    <t>https://stackoverflow.com/questions/58552924/problem-in-cross-platform-convert-2-channel-wav-to-mono-wav-in-c</t>
  </si>
  <si>
    <t>Mono cannot load encoding 437</t>
  </si>
  <si>
    <t>c#/macos/xamarin/mono/zip/</t>
  </si>
  <si>
    <t>https://stackoverflow.com/questions/38160192/mono-cannot-load-encoding-437</t>
  </si>
  <si>
    <t>57783145</t>
  </si>
  <si>
    <t>35123511</t>
  </si>
  <si>
    <t>5327728</t>
  </si>
  <si>
    <t>Mono framework on Visual Studio 2019 - target/compile/debug</t>
  </si>
  <si>
    <t>c#/.net/mono/visual-studio-2019/</t>
  </si>
  <si>
    <t>https://stackoverflow.com/questions/58277763/mono-framework-on-visual-studio-2019-target-compile-debug</t>
  </si>
  <si>
    <t>How-to use Runnable in Mono for android</t>
  </si>
  <si>
    <t>c#/xamarin.androidrunnable/</t>
  </si>
  <si>
    <t>https://stackoverflow.com/questions/14989040/how-to-use-runnable-in-mono-for-android</t>
  </si>
  <si>
    <t>Cross platform UI module that plays nice with C# / Mono backend</t>
  </si>
  <si>
    <t>c#/mono/cross-platform/electron/eto/</t>
  </si>
  <si>
    <t>https://stackoverflow.com/questions/36005980/cross-platform-ui-module-that-plays-nice-with-c-mono-backend</t>
  </si>
  <si>
    <t>21294288</t>
  </si>
  <si>
    <t>13000071</t>
  </si>
  <si>
    <t>Mono Embedding: Referencing a .dll with internal calls?</t>
  </si>
  <si>
    <t>c#/c++mono/</t>
  </si>
  <si>
    <t>https://stackoverflow.com/questions/58054229/mono-embedding-referencing-a-dll-with-internal-calls</t>
  </si>
  <si>
    <t>How does Mono for Android work and what&amp;#39s the relation between C# and Dalvik?</t>
  </si>
  <si>
    <t>c#/xamarin/xamarin.android/dalvik/</t>
  </si>
  <si>
    <t>https://stackoverflow.com/questions/23176915/how-does-mono-for-android-work-and-whats-the-relation-between-c-and-dalvik</t>
  </si>
  <si>
    <t>Problem Mapping Framebuffer Device Memory using C#/Mono on Raspberry PI</t>
  </si>
  <si>
    <t>c#/raspberry-pi/mono/framebuffer/</t>
  </si>
  <si>
    <t>https://stackoverflow.com/questions/57829169/problem-mapping-framebuffer-device-memory-using-c-mono-on-raspberry-pi</t>
  </si>
  <si>
    <t>Making an Interactive and Zoomable Radial Tree using Mono</t>
  </si>
  <si>
    <t>c#/user-interface/tree/mono/zoom/</t>
  </si>
  <si>
    <t>https://stackoverflow.com/questions/14513541/making-an-interactive-and-zoomable-radial-tree-using-mono</t>
  </si>
  <si>
    <t>Avalonia UI - How to get/set properties of UI controls from code</t>
  </si>
  <si>
    <t>c#/.net-coreavaloniaui/</t>
  </si>
  <si>
    <t>https://stackoverflow.com/questions/52106324/avalonia-ui-how-to-get-set-properties-of-ui-controls-from-code</t>
  </si>
  <si>
    <t>53553693</t>
  </si>
  <si>
    <t>51761372</t>
  </si>
  <si>
    <t>How to add WPF UserControl to Avalonia Window?</t>
  </si>
  <si>
    <t>c#/wpfavaloniaui/</t>
  </si>
  <si>
    <t>https://stackoverflow.com/questions/46972576/how-to-add-wpf-usercontrol-to-avalonia-window</t>
  </si>
  <si>
    <t>44442504</t>
  </si>
  <si>
    <t>44316050</t>
  </si>
  <si>
    <t>Internationalization support in Avalonia</t>
  </si>
  <si>
    <t>https://stackoverflow.com/questions/44257264/internationalization-support-in-avalonia</t>
  </si>
  <si>
    <t>ML Agents - Multiple agents break the training</t>
  </si>
  <si>
    <t>c#/unity3d/machine-learning/artificial-intelligence/ml-agent/</t>
  </si>
  <si>
    <t>https://stackoverflow.com/questions/59513951/ml-agents-multiple-agents-break-the-training</t>
  </si>
  <si>
    <t>59310787</t>
  </si>
  <si>
    <t>58754958</t>
  </si>
  <si>
    <t>Unity ML Agents - Simple logic &amp;quotand&amp;quot gate example - no episode was completed</t>
  </si>
  <si>
    <t>https://stackoverflow.com/questions/52989151/unity-ml-agents-simple-logic-and-gate-example-no-episode-was-completed</t>
  </si>
  <si>
    <t>Reward Logic out of Unity3D in ml-agents package</t>
  </si>
  <si>
    <t>c#/python/unity3d/reinforcement-learning/ml-agent/</t>
  </si>
  <si>
    <t>https://stackoverflow.com/questions/51337634/reward-logic-out-of-unity3d-in-ml-agents-package</t>
  </si>
  <si>
    <t>44948904</t>
  </si>
  <si>
    <t>How to retrieved aspnetboilerplate core project localization information in server side</t>
  </si>
  <si>
    <t>c#/localizationaspnetboilerplate/</t>
  </si>
  <si>
    <t>https://stackoverflow.com/questions/56700137/how-to-retrieved-aspnetboilerplate-core-project-localization-information-in-serv</t>
  </si>
  <si>
    <t>Entity Framework Core with 2 databases ( aspnetboilerplate webapp )</t>
  </si>
  <si>
    <t>c#/sql-server/entity-framework-core/aspnetboilerplate/</t>
  </si>
  <si>
    <t>https://stackoverflow.com/questions/55247278/entity-framework-core-with-2-databases-aspnetboilerplate-webapp</t>
  </si>
  <si>
    <t>aspnetboilerplate custom validation throws exception</t>
  </si>
  <si>
    <t>c#/validation/asp.net-core/aspnetboilerplate/</t>
  </si>
  <si>
    <t>https://stackoverflow.com/questions/55258512/aspnetboilerplate-custom-validation-throws-exception</t>
  </si>
  <si>
    <t>Aspnetboilerplate: Cannot write log to SQL Server</t>
  </si>
  <si>
    <t>c#/asp.net/log4net/aspnetboilerplate/</t>
  </si>
  <si>
    <t>https://stackoverflow.com/questions/53555040/aspnetboilerplate-cannot-write-log-to-sql-server</t>
  </si>
  <si>
    <t>45540340</t>
  </si>
  <si>
    <t>45072363</t>
  </si>
  <si>
    <t>44794831</t>
  </si>
  <si>
    <t>Where to put business (game) logic in aspnetboilerplate</t>
  </si>
  <si>
    <t>c#/asp.net/.net/n-tier-architecture/asp.net-boilerplate/</t>
  </si>
  <si>
    <t>https://stackoverflow.com/questions/33224506/where-to-put-business-game-logic-in-aspnetboilerplate</t>
  </si>
  <si>
    <t>35722738</t>
  </si>
  <si>
    <t>61875509</t>
  </si>
  <si>
    <t>8066242</t>
  </si>
  <si>
    <t>Using SignalR hub from another app</t>
  </si>
  <si>
    <t>c#/asp.netsignalr.client/</t>
  </si>
  <si>
    <t>https://stackoverflow.com/questions/40056658/using-signalr-hub-from-another-app</t>
  </si>
  <si>
    <t>Server-side Blazor users logged out when signalR circuit ungracefully broken</t>
  </si>
  <si>
    <t>c#/blazorblazor-server-side/</t>
  </si>
  <si>
    <t>https://stackoverflow.com/questions/61824479/server-side-blazor-users-logged-out-when-signalr-circuit-ungracefully-broken</t>
  </si>
  <si>
    <t>61821152</t>
  </si>
  <si>
    <t>SignalR HubConnection not receiving messages from serverless Azure SignalR service</t>
  </si>
  <si>
    <t>c#/azure/azure-functions/signalr-hub/</t>
  </si>
  <si>
    <t>https://stackoverflow.com/questions/58997261/signalr-hubconnection-not-receiving-messages-from-serverless-azure-signalr-servi</t>
  </si>
  <si>
    <t>58405665</t>
  </si>
  <si>
    <t>SignalR streaming from server to client</t>
  </si>
  <si>
    <t>c#/asp.net-core/stream/signalr/</t>
  </si>
  <si>
    <t>https://stackoverflow.com/questions/61755805/signalr-streaming-from-server-to-client</t>
  </si>
  <si>
    <t>SignalR + Mapping Global.asax HttpContext to Startup.cs</t>
  </si>
  <si>
    <t>c#/.net/signalr/owin/</t>
  </si>
  <si>
    <t>https://stackoverflow.com/questions/61723878/signalr-mapping-global-asax-httpcontext-to-startup-cs</t>
  </si>
  <si>
    <t>Website won&amp;#39t show database entries when SqlDependency is used, combined with SignalR</t>
  </si>
  <si>
    <t>c#/sql-server/razor/signalr/</t>
  </si>
  <si>
    <t>https://stackoverflow.com/questions/61661217/website-wont-show-database-entries-when-sqldependency-is-used-combined-with-si</t>
  </si>
  <si>
    <t>C# SignalR Override Context.ConnectionId</t>
  </si>
  <si>
    <t>c#/jquerysignalr/</t>
  </si>
  <si>
    <t>https://stackoverflow.com/questions/61654533/c-signalr-override-context-connectionid</t>
  </si>
  <si>
    <t>How do I generate API documentation for SignalR</t>
  </si>
  <si>
    <t>c#/signalr/swashbuckle/code-documentation/</t>
  </si>
  <si>
    <t>https://stackoverflow.com/questions/28948517/how-do-i-generate-api-documentation-for-signalr</t>
  </si>
  <si>
    <t>Cross domain request in asp.net signalr core does not work?</t>
  </si>
  <si>
    <t>c#/asp.net-coreasp.net-core-signalr/</t>
  </si>
  <si>
    <t>https://stackoverflow.com/questions/55159154/cross-domain-request-in-asp-net-signalr-core-does-not-work</t>
  </si>
  <si>
    <t>50659164</t>
  </si>
  <si>
    <t>26426401</t>
  </si>
  <si>
    <t>SignalR not invoking caller methods - iOS devices</t>
  </si>
  <si>
    <t>c#/ios/swift/signalr/asp.net-web-api2/</t>
  </si>
  <si>
    <t>https://stackoverflow.com/questions/61403146/signalr-not-invoking-caller-methods-ios-devices</t>
  </si>
  <si>
    <t>34586903</t>
  </si>
  <si>
    <t>14468471</t>
  </si>
  <si>
    <t>Hubs not receiving any messages when using MassTransit SignalR backplane</t>
  </si>
  <si>
    <t>c#/signalrmasstransit/</t>
  </si>
  <si>
    <t>https://stackoverflow.com/questions/61260006/hubs-not-receiving-any-messages-when-using-masstransit-signalr-backplane</t>
  </si>
  <si>
    <t>46906849</t>
  </si>
  <si>
    <t>44553288</t>
  </si>
  <si>
    <t>In SignalR, is it possible to simulate a reconnect for testing?</t>
  </si>
  <si>
    <t>https://stackoverflow.com/questions/14608139/in-signalr-is-it-possible-to-simulate-a-reconnect-for-testing</t>
  </si>
  <si>
    <t>61100659</t>
  </si>
  <si>
    <t>How can I kill a SignalR connection?</t>
  </si>
  <si>
    <t>javascript/c#/asp.net-mvc/signalr/</t>
  </si>
  <si>
    <t>https://stackoverflow.com/questions/60817489/how-can-i-kill-a-signalr-connection</t>
  </si>
  <si>
    <t>34694774</t>
  </si>
  <si>
    <t>22207631</t>
  </si>
  <si>
    <t>61015731</t>
  </si>
  <si>
    <t>60994265</t>
  </si>
  <si>
    <t>Upgrade SignalR to SignalR 2</t>
  </si>
  <si>
    <t>c#/asp.net-mvcsignalr/</t>
  </si>
  <si>
    <t>https://stackoverflow.com/questions/60593996/upgrade-signalr-to-signalr-2</t>
  </si>
  <si>
    <t>60948642</t>
  </si>
  <si>
    <t>signalr creates new connection id using the same browser on same page refresh by default in c#</t>
  </si>
  <si>
    <t>c#/signalr/signalr.client/sqldependency/</t>
  </si>
  <si>
    <t>https://stackoverflow.com/questions/38739898/signalr-creates-new-connection-id-using-the-same-browser-on-same-page-refresh-by</t>
  </si>
  <si>
    <t>SignalR ForeverFrame transport does not work unless IIS site is accessed locally</t>
  </si>
  <si>
    <t>c#/asp.net/iis/signalr/forever-frame/</t>
  </si>
  <si>
    <t>https://stackoverflow.com/questions/44685613/signalr-foreverframe-transport-does-not-work-unless-iis-site-is-accessed-locally</t>
  </si>
  <si>
    <t>SignalR one connection multiple hubs, multiple handlers</t>
  </si>
  <si>
    <t>javascript/c#signalr/</t>
  </si>
  <si>
    <t>https://stackoverflow.com/questions/60907690/signalr-one-connection-multiple-hubs-multiple-handlers</t>
  </si>
  <si>
    <t>SignalR hub method parameter serialization</t>
  </si>
  <si>
    <t>c#/signalrsignalr-hub/</t>
  </si>
  <si>
    <t>https://stackoverflow.com/questions/18020897/signalr-hub-method-parameter-serialization</t>
  </si>
  <si>
    <t>Getting the HubContext of a SignalR hub</t>
  </si>
  <si>
    <t>c#/asp.net-coresignalr/</t>
  </si>
  <si>
    <t>https://stackoverflow.com/questions/55809533/getting-the-hubcontext-of-a-signalr-hub</t>
  </si>
  <si>
    <t>SignalR client does not receive messages after a reconnection</t>
  </si>
  <si>
    <t>c#/asp.net/asp.net-mvc/signalr/</t>
  </si>
  <si>
    <t>https://stackoverflow.com/questions/41593728/signalr-client-does-not-receive-messages-after-a-reconnection</t>
  </si>
  <si>
    <t>Azure SignalR Error: (429) Too Many Requests</t>
  </si>
  <si>
    <t>c#/azure/signalr/azure-signalr/</t>
  </si>
  <si>
    <t>https://stackoverflow.com/questions/56186927/azure-signalr-error-429-too-many-requests</t>
  </si>
  <si>
    <t>SignalR not firing OnDisconnected</t>
  </si>
  <si>
    <t>https://stackoverflow.com/questions/46235822/signalr-not-firing-ondisconnected</t>
  </si>
  <si>
    <t>Getting SignalR connection startup error stack</t>
  </si>
  <si>
    <t>c#/asp.net-mvc-4/signalr.client/signalr-2/</t>
  </si>
  <si>
    <t>https://stackoverflow.com/questions/60516791/getting-signalr-connection-startup-error-stack</t>
  </si>
  <si>
    <t>Access HubCallContext outside the SignalR Hub</t>
  </si>
  <si>
    <t>https://stackoverflow.com/questions/60613369/access-hubcallcontext-outside-the-signalr-hub</t>
  </si>
  <si>
    <t>60602355</t>
  </si>
  <si>
    <t>SignalR receives more and more messages after refreshing the page</t>
  </si>
  <si>
    <t>javascript/c#/asp.net/signalr/signalr-hub/</t>
  </si>
  <si>
    <t>https://stackoverflow.com/questions/60551726/signalr-receives-more-and-more-messages-after-refreshing-the-page</t>
  </si>
  <si>
    <t>Could not load file or assembly &amp;#39Newtonsoft.Json&amp;#39 Version=11.0.0.0</t>
  </si>
  <si>
    <t>c#/visual-studio/ssis/json.net/script-component/</t>
  </si>
  <si>
    <t>https://stackoverflow.com/questions/49102331/could-not-load-file-or-assembly-newtonsoft-json-version-11-0-0-0</t>
  </si>
  <si>
    <t>61805775</t>
  </si>
  <si>
    <t>13840064</t>
  </si>
  <si>
    <t>55503527</t>
  </si>
  <si>
    <t>How do I install Newtonsoft.json for Visual Studio 2010?</t>
  </si>
  <si>
    <t>c#/asp.net/visual-studio-2010/nuget/</t>
  </si>
  <si>
    <t>https://stackoverflow.com/questions/54269052/how-do-i-install-newtonsoft-json-for-visual-studio-2010</t>
  </si>
  <si>
    <t>26442017</t>
  </si>
  <si>
    <t>30220811</t>
  </si>
  <si>
    <t>Newtonsoft.JSON conditional property source</t>
  </si>
  <si>
    <t>c#/.net/json/serialization/json.net/</t>
  </si>
  <si>
    <t>https://stackoverflow.com/questions/60990959/newtonsoft-json-conditional-property-source</t>
  </si>
  <si>
    <t>Newtonsoft.Json issue with deserialising relational model</t>
  </si>
  <si>
    <t>c#/json/asp.net-core/json.net/</t>
  </si>
  <si>
    <t>https://stackoverflow.com/questions/61205328/newtonsoft-json-issue-with-deserialising-relational-model</t>
  </si>
  <si>
    <t>54073894</t>
  </si>
  <si>
    <t>The type &amp;#39JsonConvert&amp;#39 exists in both &amp;#39Newtonsoft.Json ver 9 and 10</t>
  </si>
  <si>
    <t>https://stackoverflow.com/questions/44114337/the-type-jsonconvert-exists-in-both-newtonsoft-json-ver-9-and-10</t>
  </si>
  <si>
    <t>38715898</t>
  </si>
  <si>
    <t>Could not load file or assembly &amp;#39Newtonsoft.Json, Version=6.0.0.0 ...&amp;quot during runtime ,indirect dependency assembly keep looking for old version</t>
  </si>
  <si>
    <t>c#/.net/json/json.net/.net-assembly/</t>
  </si>
  <si>
    <t>https://stackoverflow.com/questions/56276015/could-not-load-file-or-assembly-newtonsoft-json-version-6-0-0-0-during-ru</t>
  </si>
  <si>
    <t>Newtonsoft.Json not deserializing field marked with EmitDefaultValue</t>
  </si>
  <si>
    <t>https://stackoverflow.com/questions/60565409/newtonsoft-json-not-deserializing-field-marked-with-emitdefaultvalue</t>
  </si>
  <si>
    <t>60295278</t>
  </si>
  <si>
    <t>Could not load file or assembly &amp;#39Newtonsoft.Json, Version=6.0.0.0 in combination with Microsoft.AspNet.WebApi.Client</t>
  </si>
  <si>
    <t>c#/dll/reference/json.net/.net-assembly/</t>
  </si>
  <si>
    <t>https://stackoverflow.com/questions/35579453/could-not-load-file-or-assembly-newtonsoft-json-version-6-0-0-0-in-combination</t>
  </si>
  <si>
    <t>Unresolved Assembly reference not allowed Newtonsoft.Json with MSBuild.ILMerge.Task</t>
  </si>
  <si>
    <t>c#/ilmerge/</t>
  </si>
  <si>
    <t>https://stackoverflow.com/questions/50752330/unresolved-assembly-reference-not-allowed-newtonsoft-json-with-msbuild-ilmerge-t</t>
  </si>
  <si>
    <t>ILmerge does not implement Newtonsoft.json</t>
  </si>
  <si>
    <t>c#/visual-studioilmerge/</t>
  </si>
  <si>
    <t>https://stackoverflow.com/questions/49670427/ilmerge-does-not-implement-newtonsoft-json</t>
  </si>
  <si>
    <t>Json.NET vs Newtonsoft.Json SerializationBinder is different</t>
  </si>
  <si>
    <t>c#/json/unity3d/mono/json.net/</t>
  </si>
  <si>
    <t>https://stackoverflow.com/questions/52307935/json-net-vs-newtonsoft-json-serializationbinder-is-different</t>
  </si>
  <si>
    <t>43651048</t>
  </si>
  <si>
    <t>59344272</t>
  </si>
  <si>
    <t>What is the equivalent of Newtonsoft.Json DefaultValueHandling = DefaultValueHandling.Ignore option in System.Text.Json</t>
  </si>
  <si>
    <t>c#/json/.net-core/json.net/system.text.json/</t>
  </si>
  <si>
    <t>https://stackoverflow.com/questions/58226377/what-is-the-equivalent-of-newtonsoft-json-defaultvaluehandling-defaultvaluehan</t>
  </si>
  <si>
    <t>19379608</t>
  </si>
  <si>
    <t>Serialization of Entity Framework proxy classes with Newtonsoft.Json fails with error that the object is disposed</t>
  </si>
  <si>
    <t>c#/json/entity-framework/serialization/json.net/</t>
  </si>
  <si>
    <t>https://stackoverflow.com/questions/52735053/serialization-of-entity-framework-proxy-classes-with-newtonsoft-json-fails-with</t>
  </si>
  <si>
    <t>Auth0 LoginResult not able to load Newtonsoft.Json 10.0.0.0</t>
  </si>
  <si>
    <t>c#/auth0/</t>
  </si>
  <si>
    <t>https://stackoverflow.com/questions/51434945/auth0-loginresult-not-able-to-load-newtonsoft-json-10-0-0-0</t>
  </si>
  <si>
    <t>JsonConvert error CS0433: The type &amp;#39JsonConvert&amp;#39 exists in both &amp;#39Newtonsoft.Json, and &amp;#39WebDriver</t>
  </si>
  <si>
    <t>https://stackoverflow.com/questions/58428240/jsonconvert-error-cs0433-the-type-jsonconvert-exists-in-both-newtonsoft-json</t>
  </si>
  <si>
    <t>47882417</t>
  </si>
  <si>
    <t>Google.Apis version doesn&amp;#39t work with newer version of Newtonsoft.Json</t>
  </si>
  <si>
    <t>c#/google-api/json.net/google-api-dotnet-client/.net-standard-2.0/</t>
  </si>
  <si>
    <t>https://stackoverflow.com/questions/58183520/google-apis-version-doesnt-work-with-newer-version-of-newtonsoft-json</t>
  </si>
  <si>
    <t>57970547</t>
  </si>
  <si>
    <t>32493007</t>
  </si>
  <si>
    <t>57655815</t>
  </si>
  <si>
    <t>57530218</t>
  </si>
  <si>
    <t>Newtonsoft.json assembly package version mismatch</t>
  </si>
  <si>
    <t>c#/dependencies/nuget/json.net/socketio4net/</t>
  </si>
  <si>
    <t>https://stackoverflow.com/questions/17236342/newtonsoft-json-assembly-package-version-mismatch</t>
  </si>
  <si>
    <t>HttpClient PostAsJsonAsync incompatible with Newtonsoft.Json</t>
  </si>
  <si>
    <t>c#/json/json.net/dotnet-httpclient/</t>
  </si>
  <si>
    <t>https://stackoverflow.com/questions/24939727/httpclient-postasjsonasync-incompatible-with-newtonsoft-json</t>
  </si>
  <si>
    <t>47489490</t>
  </si>
  <si>
    <t>32794295</t>
  </si>
  <si>
    <t>With RestSharp, Newtonsoft.Json Cannot deserialize the current JSON array (e.g. [1,2,3])</t>
  </si>
  <si>
    <t>c#/json/json.net/deserialization/restsharp/</t>
  </si>
  <si>
    <t>https://stackoverflow.com/questions/56556573/with-restsharp-newtonsoft-json-cannot-deserialize-the-current-json-array-e-g</t>
  </si>
  <si>
    <t>51306302</t>
  </si>
  <si>
    <t>56509349</t>
  </si>
  <si>
    <t>56487366</t>
  </si>
  <si>
    <t>56385748</t>
  </si>
  <si>
    <t>56192291</t>
  </si>
  <si>
    <t>55975523</t>
  </si>
  <si>
    <t>30977104</t>
  </si>
  <si>
    <t>Newtonsoft.Json version 12.0.0.0 throwing an exception for Hashtable serialization</t>
  </si>
  <si>
    <t>c#/json.netswagger-ui/</t>
  </si>
  <si>
    <t>https://stackoverflow.com/questions/55762998/newtonsoft-json-version-12-0-0-0-throwing-an-exception-for-hashtable-serializati</t>
  </si>
  <si>
    <t>61556657</t>
  </si>
  <si>
    <t>Polly framework CircuitBreakerAsync does not retry if exception occur</t>
  </si>
  <si>
    <t>c#/async-await/circuit-breaker/polly/</t>
  </si>
  <si>
    <t>https://stackoverflow.com/questions/36398713/polly-framework-circuitbreakerasync-does-not-retry-if-exception-occur</t>
  </si>
  <si>
    <t>59955343</t>
  </si>
  <si>
    <t>Refresh Token using Polly with Named Client</t>
  </si>
  <si>
    <t>c#/.net-corepolly/</t>
  </si>
  <si>
    <t>https://stackoverflow.com/questions/59833373/refresh-token-using-polly-with-named-client</t>
  </si>
  <si>
    <t>58440522</t>
  </si>
  <si>
    <t>58867055</t>
  </si>
  <si>
    <t>57714778</t>
  </si>
  <si>
    <t>How to register polly in startup file in .net core 2.2?</t>
  </si>
  <si>
    <t>c#/asp.net/asp.net-core-2.1/circuit-breaker/polly/</t>
  </si>
  <si>
    <t>https://stackoverflow.com/questions/57408823/how-to-register-polly-in-startup-file-in-net-core-2-2</t>
  </si>
  <si>
    <t>Send parallel requests but only one per host with HttpClient and Polly to gracefully handle 429 responses</t>
  </si>
  <si>
    <t>c#/.net-core/web-crawler/tpl-dataflow/polly/</t>
  </si>
  <si>
    <t>https://stackoverflow.com/questions/57022754/send-parallel-requests-but-only-one-per-host-with-httpclient-and-polly-to-gracef</t>
  </si>
  <si>
    <t>56992133</t>
  </si>
  <si>
    <t>56779628</t>
  </si>
  <si>
    <t>When running a Polly Policy in a .NET Core application, it hangs after the exception is caught</t>
  </si>
  <si>
    <t>c#/.net/async-await/polly/</t>
  </si>
  <si>
    <t>https://stackoverflow.com/questions/53473226/when-running-a-polly-policy-in-a-net-core-application-it-hangs-after-the-excep</t>
  </si>
  <si>
    <t>Polly: BulkheadPolicy combined with RetryPolicy</t>
  </si>
  <si>
    <t>https://stackoverflow.com/questions/56158577/polly-bulkheadpolicy-combined-with-retrypolicy</t>
  </si>
  <si>
    <t>40749237</t>
  </si>
  <si>
    <t>Right method to Use Polly C# Library to handle Exception</t>
  </si>
  <si>
    <t>c#/.net/exception/xamarin/xamarin.android/</t>
  </si>
  <si>
    <t>https://stackoverflow.com/questions/30437715/right-method-to-use-polly-c-library-to-handle-exception</t>
  </si>
  <si>
    <t>How to enable or disable a Polly Policy at run-time?</t>
  </si>
  <si>
    <t>https://stackoverflow.com/questions/55779085/how-to-enable-or-disable-a-polly-policy-at-run-time</t>
  </si>
  <si>
    <t>55736882</t>
  </si>
  <si>
    <t>55489876</t>
  </si>
  <si>
    <t>55306422</t>
  </si>
  <si>
    <t>54873211</t>
  </si>
  <si>
    <t>43016211</t>
  </si>
  <si>
    <t>44079217</t>
  </si>
  <si>
    <t>54047578</t>
  </si>
  <si>
    <t>53976044</t>
  </si>
  <si>
    <t>53959068</t>
  </si>
  <si>
    <t>53906150</t>
  </si>
  <si>
    <t>How can I get the retry count within a delegate executed through Polly retry policy?</t>
  </si>
  <si>
    <t>c#/pollyretry-logic/</t>
  </si>
  <si>
    <t>https://stackoverflow.com/questions/53877544/how-can-i-get-the-retry-count-within-a-delegate-executed-through-polly-retry-pol</t>
  </si>
  <si>
    <t>53696255</t>
  </si>
  <si>
    <t>How to log retries from Polly with ILoggerFactory</t>
  </si>
  <si>
    <t>c#/logging/dependency-injection/asp.net-core-2.1/polly/</t>
  </si>
  <si>
    <t>https://stackoverflow.com/questions/52946079/how-to-log-retries-from-polly-with-iloggerfactory</t>
  </si>
  <si>
    <t>52605969</t>
  </si>
  <si>
    <t>Transient Polly retry not working for HttpResponseMessage</t>
  </si>
  <si>
    <t>c#/asp.net/asp.net-mvc/http-response-codes/polly/</t>
  </si>
  <si>
    <t>https://stackoverflow.com/questions/52379320/transient-polly-retry-not-working-for-httpresponsemessage</t>
  </si>
  <si>
    <t>Using Polly with TPL Dataflow</t>
  </si>
  <si>
    <t>c#/tpl-dataflowpolly/</t>
  </si>
  <si>
    <t>https://stackoverflow.com/questions/52209709/using-polly-with-tpl-dataflow</t>
  </si>
  <si>
    <t>How do I use Polly for retries and transient fault handling of arbitrary &amp;quotfailure&amp;quot conditions</t>
  </si>
  <si>
    <t>c#/.net/polly/retrypolicy/transient-failure/</t>
  </si>
  <si>
    <t>https://stackoverflow.com/questions/51699149/how-do-i-use-polly-for-retries-and-transient-fault-handling-of-arbitrary-failur</t>
  </si>
  <si>
    <t>Using Polly to retry after HttpRequestException</t>
  </si>
  <si>
    <t>c#/rest-clientpolly/</t>
  </si>
  <si>
    <t>https://stackoverflow.com/questions/51550969/using-polly-to-retry-after-httprequestexception</t>
  </si>
  <si>
    <t>51326064</t>
  </si>
  <si>
    <t>Polly Retry All Exceptions Except Specific Condition</t>
  </si>
  <si>
    <t>https://stackoverflow.com/questions/50948654/polly-retry-all-exceptions-except-specific-condition</t>
  </si>
  <si>
    <t>Polly Framework VS Microsoft Transient Fault Handling</t>
  </si>
  <si>
    <t>c#/.net/application-blocks/polly/</t>
  </si>
  <si>
    <t>https://stackoverflow.com/questions/36446979/polly-framework-vs-microsoft-transient-fault-handling</t>
  </si>
  <si>
    <t>50844695</t>
  </si>
  <si>
    <t>c# - Polly how to persist retry chains</t>
  </si>
  <si>
    <t>c#/kubernetespolly/</t>
  </si>
  <si>
    <t>https://stackoverflow.com/questions/50842644/c-polly-how-to-persist-retry-chains</t>
  </si>
  <si>
    <t>50826551</t>
  </si>
  <si>
    <t>50626352</t>
  </si>
  <si>
    <t>48769806</t>
  </si>
  <si>
    <t>47671713</t>
  </si>
  <si>
    <t>47356386</t>
  </si>
  <si>
    <t>46788803</t>
  </si>
  <si>
    <t>C# Polly async-await: Wait for user confirmation before retry</t>
  </si>
  <si>
    <t>c#/asynchronous/xamarin/async-await/polly/</t>
  </si>
  <si>
    <t>https://stackoverflow.com/questions/46414976/c-polly-async-await-wait-for-user-confirmation-before-retry</t>
  </si>
  <si>
    <t>44639814</t>
  </si>
  <si>
    <t>44467225</t>
  </si>
  <si>
    <t>44429420</t>
  </si>
  <si>
    <t>Is there a way to add an empty parameter to the end of a RestSharp POST request?</t>
  </si>
  <si>
    <t>c#/restsharp/</t>
  </si>
  <si>
    <t>https://stackoverflow.com/questions/61889235/is-there-a-way-to-add-an-empty-parameter-to-the-end-of-a-restsharp-post-request</t>
  </si>
  <si>
    <t>RestSharp print raw request and response headers</t>
  </si>
  <si>
    <t>https://stackoverflow.com/questions/15683858/restsharp-print-raw-request-and-response-headers</t>
  </si>
  <si>
    <t>Unable to send cookies with RestSharp</t>
  </si>
  <si>
    <t>c#/.net/windows-phone-7/restsharp/</t>
  </si>
  <si>
    <t>https://stackoverflow.com/questions/6557058/unable-to-send-cookies-with-restsharp</t>
  </si>
  <si>
    <t>46945038</t>
  </si>
  <si>
    <t>Dependency Issues with Docusign.Esign.dll&amp;#39s inherit RestSharp Dependency</t>
  </si>
  <si>
    <t>c#/.net-core/nuget/docusignapi/nuget-package/</t>
  </si>
  <si>
    <t>https://stackoverflow.com/questions/61281028/dependency-issues-with-docusign-esign-dlls-inherit-restsharp-dependency</t>
  </si>
  <si>
    <t>47753329</t>
  </si>
  <si>
    <t>How to POST request using RestSharp</t>
  </si>
  <si>
    <t>c#/windows-phone-7restsharp/</t>
  </si>
  <si>
    <t>https://stackoverflow.com/questions/11400879/how-to-post-request-using-restsharp</t>
  </si>
  <si>
    <t>RestSharp AddFile Using Stream</t>
  </si>
  <si>
    <t>c#/upload/streaming/restsharp/</t>
  </si>
  <si>
    <t>https://stackoverflow.com/questions/32876606/restsharp-addfile-using-stream</t>
  </si>
  <si>
    <t>57442790</t>
  </si>
  <si>
    <t>RestSharp - Unable to cast object of System.String to type System.Generic.IDictionary</t>
  </si>
  <si>
    <t>c#/.net/http/rest/</t>
  </si>
  <si>
    <t>https://stackoverflow.com/questions/11513607/restsharp-unable-to-cast-object-of-system-string-to-type-system-generic-idicti</t>
  </si>
  <si>
    <t>RestSharp OAuth2 Bearer Authentication Failing With Access Denied</t>
  </si>
  <si>
    <t>c#/.net/oauth-2.0/restsharp/</t>
  </si>
  <si>
    <t>https://stackoverflow.com/questions/29893750/restsharp-oauth2-bearer-authentication-failing-with-access-denied</t>
  </si>
  <si>
    <t>52405248</t>
  </si>
  <si>
    <t>The request was aborted: Could not create SSL/TLS secure channel using Restsharp</t>
  </si>
  <si>
    <t>c#/security/asp.net-mvc-4/ssl/restsharp/</t>
  </si>
  <si>
    <t>https://stackoverflow.com/questions/60655366/the-request-was-aborted-could-not-create-ssl-tls-secure-channel-using-restsharp</t>
  </si>
  <si>
    <t>Converting Postman Body form-data parameters to RestSharp C# POST request</t>
  </si>
  <si>
    <t>c#/api/postman/restsharp/</t>
  </si>
  <si>
    <t>https://stackoverflow.com/questions/53983394/converting-postman-body-form-data-parameters-to-restsharp-c-post-request</t>
  </si>
  <si>
    <t>How to make a Post SOAP request with XML fields in RestSharp?</t>
  </si>
  <si>
    <t>c#/xml/rest/soap/restsharp/</t>
  </si>
  <si>
    <t>https://stackoverflow.com/questions/59908572/how-to-make-a-post-soap-request-with-xml-fields-in-restsharp</t>
  </si>
  <si>
    <t>Using RestSharp on iOS with 100% packet loss</t>
  </si>
  <si>
    <t>c#/ios/xamarin/xamarin.ios/restsharp/</t>
  </si>
  <si>
    <t>https://stackoverflow.com/questions/60465243/using-restsharp-on-ios-with-100-packet-loss</t>
  </si>
  <si>
    <t>37065971</t>
  </si>
  <si>
    <t>16530226</t>
  </si>
  <si>
    <t>46584483</t>
  </si>
  <si>
    <t>26905521</t>
  </si>
  <si>
    <t>Dynamically Access JSON Property with RestSharp</t>
  </si>
  <si>
    <t>c#/json/restsharp/simplejson/</t>
  </si>
  <si>
    <t>https://stackoverflow.com/questions/59957839/dynamically-access-json-property-with-restsharp</t>
  </si>
  <si>
    <t>29349753</t>
  </si>
  <si>
    <t>Unauthorized Access when posting status to Twitter using RestSharp and oAuth1.0a</t>
  </si>
  <si>
    <t>c#/rest/twitter/restsharp/</t>
  </si>
  <si>
    <t>https://stackoverflow.com/questions/59657394/unauthorized-access-when-posting-status-to-twitter-using-restsharp-and-oauth1-0a</t>
  </si>
  <si>
    <t>.Net Core - HttpClient vs RestSharp</t>
  </si>
  <si>
    <t>c#/.net-corehttpclient/</t>
  </si>
  <si>
    <t>https://stackoverflow.com/questions/59651742/net-core-httpclient-vs-restsharp</t>
  </si>
  <si>
    <t>21779724</t>
  </si>
  <si>
    <t>49187403</t>
  </si>
  <si>
    <t>59371955</t>
  </si>
  <si>
    <t>C# , how to create two or more objects in a one jsonObject in a restSharp api call? In order to POST data</t>
  </si>
  <si>
    <t>c#/json/list/object/</t>
  </si>
  <si>
    <t>https://stackoverflow.com/questions/59224104/c-how-to-create-two-or-more-objects-in-a-one-jsonobject-in-a-restsharp-api-ca</t>
  </si>
  <si>
    <t>RestSharp with HTTP 2.0</t>
  </si>
  <si>
    <t>c#/httprestsharp/</t>
  </si>
  <si>
    <t>https://stackoverflow.com/questions/53526637/restsharp-with-http-2-0</t>
  </si>
  <si>
    <t>I am trying to send image to server with RestSharp, I have tried with postman. the provided code by postman is uploading a blank image to server</t>
  </si>
  <si>
    <t>c#/apixamarin/</t>
  </si>
  <si>
    <t>https://stackoverflow.com/questions/58992237/i-am-trying-to-send-image-to-server-with-restsharp-i-have-tried-with-postman-t</t>
  </si>
  <si>
    <t>Client / Server Handshake fails using RestSharp, but works fine on Postman and when using Fiddler as proxy. Certificate length 0</t>
  </si>
  <si>
    <t>c#/ssl/tls1.2/restsharp/handshake/</t>
  </si>
  <si>
    <t>https://stackoverflow.com/questions/58539270/client-server-handshake-fails-using-restsharp-but-works-fine-on-postman-and-w</t>
  </si>
  <si>
    <t>How to call Google Cloud API using RestSharp and OAuth 2</t>
  </si>
  <si>
    <t>c#/curl/oauth/restsharp/google-language-api/</t>
  </si>
  <si>
    <t>https://stackoverflow.com/questions/38757215/how-to-call-google-cloud-api-using-restsharp-and-oauth-2</t>
  </si>
  <si>
    <t>17931400</t>
  </si>
  <si>
    <t>Calling HTTPS using RestSharp within a Azure function gives &amp;quotThe SSL connection could not be established&amp;quot</t>
  </si>
  <si>
    <t>c#/azure/ssl/azure-functions/restsharp/</t>
  </si>
  <si>
    <t>https://stackoverflow.com/questions/55701263/calling-https-using-restsharp-within-a-azure-function-gives-the-ssl-connection</t>
  </si>
  <si>
    <t>38572088</t>
  </si>
  <si>
    <t>How to map a child with automapper and convert using</t>
  </si>
  <si>
    <t>c#/asp.net-coreautomapper/</t>
  </si>
  <si>
    <t>https://stackoverflow.com/questions/61367817/how-to-map-a-child-with-automapper-and-convert-using</t>
  </si>
  <si>
    <t>61739500</t>
  </si>
  <si>
    <t>Automapper flattening using child collection item</t>
  </si>
  <si>
    <t>c#/.net/asp.net-core/asp.net-web-api/automapper/</t>
  </si>
  <si>
    <t>https://stackoverflow.com/questions/61765741/automapper-flattening-using-child-collection-item</t>
  </si>
  <si>
    <t>In AutoMapper how does one project from an abstract base class to an interface</t>
  </si>
  <si>
    <t>c#/automapper-9/</t>
  </si>
  <si>
    <t>https://stackoverflow.com/questions/61721294/in-automapper-how-does-one-project-from-an-abstract-base-class-to-an-interface</t>
  </si>
  <si>
    <t>Map enum to enum with automapper</t>
  </si>
  <si>
    <t>c#/enumsautomapper-5/</t>
  </si>
  <si>
    <t>https://stackoverflow.com/questions/51267042/map-enum-to-enum-with-automapper</t>
  </si>
  <si>
    <t>Automapper, Mapper Not initialized. Call initialize with proper configuration</t>
  </si>
  <si>
    <t>c#/asp.net/asp.net-mvc/automapper/</t>
  </si>
  <si>
    <t>https://stackoverflow.com/questions/44039968/automapper-mapper-not-initialized-call-initialize-with-proper-configuration</t>
  </si>
  <si>
    <t>Automapper Expression mapping one property to many</t>
  </si>
  <si>
    <t>https://stackoverflow.com/questions/61392778/automapper-expression-mapping-one-property-to-many</t>
  </si>
  <si>
    <t>31754133</t>
  </si>
  <si>
    <t>Automapper complex objects</t>
  </si>
  <si>
    <t>https://stackoverflow.com/questions/16095832/automapper-complex-objects</t>
  </si>
  <si>
    <t>61383382</t>
  </si>
  <si>
    <t>AutoMapper and is*Specified properties</t>
  </si>
  <si>
    <t>c#/xsd/automapper/xsd.exe/</t>
  </si>
  <si>
    <t>https://stackoverflow.com/questions/2408853/automapper-and-isspecified-properties</t>
  </si>
  <si>
    <t>54538105</t>
  </si>
  <si>
    <t>33983508</t>
  </si>
  <si>
    <t>47206074</t>
  </si>
  <si>
    <t>Automapper error saying mapper not initialized</t>
  </si>
  <si>
    <t>c#/asp.net-mvcautomapper/</t>
  </si>
  <si>
    <t>https://stackoverflow.com/questions/41284349/automapper-error-saying-mapper-not-initialized</t>
  </si>
  <si>
    <t>37862584</t>
  </si>
  <si>
    <t>43947731</t>
  </si>
  <si>
    <t>How to use automapper with convertusing and a condition?</t>
  </si>
  <si>
    <t>c#/datetime/asp.net-core-mvc/automapper/</t>
  </si>
  <si>
    <t>https://stackoverflow.com/questions/61122221/how-to-use-automapper-with-convertusing-and-a-condition</t>
  </si>
  <si>
    <t>AutoMapper dependency injection with parameters</t>
  </si>
  <si>
    <t>https://stackoverflow.com/questions/44229719/automapper-dependency-injection-with-parameters</t>
  </si>
  <si>
    <t>Automapper Map from outer class to inner class variable</t>
  </si>
  <si>
    <t>https://stackoverflow.com/questions/46507335/automapper-map-from-outer-class-to-inner-class-variable</t>
  </si>
  <si>
    <t>16592802</t>
  </si>
  <si>
    <t>39866768</t>
  </si>
  <si>
    <t>AutoMapper + Blazor(WebAssembly) slow behaviour</t>
  </si>
  <si>
    <t>c#/automapper/blazor/blazor-client-side/</t>
  </si>
  <si>
    <t>https://stackoverflow.com/questions/61123297/automapper-blazorwebassembly-slow-behaviour</t>
  </si>
  <si>
    <t>34288826</t>
  </si>
  <si>
    <t>Automapper Object reference is required for the non static field, method or property</t>
  </si>
  <si>
    <t>c#/.net-core-3.0automapper-9/</t>
  </si>
  <si>
    <t>https://stackoverflow.com/questions/58807216/automapper-object-reference-is-required-for-the-non-static-field-method-or-prop</t>
  </si>
  <si>
    <t>61006783</t>
  </si>
  <si>
    <t>45769447</t>
  </si>
  <si>
    <t>60985079</t>
  </si>
  <si>
    <t>Unable to map collections with AutoMapper</t>
  </si>
  <si>
    <t>https://stackoverflow.com/questions/60951878/unable-to-map-collections-with-automapper</t>
  </si>
  <si>
    <t>60891425</t>
  </si>
  <si>
    <t>60847224</t>
  </si>
  <si>
    <t>21413828</t>
  </si>
  <si>
    <t>Tracking problem with EF Core 3 and Automapper</t>
  </si>
  <si>
    <t>c#/automapper/ef-core-3.0/ef-core-3.1/</t>
  </si>
  <si>
    <t>https://stackoverflow.com/questions/60772593/tracking-problem-with-ef-core-3-and-automapper</t>
  </si>
  <si>
    <t>57611156</t>
  </si>
  <si>
    <t>Hello world app for Nancy Framework does not compile</t>
  </si>
  <si>
    <t>https://stackoverflow.com/questions/10369153/hello-world-app-for-nancy-framework-does-not-compile</t>
  </si>
  <si>
    <t>How to bind form to Nancy</t>
  </si>
  <si>
    <t>c#/html/forms/nancy/</t>
  </si>
  <si>
    <t>https://stackoverflow.com/questions/56882437/how-to-bind-form-to-nancy</t>
  </si>
  <si>
    <t>56757526</t>
  </si>
  <si>
    <t>33043503</t>
  </si>
  <si>
    <t>56506715</t>
  </si>
  <si>
    <t>cant start nancy self host without admin rights</t>
  </si>
  <si>
    <t>https://stackoverflow.com/questions/16064732/cant-start-nancy-self-host-without-admin-rights</t>
  </si>
  <si>
    <t>7610088</t>
  </si>
  <si>
    <t>Is it possible to use self hosted Nancy with https (ECDH-ECDSA) on Linux (Mono)?</t>
  </si>
  <si>
    <t>c#/https/mono/nancy/self-hosting/</t>
  </si>
  <si>
    <t>https://stackoverflow.com/questions/55057469/is-it-possible-to-use-self-hosted-nancy-with-https-ecdh-ecdsa-on-linux-mono</t>
  </si>
  <si>
    <t>Nancy: configure per-request MaxJsonLength and other json serialization settings</t>
  </si>
  <si>
    <t>c#/json/serialization/nancy/json-serialization/</t>
  </si>
  <si>
    <t>https://stackoverflow.com/questions/54909950/nancy-configure-per-request-maxjsonlength-and-other-json-serialization-settings</t>
  </si>
  <si>
    <t>Nancy: How to log body of response in Nancy</t>
  </si>
  <si>
    <t>c#/restnancy/</t>
  </si>
  <si>
    <t>https://stackoverflow.com/questions/54629020/nancy-how-to-log-body-of-response-in-nancy</t>
  </si>
  <si>
    <t>Nancy FX capitalizes keys in dictionaries on model binding</t>
  </si>
  <si>
    <t>c#/json/model-binding/nancy/</t>
  </si>
  <si>
    <t>https://stackoverflow.com/questions/31817172/nancy-fx-capitalizes-keys-in-dictionaries-on-model-binding</t>
  </si>
  <si>
    <t>.NET Nancy response with a video file (self hosting)</t>
  </si>
  <si>
    <t>c#/.net/nancy/self-hosting/</t>
  </si>
  <si>
    <t>https://stackoverflow.com/questions/50032573/net-nancy-response-with-a-video-file-self-hosting</t>
  </si>
  <si>
    <t>9534377</t>
  </si>
  <si>
    <t>24970608</t>
  </si>
  <si>
    <t>17329321</t>
  </si>
  <si>
    <t>52547680</t>
  </si>
  <si>
    <t>400 Bad Request - Invalid Hostname when making nancy self hosted Web API calls locally</t>
  </si>
  <si>
    <t>c#/owinnancy/</t>
  </si>
  <si>
    <t>https://stackoverflow.com/questions/38884006/400-bad-request-invalid-hostname-when-making-nancy-self-hosted-web-api-calls-l</t>
  </si>
  <si>
    <t>How do I integrate Nancy with Autofac and ASP.NET Core windows service</t>
  </si>
  <si>
    <t>c#/asp.net-core/dependency-injection/autofac/nancy/</t>
  </si>
  <si>
    <t>https://stackoverflow.com/questions/51988982/how-do-i-integrate-nancy-with-autofac-and-asp-net-core-windows-service</t>
  </si>
  <si>
    <t>Nancy Autofac prevent container dispose</t>
  </si>
  <si>
    <t>https://stackoverflow.com/questions/51459108/nancy-autofac-prevent-container-dispose</t>
  </si>
  <si>
    <t>49285288</t>
  </si>
  <si>
    <t>.NET Nancy 2 bootstrapper not firing</t>
  </si>
  <si>
    <t>https://stackoverflow.com/questions/50930665/net-nancy-2-bootstrapper-not-firing</t>
  </si>
  <si>
    <t>40870619</t>
  </si>
  <si>
    <t>50145307</t>
  </si>
  <si>
    <t>48810351</t>
  </si>
  <si>
    <t>Is it possible to use Nancy without ever scanning?</t>
  </si>
  <si>
    <t>https://stackoverflow.com/questions/47872666/is-it-possible-to-use-nancy-without-ever-scanning</t>
  </si>
  <si>
    <t>47792936</t>
  </si>
  <si>
    <t>47756216</t>
  </si>
  <si>
    <t>45046722</t>
  </si>
  <si>
    <t>47666202</t>
  </si>
  <si>
    <t>47375706</t>
  </si>
  <si>
    <t>47217156</t>
  </si>
  <si>
    <t>Nancy listening on two diferents address</t>
  </si>
  <si>
    <t>https://stackoverflow.com/questions/47113086/nancy-listening-on-two-diferents-address</t>
  </si>
  <si>
    <t>trouble connecting cefsharp browser with nancy hosted angular web app</t>
  </si>
  <si>
    <t>c#/angularjs/wpf/cefsharp/</t>
  </si>
  <si>
    <t>https://stackoverflow.com/questions/46714228/trouble-connecting-cefsharp-browser-with-nancy-hosted-angular-web-app</t>
  </si>
  <si>
    <t>Configuring Nancy to manage Client Certificates</t>
  </si>
  <si>
    <t>c#/authentication/ssl/nancy/</t>
  </si>
  <si>
    <t>https://stackoverflow.com/questions/45356849/configuring-nancy-to-manage-client-certificates</t>
  </si>
  <si>
    <t>12644398</t>
  </si>
  <si>
    <t>Nancy Views Internal Server Error</t>
  </si>
  <si>
    <t>https://stackoverflow.com/questions/15957791/nancy-views-internal-server-error</t>
  </si>
  <si>
    <t>34141842</t>
  </si>
  <si>
    <t>Passing validation errors to a specific element in my UserControl [mahapps.metro]</t>
  </si>
  <si>
    <t>c#/wpf/xaml/user-controls/mahapps.metro/</t>
  </si>
  <si>
    <t>https://stackoverflow.com/questions/42838951/passing-validation-errors-to-a-specific-element-in-my-usercontrol-mahapps-metro</t>
  </si>
  <si>
    <t>MahApps.Metro DatePicker: cuts off the date</t>
  </si>
  <si>
    <t>c#/wpf/xaml/datepicker/mahapps.metro/</t>
  </si>
  <si>
    <t>https://stackoverflow.com/questions/42269434/mahapps-metro-datepicker-cuts-off-the-date</t>
  </si>
  <si>
    <t>MahApps.metro how to add icon to title bar left corner</t>
  </si>
  <si>
    <t>https://stackoverflow.com/questions/41069119/mahapps-metro-how-to-add-icon-to-title-bar-left-corner</t>
  </si>
  <si>
    <t>34592341</t>
  </si>
  <si>
    <t>MahApps.Metro controls properties</t>
  </si>
  <si>
    <t>https://stackoverflow.com/questions/39511120/mahapps-metro-controls-properties</t>
  </si>
  <si>
    <t>How to add splash screen window correctly in MahApps.Metro application?</t>
  </si>
  <si>
    <t>c#/wpf/data-binding/splash-screen/mahapps.metro/</t>
  </si>
  <si>
    <t>https://stackoverflow.com/questions/39288713/how-to-add-splash-screen-window-correctly-in-mahapps-metro-application</t>
  </si>
  <si>
    <t>Call MahApps.Metro ShowMetroDialogAsync As Prism 6 InteractionRequestTrigger</t>
  </si>
  <si>
    <t>c#/wpf/prism/mahapps.metro/</t>
  </si>
  <si>
    <t>https://stackoverflow.com/questions/39019704/call-mahapps-metro-showmetrodialogasync-as-prism-6-interactionrequesttrigger</t>
  </si>
  <si>
    <t>22861271</t>
  </si>
  <si>
    <t>34594830</t>
  </si>
  <si>
    <t>25450652</t>
  </si>
  <si>
    <t>36753964</t>
  </si>
  <si>
    <t>36169095</t>
  </si>
  <si>
    <t>MahApps.Metro UI WPF</t>
  </si>
  <si>
    <t>https://stackoverflow.com/questions/35679731/mahapps-metro-ui-wpf</t>
  </si>
  <si>
    <t>Messages dialog fired the ViewModel through the DialogCoordinator using MahApps.Metro and MVVM Light Toolkit</t>
  </si>
  <si>
    <t>c#/wpf/xaml/mvvm/dialog/</t>
  </si>
  <si>
    <t>https://stackoverflow.com/questions/35607974/messages-dialog-fired-the-viewmodel-through-the-dialogcoordinator-using-mahapps</t>
  </si>
  <si>
    <t>22119351</t>
  </si>
  <si>
    <t>34375537</t>
  </si>
  <si>
    <t>29146049</t>
  </si>
  <si>
    <t>33695882</t>
  </si>
  <si>
    <t>33554050</t>
  </si>
  <si>
    <t>33311365</t>
  </si>
  <si>
    <t>Access Mahapps.Metro-icons through code</t>
  </si>
  <si>
    <t>https://stackoverflow.com/questions/21637111/access-mahapps-metro-icons-through-code</t>
  </si>
  <si>
    <t>33310574</t>
  </si>
  <si>
    <t>32414686</t>
  </si>
  <si>
    <t>31078074</t>
  </si>
  <si>
    <t>30569202</t>
  </si>
  <si>
    <t>Project with Mahapps.Metro doesn&amp;#39t run on different computer</t>
  </si>
  <si>
    <t>https://stackoverflow.com/questions/21728987/project-with-mahapps-metro-doesnt-run-on-different-computer</t>
  </si>
  <si>
    <t>Adding own &amp;#39accents&amp;#39 during runtime with Mahapps.Metro</t>
  </si>
  <si>
    <t>https://stackoverflow.com/questions/23515497/adding-own-accents-during-runtime-with-mahapps-metro</t>
  </si>
  <si>
    <t>Showing MahApps.Metro dialogue from view model</t>
  </si>
  <si>
    <t>c#/wpf/mvvm/caliburn.micro/mahapps.metro/</t>
  </si>
  <si>
    <t>https://stackoverflow.com/questions/23791508/showing-mahapps-metro-dialogue-from-view-model</t>
  </si>
  <si>
    <t>25285592</t>
  </si>
  <si>
    <t>25247187</t>
  </si>
  <si>
    <t>25150697</t>
  </si>
  <si>
    <t>How to turn off slide animation on Mahapps.Metro Window on load?</t>
  </si>
  <si>
    <t>c#/wpf/visual-studio/mahapps.metro/</t>
  </si>
  <si>
    <t>https://stackoverflow.com/questions/19075488/how-to-turn-off-slide-animation-on-mahapps-metro-window-on-load</t>
  </si>
  <si>
    <t>24779585</t>
  </si>
  <si>
    <t>19746618</t>
  </si>
  <si>
    <t>21370338</t>
  </si>
  <si>
    <t>21363309</t>
  </si>
  <si>
    <t>20789285</t>
  </si>
  <si>
    <t>20377501</t>
  </si>
  <si>
    <t>Open MahApps.Metro-master Projects in VS2010 (.net4.0)</t>
  </si>
  <si>
    <t>c#/wpf/visual-studio-2010/visual-studio-2012/mahapps.metro/</t>
  </si>
  <si>
    <t>https://stackoverflow.com/questions/19446835/open-mahapps-metro-master-projects-in-vs2010-net4-0</t>
  </si>
  <si>
    <t>17908249</t>
  </si>
  <si>
    <t>17774344</t>
  </si>
  <si>
    <t>13150957</t>
  </si>
  <si>
    <t>35300034</t>
  </si>
  <si>
    <t>State Design pattern and infinite loops with MonoGame</t>
  </si>
  <si>
    <t>c#/design-patterns/monogame/state-pattern/</t>
  </si>
  <si>
    <t>https://stackoverflow.com/questions/35044070/state-design-pattern-and-infinite-loops-with-monogame</t>
  </si>
  <si>
    <t>59530570</t>
  </si>
  <si>
    <t>MonoGame porting to linux</t>
  </si>
  <si>
    <t>c#/linux/cross-platform/virtual-machine/monogame/</t>
  </si>
  <si>
    <t>https://stackoverflow.com/questions/34224550/monogame-porting-to-linux</t>
  </si>
  <si>
    <t>25172328</t>
  </si>
  <si>
    <t>22573124</t>
  </si>
  <si>
    <t>Can&amp;#39t import non-default fonts, into monogame</t>
  </si>
  <si>
    <t>c#/fonts/xna/monogame/</t>
  </si>
  <si>
    <t>https://stackoverflow.com/questions/31808938/cant-import-non-default-fonts-into-monogame</t>
  </si>
  <si>
    <t>58909314</t>
  </si>
  <si>
    <t>How can I make a sprite to do a visible moving from a position to a mouse click in monogame?</t>
  </si>
  <si>
    <t>c#/mouseevent/sprite/monogame/</t>
  </si>
  <si>
    <t>https://stackoverflow.com/questions/58779955/how-can-i-make-a-sprite-to-do-a-visible-moving-from-a-position-to-a-mouse-click</t>
  </si>
  <si>
    <t>Tiled object position doesn&amp;#39t match MonoGame position</t>
  </si>
  <si>
    <t>c#/xna/monogame/game-development/tiled/</t>
  </si>
  <si>
    <t>https://stackoverflow.com/questions/58300665/tiled-object-position-doesnt-match-monogame-position</t>
  </si>
  <si>
    <t>C#/MonoGame - Destroying large objects in memory when I unload my game level</t>
  </si>
  <si>
    <t>c#/object/memory-management/garbage-collection/monogame/</t>
  </si>
  <si>
    <t>https://stackoverflow.com/questions/58286470/c-monogame-destroying-large-objects-in-memory-when-i-unload-my-game-level</t>
  </si>
  <si>
    <t>57776565</t>
  </si>
  <si>
    <t>ContentLoadException in MonoGame</t>
  </si>
  <si>
    <t>https://stackoverflow.com/questions/16467207/contentloadexception-in-monogame</t>
  </si>
  <si>
    <t>Loading an MGCB at runtime in MonoGame?</t>
  </si>
  <si>
    <t>c#/pipeline/monogame/game-development/</t>
  </si>
  <si>
    <t>https://stackoverflow.com/questions/57129286/loading-an-mgcb-at-runtime-in-monogame</t>
  </si>
  <si>
    <t>19945154</t>
  </si>
  <si>
    <t>Monogame C# Timer (do something for 15 seconds every 3 seconds)</t>
  </si>
  <si>
    <t>https://stackoverflow.com/questions/56293634/monogame-c-timer-do-something-for-15-seconds-every-3-seconds</t>
  </si>
  <si>
    <t>55803720</t>
  </si>
  <si>
    <t>33143865</t>
  </si>
  <si>
    <t>55484974</t>
  </si>
  <si>
    <t>54507174</t>
  </si>
  <si>
    <t>42151979</t>
  </si>
  <si>
    <t>23308404</t>
  </si>
  <si>
    <t>Cannot open assembly &amp;quotpath&amp;quot:no such file or directory -- Monogame default game not running?</t>
  </si>
  <si>
    <t>c#/visual-studio/xna/monogame/</t>
  </si>
  <si>
    <t>https://stackoverflow.com/questions/54138638/cannot-open-assembly-pathno-such-file-or-directory-monogame-default-game-n</t>
  </si>
  <si>
    <t>54003184</t>
  </si>
  <si>
    <t>53799214</t>
  </si>
  <si>
    <t>Monogame C#: How can I go about creating a fixed grid of images that fit uniformly in each cell?</t>
  </si>
  <si>
    <t>https://stackoverflow.com/questions/53767803/monogame-c-how-can-i-go-about-creating-a-fixed-grid-of-images-that-fit-uniform</t>
  </si>
  <si>
    <t>53694227</t>
  </si>
  <si>
    <t>The exit button of my MonoGame project does not work</t>
  </si>
  <si>
    <t>c#/xna/exit/monogame/</t>
  </si>
  <si>
    <t>https://stackoverflow.com/questions/53570625/the-exit-button-of-my-monogame-project-does-not-work</t>
  </si>
  <si>
    <t>36950789</t>
  </si>
  <si>
    <t>52710083</t>
  </si>
  <si>
    <t>Monogame isometric hex coordinate</t>
  </si>
  <si>
    <t>c#/coordinates/monogame/isometric/</t>
  </si>
  <si>
    <t>https://stackoverflow.com/questions/52600474/monogame-isometric-hex-coordinate</t>
  </si>
  <si>
    <t>NullReferenceException when trying to load SpriteFont in MonoGame</t>
  </si>
  <si>
    <t>c#/winforms/xna/game-engine/monogame/</t>
  </si>
  <si>
    <t>https://stackoverflow.com/questions/52355614/nullreferenceexception-when-trying-to-load-spritefont-in-monogame</t>
  </si>
  <si>
    <t>45688459</t>
  </si>
  <si>
    <t>Monogame, Nez: Switching scenes, opening menu</t>
  </si>
  <si>
    <t>https://stackoverflow.com/questions/45358169/monogame-nez-switching-scenes-opening-menu</t>
  </si>
  <si>
    <t>24563800</t>
  </si>
  <si>
    <t>59527863</t>
  </si>
  <si>
    <t>59471092</t>
  </si>
  <si>
    <t>59329119</t>
  </si>
  <si>
    <t>Orleans. Akka.net. Problem with understanding the actor model</t>
  </si>
  <si>
    <t>c#/akka.net/orleans/actor-model/</t>
  </si>
  <si>
    <t>https://stackoverflow.com/questions/58308230/orleans-akka-net-problem-with-understanding-the-actor-model</t>
  </si>
  <si>
    <t>56876197</t>
  </si>
  <si>
    <t>55155460</t>
  </si>
  <si>
    <t>55032559</t>
  </si>
  <si>
    <t>Orleans silo can&amp;#39t dynamically load grains from assemblies unless I load them first</t>
  </si>
  <si>
    <t>c#/.netorleans/</t>
  </si>
  <si>
    <t>https://stackoverflow.com/questions/54856975/orleans-silo-cant-dynamically-load-grains-from-assemblies-unless-i-load-them-fi</t>
  </si>
  <si>
    <t>Interleaving of Orleans tasks</t>
  </si>
  <si>
    <t>https://stackoverflow.com/questions/54513019/interleaving-of-orleans-tasks</t>
  </si>
  <si>
    <t>54466045</t>
  </si>
  <si>
    <t>Orleans retry mechanism</t>
  </si>
  <si>
    <t>c#/distributed-computingorleans/</t>
  </si>
  <si>
    <t>https://stackoverflow.com/questions/53965923/orleans-retry-mechanism</t>
  </si>
  <si>
    <t>Is there a way to make sure that Orleans Grains end up in the same Silo</t>
  </si>
  <si>
    <t>https://stackoverflow.com/questions/53082801/is-there-a-way-to-make-sure-that-orleans-grains-end-up-in-the-same-silo</t>
  </si>
  <si>
    <t>Is it possible to run Orleans hosted within Windows Service</t>
  </si>
  <si>
    <t>c#/windows-services/topshelf/orleans/</t>
  </si>
  <si>
    <t>https://stackoverflow.com/questions/36926010/is-it-possible-to-run-orleans-hosted-within-windows-service</t>
  </si>
  <si>
    <t>How can I ensure orleans grain consistency?</t>
  </si>
  <si>
    <t>c#/erlang/actor/orleans/</t>
  </si>
  <si>
    <t>https://stackoverflow.com/questions/33920495/how-can-i-ensure-orleans-grain-consistency</t>
  </si>
  <si>
    <t>Ensuring message sequence in Orleans in a pipelined execution</t>
  </si>
  <si>
    <t>https://stackoverflow.com/questions/51680591/ensuring-message-sequence-in-orleans-in-a-pipelined-execution</t>
  </si>
  <si>
    <t>51664341</t>
  </si>
  <si>
    <t>51527660</t>
  </si>
  <si>
    <t>How does an Orleans application benefit from containers?</t>
  </si>
  <si>
    <t>c#/docker/docker-swarm/orleans/</t>
  </si>
  <si>
    <t>https://stackoverflow.com/questions/50251584/how-does-an-orleans-application-benefit-from-containers</t>
  </si>
  <si>
    <t>Akka.net vs Orleans performance</t>
  </si>
  <si>
    <t>c#/azure/akka.net/orleans/</t>
  </si>
  <si>
    <t>https://stackoverflow.com/questions/41467739/akka-net-vs-orleans-performance</t>
  </si>
  <si>
    <t>48183590</t>
  </si>
  <si>
    <t>34315270</t>
  </si>
  <si>
    <t>34640849</t>
  </si>
  <si>
    <t>&amp;quotkey was not present in the dictionary&amp;quot when using generic orleans grains</t>
  </si>
  <si>
    <t>https://stackoverflow.com/questions/40294771/key-was-not-present-in-the-dictionary-when-using-generic-orleans-grains</t>
  </si>
  <si>
    <t>39854592</t>
  </si>
  <si>
    <t>Getting started with Orleans: Implementation, Hosting, and Deployment</t>
  </si>
  <si>
    <t>c#/.net/amazon-web-services/actor/orleans/</t>
  </si>
  <si>
    <t>https://stackoverflow.com/questions/37594740/getting-started-with-orleans-implementation-hosting-and-deployment</t>
  </si>
  <si>
    <t>28860405</t>
  </si>
  <si>
    <t>37700721</t>
  </si>
  <si>
    <t>37583771</t>
  </si>
  <si>
    <t>36474288</t>
  </si>
  <si>
    <t>31363439</t>
  </si>
  <si>
    <t>29453349</t>
  </si>
  <si>
    <t>26852100</t>
  </si>
  <si>
    <t>IdentityServer4 Hybrid flow API token unauthorized</t>
  </si>
  <si>
    <t>c#/asp.net-core/authorization/asp.net-core-mvc/identityserver4/</t>
  </si>
  <si>
    <t>https://stackoverflow.com/questions/47271150/identityserver4-hybrid-flow-api-token-unauthorized</t>
  </si>
  <si>
    <t>61634788</t>
  </si>
  <si>
    <t>IdentityServer4 refresh token invalid grant</t>
  </si>
  <si>
    <t>c#/asp.net-core/identityserver4/openid/refresh-token/</t>
  </si>
  <si>
    <t>https://stackoverflow.com/questions/45197906/identityserver4-refresh-token-invalid-grant</t>
  </si>
  <si>
    <t>52768033</t>
  </si>
  <si>
    <t>IdentityServer4 as external provider, how to avoid logout prompt?</t>
  </si>
  <si>
    <t>c#/asp.net-core-mvc/identityserver4/openid-connect/</t>
  </si>
  <si>
    <t>https://stackoverflow.com/questions/58185994/identityserver4-as-external-provider-how-to-avoid-logout-prompt</t>
  </si>
  <si>
    <t>IdentityServer4 ASP.NET Core Identity does not redirect back to client</t>
  </si>
  <si>
    <t>c#/identityserver4asp.net-core-identity/</t>
  </si>
  <si>
    <t>https://stackoverflow.com/questions/51683801/identityserver4-asp-net-core-identity-does-not-redirect-back-to-client</t>
  </si>
  <si>
    <t>Web Api .net framework 4.6.1 and identityServer4</t>
  </si>
  <si>
    <t>c#/asp.net-web-api2identityserver4/</t>
  </si>
  <si>
    <t>https://stackoverflow.com/questions/49041098/web-api-net-framework-4-6-1-and-identityserver4</t>
  </si>
  <si>
    <t>AddSigningCredential for IdentityServer4</t>
  </si>
  <si>
    <t>c#/identityserver4/</t>
  </si>
  <si>
    <t>https://stackoverflow.com/questions/49042474/addsigningcredential-for-identityserver4</t>
  </si>
  <si>
    <t>41524338</t>
  </si>
  <si>
    <t>57870033</t>
  </si>
  <si>
    <t>IdentityServer4 from .net framework 4.6</t>
  </si>
  <si>
    <t>c#/asp.net-mvc/identity/identityserver4/</t>
  </si>
  <si>
    <t>https://stackoverflow.com/questions/48769069/identityserver4-from-net-framework-4-6</t>
  </si>
  <si>
    <t>ASP.net core IdentityServer4 responds with invalid_grant when I try to refresh my access token</t>
  </si>
  <si>
    <t>c#/asp.net-core/asp.net-identity/postman/identityserver4/</t>
  </si>
  <si>
    <t>https://stackoverflow.com/questions/60799719/asp-net-core-identityserver4-responds-with-invalid-grant-when-i-try-to-refresh-m</t>
  </si>
  <si>
    <t>48685072</t>
  </si>
  <si>
    <t>58136780</t>
  </si>
  <si>
    <t>Using IdentityServer4 as Class Library instead of Hosting Solution</t>
  </si>
  <si>
    <t>https://stackoverflow.com/questions/60324328/using-identityserver4-as-class-library-instead-of-hosting-solution</t>
  </si>
  <si>
    <t>35306021</t>
  </si>
  <si>
    <t>44627356</t>
  </si>
  <si>
    <t>How to merge internal and external accounts (facebook, twitter) if both have same email address using IdentityServer4 framework implementation</t>
  </si>
  <si>
    <t>https://stackoverflow.com/questions/55369810/how-to-merge-internal-and-external-accounts-facebook-twitter-if-both-have-sam</t>
  </si>
  <si>
    <t>Find IdentityServer4 errors in Application Insights</t>
  </si>
  <si>
    <t>https://stackoverflow.com/questions/59898089/find-identityserver4-errors-in-application-insights</t>
  </si>
  <si>
    <t>59897843</t>
  </si>
  <si>
    <t>IdentityServer4 Client is not Authenticated by HttpContext.SignInAsync</t>
  </si>
  <si>
    <t>https://stackoverflow.com/questions/59817470/identityserver4-client-is-not-authenticated-by-httpcontext-signinasync</t>
  </si>
  <si>
    <t>48838387</t>
  </si>
  <si>
    <t>59672926</t>
  </si>
  <si>
    <t>Request header are not forwarding to IdentityServer4</t>
  </si>
  <si>
    <t>c#/.net-core/identityserver4/ocelot/</t>
  </si>
  <si>
    <t>https://stackoverflow.com/questions/58170623/request-header-are-not-forwarding-to-identityserver4</t>
  </si>
  <si>
    <t>IdentityServer4.EntityFramework 3.1 and Microsoft.EntityFrameworkCore 3.1</t>
  </si>
  <si>
    <t>c#/identityserver4entity-framework-core-3.1/</t>
  </si>
  <si>
    <t>https://stackoverflow.com/questions/59615372/identityserver4-entityframework-3-1-and-microsoft-entityframeworkcore-3-1</t>
  </si>
  <si>
    <t>.NET Core Identity and IdentityServer4 in one project</t>
  </si>
  <si>
    <t>c#/.net-core/asp.net-identity/identityserver4/</t>
  </si>
  <si>
    <t>https://stackoverflow.com/questions/59598078/net-core-identity-and-identityserver4-in-one-project</t>
  </si>
  <si>
    <t>IdentityServer4 + ASP.Net Core Identity Signout from Client does not logout on ID4</t>
  </si>
  <si>
    <t>c#/asp.net/asp.net-identity/identityserver4/</t>
  </si>
  <si>
    <t>https://stackoverflow.com/questions/59533984/identityserver4-asp-net-core-identity-signout-from-client-does-not-logout-on-i</t>
  </si>
  <si>
    <t>51637101</t>
  </si>
  <si>
    <t>IdentityServer4 .net core 3.1 No DbContext named &amp;#39ConfigurationDbContext&amp;#39 was found</t>
  </si>
  <si>
    <t>c#/identityserver4/ef-migrations/.net-core-3.1/</t>
  </si>
  <si>
    <t>https://stackoverflow.com/questions/59438069/identityserver4-net-core-3-1-no-dbcontext-named-configurationdbcontext-was-fo</t>
  </si>
  <si>
    <t>How to change default Error message of IdentityServer4 with Password Grant flow</t>
  </si>
  <si>
    <t>https://stackoverflow.com/questions/55901222/how-to-change-default-error-message-of-identityserver4-with-password-grant-flow</t>
  </si>
  <si>
    <t>IdentityServer4 Refresh Token: How to determine expiration time?</t>
  </si>
  <si>
    <t>c#/identityserver4refresh-token/</t>
  </si>
  <si>
    <t>https://stackoverflow.com/questions/59313874/identityserver4-refresh-token-how-to-determine-expiration-time</t>
  </si>
  <si>
    <t>IdentityServer4 - stuck at connect/authorize/callback?client_id=</t>
  </si>
  <si>
    <t>c#/asp.net-mvc/oauth-2.0/identityserver4/</t>
  </si>
  <si>
    <t>https://stackoverflow.com/questions/50914193/identityserver4-stuck-at-connect-authorize-callbackclient-id</t>
  </si>
  <si>
    <t>53977681</t>
  </si>
  <si>
    <t>41879949</t>
  </si>
  <si>
    <t>How can I test if my token is refreshed with IdentityServer4?</t>
  </si>
  <si>
    <t>c#/tokenidentityserver4/</t>
  </si>
  <si>
    <t>https://stackoverflow.com/questions/59140161/how-can-i-test-if-my-token-is-refreshed-with-identityserver4</t>
  </si>
  <si>
    <t>What IdentityServer4 settings can cause not authenticating on live URL</t>
  </si>
  <si>
    <t>c#/reactjs/azure/.net-core/identityserver4/</t>
  </si>
  <si>
    <t>https://stackoverflow.com/questions/59129782/what-identityserver4-settings-can-cause-not-authenticating-on-live-url</t>
  </si>
  <si>
    <t>52431780</t>
  </si>
  <si>
    <t>asp.net core 3 and identityserver4</t>
  </si>
  <si>
    <t>c#/authentication/asp.net-core/asp.net-web-api/identityserver4/</t>
  </si>
  <si>
    <t>https://stackoverflow.com/questions/57838816/asp-net-core-3-and-identityserver4</t>
  </si>
  <si>
    <t>IdentityServer4 debug message AuthenticationScheme: &amp;quotidsrv&amp;quot was not authenticated</t>
  </si>
  <si>
    <t>https://stackoverflow.com/questions/48246335/identityserver4-debug-message-authenticationscheme-idsrv-was-not-authenticate</t>
  </si>
  <si>
    <t>IdentityServer4 custom AuthorizeInteractionResponseGenerator</t>
  </si>
  <si>
    <t>https://stackoverflow.com/questions/51708564/identityserver4-custom-authorizeinteractionresponsegenerator</t>
  </si>
  <si>
    <t>IdentityServer4 PostLogoutRedirectUri null</t>
  </si>
  <si>
    <t>c#/implicit/identityserver4/oidc-client-js/</t>
  </si>
  <si>
    <t>https://stackoverflow.com/questions/44684664/identityserver4-postlogoutredirecturi-null</t>
  </si>
  <si>
    <t>Understanding Identityserver4 with Identity (cookies/tokens, server architecture)</t>
  </si>
  <si>
    <t>https://stackoverflow.com/questions/58464847/understanding-identityserver4-with-identity-cookies-tokens-server-architecture</t>
  </si>
  <si>
    <t>Call to IdentityServer4 generates System.NullReferenceException: Object reference not set to an instance of an object</t>
  </si>
  <si>
    <t>c#/oauth-2.0/identityserver4/openid-connect/</t>
  </si>
  <si>
    <t>https://stackoverflow.com/questions/53871066/call-to-identityserver4-generates-system-nullreferenceexception-object-referenc</t>
  </si>
  <si>
    <t>IdentityServer4 doesn&amp;#39t redirect</t>
  </si>
  <si>
    <t>c#/asp.net-core/oauth-2.0/identityserver4/</t>
  </si>
  <si>
    <t>https://stackoverflow.com/questions/58383875/identityserver4-doesnt-redirect</t>
  </si>
  <si>
    <t>ASP.NET Core with IdentityServer4 - multiple tenants - changing authority at runtime</t>
  </si>
  <si>
    <t>c#/asp.net-core/asp.net-identity/identityserver4/multi-tenant/</t>
  </si>
  <si>
    <t>https://stackoverflow.com/questions/58256336/asp-net-core-with-identityserver4-multiple-tenants-changing-authority-at-run</t>
  </si>
  <si>
    <t>41163741</t>
  </si>
  <si>
    <t>57807508</t>
  </si>
  <si>
    <t>IdentityServer4 Multi-Client Logout</t>
  </si>
  <si>
    <t>https://stackoverflow.com/questions/57712456/identityserver4-multi-client-logout</t>
  </si>
  <si>
    <t>53769376</t>
  </si>
  <si>
    <t>57615021</t>
  </si>
  <si>
    <t>IdentityServer4 certificate change without restart</t>
  </si>
  <si>
    <t>c#/asp.net-core/.net-core/identityserver4/.net-core-2.2/</t>
  </si>
  <si>
    <t>https://stackoverflow.com/questions/57608934/identityserver4-certificate-change-without-restart</t>
  </si>
  <si>
    <t>57510877</t>
  </si>
  <si>
    <t>Hangfire FileNotFoundException: Could not load file or assembly DynamicProxyGenAssembly,</t>
  </si>
  <si>
    <t>c#/asp.nethangfire/</t>
  </si>
  <si>
    <t>https://stackoverflow.com/questions/39991196/hangfire-filenotfoundexception-could-not-load-file-or-assembly-dynamicproxygena</t>
  </si>
  <si>
    <t>Hangfire Schedule Background tasks for different server</t>
  </si>
  <si>
    <t>https://stackoverflow.com/questions/58633556/hangfire-schedule-background-tasks-for-different-server</t>
  </si>
  <si>
    <t>61525244</t>
  </si>
  <si>
    <t>Hangfire - Prevent multiples of the same job being enqueued</t>
  </si>
  <si>
    <t>https://stackoverflow.com/questions/45164369/hangfire-prevent-multiples-of-the-same-job-being-enqueued</t>
  </si>
  <si>
    <t>How to make integration tests for Hangfire RecurringJob?</t>
  </si>
  <si>
    <t>c#/asp.net-core/.net-core/xunit/hangfire/</t>
  </si>
  <si>
    <t>https://stackoverflow.com/questions/61203209/how-to-make-integration-tests-for-hangfire-recurringjob</t>
  </si>
  <si>
    <t>Self referencing loop while trying to use Hangfire</t>
  </si>
  <si>
    <t>c#/gis/asp.net-core-webapi/hangfire/nettopologysuite/</t>
  </si>
  <si>
    <t>https://stackoverflow.com/questions/60730028/self-referencing-loop-while-trying-to-use-hangfire</t>
  </si>
  <si>
    <t>Hangfire jobs insertion impacted on the API performance of the application</t>
  </si>
  <si>
    <t>c#/performance/asp.net-core/asp.net-core-webapi/hangfire/</t>
  </si>
  <si>
    <t>https://stackoverflow.com/questions/60565005/hangfire-jobs-insertion-impacted-on-the-api-performance-of-the-application</t>
  </si>
  <si>
    <t>60669565</t>
  </si>
  <si>
    <t>60246467</t>
  </si>
  <si>
    <t>Singleton service constructed multiple times when using hangfire in asp.net core c#</t>
  </si>
  <si>
    <t>https://stackoverflow.com/questions/54763568/singleton-service-constructed-multiple-times-when-using-hangfire-in-asp-net-core</t>
  </si>
  <si>
    <t>59942034</t>
  </si>
  <si>
    <t>59930797</t>
  </si>
  <si>
    <t>45079349</t>
  </si>
  <si>
    <t>Multiple servers generating error 500 in HANGFIRE</t>
  </si>
  <si>
    <t>c#/asp.net-core/kubernetes/hangfire/</t>
  </si>
  <si>
    <t>https://stackoverflow.com/questions/59757779/multiple-servers-generating-error-500-in-hangfire</t>
  </si>
  <si>
    <t>No parameterless constructor defined for this object - Hangfire scheduler</t>
  </si>
  <si>
    <t>c#/schedulerhangfire/</t>
  </si>
  <si>
    <t>https://stackoverflow.com/questions/30036242/no-parameterless-constructor-defined-for-this-object-hangfire-scheduler</t>
  </si>
  <si>
    <t>59748083</t>
  </si>
  <si>
    <t>Dispose Simple Injector async scope in hangfire jobfilter lifecycle</t>
  </si>
  <si>
    <t>c#/simple-injectorhangfire/</t>
  </si>
  <si>
    <t>https://stackoverflow.com/questions/59717603/dispose-simple-injector-async-scope-in-hangfire-jobfilter-lifecycle</t>
  </si>
  <si>
    <t>Hangfire Multiple servers</t>
  </si>
  <si>
    <t>c#/.net-corehangfire/</t>
  </si>
  <si>
    <t>https://stackoverflow.com/questions/48771152/hangfire-multiple-servers</t>
  </si>
  <si>
    <t>CancellationToken with Hangfire</t>
  </si>
  <si>
    <t>https://stackoverflow.com/questions/59539078/cancellationtoken-with-hangfire</t>
  </si>
  <si>
    <t>Converting Hangfire into modular startup</t>
  </si>
  <si>
    <t>c#/servicestack/</t>
  </si>
  <si>
    <t>https://stackoverflow.com/questions/59516581/converting-hangfire-into-modular-startup</t>
  </si>
  <si>
    <t>38693107</t>
  </si>
  <si>
    <t>How to use custom job name when using HangFire to start jobs that implement an interface</t>
  </si>
  <si>
    <t>https://stackoverflow.com/questions/58802301/how-to-use-custom-job-name-when-using-hangfire-to-start-jobs-that-implement-an-i</t>
  </si>
  <si>
    <t>Hangfire BackgroundJob.Enqueue and method serialization</t>
  </si>
  <si>
    <t>https://stackoverflow.com/questions/59219579/hangfire-backgroundjob-enqueue-and-method-serialization</t>
  </si>
  <si>
    <t>41100280</t>
  </si>
  <si>
    <t>59228456</t>
  </si>
  <si>
    <t>Hangfire causing locks in SQL Server</t>
  </si>
  <si>
    <t>c#/sql-server/backgroundworker/hangfire/</t>
  </si>
  <si>
    <t>https://stackoverflow.com/questions/56321781/hangfire-causing-locks-in-sql-server</t>
  </si>
  <si>
    <t>52400244</t>
  </si>
  <si>
    <t>Hangfire Transactional Process (Unit of Work)</t>
  </si>
  <si>
    <t>c#/.net-core/entity-framework-core/transactionscope/hangfire/</t>
  </si>
  <si>
    <t>https://stackoverflow.com/questions/54235041/hangfire-transactional-process-unit-of-work</t>
  </si>
  <si>
    <t>55537502</t>
  </si>
  <si>
    <t>Hangfire - Long running jobs repeats after 30mins</t>
  </si>
  <si>
    <t>https://stackoverflow.com/questions/58752236/hangfire-long-running-jobs-repeats-after-30mins</t>
  </si>
  <si>
    <t>Hangfire using MongoDB to execute Long-running background job keeps getting restarted</t>
  </si>
  <si>
    <t>c#/asp.net/mongodb/background-process/hangfire/</t>
  </si>
  <si>
    <t>https://stackoverflow.com/questions/51241124/hangfire-using-mongodb-to-execute-long-running-background-job-keeps-getting-rest</t>
  </si>
  <si>
    <t>Hangfire dependency injection with .net core</t>
  </si>
  <si>
    <t>https://stackoverflow.com/questions/41829993/hangfire-dependency-injection-with-net-core</t>
  </si>
  <si>
    <t>39023265</t>
  </si>
  <si>
    <t>How to prevent hangfire recurring job execution after IIS restart?</t>
  </si>
  <si>
    <t>https://stackoverflow.com/questions/58712004/how-to-prevent-hangfire-recurring-job-execution-after-iis-restart</t>
  </si>
  <si>
    <t>26550348</t>
  </si>
  <si>
    <t>Hangfire JobCancellationToken throws immediately after calling method</t>
  </si>
  <si>
    <t>https://stackoverflow.com/questions/58557005/hangfire-jobcancellationtoken-throws-immediately-after-calling-method</t>
  </si>
  <si>
    <t>50521231</t>
  </si>
  <si>
    <t>57215704</t>
  </si>
  <si>
    <t>Schedule a hangfire job at specific time of the day based on time zone</t>
  </si>
  <si>
    <t>c#/.net/timezone/hangfire/timezone-offset/</t>
  </si>
  <si>
    <t>https://stackoverflow.com/questions/58440682/schedule-a-hangfire-job-at-specific-time-of-the-day-based-on-time-zone</t>
  </si>
  <si>
    <t>Using hangfire BackgroundJob.Schedule with httpclientfactory DI</t>
  </si>
  <si>
    <t>c#/dependency-injection/httpclient/hangfire/httpclientfactory/</t>
  </si>
  <si>
    <t>https://stackoverflow.com/questions/58431229/using-hangfire-backgroundjob-schedule-with-httpclientfactory-di</t>
  </si>
  <si>
    <t>What is an correct way to inject db context to Hangfire Recurring job?</t>
  </si>
  <si>
    <t>c#/asp.net-core/.net-core/hangfire/</t>
  </si>
  <si>
    <t>https://stackoverflow.com/questions/53515314/what-is-an-correct-way-to-inject-db-context-to-hangfire-recurring-job</t>
  </si>
  <si>
    <t>use hangfire as windows service by topshelf (.net core 2.2)</t>
  </si>
  <si>
    <t>c#/hangfiretopshelf/</t>
  </si>
  <si>
    <t>https://stackoverflow.com/questions/57973215/use-hangfire-as-windows-service-by-topshelf-net-core-2-2</t>
  </si>
  <si>
    <t>Hangfire ServerName from Context</t>
  </si>
  <si>
    <t>https://stackoverflow.com/questions/58015093/hangfire-servername-from-context</t>
  </si>
  <si>
    <t>51766599</t>
  </si>
  <si>
    <t>57951926</t>
  </si>
  <si>
    <t>55752238</t>
  </si>
  <si>
    <t>ASP.NET Core Hangfire Production deployment</t>
  </si>
  <si>
    <t>https://stackoverflow.com/questions/57572813/asp-net-core-hangfire-production-deployment</t>
  </si>
  <si>
    <t>57492352</t>
  </si>
  <si>
    <t>57396553</t>
  </si>
  <si>
    <t>Hangfire queuing up missed schedules</t>
  </si>
  <si>
    <t>https://stackoverflow.com/questions/57304549/hangfire-queuing-up-missed-schedules</t>
  </si>
  <si>
    <t>45486432</t>
  </si>
  <si>
    <t>Why Hangfire failed state is not final?</t>
  </si>
  <si>
    <t>https://stackoverflow.com/questions/57249044/why-hangfire-failed-state-is-not-final</t>
  </si>
  <si>
    <t>50505819</t>
  </si>
  <si>
    <t>56773066</t>
  </si>
  <si>
    <t>57131773</t>
  </si>
  <si>
    <t>47618058</t>
  </si>
  <si>
    <t>MVC 4 @HTML.HiddenFor are not updating on a postback</t>
  </si>
  <si>
    <t>c#/asp.net/asp.net-mvc/asp.net-mvc-4/razor/</t>
  </si>
  <si>
    <t>https://stackoverflow.com/questions/20657706/mvc-4-html-hiddenfor-are-not-updating-on-a-postback</t>
  </si>
  <si>
    <t>23823151</t>
  </si>
  <si>
    <t>C# MVC website PDF file in stored in byte array, display in browser</t>
  </si>
  <si>
    <t>c#/asp.net-mvcpdf/</t>
  </si>
  <si>
    <t>https://stackoverflow.com/questions/16943776/c-mvc-website-pdf-file-in-stored-in-byte-array-display-in-browser</t>
  </si>
  <si>
    <t>30025231</t>
  </si>
  <si>
    <t>gRPC running along side with Asp.net Core Mvc</t>
  </si>
  <si>
    <t>c#/asp.net-core/console-application/asp.net-core-mvc/grpc/</t>
  </si>
  <si>
    <t>https://stackoverflow.com/questions/40838483/grpc-running-along-side-with-asp-net-core-mvc</t>
  </si>
  <si>
    <t>Simulating AJAX with pure ASP.NET MVC</t>
  </si>
  <si>
    <t>c#/ajax/asp.net-mvc/multithreading/api/</t>
  </si>
  <si>
    <t>https://stackoverflow.com/questions/60042579/simulating-ajax-with-pure-asp-net-mvc</t>
  </si>
  <si>
    <t>40097363</t>
  </si>
  <si>
    <t>35589768</t>
  </si>
  <si>
    <t>ASP.NET MVC Page Won&amp;#39t Load and says &amp;quotThe resource cannot be found&amp;quot</t>
  </si>
  <si>
    <t>c#/asp.netasp.net-mvc/</t>
  </si>
  <si>
    <t>https://stackoverflow.com/questions/893552/asp-net-mvc-page-wont-load-and-says-the-resource-cannot-be-found</t>
  </si>
  <si>
    <t>Implement google login in existing mvc</t>
  </si>
  <si>
    <t>c#/asp.net-mvcgoogle-login/</t>
  </si>
  <si>
    <t>https://stackoverflow.com/questions/39862357/implement-google-login-in-existing-mvc</t>
  </si>
  <si>
    <t>36136837</t>
  </si>
  <si>
    <t>authentication roles doesn&amp;#39t work .net core mvc</t>
  </si>
  <si>
    <t>https://stackoverflow.com/questions/61836866/authentication-roles-doesnt-work-net-core-mvc</t>
  </si>
  <si>
    <t>34624217</t>
  </si>
  <si>
    <t>27831598</t>
  </si>
  <si>
    <t>39636481</t>
  </si>
  <si>
    <t>15735013</t>
  </si>
  <si>
    <t>How to fix ReportViewer showing the same report to multiple users in ASP.NET MVC?</t>
  </si>
  <si>
    <t>c#/.netreporting/</t>
  </si>
  <si>
    <t>https://stackoverflow.com/questions/54464211/how-to-fix-reportviewer-showing-the-same-report-to-multiple-users-in-asp-net-mvc</t>
  </si>
  <si>
    <t>37279742</t>
  </si>
  <si>
    <t>44984987</t>
  </si>
  <si>
    <t>60686422</t>
  </si>
  <si>
    <t>61787211</t>
  </si>
  <si>
    <t>57705878</t>
  </si>
  <si>
    <t>Dotless - Can&amp;#39t reference less variable in separate file with MVC Bundling</t>
  </si>
  <si>
    <t>c#/less/bundling-and-minification/dotless/</t>
  </si>
  <si>
    <t>https://stackoverflow.com/questions/13403346/dotless-cant-reference-less-variable-in-separate-file-with-mvc-bundling</t>
  </si>
  <si>
    <t>17511457</t>
  </si>
  <si>
    <t>60415802</t>
  </si>
  <si>
    <t>61019825</t>
  </si>
  <si>
    <t>60635918</t>
  </si>
  <si>
    <t>Propagating null within OneWayBind in ReactiveUI</t>
  </si>
  <si>
    <t>https://stackoverflow.com/questions/31903240/propagating-null-within-onewaybind-in-reactiveui</t>
  </si>
  <si>
    <t>Trouble with showing a Mahapps.Metro Dialog with a ReactiveUi Command</t>
  </si>
  <si>
    <t>c#/wpf/mvvm/mahapps.metro/reactiveui/</t>
  </si>
  <si>
    <t>https://stackoverflow.com/questions/41663538/trouble-with-showing-a-mahapps-metro-dialog-with-a-reactiveui-command</t>
  </si>
  <si>
    <t>35971952</t>
  </si>
  <si>
    <t>Using the Unit type from MediatR and ReactiveUI (and language-ext)</t>
  </si>
  <si>
    <t>c#/.net/reactiveui/mediatr/language-ext/</t>
  </si>
  <si>
    <t>https://stackoverflow.com/questions/58986333/using-the-unit-type-from-mediatr-and-reactiveui-and-language-ext</t>
  </si>
  <si>
    <t>32458396</t>
  </si>
  <si>
    <t>In a ReactiveUI/WPF view model, what is the right way to schedule OAPHs on observables filled by other threads?</t>
  </si>
  <si>
    <t>c#/wpf/mvvm/reactiveui/reactivex/</t>
  </si>
  <si>
    <t>https://stackoverflow.com/questions/58574366/in-a-reactiveui-wpf-view-model-what-is-the-right-way-to-schedule-oaphs-on-obser</t>
  </si>
  <si>
    <t>ReactiveUI and observing nested properties</t>
  </si>
  <si>
    <t>c#/xamlreactiveui/</t>
  </si>
  <si>
    <t>https://stackoverflow.com/questions/34187368/reactiveui-and-observing-nested-properties</t>
  </si>
  <si>
    <t>29508168</t>
  </si>
  <si>
    <t>43751933</t>
  </si>
  <si>
    <t>48826981</t>
  </si>
  <si>
    <t>19520407</t>
  </si>
  <si>
    <t>UWP with ReactiveUI: InteropServices error in deployed app and not locally (be it on Debug or Release mode)</t>
  </si>
  <si>
    <t>c#/uwpreactiveui/</t>
  </si>
  <si>
    <t>https://stackoverflow.com/questions/57287563/uwp-with-reactiveui-interopservices-error-in-deployed-app-and-not-locally-be-i</t>
  </si>
  <si>
    <t>Binding options with Reactiveui</t>
  </si>
  <si>
    <t>c#/wpf/mvvm/fluentvalidation/reactiveui/</t>
  </si>
  <si>
    <t>https://stackoverflow.com/questions/56978297/binding-options-with-reactiveui</t>
  </si>
  <si>
    <t>Data Validation (And binding) in WPF using MahApps and ReactiveUI</t>
  </si>
  <si>
    <t>c#/wpf/reactiveui/mahapps.metro/</t>
  </si>
  <si>
    <t>https://stackoverflow.com/questions/56871309/data-validation-and-binding-in-wpf-using-mahapps-and-reactiveui</t>
  </si>
  <si>
    <t>56475063</t>
  </si>
  <si>
    <t>ReactiveUI: How to pass an &amp;#39async&amp;#39 parameter to ReactiveCommand.CreateFromTask()</t>
  </si>
  <si>
    <t>c#/commandreactiveui/</t>
  </si>
  <si>
    <t>https://stackoverflow.com/questions/56428250/reactiveui-how-to-pass-an-async-parameter-to-reactivecommand-createfromtask</t>
  </si>
  <si>
    <t>Xamarin Forms : can Prism and ReactiveUI be used in the same project ? If so, is it a good idea?</t>
  </si>
  <si>
    <t>c#/xamarin.forms/architecture/prism/reactiveui/</t>
  </si>
  <si>
    <t>https://stackoverflow.com/questions/56104321/xamarin-forms-can-prism-and-reactiveui-be-used-in-the-same-project-if-so-is</t>
  </si>
  <si>
    <t>34729960</t>
  </si>
  <si>
    <t>Xamarin Forms/ReactiveUI Router - Show child View and execute parent ViewModel code after child View is closed</t>
  </si>
  <si>
    <t>c#/mvvm/xamarin.forms/reactive-programming/reactiveui/</t>
  </si>
  <si>
    <t>https://stackoverflow.com/questions/56147770/xamarin-forms-reactiveui-router-show-child-view-and-execute-parent-viewmodel-c</t>
  </si>
  <si>
    <t>24111467</t>
  </si>
  <si>
    <t>Xamarin Forms : using Prism and/or ReactiveUI, is it possible to achieve vertical slicing?</t>
  </si>
  <si>
    <t>https://stackoverflow.com/questions/56104352/xamarin-forms-using-prism-and-or-reactiveui-is-it-possible-to-achieve-vertica</t>
  </si>
  <si>
    <t>Binding to DataGridColumn using ReactiveUI C# based Bindings</t>
  </si>
  <si>
    <t>c#/wpf/data-binding/reactiveui/</t>
  </si>
  <si>
    <t>https://stackoverflow.com/questions/56063414/binding-to-datagridcolumn-using-reactiveui-c-based-bindings</t>
  </si>
  <si>
    <t>55814421</t>
  </si>
  <si>
    <t>55808119</t>
  </si>
  <si>
    <t>Implement Lazy and Reactive properties in ViewModel using ReactiveUI</t>
  </si>
  <si>
    <t>https://stackoverflow.com/questions/55716448/implement-lazy-and-reactive-properties-in-viewmodel-using-reactiveui</t>
  </si>
  <si>
    <t>55710570</t>
  </si>
  <si>
    <t>ReactiveUI: How to combine several observales and one property and use ToProperty()</t>
  </si>
  <si>
    <t>https://stackoverflow.com/questions/55596038/reactiveui-how-to-combine-several-observales-and-one-property-and-use-topropert</t>
  </si>
  <si>
    <t>52286728</t>
  </si>
  <si>
    <t>55309609</t>
  </si>
  <si>
    <t>34952938</t>
  </si>
  <si>
    <t>ReactiveUI memory usage</t>
  </si>
  <si>
    <t>https://stackoverflow.com/questions/28684968/reactiveui-memory-usage</t>
  </si>
  <si>
    <t>53289876</t>
  </si>
  <si>
    <t>54936685</t>
  </si>
  <si>
    <t>Updating Xamarin Forms causes System.IO.FileNotFoundException - ReactiveUI.Winforms when using ReactiveUI</t>
  </si>
  <si>
    <t>c#/xamarin.forms/nuget/reactiveui/</t>
  </si>
  <si>
    <t>https://stackoverflow.com/questions/54083808/updating-xamarin-forms-causes-system-io-filenotfoundexception-reactiveui-winfo</t>
  </si>
  <si>
    <t>51634844</t>
  </si>
  <si>
    <t>13966747</t>
  </si>
  <si>
    <t>45991987</t>
  </si>
  <si>
    <t>Handling exception thrown inside creation of ReactiveCommand in ReactiveUI way</t>
  </si>
  <si>
    <t>c#/wpf/exception-handling/reactiveui/</t>
  </si>
  <si>
    <t>https://stackoverflow.com/questions/53969272/handling-exception-thrown-inside-creation-of-reactivecommand-in-reactiveui-way</t>
  </si>
  <si>
    <t>Async method deadlocks with TestScheduler in ReactiveUI</t>
  </si>
  <si>
    <t>https://stackoverflow.com/questions/53728846/async-method-deadlocks-with-testscheduler-in-reactiveui</t>
  </si>
  <si>
    <t>53848906</t>
  </si>
  <si>
    <t>53697731</t>
  </si>
  <si>
    <t>How to handle exceptions globally in ReactiveUI 9.3.5?</t>
  </si>
  <si>
    <t>c#/xamarin/xamarin.android/reactiveui/</t>
  </si>
  <si>
    <t>https://stackoverflow.com/questions/53591290/how-to-handle-exceptions-globally-in-reactiveui-9-3-5</t>
  </si>
  <si>
    <t>25366362</t>
  </si>
  <si>
    <t>WPF ReactiveUI Control - take up all available space</t>
  </si>
  <si>
    <t>c#/wpf/xaml/reactiveui/</t>
  </si>
  <si>
    <t>https://stackoverflow.com/questions/51647968/wpf-reactiveui-control-take-up-all-available-space</t>
  </si>
  <si>
    <t>DataGrid Selected Item ReactiveUI</t>
  </si>
  <si>
    <t>c#/wpf/system.reactive/reactive-programming/reactiveui/</t>
  </si>
  <si>
    <t>https://stackoverflow.com/questions/32207981/datagrid-selected-item-reactiveui</t>
  </si>
  <si>
    <t>How exactly do I show a view using reactiveui?</t>
  </si>
  <si>
    <t>https://stackoverflow.com/questions/51525776/how-exactly-do-i-show-a-view-using-reactiveui</t>
  </si>
  <si>
    <t>51154656</t>
  </si>
  <si>
    <t>51084389</t>
  </si>
  <si>
    <t>51002182</t>
  </si>
  <si>
    <t>ReactiveUI - Binding ReactiveList&amp;ltobject&amp;gt to ObservableCollection</t>
  </si>
  <si>
    <t>c#/wpf/binding/reactiveui/</t>
  </si>
  <si>
    <t>https://stackoverflow.com/questions/31250256/reactiveui-binding-reactivelistobject-to-observablecollection</t>
  </si>
  <si>
    <t>6782638</t>
  </si>
  <si>
    <t>Replace Splat in ReactiveUI with Simple Injector</t>
  </si>
  <si>
    <t>c#/inversion-of-control/simple-injector/reactiveui/splat/</t>
  </si>
  <si>
    <t>https://stackoverflow.com/questions/43172952/replace-splat-in-reactiveui-with-simple-injector</t>
  </si>
  <si>
    <t>26911510</t>
  </si>
  <si>
    <t>37860385</t>
  </si>
  <si>
    <t>ReactiveUI: Return value from a custom dialog</t>
  </si>
  <si>
    <t>https://stackoverflow.com/questions/47680814/reactiveui-return-value-from-a-custom-dialog</t>
  </si>
  <si>
    <t>47064583</t>
  </si>
  <si>
    <t>How to bind Combobox to a command in ReactiveUI?</t>
  </si>
  <si>
    <t>c#/data-binding/combobox/system.reactive/reactiveui/</t>
  </si>
  <si>
    <t>https://stackoverflow.com/questions/46576616/how-to-bind-combobox-to-a-command-in-reactiveui</t>
  </si>
  <si>
    <t>26068923</t>
  </si>
  <si>
    <t>Named pipes trying to send msg C# server to C++ client</t>
  </si>
  <si>
    <t>c#/c++named-pipes/</t>
  </si>
  <si>
    <t>https://stackoverflow.com/questions/61897065/named-pipes-trying-to-send-msg-c-server-to-c-client</t>
  </si>
  <si>
    <t>Why can&amp;#39t I get pdf file output from my web api on IIS server when I deploy it?</t>
  </si>
  <si>
    <t>c#/iisasp.net-web-api/</t>
  </si>
  <si>
    <t>https://stackoverflow.com/questions/56809071/why-cant-i-get-pdf-file-output-from-my-web-api-on-iis-server-when-i-deploy-it</t>
  </si>
  <si>
    <t>Microsoft SQL Server 2008 R2 Setup : Microsoft.VC80.CRT</t>
  </si>
  <si>
    <t>c#/sql/sql-server/sql-server-2008/crt/</t>
  </si>
  <si>
    <t>https://stackoverflow.com/questions/36905968/microsoft-sql-server-2008-r2-setup-microsoft-vc80-crt</t>
  </si>
  <si>
    <t>How to retrieve data from a SQL Server database in C#?</t>
  </si>
  <si>
    <t>c#/sqlsql-server/</t>
  </si>
  <si>
    <t>https://stackoverflow.com/questions/14171794/how-to-retrieve-data-from-a-sql-server-database-in-c</t>
  </si>
  <si>
    <t>Blazor server: external login (facebook) assign policies</t>
  </si>
  <si>
    <t>c#/facebook/asp.net-identity/blazor/blazor-server-side/</t>
  </si>
  <si>
    <t>https://stackoverflow.com/questions/61869427/blazor-server-external-login-facebook-assign-policies</t>
  </si>
  <si>
    <t>Grpc - send message from one client to another client that is connected to the same server</t>
  </si>
  <si>
    <t>c#/server/client/message/grpc/</t>
  </si>
  <si>
    <t>https://stackoverflow.com/questions/57720749/grpc-send-message-from-one-client-to-another-client-that-is-connected-to-the-s</t>
  </si>
  <si>
    <t>gRPC C# server side, waiting until client closes connection?</t>
  </si>
  <si>
    <t>c#/grpc/</t>
  </si>
  <si>
    <t>https://stackoverflow.com/questions/60116274/grpc-c-server-side-waiting-until-client-closes-connection</t>
  </si>
  <si>
    <t>57197088</t>
  </si>
  <si>
    <t>sub claim is missing Identity Server 4 with Mongo DB</t>
  </si>
  <si>
    <t>c#/asp.net/mongodb/asp.net-identity/identityserver4/</t>
  </si>
  <si>
    <t>https://stackoverflow.com/questions/60013744/sub-claim-is-missing-identity-server-4-with-mongo-db</t>
  </si>
  <si>
    <t>Getting Scope Validating error in Identity Server 4 using JavaScript Client in asp.net core</t>
  </si>
  <si>
    <t>c#/oauth-2.0/openid-connect/identityserver4/asp.net-core-webapi/</t>
  </si>
  <si>
    <t>https://stackoverflow.com/questions/41010015/getting-scope-validating-error-in-identity-server-4-using-javascript-client-in-a</t>
  </si>
  <si>
    <t>Getting &amp;quotThe remote server returned an error: (403) Forbidden&amp;quot Error Whatever I Do</t>
  </si>
  <si>
    <t>c#/.net-core/webclient/http-status-code-403/</t>
  </si>
  <si>
    <t>https://stackoverflow.com/questions/61835224/getting-the-remote-server-returned-an-error-403-forbidden-error-whatever-i</t>
  </si>
  <si>
    <t>61740596</t>
  </si>
  <si>
    <t>52015945</t>
  </si>
  <si>
    <t>Unable to connect to web server &amp;#39IIS Express&amp;#39</t>
  </si>
  <si>
    <t>c#/asp.net-core/visual-studio-2019/blazor/asp.net-core-3.0/</t>
  </si>
  <si>
    <t>https://stackoverflow.com/questions/58346617/unable-to-connect-to-web-server-iis-express</t>
  </si>
  <si>
    <t>Populating CartesianChart Label with column from SQL Server table</t>
  </si>
  <si>
    <t>c#/sql-server/wpf/charts/livecharts/</t>
  </si>
  <si>
    <t>https://stackoverflow.com/questions/61812249/populating-cartesianchart-label-with-column-from-sql-server-table</t>
  </si>
  <si>
    <t>7054846</t>
  </si>
  <si>
    <t>14955500</t>
  </si>
  <si>
    <t>Url.Action in controller generates port twice on Server</t>
  </si>
  <si>
    <t>c#/asp.net-mvc-4url.action/</t>
  </si>
  <si>
    <t>https://stackoverflow.com/questions/61789257/url-action-in-controller-generates-port-twice-on-server</t>
  </si>
  <si>
    <t>61342904</t>
  </si>
  <si>
    <t>55729905</t>
  </si>
  <si>
    <t>61773137</t>
  </si>
  <si>
    <t>&amp;#39Microsoft.ace.oledb.12.0&amp;#39 not read all the rows from .xlsx file on server (IIS7)</t>
  </si>
  <si>
    <t>c#/asp.net/iis-7/oledb/web-deployment/</t>
  </si>
  <si>
    <t>https://stackoverflow.com/questions/44674321/microsoft-ace-oledb-12-0-not-read-all-the-rows-from-xlsx-file-on-server-iis7</t>
  </si>
  <si>
    <t>53332152</t>
  </si>
  <si>
    <t>61473730</t>
  </si>
  <si>
    <t>45585651</t>
  </si>
  <si>
    <t>Remote live update process (like Sonarr) /plugin system ASP.NET 5</t>
  </si>
  <si>
    <t>c#/plugins/asp.net-core/asp.net-core-mvc/live-update/</t>
  </si>
  <si>
    <t>https://stackoverflow.com/questions/38124261/remote-live-update-process-like-sonarr-plugin-system-asp-net-5</t>
  </si>
  <si>
    <t>36569140</t>
  </si>
  <si>
    <t>42108423</t>
  </si>
  <si>
    <t>36562548</t>
  </si>
  <si>
    <t>How to implement validation (mediatR + FluentValidation) without throwing exceptions?</t>
  </si>
  <si>
    <t>c#/asp.net-core/.net-core/asp.net-core-webapi/mediatr/</t>
  </si>
  <si>
    <t>https://stackoverflow.com/questions/61225752/how-to-implement-validation-mediatr-fluentvalidation-without-throwing-except</t>
  </si>
  <si>
    <t>60859131</t>
  </si>
  <si>
    <t>30732416</t>
  </si>
  <si>
    <t>FluentValidation and ActionFilterAttribute - update model before it is validated</t>
  </si>
  <si>
    <t>c#/asp.net-web-apifluentvalidation/</t>
  </si>
  <si>
    <t>https://stackoverflow.com/questions/40932102/fluentvalidation-and-actionfilterattribute-update-model-before-it-is-validated</t>
  </si>
  <si>
    <t>60461088</t>
  </si>
  <si>
    <t>FluentValidation implicit child validation using manual validation</t>
  </si>
  <si>
    <t>c#/asp.net-core/.net-core/fluentvalidation/</t>
  </si>
  <si>
    <t>https://stackoverflow.com/questions/60415057/fluentvalidation-implicit-child-validation-using-manual-validation</t>
  </si>
  <si>
    <t>Can FluentValidation recognize which methods (PUT or POST) were called?</t>
  </si>
  <si>
    <t>c#/asp.net-core/.net-core/asp.net-core-webapi/fluentvalidation/</t>
  </si>
  <si>
    <t>https://stackoverflow.com/questions/59203733/can-fluentvalidation-recognize-which-methods-put-or-post-were-called</t>
  </si>
  <si>
    <t>How to use the FluentValidation library with MediatR IPipelineBehavior?</t>
  </si>
  <si>
    <t>https://stackoverflow.com/questions/52517280/how-to-use-the-fluentvalidation-library-with-mediatr-ipipelinebehavior</t>
  </si>
  <si>
    <t>17367984</t>
  </si>
  <si>
    <t>22771088</t>
  </si>
  <si>
    <t>FluentValidation for When &amp;amp must?</t>
  </si>
  <si>
    <t>c#/asp.net-mvc/asp.net-mvc-4/fluentvalidation/</t>
  </si>
  <si>
    <t>https://stackoverflow.com/questions/24024896/fluentvalidation-for-when-must</t>
  </si>
  <si>
    <t>How to validate items in Dictionary&amp;ltstring, T&amp;gt view model property using FluentValidation</t>
  </si>
  <si>
    <t>c#/asp.net-mvc/validation/fluentvalidation/</t>
  </si>
  <si>
    <t>https://stackoverflow.com/questions/58450593/how-to-validate-items-in-dictionarystring-t-view-model-property-using-fluentv</t>
  </si>
  <si>
    <t>58075392</t>
  </si>
  <si>
    <t>asp.net core web api FluentValidation with validate by controller</t>
  </si>
  <si>
    <t>c#/asp.net/asp.net-web-api/asp.net-core-webapi/fluentvalidation/</t>
  </si>
  <si>
    <t>https://stackoverflow.com/questions/58022988/asp-net-core-web-api-fluentvalidation-with-validate-by-controller</t>
  </si>
  <si>
    <t>FluentValidation DI Passing Values to Child Validators</t>
  </si>
  <si>
    <t>c#/dependency-injectionfluentvalidation/</t>
  </si>
  <si>
    <t>https://stackoverflow.com/questions/57916636/fluentvalidation-di-passing-values-to-child-validators</t>
  </si>
  <si>
    <t>MVC Required TagHelper working with FluentValidation ASPNET Core</t>
  </si>
  <si>
    <t>c#/asp.net-mvc/.net-core/fluentvalidation/</t>
  </si>
  <si>
    <t>https://stackoverflow.com/questions/57757888/mvc-required-taghelper-working-with-fluentvalidation-aspnet-core</t>
  </si>
  <si>
    <t>57810637</t>
  </si>
  <si>
    <t>Prevent FluentValidation from applying value type validators on all methods</t>
  </si>
  <si>
    <t>c#/asp.net-corefluentvalidation/</t>
  </si>
  <si>
    <t>https://stackoverflow.com/questions/57556333/prevent-fluentvalidation-from-applying-value-type-validators-on-all-methods</t>
  </si>
  <si>
    <t>Validating hierarchical objects with FluentValidation fails due to a hidden property</t>
  </si>
  <si>
    <t>https://stackoverflow.com/questions/57481975/validating-hierarchical-objects-with-fluentvalidation-fails-due-to-a-hidden-prop</t>
  </si>
  <si>
    <t>How do I don&amp;#39t validate a nested class in FluentValidation MVC</t>
  </si>
  <si>
    <t>c#/asp.net/asp.net-mvc/asp.net-mvc-5/fluentvalidation/</t>
  </si>
  <si>
    <t>https://stackoverflow.com/questions/39283653/how-do-i-dont-validate-a-nested-class-in-fluentvalidation-mvc</t>
  </si>
  <si>
    <t>21310109</t>
  </si>
  <si>
    <t>Error Class (FluentValidation) fails to install</t>
  </si>
  <si>
    <t>c#/asp.net/entity-framework/fluentvalidation/</t>
  </si>
  <si>
    <t>https://stackoverflow.com/questions/56709637/error-class-fluentvalidation-fails-to-install</t>
  </si>
  <si>
    <t>FluentValidation Recursive list causes stack overflow</t>
  </si>
  <si>
    <t>https://stackoverflow.com/questions/55804470/fluentvalidation-recursive-list-causes-stack-overflow</t>
  </si>
  <si>
    <t>56183389</t>
  </si>
  <si>
    <t>9381502</t>
  </si>
  <si>
    <t>FluentValidation - Best approach to take context from the parent into the child in a nested structure</t>
  </si>
  <si>
    <t>https://stackoverflow.com/questions/55998201/fluentvalidation-best-approach-to-take-context-from-the-parent-into-the-child</t>
  </si>
  <si>
    <t>56005174</t>
  </si>
  <si>
    <t>FluentValidation: Apply Rule for all property by default automatically</t>
  </si>
  <si>
    <t>c#/reflectionfluentvalidation/</t>
  </si>
  <si>
    <t>https://stackoverflow.com/questions/55176221/fluentvalidation-apply-rule-for-all-property-by-default-automatically</t>
  </si>
  <si>
    <t>FluentValidation: assign error message to another variable outside validation logic</t>
  </si>
  <si>
    <t>c#/.net/validation/fluent/</t>
  </si>
  <si>
    <t>https://stackoverflow.com/questions/55793251/fluentvalidation-assign-error-message-to-another-variable-outside-validation-lo</t>
  </si>
  <si>
    <t>Using FluentValidation to validate mutually exclusive fields</t>
  </si>
  <si>
    <t>https://stackoverflow.com/questions/29376634/using-fluentvalidation-to-validate-mutually-exclusive-fields</t>
  </si>
  <si>
    <t>54771264</t>
  </si>
  <si>
    <t>Is there a way to make FluentValidation more dynamic?</t>
  </si>
  <si>
    <t>c#/generics/reflection/fluentvalidation/</t>
  </si>
  <si>
    <t>https://stackoverflow.com/questions/54593838/is-there-a-way-to-make-fluentvalidation-more-dynamic</t>
  </si>
  <si>
    <t>Passing lambda expression as a method parameter with FluentValidation</t>
  </si>
  <si>
    <t>c#/lambdafluentvalidation/</t>
  </si>
  <si>
    <t>https://stackoverflow.com/questions/54514235/passing-lambda-expression-as-a-method-parameter-with-fluentvalidation</t>
  </si>
  <si>
    <t>21115780</t>
  </si>
  <si>
    <t>FluentValidation SetCollectionValidator for derived types</t>
  </si>
  <si>
    <t>c#/.net/validation/extension-methods/fluentvalidation/</t>
  </si>
  <si>
    <t>https://stackoverflow.com/questions/24948143/fluentvalidation-setcollectionvalidator-for-derived-types</t>
  </si>
  <si>
    <t>17155726</t>
  </si>
  <si>
    <t>MVC FluentValidation WithMessage using a property</t>
  </si>
  <si>
    <t>https://stackoverflow.com/questions/27391267/mvc-fluentvalidation-withmessage-using-a-property</t>
  </si>
  <si>
    <t>Fluentvalidation only validate if field is populated</t>
  </si>
  <si>
    <t>c#/asp.netfluentvalidation/</t>
  </si>
  <si>
    <t>https://stackoverflow.com/questions/53714263/fluentvalidation-only-validate-if-field-is-populated</t>
  </si>
  <si>
    <t>53787017</t>
  </si>
  <si>
    <t>53715472</t>
  </si>
  <si>
    <t>fluentvalidation error message contains c# property name and not client side json property name?</t>
  </si>
  <si>
    <t>c#/json/asp.net-web-api/fluentvalidation/</t>
  </si>
  <si>
    <t>https://stackoverflow.com/questions/38830078/fluentvalidation-error-message-contains-c-property-name-and-not-client-side-jso</t>
  </si>
  <si>
    <t>53241773</t>
  </si>
  <si>
    <t>53227310</t>
  </si>
  <si>
    <t>Validating collections with FluentValidation</t>
  </si>
  <si>
    <t>https://stackoverflow.com/questions/42842392/validating-collections-with-fluentvalidation</t>
  </si>
  <si>
    <t>Set a rule based on the result of a boolean using FluentValidation</t>
  </si>
  <si>
    <t>https://stackoverflow.com/questions/52650318/set-a-rule-based-on-the-result-of-a-boolean-using-fluentvalidation</t>
  </si>
  <si>
    <t>38736766</t>
  </si>
  <si>
    <t>Test that property has child validator FluentValidation</t>
  </si>
  <si>
    <t>https://stackoverflow.com/questions/52874677/test-that-property-has-child-validator-fluentvalidation</t>
  </si>
  <si>
    <t>17095870</t>
  </si>
  <si>
    <t>13406458</t>
  </si>
  <si>
    <t>FluentValidation :Extension Methods applying the same same rule on multiple properties</t>
  </si>
  <si>
    <t>https://stackoverflow.com/questions/52631566/fluentvalidation-extension-methods-applying-the-same-same-rule-on-multiple-prop</t>
  </si>
  <si>
    <t>59028734</t>
  </si>
  <si>
    <t>Running BenchmarkDotNet within XUnit</t>
  </si>
  <si>
    <t>c#/.net-core/xunit/benchmarkdotnet/</t>
  </si>
  <si>
    <t>https://stackoverflow.com/questions/60828785/running-benchmarkdotnet-within-xunit</t>
  </si>
  <si>
    <t>BenchmarkDotNet with async task</t>
  </si>
  <si>
    <t>https://stackoverflow.com/questions/49536585/benchmarkdotnet-with-async-task</t>
  </si>
  <si>
    <t>60005427</t>
  </si>
  <si>
    <t>60005250</t>
  </si>
  <si>
    <t>60004956</t>
  </si>
  <si>
    <t>58977199</t>
  </si>
  <si>
    <t>42492630</t>
  </si>
  <si>
    <t>57304109</t>
  </si>
  <si>
    <t>Exception handling in BenchmarkDotNet</t>
  </si>
  <si>
    <t>https://stackoverflow.com/questions/42426982/exception-handling-in-benchmarkdotnet</t>
  </si>
  <si>
    <t>How to interpret the results from BenchmarkDotNet and dotMemory?</t>
  </si>
  <si>
    <t>c#/.net/benchmarking/dotmemory/benchmarkdotnet/</t>
  </si>
  <si>
    <t>https://stackoverflow.com/questions/52223682/how-to-interpret-the-results-from-benchmarkdotnet-and-dotmemory</t>
  </si>
  <si>
    <t>Getting Performance Results using benchmarkdotnet in ASP.net MVC</t>
  </si>
  <si>
    <t>c#/asp.net-mvcbenchmarkdotnet/</t>
  </si>
  <si>
    <t>https://stackoverflow.com/questions/42522702/getting-performance-results-using-benchmarkdotnet-in-asp-net-mvc</t>
  </si>
  <si>
    <t>42457891</t>
  </si>
  <si>
    <t>41792446</t>
  </si>
  <si>
    <t>Identityserver 4 and Ocelot</t>
  </si>
  <si>
    <t>c#/.net-core/identityserver4/api-gateway/ocelot/</t>
  </si>
  <si>
    <t>https://stackoverflow.com/questions/54067154/identityserver-4-and-ocelot</t>
  </si>
  <si>
    <t>60001282</t>
  </si>
  <si>
    <t>API Gateway Aggregated POST (Ocelot)</t>
  </si>
  <si>
    <t>c#/.net/microservices/api-gateway/ocelot/</t>
  </si>
  <si>
    <t>https://stackoverflow.com/questions/59322066/api-gateway-aggregated-post-ocelot</t>
  </si>
  <si>
    <t>How to avoid port in Downstream url in ocelot?</t>
  </si>
  <si>
    <t>c#/herokuocelot/</t>
  </si>
  <si>
    <t>https://stackoverflow.com/questions/57573232/how-to-avoid-port-in-downstream-url-in-ocelot</t>
  </si>
  <si>
    <t>.net core 2.1 ocelot gateway returns 404</t>
  </si>
  <si>
    <t>c#/asp.net-core/gateway/ocelot/</t>
  </si>
  <si>
    <t>https://stackoverflow.com/questions/59087165/net-core-2-1-ocelot-gateway-returns-404</t>
  </si>
  <si>
    <t>ocelot change configuration without restarting app</t>
  </si>
  <si>
    <t>c#/asp.net-coreocelot/</t>
  </si>
  <si>
    <t>https://stackoverflow.com/questions/58835050/ocelot-change-configuration-without-restarting-app</t>
  </si>
  <si>
    <t>Ocelot with Jwt Auth</t>
  </si>
  <si>
    <t>c#/.net-coreocelot/</t>
  </si>
  <si>
    <t>https://stackoverflow.com/questions/57097699/ocelot-with-jwt-auth</t>
  </si>
  <si>
    <t>how implements cors headers in Ocelot</t>
  </si>
  <si>
    <t>https://stackoverflow.com/questions/48130595/how-implements-cors-headers-in-ocelot</t>
  </si>
  <si>
    <t>Re-routing Error asp.net Core with Ocelot (7.0.4)</t>
  </si>
  <si>
    <t>c#/asp.net-mvc/asp.net-core/ocelot/</t>
  </si>
  <si>
    <t>https://stackoverflow.com/questions/52828750/re-routing-error-asp-net-core-with-ocelot-7-0-4</t>
  </si>
  <si>
    <t>53223348</t>
  </si>
  <si>
    <t>52464242</t>
  </si>
  <si>
    <t>59080768</t>
  </si>
  <si>
    <t>Query LOCAL Bitcoin blockchain with C# .NET</t>
  </si>
  <si>
    <t>c#/.net/bitcoin/blockchain/</t>
  </si>
  <si>
    <t>https://stackoverflow.com/questions/41027747/query-local-bitcoin-blockchain-with-c-net</t>
  </si>
  <si>
    <t>ECDSA secp256k1 offline signer for blockchain in c#</t>
  </si>
  <si>
    <t>https://stackoverflow.com/questions/47687763/ecdsa-secp256k1-offline-signer-for-blockchain-in-c</t>
  </si>
  <si>
    <t>61506402</t>
  </si>
  <si>
    <t>Convert string into LiteDB BsonDocument</t>
  </si>
  <si>
    <t>c#/json/nosql/litedb/</t>
  </si>
  <si>
    <t>https://stackoverflow.com/questions/59210669/convert-string-into-litedb-bsondocument</t>
  </si>
  <si>
    <t>How to output LiteDB query results as string?</t>
  </si>
  <si>
    <t>c#/winformslitedb/</t>
  </si>
  <si>
    <t>https://stackoverflow.com/questions/57886477/how-to-output-litedb-query-results-as-string</t>
  </si>
  <si>
    <t>LiteDb collection returns invalid data when searching by id</t>
  </si>
  <si>
    <t>https://stackoverflow.com/questions/57523415/litedb-collection-returns-invalid-data-when-searching-by-id</t>
  </si>
  <si>
    <t>57164156</t>
  </si>
  <si>
    <t>38361152</t>
  </si>
  <si>
    <t>LiteDB query in 2 related Collections</t>
  </si>
  <si>
    <t>c#/relationship/bson/dbref/litedb/</t>
  </si>
  <si>
    <t>https://stackoverflow.com/questions/56273512/litedb-query-in-2-related-collections</t>
  </si>
  <si>
    <t>55733382</t>
  </si>
  <si>
    <t>LiteDB Find() with DateTime.Year comparison doesn&amp;#39t have any result</t>
  </si>
  <si>
    <t>https://stackoverflow.com/questions/55694031/litedb-find-with-datetime-year-comparison-doesnt-have-any-result</t>
  </si>
  <si>
    <t>55013935</t>
  </si>
  <si>
    <t>C# LiteDB - Index and search text blocks</t>
  </si>
  <si>
    <t>c#/search/indexing/full-text-search/litedb/</t>
  </si>
  <si>
    <t>https://stackoverflow.com/questions/54652838/c-litedb-index-and-search-text-blocks</t>
  </si>
  <si>
    <t>How to iterate through LiteDB.LiteCollection for specific key values from a large litedb database file</t>
  </si>
  <si>
    <t>https://stackoverflow.com/questions/54617500/how-to-iterate-through-litedb-litecollection-for-specific-key-values-from-a-larg</t>
  </si>
  <si>
    <t>LiteDB insert or retrieve master&amp;#39s details List</t>
  </si>
  <si>
    <t>c#/sqlitelitedb/</t>
  </si>
  <si>
    <t>https://stackoverflow.com/questions/53619762/litedb-insert-or-retrieve-masters-details-list</t>
  </si>
  <si>
    <t>53447566</t>
  </si>
  <si>
    <t>Xamarin LiteDB UnauthorisedAccessException</t>
  </si>
  <si>
    <t>c#/android/xamarin.forms/android-6.0-marshmallow/litedb/</t>
  </si>
  <si>
    <t>https://stackoverflow.com/questions/45010253/xamarin-litedb-unauthorisedaccessexception</t>
  </si>
  <si>
    <t>48530191</t>
  </si>
  <si>
    <t>46964833</t>
  </si>
  <si>
    <t>44973948</t>
  </si>
  <si>
    <t>38225722</t>
  </si>
  <si>
    <t>LiteDB: Are Projections supported?</t>
  </si>
  <si>
    <t>c#/mongodb/projection/litedb/nosql/</t>
  </si>
  <si>
    <t>https://stackoverflow.com/questions/37860900/litedb-are-projections-supported</t>
  </si>
  <si>
    <t>43974548</t>
  </si>
  <si>
    <t>38897713</t>
  </si>
  <si>
    <t>How to use DbRef in LiteDB</t>
  </si>
  <si>
    <t>c#/asp.netlitedb/</t>
  </si>
  <si>
    <t>https://stackoverflow.com/questions/35898365/how-to-use-dbref-in-litedb</t>
  </si>
  <si>
    <t>12605459</t>
  </si>
  <si>
    <t>Install nopCommerce public_html</t>
  </si>
  <si>
    <t>c#/.net-core/configuration/nopcommerce/</t>
  </si>
  <si>
    <t>https://stackoverflow.com/questions/58609593/install-nopcommerce-public-html</t>
  </si>
  <si>
    <t>I download nopCommerce 4.20 Dotnet Core and upload on my plesk server. Timeout Issue</t>
  </si>
  <si>
    <t>c#/asp.net/asp.net-mvc/asp.net-core/nopcommerce/</t>
  </si>
  <si>
    <t>https://stackoverflow.com/questions/57238269/i-download-nopcommerce-4-20-dotnet-core-and-upload-on-my-plesk-server-timeout-i</t>
  </si>
  <si>
    <t>57124512</t>
  </si>
  <si>
    <t>Plus sign converts to &amp;amp#x2B in nopcommerce 41 but resolve into 42beta</t>
  </si>
  <si>
    <t>c#/asp.net-mvc/nopcommerce/nopcommerce-4.1/</t>
  </si>
  <si>
    <t>https://stackoverflow.com/questions/55971792/plus-sign-converts-to-x2b-in-nopcommerce-41-but-resolve-into-42beta</t>
  </si>
  <si>
    <t>55763815</t>
  </si>
  <si>
    <t>55611115</t>
  </si>
  <si>
    <t>NopCommerce 4.10 error while installing plugin</t>
  </si>
  <si>
    <t>c#/entity-framework-core/autofac/nopcommerce/nopcommerce-4.1/</t>
  </si>
  <si>
    <t>https://stackoverflow.com/questions/52963505/nopcommerce-4-10-error-while-installing-plugin</t>
  </si>
  <si>
    <t>NopCommerce source code deployment shows: InvalidOperationException: No database provider has been configured for this DbContext</t>
  </si>
  <si>
    <t>c#/.net/entity-framework/asp.net-core/nopcommerce/</t>
  </si>
  <si>
    <t>https://stackoverflow.com/questions/55182944/nopcommerce-source-code-deployment-shows-invalidoperationexception-no-database</t>
  </si>
  <si>
    <t>41953103</t>
  </si>
  <si>
    <t>31279075</t>
  </si>
  <si>
    <t>Run Nopcommerce on mono OSX and Xamarin Studio</t>
  </si>
  <si>
    <t>c#/.net/asp.net-mvc/mono/nopcommerce/</t>
  </si>
  <si>
    <t>https://stackoverflow.com/questions/25923223/run-nopcommerce-on-mono-osx-and-xamarin-studio</t>
  </si>
  <si>
    <t>51179198</t>
  </si>
  <si>
    <t>51156319</t>
  </si>
  <si>
    <t>21253665</t>
  </si>
  <si>
    <t>18658122</t>
  </si>
  <si>
    <t>50540554</t>
  </si>
  <si>
    <t>NopCommerce - Get States by Country and Language</t>
  </si>
  <si>
    <t>https://stackoverflow.com/questions/49638091/nopcommerce-get-states-by-country-and-language</t>
  </si>
  <si>
    <t>25520057</t>
  </si>
  <si>
    <t>48039980</t>
  </si>
  <si>
    <t>How to convert store procedure to linq in nopCommerce c#</t>
  </si>
  <si>
    <t>c#/linqnopcommerce/</t>
  </si>
  <si>
    <t>https://stackoverflow.com/questions/42786043/how-to-convert-store-procedure-to-linq-in-nopcommerce-c</t>
  </si>
  <si>
    <t>47785573</t>
  </si>
  <si>
    <t>Getting ID of product from nopcommerce IConsumer&amp;ltEntityFinalised&amp;ltProduct&amp;gt Event</t>
  </si>
  <si>
    <t>c#/entity-frameworknopcommerce/</t>
  </si>
  <si>
    <t>https://stackoverflow.com/questions/47127950/getting-id-of-product-from-nopcommerce-iconsumerentityfinalisedproduct-event</t>
  </si>
  <si>
    <t>NopCommerce attempted SQL injection?</t>
  </si>
  <si>
    <t>c#/sql-injection/</t>
  </si>
  <si>
    <t>https://stackoverflow.com/questions/46432036/nopcommerce-attempted-sql-injection</t>
  </si>
  <si>
    <t>What is the error &amp;quotThe method or operation is not implemented.&amp;quot in nopCommerce plugin during installing a new plugin</t>
  </si>
  <si>
    <t>https://stackoverflow.com/questions/28338664/what-is-the-error-the-method-or-operation-is-not-implemented-in-nopcommerce-p</t>
  </si>
  <si>
    <t>How to override a nopcommerce view file with a view file inside the plugin?</t>
  </si>
  <si>
    <t>https://stackoverflow.com/questions/17321898/how-to-override-a-nopcommerce-view-file-with-a-view-file-inside-the-plugin</t>
  </si>
  <si>
    <t>45128539</t>
  </si>
  <si>
    <t>Get Exception after install NopCommerce Bundled Discounts plugin</t>
  </si>
  <si>
    <t>https://stackoverflow.com/questions/43890349/get-exception-after-install-nopcommerce-bundled-discounts-plugin</t>
  </si>
  <si>
    <t>44496476</t>
  </si>
  <si>
    <t>MVC 3 NopCommerce &amp;#39$&amp;#39 character as part of the name of an url parameter</t>
  </si>
  <si>
    <t>c#/asp.net-mvc-3/url-rewriting/routes/nopcommerce/</t>
  </si>
  <si>
    <t>https://stackoverflow.com/questions/12782907/mvc-3-nopcommerce-character-as-part-of-the-name-of-an-url-parameter</t>
  </si>
  <si>
    <t>42554539</t>
  </si>
  <si>
    <t>22778358</t>
  </si>
  <si>
    <t>Nopcommerce Override RegisterValidator</t>
  </si>
  <si>
    <t>c#/validationnopcommerce/</t>
  </si>
  <si>
    <t>https://stackoverflow.com/questions/41702353/nopcommerce-override-registervalidator</t>
  </si>
  <si>
    <t>Nopcommerce Update entity issue</t>
  </si>
  <si>
    <t>https://stackoverflow.com/questions/41609158/nopcommerce-update-entity-issue</t>
  </si>
  <si>
    <t>41485031</t>
  </si>
  <si>
    <t>Get name of image in Nopcommerce</t>
  </si>
  <si>
    <t>https://stackoverflow.com/questions/41296886/get-name-of-image-in-nopcommerce</t>
  </si>
  <si>
    <t>35605735</t>
  </si>
  <si>
    <t>Redirect to Controller&amp;#39s action method from event handler in nopCommerce</t>
  </si>
  <si>
    <t>https://stackoverflow.com/questions/41241581/redirect-to-controllers-action-method-from-event-handler-in-nopcommerce</t>
  </si>
  <si>
    <t>Nopcommerce Rewriting Route to overrule core catalog controller via CustomView Engine and Routeprovider</t>
  </si>
  <si>
    <t>c#/asp.net-mvc/nopcommerce/route-provider/</t>
  </si>
  <si>
    <t>https://stackoverflow.com/questions/31482456/nopcommerce-rewriting-route-to-overrule-core-catalog-controller-via-customview-e</t>
  </si>
  <si>
    <t>40278108</t>
  </si>
  <si>
    <t>How can i stop default nopCommerce SearchBox Method?</t>
  </si>
  <si>
    <t>https://stackoverflow.com/questions/40232742/how-can-i-stop-default-nopcommerce-searchbox-method</t>
  </si>
  <si>
    <t>DataAccess Plugin in NopCommerce 3.1</t>
  </si>
  <si>
    <t>c#/entity-framework/asp.net-mvc-4/nopcommerce/</t>
  </si>
  <si>
    <t>https://stackoverflow.com/questions/18606765/dataaccess-plugin-in-nopcommerce-3-1</t>
  </si>
  <si>
    <t>11819654</t>
  </si>
  <si>
    <t>Entity Framework 4.0 changes in NopCommerce 1.90</t>
  </si>
  <si>
    <t>c#/asp.net/entity-framework/entity-framework-4/nopcommerce/</t>
  </si>
  <si>
    <t>https://stackoverflow.com/questions/5927300/entity-framework-4-0-changes-in-nopcommerce-1-90</t>
  </si>
  <si>
    <t>How can I use vertical slider in my NopCommerce site home page?</t>
  </si>
  <si>
    <t>c#/asp.net-mvc-5/nopcommerce/jssor/nivo-slider/</t>
  </si>
  <si>
    <t>https://stackoverflow.com/questions/39889443/how-can-i-use-vertical-slider-in-my-nopcommerce-site-home-page</t>
  </si>
  <si>
    <t>39826696</t>
  </si>
  <si>
    <t>22195709</t>
  </si>
  <si>
    <t>How to solve error Sequence contains more than one matching element in Nopcommerce Plugin Creation?</t>
  </si>
  <si>
    <t>https://stackoverflow.com/questions/19335102/how-to-solve-error-sequence-contains-more-than-one-matching-element-in-nopcommer</t>
  </si>
  <si>
    <t>38713161</t>
  </si>
  <si>
    <t>Azure URL encoding in nopcommerce</t>
  </si>
  <si>
    <t>c#/asp.net/asp.net-mvc/azure/nopcommerce/</t>
  </si>
  <si>
    <t>https://stackoverflow.com/questions/38371560/azure-url-encoding-in-nopcommerce</t>
  </si>
  <si>
    <t>How to upgrade nopcommerce 1.8 to 3.5?</t>
  </si>
  <si>
    <t>c#/asp.net/.net/nopcommerce/</t>
  </si>
  <si>
    <t>https://stackoverflow.com/questions/28595619/how-to-upgrade-nopcommerce-1-8-to-3-5</t>
  </si>
  <si>
    <t>Migrating data from nopCommerce to Umbraco 7</t>
  </si>
  <si>
    <t>c#/sql/nopcommerce/umbraco7/</t>
  </si>
  <si>
    <t>https://stackoverflow.com/questions/36828846/migrating-data-from-nopcommerce-to-umbraco-7</t>
  </si>
  <si>
    <t>NopCommerce, calling Nop.Web controller methods in Nop.Plugins projects</t>
  </si>
  <si>
    <t>https://stackoverflow.com/questions/35745745/nopcommerce-calling-nop-web-controller-methods-in-nop-plugins-projects</t>
  </si>
  <si>
    <t>NopCommerce 3.30 Image browser</t>
  </si>
  <si>
    <t>c#/imagenopcommerce/</t>
  </si>
  <si>
    <t>https://stackoverflow.com/questions/35312876/nopcommerce-3-30-image-browser</t>
  </si>
  <si>
    <t>How to get cookie of nopcommerce customer using javascript</t>
  </si>
  <si>
    <t>javascript/c#/asp.net-mvc/cookies/nopcommerce/</t>
  </si>
  <si>
    <t>https://stackoverflow.com/questions/35356232/how-to-get-cookie-of-nopcommerce-customer-using-javascript</t>
  </si>
  <si>
    <t>34998529</t>
  </si>
  <si>
    <t>59784626</t>
  </si>
  <si>
    <t>60835226</t>
  </si>
  <si>
    <t>60641643</t>
  </si>
  <si>
    <t>How to offer (optional) notification handlers in MediatR</t>
  </si>
  <si>
    <t>c#/console-applicationmediatr/</t>
  </si>
  <si>
    <t>https://stackoverflow.com/questions/60011887/how-to-offer-optional-notification-handlers-in-mediatr</t>
  </si>
  <si>
    <t>59165229</t>
  </si>
  <si>
    <t>43252064</t>
  </si>
  <si>
    <t>When executing API method using MediatR, getting an error</t>
  </si>
  <si>
    <t>https://stackoverflow.com/questions/59948576/when-executing-api-method-using-mediatr-getting-an-error</t>
  </si>
  <si>
    <t>How can we use &amp;#39yield return&amp;#39 to return IAsyncEnumerable from MediatR Request handler?</t>
  </si>
  <si>
    <t>c#/asp.net/yield-return/mediatr/</t>
  </si>
  <si>
    <t>https://stackoverflow.com/questions/59681406/how-can-we-use-yield-return-to-return-iasyncenumerable-from-mediatr-request-ha</t>
  </si>
  <si>
    <t>How to add MediatR PublishStrategy to existing project</t>
  </si>
  <si>
    <t>https://stackoverflow.com/questions/59320296/how-to-add-mediatr-publishstrategy-to-existing-project</t>
  </si>
  <si>
    <t>Is it OK to have one handler call another when using MediatR?</t>
  </si>
  <si>
    <t>c#/oop/cqrs/mediatr/</t>
  </si>
  <si>
    <t>https://stackoverflow.com/questions/49042123/is-it-ok-to-have-one-handler-call-another-when-using-mediatr</t>
  </si>
  <si>
    <t>59192237</t>
  </si>
  <si>
    <t>59089329</t>
  </si>
  <si>
    <t>59051306</t>
  </si>
  <si>
    <t>39552504</t>
  </si>
  <si>
    <t>Will MediatR run the commands sequentially or in parallel?</t>
  </si>
  <si>
    <t>c#/cqrs/mediator/mediatr/</t>
  </si>
  <si>
    <t>https://stackoverflow.com/questions/58947505/will-mediatr-run-the-commands-sequentially-or-in-parallel</t>
  </si>
  <si>
    <t>55337865</t>
  </si>
  <si>
    <t>58525947</t>
  </si>
  <si>
    <t>58035106</t>
  </si>
  <si>
    <t>57845078</t>
  </si>
  <si>
    <t>42289038</t>
  </si>
  <si>
    <t>57762608</t>
  </si>
  <si>
    <t>Mediatr with generic handler and query</t>
  </si>
  <si>
    <t>c#/covariance/contravariance/mediator/mediatr/</t>
  </si>
  <si>
    <t>https://stackoverflow.com/questions/57504374/mediatr-with-generic-handler-and-query</t>
  </si>
  <si>
    <t>57444537</t>
  </si>
  <si>
    <t>Mediatr - Where is the right place to invalidate/update cache</t>
  </si>
  <si>
    <t>c#/caching/microservices/cqrs/mediatr/</t>
  </si>
  <si>
    <t>https://stackoverflow.com/questions/53981235/mediatr-where-is-the-right-place-to-invalidate-update-cache</t>
  </si>
  <si>
    <t>56891156</t>
  </si>
  <si>
    <t>56421853</t>
  </si>
  <si>
    <t>56092230</t>
  </si>
  <si>
    <t>42391262</t>
  </si>
  <si>
    <t>53536580</t>
  </si>
  <si>
    <t>50663528</t>
  </si>
  <si>
    <t>How to decorate a MediatR Handler</t>
  </si>
  <si>
    <t>c#/autofac/cqrs/mediatr/</t>
  </si>
  <si>
    <t>https://stackoverflow.com/questions/54580769/how-to-decorate-a-mediatr-handler</t>
  </si>
  <si>
    <t>Best practice for performing sequential MediatR commands/queries as part of a single HTTP Request?</t>
  </si>
  <si>
    <t>c#/asp.net-core/cqrs/command-pattern/mediatr/</t>
  </si>
  <si>
    <t>https://stackoverflow.com/questions/54946965/best-practice-for-performing-sequential-mediatr-commands-queries-as-part-of-a-si</t>
  </si>
  <si>
    <t>.NET Core console app Mediatr command handler doesn&amp;#39t get called</t>
  </si>
  <si>
    <t>c#/.net/dependency-injection/console/mediatr/</t>
  </si>
  <si>
    <t>https://stackoverflow.com/questions/54874329/net-core-console-app-mediatr-command-handler-doesnt-get-called</t>
  </si>
  <si>
    <t>54153352</t>
  </si>
  <si>
    <t>54041414</t>
  </si>
  <si>
    <t>54024606</t>
  </si>
  <si>
    <t>53969369</t>
  </si>
  <si>
    <t>53966762</t>
  </si>
  <si>
    <t>53434794</t>
  </si>
  <si>
    <t>52956375</t>
  </si>
  <si>
    <t>MediatR NotificationHandler fire and forget</t>
  </si>
  <si>
    <t>c#/mediatrfire-and-forget/</t>
  </si>
  <si>
    <t>https://stackoverflow.com/questions/52783220/mediatr-notificationhandler-fire-and-forget</t>
  </si>
  <si>
    <t>48758464</t>
  </si>
  <si>
    <t>52081118</t>
  </si>
  <si>
    <t>DataException from Dapper disappear when using MediatR</t>
  </si>
  <si>
    <t>c#/error-handling/asp.net-core/dapper/mediatr/</t>
  </si>
  <si>
    <t>https://stackoverflow.com/questions/45432325/dataexception-from-dapper-disappear-when-using-mediatr</t>
  </si>
  <si>
    <t>51985482</t>
  </si>
  <si>
    <t>50909574</t>
  </si>
  <si>
    <t>Executing MediatR PreProcessor Only for Specific Interface Types (Commands)</t>
  </si>
  <si>
    <t>c#/generics/autofac/cqrs/mediatr/</t>
  </si>
  <si>
    <t>https://stackoverflow.com/questions/48045989/executing-mediatr-preprocessor-only-for-specific-interface-types-commands</t>
  </si>
  <si>
    <t>47294635</t>
  </si>
  <si>
    <t>50125967</t>
  </si>
  <si>
    <t>MediatR, generics and NET Core Dependency Injection - Cannot instantiate handler</t>
  </si>
  <si>
    <t>c#/dependency-injection/.net-core/mediatr/</t>
  </si>
  <si>
    <t>https://stackoverflow.com/questions/49146575/mediatr-generics-and-net-core-dependency-injection-cannot-instantiate-handler</t>
  </si>
  <si>
    <t>47207339</t>
  </si>
  <si>
    <t>MediatR - Registering IPipelineBehaviors with Unity</t>
  </si>
  <si>
    <t>c#/.net/inversion-of-control/unity-container/mediatr/</t>
  </si>
  <si>
    <t>https://stackoverflow.com/questions/46608593/mediatr-registering-ipipelinebehaviors-with-unity</t>
  </si>
  <si>
    <t>Apply MediatR requests dynamically to objects</t>
  </si>
  <si>
    <t>c#/asp.net-web-apimediatr/</t>
  </si>
  <si>
    <t>https://stackoverflow.com/questions/46491261/apply-mediatr-requests-dynamically-to-objects</t>
  </si>
  <si>
    <t>45625557</t>
  </si>
  <si>
    <t>Wrap MediatR and infer Request/Response</t>
  </si>
  <si>
    <t>c#/mediatormediatr/</t>
  </si>
  <si>
    <t>https://stackoverflow.com/questions/44675746/wrap-mediatr-and-infer-request-response</t>
  </si>
  <si>
    <t>44065330</t>
  </si>
  <si>
    <t>42314095</t>
  </si>
  <si>
    <t>42078196</t>
  </si>
  <si>
    <t>41623572</t>
  </si>
  <si>
    <t>38615904</t>
  </si>
  <si>
    <t>How to test with MediatR</t>
  </si>
  <si>
    <t>c#/unit-testingmediatr/</t>
  </si>
  <si>
    <t>https://stackoverflow.com/questions/38297118/how-to-test-with-mediatr</t>
  </si>
  <si>
    <t>38080670</t>
  </si>
  <si>
    <t>Is it ok to use CQRS(MediatR) for logic/data processing and not only for Data write/acces</t>
  </si>
  <si>
    <t>c#/.net/architecture/cqrs/mediatr/</t>
  </si>
  <si>
    <t>https://stackoverflow.com/questions/37376206/is-it-ok-to-use-cqrsmediatr-for-logic-data-processing-and-not-only-for-data-wr</t>
  </si>
  <si>
    <t>35876727</t>
  </si>
  <si>
    <t>54327516</t>
  </si>
  <si>
    <t>Humanizer fails to singularize or pluralize an italian word in C#</t>
  </si>
  <si>
    <t>c#/word/pluralize/singular/humanizer/</t>
  </si>
  <si>
    <t>https://stackoverflow.com/questions/53635678/humanizer-fails-to-singularize-or-pluralize-an-italian-word-in-c</t>
  </si>
  <si>
    <t>51954456</t>
  </si>
  <si>
    <t>40349307</t>
  </si>
  <si>
    <t>Humanizer localization not work in IIS</t>
  </si>
  <si>
    <t>c#/asp.net/.net/iis/humanizer/</t>
  </si>
  <si>
    <t>https://stackoverflow.com/questions/36171751/humanizer-localization-not-work-in-iis</t>
  </si>
  <si>
    <t>Humanizer French title case support</t>
  </si>
  <si>
    <t>c#/cultureinfohumanizer/</t>
  </si>
  <si>
    <t>https://stackoverflow.com/questions/28592944/humanizer-french-title-case-support</t>
  </si>
  <si>
    <t>How to make Humanizer not display &amp;quotno time&amp;quot if the precision is bigger?</t>
  </si>
  <si>
    <t>c#/humanizer/</t>
  </si>
  <si>
    <t>https://stackoverflow.com/questions/24439474/how-to-make-humanizer-not-display-no-time-if-the-precision-is-bigger</t>
  </si>
  <si>
    <t>How to run a scheduled task using electron.net</t>
  </si>
  <si>
    <t>c#/electron.net/</t>
  </si>
  <si>
    <t>https://stackoverflow.com/questions/49709064/how-to-run-a-scheduled-task-using-electron-net</t>
  </si>
  <si>
    <t>How to create a child modal window in Electron.NET?</t>
  </si>
  <si>
    <t>c#/parent-childelectron.net/</t>
  </si>
  <si>
    <t>https://stackoverflow.com/questions/55792274/how-to-create-a-child-modal-window-in-electron-net</t>
  </si>
  <si>
    <t>How to use embeded firebird database in electron.net using .net core</t>
  </si>
  <si>
    <t>c#/.net-core/electron/firebird-embedded/electron.net/</t>
  </si>
  <si>
    <t>https://stackoverflow.com/questions/52178452/how-to-use-embeded-firebird-database-in-electron-net-using-net-core</t>
  </si>
  <si>
    <t>Issue with using Electron.NET</t>
  </si>
  <si>
    <t>c#/asp.net-coreelectron.net/</t>
  </si>
  <si>
    <t>https://stackoverflow.com/questions/51655178/issue-with-using-electron-net</t>
  </si>
  <si>
    <t>Creating custom extension functions for logging with NLog</t>
  </si>
  <si>
    <t>c#/logging/.net-core/nlog/microsoft-extensions-logging/</t>
  </si>
  <si>
    <t>https://stackoverflow.com/questions/61859324/creating-custom-extension-functions-for-logging-with-nlog</t>
  </si>
  <si>
    <t>How to mention different timezone in different targets for NLog C#</t>
  </si>
  <si>
    <t>c#/timezonenlog/</t>
  </si>
  <si>
    <t>https://stackoverflow.com/questions/61787759/how-to-mention-different-timezone-in-different-targets-for-nlog-c</t>
  </si>
  <si>
    <t>61717847</t>
  </si>
  <si>
    <t>61592230</t>
  </si>
  <si>
    <t>59038842</t>
  </si>
  <si>
    <t>61714973</t>
  </si>
  <si>
    <t>20352745</t>
  </si>
  <si>
    <t>61609991</t>
  </si>
  <si>
    <t>Configure NLog to write log to Azure SQL server with manage Identity token</t>
  </si>
  <si>
    <t>c#/azure-active-directory/azure-sql-database/nlog/azure-virtual-machine/</t>
  </si>
  <si>
    <t>https://stackoverflow.com/questions/57579277/configure-nlog-to-write-log-to-azure-sql-server-with-manage-identity-token</t>
  </si>
  <si>
    <t>61394260</t>
  </si>
  <si>
    <t>resolve NLog instance with unity container</t>
  </si>
  <si>
    <t>c#/dependency-injectionunity-container/</t>
  </si>
  <si>
    <t>https://stackoverflow.com/questions/40091260/resolve-nlog-instance-with-unity-container</t>
  </si>
  <si>
    <t>How to log with Nlog in SpecFlow?</t>
  </si>
  <si>
    <t>c#/nlog/specflow/xunit/</t>
  </si>
  <si>
    <t>https://stackoverflow.com/questions/50395616/how-to-log-with-nlog-in-specflow</t>
  </si>
  <si>
    <t>NLog structuring logging masking</t>
  </si>
  <si>
    <t>https://stackoverflow.com/questions/61330333/nlog-structuring-logging-masking</t>
  </si>
  <si>
    <t>50533462</t>
  </si>
  <si>
    <t>45999671</t>
  </si>
  <si>
    <t>39269711</t>
  </si>
  <si>
    <t>Use NLog in ASP.NET Core application</t>
  </si>
  <si>
    <t>c#/asp.net-core/logging/nlog/ms-extensions-logging/</t>
  </si>
  <si>
    <t>https://stackoverflow.com/questions/34679727/use-nlog-in-asp-net-core-application</t>
  </si>
  <si>
    <t>Trying to send email via Nlog via gmail</t>
  </si>
  <si>
    <t>c#/nlogmailkit/</t>
  </si>
  <si>
    <t>https://stackoverflow.com/questions/57227854/trying-to-send-email-via-nlog-via-gmail</t>
  </si>
  <si>
    <t>32069524</t>
  </si>
  <si>
    <t>NLog create log files based on static variable</t>
  </si>
  <si>
    <t>c#/loggingnlog/</t>
  </si>
  <si>
    <t>https://stackoverflow.com/questions/32894847/nlog-create-log-files-based-on-static-variable</t>
  </si>
  <si>
    <t>61033574</t>
  </si>
  <si>
    <t>61033465</t>
  </si>
  <si>
    <t>Nlog with .NET core- How to log JSON object without the message</t>
  </si>
  <si>
    <t>c#/dependency-injection/.net-core/nlog/</t>
  </si>
  <si>
    <t>https://stackoverflow.com/questions/54852278/nlog-with-net-core-how-to-log-json-object-without-the-message</t>
  </si>
  <si>
    <t>Logging from multiple processes with nLog missing logs and inconsistent archives</t>
  </si>
  <si>
    <t>https://stackoverflow.com/questions/23110094/logging-from-multiple-processes-with-nlog-missing-logs-and-inconsistent-archives</t>
  </si>
  <si>
    <t>How to log current available memory with NLOG</t>
  </si>
  <si>
    <t>https://stackoverflow.com/questions/45356621/how-to-log-current-available-memory-with-nlog</t>
  </si>
  <si>
    <t>60235506</t>
  </si>
  <si>
    <t>Embedding NLog in app.config for WPF application</t>
  </si>
  <si>
    <t>c#/wpf/logging/app-config/nlog/</t>
  </si>
  <si>
    <t>https://stackoverflow.com/questions/60854751/embedding-nlog-in-app-config-for-wpf-application</t>
  </si>
  <si>
    <t>36789394</t>
  </si>
  <si>
    <t>60722399</t>
  </si>
  <si>
    <t>58844775</t>
  </si>
  <si>
    <t>60647380</t>
  </si>
  <si>
    <t>Log only specific properties of exception using NLog</t>
  </si>
  <si>
    <t>https://stackoverflow.com/questions/60391469/log-only-specific-properties-of-exception-using-nlog</t>
  </si>
  <si>
    <t>60342744</t>
  </si>
  <si>
    <t>7890611</t>
  </si>
  <si>
    <t>60326703</t>
  </si>
  <si>
    <t>46582862</t>
  </si>
  <si>
    <t>NLog static GetCurrentClassLogger vs ILogger&amp;ltHomeController&amp;gt in .net core</t>
  </si>
  <si>
    <t>c#/.net/asp.net-core/nlog/</t>
  </si>
  <si>
    <t>https://stackoverflow.com/questions/60239258/nlog-static-getcurrentclasslogger-vs-iloggerhomecontroller-in-net-core</t>
  </si>
  <si>
    <t>60233005</t>
  </si>
  <si>
    <t>60201345</t>
  </si>
  <si>
    <t>60063316</t>
  </si>
  <si>
    <t>59891702</t>
  </si>
  <si>
    <t>NLog Buffering Wrapper With PostSharp.Diagnostics</t>
  </si>
  <si>
    <t>c#/logging/nlog/postsharp/</t>
  </si>
  <si>
    <t>https://stackoverflow.com/questions/59863375/nlog-buffering-wrapper-with-postsharp-diagnostics</t>
  </si>
  <si>
    <t>59828414</t>
  </si>
  <si>
    <t>59828340</t>
  </si>
  <si>
    <t>Memory leak in .NET Core 3.0 app when using NLog or Serilog</t>
  </si>
  <si>
    <t>c#/.net-core.net-core-3.0/</t>
  </si>
  <si>
    <t>https://stackoverflow.com/questions/59659856/memory-leak-in-net-core-3-0-app-when-using-nlog-or-serilog</t>
  </si>
  <si>
    <t>50196228</t>
  </si>
  <si>
    <t>StatusCode 400 &amp;quotBad request&amp;quot when Connecting a Xamarin.forms app on a physical Phone to an Asp.net REST API</t>
  </si>
  <si>
    <t>c#/api/rest/xamarin.forms/</t>
  </si>
  <si>
    <t>https://stackoverflow.com/questions/61851929/statuscode-400-bad-request-when-connecting-a-xamarin-forms-app-on-a-physical-p</t>
  </si>
  <si>
    <t>Toolbar not working on Android using Xamarin.Forms</t>
  </si>
  <si>
    <t>c#/android/xamarin/xamarin.forms/toolbar/</t>
  </si>
  <si>
    <t>https://stackoverflow.com/questions/25718635/toolbar-not-working-on-android-using-xamarin-forms</t>
  </si>
  <si>
    <t>61845025</t>
  </si>
  <si>
    <t>Why images in drawable folder are not showing in my Android compilation of Xamarin.Forms?</t>
  </si>
  <si>
    <t>c#/image/xamarin.android/xamarin.forms/</t>
  </si>
  <si>
    <t>https://stackoverflow.com/questions/43727862/why-images-in-drawable-folder-are-not-showing-in-my-android-compilation-of-xamar</t>
  </si>
  <si>
    <t>Xamarin.Forms (iOS) - How to change the text of the SearchBar &amp;quotCancel&amp;quot button?</t>
  </si>
  <si>
    <t>c#/xamarin/xamarin.ios/xamarin.forms/uisearchbar/</t>
  </si>
  <si>
    <t>https://stackoverflow.com/questions/45762279/xamarin-forms-ios-how-to-change-the-text-of-the-searchbar-cancel-button</t>
  </si>
  <si>
    <t>52556347</t>
  </si>
  <si>
    <t>61742656</t>
  </si>
  <si>
    <t>How to access components created in Xamarin.Forms C# code behind?</t>
  </si>
  <si>
    <t>c#/xamarin/xamarin.forms/declaration/code-behind/</t>
  </si>
  <si>
    <t>https://stackoverflow.com/questions/59216049/how-to-access-components-created-in-xamarin-forms-c-code-behind</t>
  </si>
  <si>
    <t>How to apply the TapGestureRecognizer in Xamarin.Forms?</t>
  </si>
  <si>
    <t>c#/xamarin/xamarin.forms/gesture/</t>
  </si>
  <si>
    <t>https://stackoverflow.com/questions/48970589/how-to-apply-the-tapgesturerecognizer-in-xamarin-forms</t>
  </si>
  <si>
    <t>61678465</t>
  </si>
  <si>
    <t>How do I change an image&amp;#39s position (x and y) dynamically at runtime in Xamarin.Forms?</t>
  </si>
  <si>
    <t>c#/image/xamarin/xamarin.forms/position/</t>
  </si>
  <si>
    <t>https://stackoverflow.com/questions/52764183/how-do-i-change-an-images-position-x-and-y-dynamically-at-runtime-in-xamarin</t>
  </si>
  <si>
    <t>61594166</t>
  </si>
  <si>
    <t>Xamarin.Forms: firebase auth for google</t>
  </si>
  <si>
    <t>c#/xamarin.formsfirebase-authentication/</t>
  </si>
  <si>
    <t>https://stackoverflow.com/questions/61552423/xamarin-forms-firebase-auth-for-google</t>
  </si>
  <si>
    <t>Entity Framework Core SQLite with Xamarin.Forms doesn&amp;#39t update Db</t>
  </si>
  <si>
    <t>c#/entity-frameworkxamarin.forms/</t>
  </si>
  <si>
    <t>https://stackoverflow.com/questions/61438267/entity-framework-core-sqlite-with-xamarin-forms-doesnt-update-db</t>
  </si>
  <si>
    <t>35044692</t>
  </si>
  <si>
    <t>61473854</t>
  </si>
  <si>
    <t>How to change application icon in Xamarin.Forms?</t>
  </si>
  <si>
    <t>c#/cross-platformxamarin.forms/</t>
  </si>
  <si>
    <t>https://stackoverflow.com/questions/37945767/how-to-change-application-icon-in-xamarin-forms</t>
  </si>
  <si>
    <t>Xamarin.Forms Error CS0246 &amp;#39Foundation&amp;#39 could not be found</t>
  </si>
  <si>
    <t>c#/xamarin/xamarin.forms/xamarin.ios/visual-studio-mac/</t>
  </si>
  <si>
    <t>https://stackoverflow.com/questions/61379215/xamarin-forms-error-cs0246-foundation-could-not-be-found</t>
  </si>
  <si>
    <t>59629680</t>
  </si>
  <si>
    <t>61418141</t>
  </si>
  <si>
    <t>In Xamarin.Forms Device.BeginInvokeOnMainThread() doesnâ€™t show message box from notification callback *only* in Release config on physical device</t>
  </si>
  <si>
    <t>https://stackoverflow.com/questions/46491815/in-xamarin-forms-device-begininvokeonmainthread-doesn-t-show-message-box-from</t>
  </si>
  <si>
    <t>49024454</t>
  </si>
  <si>
    <t>Native view of a MenuBar (UWP) or Menu (WPF) using Xamarin.Forms?</t>
  </si>
  <si>
    <t>c#/wpf/xamarin.forms/uwp/menubar/</t>
  </si>
  <si>
    <t>https://stackoverflow.com/questions/61288106/native-view-of-a-menubar-uwp-or-menu-wpf-using-xamarin-forms</t>
  </si>
  <si>
    <t>How do I pass the Button as CommandParameter from XAML in a Xamarin.Forms Page?</t>
  </si>
  <si>
    <t>c#/xaml/xamarin.forms/commandparameter/</t>
  </si>
  <si>
    <t>https://stackoverflow.com/questions/25912091/how-do-i-pass-the-button-as-commandparameter-from-xaml-in-a-xamarin-forms-page</t>
  </si>
  <si>
    <t>61319437</t>
  </si>
  <si>
    <t>I have a question regarding Xamarin.Forms Navigation. How to pass variable values from one page to other?</t>
  </si>
  <si>
    <t>https://stackoverflow.com/questions/61285354/i-have-a-question-regarding-xamarin-forms-navigation-how-to-pass-variable-value</t>
  </si>
  <si>
    <t>47417236</t>
  </si>
  <si>
    <t>Xamarin.Forms Picker`s ItemDisplayBinding doesn&amp;#39t change displayed text when property on object changes</t>
  </si>
  <si>
    <t>c#/xamarin/binding/xamarin.forms/</t>
  </si>
  <si>
    <t>https://stackoverflow.com/questions/49256963/xamarin-forms-pickers-itemdisplaybinding-doesnt-change-displayed-text-when-pro</t>
  </si>
  <si>
    <t>Xamarin.forms - How to detect enter press in entry inside a view model?</t>
  </si>
  <si>
    <t>c#/xamarin/mvvm/xamarin.forms/</t>
  </si>
  <si>
    <t>https://stackoverflow.com/questions/46292614/xamarin-forms-how-to-detect-enter-press-in-entry-inside-a-view-model</t>
  </si>
  <si>
    <t>Xamarin.Forms - iOS RegisteredForRemoteNotifications not getting called</t>
  </si>
  <si>
    <t>c#/ios/xamarin.forms/xamarin.ios/apple-push-notifications/</t>
  </si>
  <si>
    <t>https://stackoverflow.com/questions/61257086/xamarin-forms-ios-registeredforremotenotifications-not-getting-called</t>
  </si>
  <si>
    <t>37551969</t>
  </si>
  <si>
    <t>35929130</t>
  </si>
  <si>
    <t>35560532</t>
  </si>
  <si>
    <t>57856612</t>
  </si>
  <si>
    <t>57389758</t>
  </si>
  <si>
    <t>57338763</t>
  </si>
  <si>
    <t>.Net Reactive Observable issue: when use FromEvent() method, get an exception trying to dispose subscription</t>
  </si>
  <si>
    <t>c#/.net/observable/reactive-programming/synchronizationcontext/</t>
  </si>
  <si>
    <t>https://stackoverflow.com/questions/56393564/net-reactive-observable-issue-when-use-fromevent-method-get-an-exception-tr</t>
  </si>
  <si>
    <t>56347196</t>
  </si>
  <si>
    <t>55568104</t>
  </si>
  <si>
    <t>55293543</t>
  </si>
  <si>
    <t>15688255</t>
  </si>
  <si>
    <t>54393150</t>
  </si>
  <si>
    <t>Reactive Extensions... Examples in CRUD application</t>
  </si>
  <si>
    <t>c#/crudsystem.reactive/</t>
  </si>
  <si>
    <t>https://stackoverflow.com/questions/7512535/reactive-extensions-examples-in-crud-application</t>
  </si>
  <si>
    <t>4063414</t>
  </si>
  <si>
    <t>15900752</t>
  </si>
  <si>
    <t>53193641</t>
  </si>
  <si>
    <t>53106274</t>
  </si>
  <si>
    <t>Reactive Extensions: buffer until subscriber is idle</t>
  </si>
  <si>
    <t>https://stackoverflow.com/questions/13593306/reactive-extensions-buffer-until-subscriber-is-idle</t>
  </si>
  <si>
    <t>14460634</t>
  </si>
  <si>
    <t>Reactive Rx zip queue in .Net</t>
  </si>
  <si>
    <t>https://stackoverflow.com/questions/50395951/reactive-rx-zip-queue-in-net</t>
  </si>
  <si>
    <t>50177619</t>
  </si>
  <si>
    <t>6527795</t>
  </si>
  <si>
    <t>Delay and de-duplication using Reactive Extensions (Rx)</t>
  </si>
  <si>
    <t>https://stackoverflow.com/questions/4738134/delay-and-de-duplication-using-reactive-extensions-rx</t>
  </si>
  <si>
    <t>Reactive extensions C# use Catch with anonymous source type</t>
  </si>
  <si>
    <t>https://stackoverflow.com/questions/49577740/reactive-extensions-c-use-catch-with-anonymous-source-type</t>
  </si>
  <si>
    <t>33253738</t>
  </si>
  <si>
    <t>48925505</t>
  </si>
  <si>
    <t>1950381</t>
  </si>
  <si>
    <t>35630070</t>
  </si>
  <si>
    <t>How to group bytes to message in an reactive way</t>
  </si>
  <si>
    <t>https://stackoverflow.com/questions/48654742/how-to-group-bytes-to-message-in-an-reactive-way</t>
  </si>
  <si>
    <t>48436215</t>
  </si>
  <si>
    <t>Reactive Synchronization</t>
  </si>
  <si>
    <t>c#/synchronization/system.reactive/scheduler/blockingcollection/</t>
  </si>
  <si>
    <t>https://stackoverflow.com/questions/48078794/reactive-synchronization</t>
  </si>
  <si>
    <t>24844934</t>
  </si>
  <si>
    <t>How to Bind data to a Custom ListView with Xamarin Android with Reactive UI</t>
  </si>
  <si>
    <t>c#/listview/data-binding/xamarin.android/reactiveui/</t>
  </si>
  <si>
    <t>https://stackoverflow.com/questions/47525544/how-to-bind-data-to-a-custom-listview-with-xamarin-android-with-reactive-ui</t>
  </si>
  <si>
    <t>Reactive UI cancel removing item from ReactiveList</t>
  </si>
  <si>
    <t>https://stackoverflow.com/questions/47410020/reactive-ui-cancel-removing-item-from-reactivelist</t>
  </si>
  <si>
    <t>Testing connectivity using reactive programming</t>
  </si>
  <si>
    <t>https://stackoverflow.com/questions/47217633/testing-connectivity-using-reactive-programming</t>
  </si>
  <si>
    <t>46896132</t>
  </si>
  <si>
    <t>46633755</t>
  </si>
  <si>
    <t>Reactive Extensions .MaxBy</t>
  </si>
  <si>
    <t>https://stackoverflow.com/questions/45840230/reactive-extensions-maxby</t>
  </si>
  <si>
    <t>11646029</t>
  </si>
  <si>
    <t>46080529</t>
  </si>
  <si>
    <t>46046161</t>
  </si>
  <si>
    <t>45979673</t>
  </si>
  <si>
    <t>45882911</t>
  </si>
  <si>
    <t>45788381</t>
  </si>
  <si>
    <t>Reactive Extensions - Flushing Subject / IObservable in a synchronous fashion</t>
  </si>
  <si>
    <t>c#/.net/system.reactive/reactive-programming/</t>
  </si>
  <si>
    <t>https://stackoverflow.com/questions/44850003/reactive-extensions-flushing-subject-iobservable-in-a-synchronous-fashion</t>
  </si>
  <si>
    <t>45471067</t>
  </si>
  <si>
    <t>IOS MDM Push Notification Issue using Pushsharp C#</t>
  </si>
  <si>
    <t>c#/ios/apple-push-notifications/mdm/pushsharp/</t>
  </si>
  <si>
    <t>https://stackoverflow.com/questions/60655406/ios-mdm-push-notification-issue-using-pushsharp-c</t>
  </si>
  <si>
    <t>48357178</t>
  </si>
  <si>
    <t>54037418</t>
  </si>
  <si>
    <t>18585491</t>
  </si>
  <si>
    <t>Pushsharp support of Apple Push Notification Authentication Key</t>
  </si>
  <si>
    <t>https://stackoverflow.com/questions/42332611/pushsharp-support-of-apple-push-notification-authentication-key</t>
  </si>
  <si>
    <t>PushSharp APNS notification error The function requested is not supported</t>
  </si>
  <si>
    <t>c#/.net/apple-push-notifications/pushsharp/</t>
  </si>
  <si>
    <t>https://stackoverflow.com/questions/55099284/pushsharp-apns-notification-error-the-function-requested-is-not-supported</t>
  </si>
  <si>
    <t>Structuring GCM messages in PushSharp 4.0</t>
  </si>
  <si>
    <t>c#/android/.net/pushsharp/</t>
  </si>
  <si>
    <t>https://stackoverflow.com/questions/36905361/structuring-gcm-messages-in-pushsharp-4-0</t>
  </si>
  <si>
    <t>PushSharp: Unable to write data to the transport connection</t>
  </si>
  <si>
    <t>c#/.net/sockets/apple-push-notifications/pushsharp/</t>
  </si>
  <si>
    <t>https://stackoverflow.com/questions/36515711/pushsharp-unable-to-write-data-to-the-transport-connection</t>
  </si>
  <si>
    <t>Pushsharp 4.0.10.0 ApnsConfiguration connection error for iOS device tokens</t>
  </si>
  <si>
    <t>c#/ios/wcf/pushsharp/</t>
  </si>
  <si>
    <t>https://stackoverflow.com/questions/44643851/pushsharp-4-0-10-0-apnsconfiguration-connection-error-for-ios-device-tokens</t>
  </si>
  <si>
    <t>PushSharp WNS - notification failed for Windows Phone only</t>
  </si>
  <si>
    <t>c#/push-notification/windows-phone/pushsharp/</t>
  </si>
  <si>
    <t>https://stackoverflow.com/questions/42630608/pushsharp-wns-notification-failed-for-windows-phone-only</t>
  </si>
  <si>
    <t>PushSharp Exception : The credentials supplied to the package were not recognized</t>
  </si>
  <si>
    <t>https://stackoverflow.com/questions/31010955/pushsharp-exception-the-credentials-supplied-to-the-package-were-not-recognize</t>
  </si>
  <si>
    <t>PushSharp GCM Message Delivery</t>
  </si>
  <si>
    <t>c#/android/google-cloud-messaging/pushsharp/</t>
  </si>
  <si>
    <t>https://stackoverflow.com/questions/28446152/pushsharp-gcm-message-delivery</t>
  </si>
  <si>
    <t>Invalid DeviceToken Length when sending passkit push by PushSharp</t>
  </si>
  <si>
    <t>c#/apple-push-notifications/pushsharp/passkit/</t>
  </si>
  <si>
    <t>https://stackoverflow.com/questions/40595170/invalid-devicetoken-length-when-sending-passkit-push-by-pushsharp</t>
  </si>
  <si>
    <t>PushSharp - Singleton or not</t>
  </si>
  <si>
    <t>c#/push-notificationpushsharp/</t>
  </si>
  <si>
    <t>https://stackoverflow.com/questions/39830082/pushsharp-singleton-or-not</t>
  </si>
  <si>
    <t>PushSharp APNS Service Stop working after windows shutdown</t>
  </si>
  <si>
    <t>c#/apple-push-notifications/pushsharp/apns-sharp/moonapns/</t>
  </si>
  <si>
    <t>https://stackoverflow.com/questions/20265853/pushsharp-apns-service-stop-working-after-windows-shutdown</t>
  </si>
  <si>
    <t>ISSUE With PushSharp Apple Notification From Version 4.0.10.0 To Testflight</t>
  </si>
  <si>
    <t>https://stackoverflow.com/questions/37045299/issue-with-pushsharp-apple-notification-from-version-4-0-10-0-to-testflight</t>
  </si>
  <si>
    <t>PushSharp error message sending IOS push notification</t>
  </si>
  <si>
    <t>https://stackoverflow.com/questions/17635537/pushsharp-error-message-sending-ios-push-notification</t>
  </si>
  <si>
    <t>36050008</t>
  </si>
  <si>
    <t>PushSharp OnNotificationSent event not trigger when push notification sent to Android but its trigger when sent to iphone</t>
  </si>
  <si>
    <t>https://stackoverflow.com/questions/35694745/pushsharp-onnotificationsent-event-not-trigger-when-push-notification-sent-to-an</t>
  </si>
  <si>
    <t>Using multiple PushSharp PushBroker instances</t>
  </si>
  <si>
    <t>c#/multithreading/push-notification/apple-push-notifications/pushsharp/</t>
  </si>
  <si>
    <t>https://stackoverflow.com/questions/35073390/using-multiple-pushsharp-pushbroker-instances</t>
  </si>
  <si>
    <t>23269114</t>
  </si>
  <si>
    <t>APNS PushSharp Not working in Production</t>
  </si>
  <si>
    <t>https://stackoverflow.com/questions/16445310/apns-pushsharp-not-working-in-production</t>
  </si>
  <si>
    <t>PushSharp - How to trigger OnDeviceSubscriptionExpired</t>
  </si>
  <si>
    <t>https://stackoverflow.com/questions/32489753/pushsharp-how-to-trigger-ondevicesubscriptionexpired</t>
  </si>
  <si>
    <t>Pushsharp: IOS notifications are working locally but not on live server</t>
  </si>
  <si>
    <t>https://stackoverflow.com/questions/31803608/pushsharp-ios-notifications-are-working-locally-but-not-on-live-server</t>
  </si>
  <si>
    <t>30661333</t>
  </si>
  <si>
    <t>24568979</t>
  </si>
  <si>
    <t>30493091</t>
  </si>
  <si>
    <t>29506992</t>
  </si>
  <si>
    <t>PushSharp notifications to Apple&amp;#39s APNS not working, not throwing any exceptions</t>
  </si>
  <si>
    <t>https://stackoverflow.com/questions/13871806/pushsharp-notifications-to-apples-apns-not-working-not-throwing-any-exceptions</t>
  </si>
  <si>
    <t>27342839</t>
  </si>
  <si>
    <t>Using async PushSharp web service to send notification and get response to user from try-catch</t>
  </si>
  <si>
    <t>c#/asp.net/.net/asynchronous/pushsharp/</t>
  </si>
  <si>
    <t>https://stackoverflow.com/questions/27202692/using-async-pushsharp-web-service-to-send-notification-and-get-response-to-user</t>
  </si>
  <si>
    <t>Push Notifications with PushSharp - the basics</t>
  </si>
  <si>
    <t>c#/.net/push-notification/apple-push-notifications/pushsharp/</t>
  </si>
  <si>
    <t>https://stackoverflow.com/questions/14225206/push-notifications-with-pushsharp-the-basics</t>
  </si>
  <si>
    <t>PushSharp stopped working</t>
  </si>
  <si>
    <t>https://stackoverflow.com/questions/26232881/pushsharp-stopped-working</t>
  </si>
  <si>
    <t>23121258</t>
  </si>
  <si>
    <t>C# PushSharp: &amp;quotInvalid token size&amp;quot</t>
  </si>
  <si>
    <t>https://stackoverflow.com/questions/24399280/c-pushsharp-invalid-token-size</t>
  </si>
  <si>
    <t>23121205</t>
  </si>
  <si>
    <t>21602096</t>
  </si>
  <si>
    <t>19780618</t>
  </si>
  <si>
    <t>Pushsharp - APNS service chewing up memory and dying after ~12 hours</t>
  </si>
  <si>
    <t>https://stackoverflow.com/questions/19887825/pushsharp-apns-service-chewing-up-memory-and-dying-after-12-hours</t>
  </si>
  <si>
    <t>In Which Event I can Get The GCM response using PushSharp To send Notification To Android Devices?</t>
  </si>
  <si>
    <t>https://stackoverflow.com/questions/16058874/in-which-event-i-can-get-the-gcm-response-using-pushsharp-to-send-notification-t</t>
  </si>
  <si>
    <t>C# PushSharp Memory Leak</t>
  </si>
  <si>
    <t>https://stackoverflow.com/questions/17694796/c-pushsharp-memory-leak</t>
  </si>
  <si>
    <t>17666453</t>
  </si>
  <si>
    <t>16888457</t>
  </si>
  <si>
    <t>12846225</t>
  </si>
  <si>
    <t>Do I need to wait for Sent/Failure event for each message with PushSharp</t>
  </si>
  <si>
    <t>c#/push-notificationapple-push-notifications/</t>
  </si>
  <si>
    <t>https://stackoverflow.com/questions/13627051/do-i-need-to-wait-for-sent-failure-event-for-each-message-with-pushsharp</t>
  </si>
  <si>
    <t>13773282</t>
  </si>
  <si>
    <t>How to get GCM error message &amp;#39NotRegistered&amp;#39 using PushSharp</t>
  </si>
  <si>
    <t>c#/androidxamarin.android/</t>
  </si>
  <si>
    <t>https://stackoverflow.com/questions/13213695/how-to-get-gcm-error-message-notregistered-using-pushsharp</t>
  </si>
  <si>
    <t>What is the difference between a BehaviorSubject and a ReactiveProperty in UniRx?</t>
  </si>
  <si>
    <t>c#/unity3d/reactive-programming/unirx/</t>
  </si>
  <si>
    <t>https://stackoverflow.com/questions/61713874/what-is-the-difference-between-a-behaviorsubject-and-a-reactiveproperty-in-unirx</t>
  </si>
  <si>
    <t>Mapping One Observable to Another Observable of a Different Type in UniRX</t>
  </si>
  <si>
    <t>c#/unity3dreactive-programming/</t>
  </si>
  <si>
    <t>https://stackoverflow.com/questions/37645694/mapping-one-observable-to-another-observable-of-a-different-type-in-unirx</t>
  </si>
  <si>
    <t>39832441</t>
  </si>
  <si>
    <t>61109160</t>
  </si>
  <si>
    <t>9605107</t>
  </si>
  <si>
    <t>Add reference to assembly dynamically to MSBuild</t>
  </si>
  <si>
    <t>https://stackoverflow.com/questions/61593167/add-reference-to-assembly-dynamically-to-msbuild</t>
  </si>
  <si>
    <t>56157957</t>
  </si>
  <si>
    <t>Msbuild not producing XML file with code analysis</t>
  </si>
  <si>
    <t>c#/msbuildcode-analysis/</t>
  </si>
  <si>
    <t>https://stackoverflow.com/questions/41105813/msbuild-not-producing-xml-file-with-code-analysis</t>
  </si>
  <si>
    <t>59384422</t>
  </si>
  <si>
    <t>61515171</t>
  </si>
  <si>
    <t>msbuild ignores passed ReferencePath</t>
  </si>
  <si>
    <t>c#/jenkins/xamarin.android/msbuild/visual-studio-2019/</t>
  </si>
  <si>
    <t>https://stackoverflow.com/questions/61372575/msbuild-ignores-passed-referencepath</t>
  </si>
  <si>
    <t>7264756</t>
  </si>
  <si>
    <t>Compile only XmlDoc files using MsBuild</t>
  </si>
  <si>
    <t>c#/msbuild/continuous-integration/xml-documentation/</t>
  </si>
  <si>
    <t>https://stackoverflow.com/questions/61317922/compile-only-xmldoc-files-using-msbuild</t>
  </si>
  <si>
    <t>61242064</t>
  </si>
  <si>
    <t>Disable code analysis when using MSBuild 14</t>
  </si>
  <si>
    <t>c#/visual-studio-2015/msbuild/msbuild-14.0/</t>
  </si>
  <si>
    <t>https://stackoverflow.com/questions/43681893/disable-code-analysis-when-using-msbuild-14</t>
  </si>
  <si>
    <t>Error in publishing project with MSBuild after upgrading from .Net Framework 4.7 to 4.8</t>
  </si>
  <si>
    <t>c#/asp.net/.net/msbuild/.net-4.8/</t>
  </si>
  <si>
    <t>https://stackoverflow.com/questions/59649095/error-in-publishing-project-with-msbuild-after-upgrading-from-net-framework-4-7</t>
  </si>
  <si>
    <t>Does MSBuild always copies nuget PackageReference of csproj files to the build output directory?</t>
  </si>
  <si>
    <t>c#/msbuildnuget/</t>
  </si>
  <si>
    <t>https://stackoverflow.com/questions/60788429/does-msbuild-always-copies-nuget-packagereference-of-csproj-files-to-the-build-o</t>
  </si>
  <si>
    <t>Microsoft.Net.Compilers is only supported on MSBuild v16.3 and above</t>
  </si>
  <si>
    <t>c#/msbuildvisual-studio-2019/</t>
  </si>
  <si>
    <t>https://stackoverflow.com/questions/60067403/microsoft-net-compilers-is-only-supported-on-msbuild-v16-3-and-above</t>
  </si>
  <si>
    <t>MsBuild C# csproj: Put dev environment platform name (Win, Mac, etc) in to a property</t>
  </si>
  <si>
    <t>c#/msbuildcsproj/</t>
  </si>
  <si>
    <t>https://stackoverflow.com/questions/60584029/msbuild-c-csproj-put-dev-environment-platform-name-win-mac-etc-in-to-a-pro</t>
  </si>
  <si>
    <t>55423204</t>
  </si>
  <si>
    <t>23496825</t>
  </si>
  <si>
    <t>How to use BuildManager to build .Net Core project or solution on Visual Studio 2017 (MsBuild 15)</t>
  </si>
  <si>
    <t>c#/msbuild/.net-core/visual-studio-2017/</t>
  </si>
  <si>
    <t>https://stackoverflow.com/questions/43495509/how-to-use-buildmanager-to-build-net-core-project-or-solution-on-visual-studio</t>
  </si>
  <si>
    <t>8495650</t>
  </si>
  <si>
    <t>OmniSharp MSBuild ProjectManager is not able to update my .csproj file</t>
  </si>
  <si>
    <t>c#/windows-10/ubuntu-18.04/windows-subsystem-for-linux/.net-core-3.0/</t>
  </si>
  <si>
    <t>https://stackoverflow.com/questions/58125049/omnisharp-msbuild-projectmanager-is-not-able-to-update-my-csproj-file</t>
  </si>
  <si>
    <t>60076121</t>
  </si>
  <si>
    <t>60105488</t>
  </si>
  <si>
    <t>MSBUILD throws error: The SDK &amp;#39Microsoft.NET.Sdk&amp;#39 specified could not be found</t>
  </si>
  <si>
    <t>c#/.net/msbuild/.net-core/</t>
  </si>
  <si>
    <t>https://stackoverflow.com/questions/46257393/msbuild-throws-error-the-sdk-microsoft-net-sdk-specified-could-not-be-found</t>
  </si>
  <si>
    <t>55378636</t>
  </si>
  <si>
    <t>60088629</t>
  </si>
  <si>
    <t>How to create multiple assets (dll) for one project with msbuild depend on Constants value?</t>
  </si>
  <si>
    <t>c#/visual-studio/msbuild/nuget/visual-studio-2019/</t>
  </si>
  <si>
    <t>https://stackoverflow.com/questions/60068638/how-to-create-multiple-assets-dll-for-one-project-with-msbuild-depend-on-const</t>
  </si>
  <si>
    <t>49446304</t>
  </si>
  <si>
    <t>59958285</t>
  </si>
  <si>
    <t>Xamarin Forms Android Linker problem after upgrading MsBuild version</t>
  </si>
  <si>
    <t>c#/android/xamarin.forms/msbuild/</t>
  </si>
  <si>
    <t>https://stackoverflow.com/questions/59882552/xamarin-forms-android-linker-problem-after-upgrading-msbuild-version</t>
  </si>
  <si>
    <t>Unable to get ApplicationVersion passed to MSBuild by command line argument</t>
  </si>
  <si>
    <t>c#/.netmsbuild/</t>
  </si>
  <si>
    <t>https://stackoverflow.com/questions/59841832/unable-to-get-applicationversion-passed-to-msbuild-by-command-line-argument</t>
  </si>
  <si>
    <t>Exclude NuGet package based on custom property value in MSBuild file</t>
  </si>
  <si>
    <t>c#/.net/.net-core/msbuild/csproj/</t>
  </si>
  <si>
    <t>https://stackoverflow.com/questions/59813958/exclude-nuget-package-based-on-custom-property-value-in-msbuild-file</t>
  </si>
  <si>
    <t>How to make an MSBuild Target that only runs once instead of once, before Targets that run once per framework in the TargetFrameworks tag?</t>
  </si>
  <si>
    <t>c#/visual-studio-2017/csproj/msbuild-15/</t>
  </si>
  <si>
    <t>https://stackoverflow.com/questions/46675782/how-to-make-an-msbuild-target-that-only-runs-once-instead-of-once-before-target</t>
  </si>
  <si>
    <t>.NET Core Build Fails, Can&amp;#39t find csc.dll file in MSBuild folder</t>
  </si>
  <si>
    <t>c#/.net-coremsbuild/</t>
  </si>
  <si>
    <t>https://stackoverflow.com/questions/59777225/net-core-build-fails-cant-find-csc-dll-file-in-msbuild-folder</t>
  </si>
  <si>
    <t>Shipping msbuild task as nuget</t>
  </si>
  <si>
    <t>https://stackoverflow.com/questions/59561115/shipping-msbuild-task-as-nuget</t>
  </si>
  <si>
    <t>54670990</t>
  </si>
  <si>
    <t>I can build this project in VS but not with msbuild</t>
  </si>
  <si>
    <t>c#/.net/visual-studio/msbuild/</t>
  </si>
  <si>
    <t>https://stackoverflow.com/questions/59504015/i-can-build-this-project-in-vs-but-not-with-msbuild</t>
  </si>
  <si>
    <t>59484305</t>
  </si>
  <si>
    <t>37309065</t>
  </si>
  <si>
    <t>59112189</t>
  </si>
  <si>
    <t>58987087</t>
  </si>
  <si>
    <t>How to inject a custom dependency in an MSBuild NuGet pack generated .nuspec</t>
  </si>
  <si>
    <t>https://stackoverflow.com/questions/53762903/how-to-inject-a-custom-dependency-in-an-msbuild-nuget-pack-generated-nuspec</t>
  </si>
  <si>
    <t>58850341</t>
  </si>
  <si>
    <t>30912888</t>
  </si>
  <si>
    <t>25594148</t>
  </si>
  <si>
    <t>StackExchange.Redis key expiration by UTC date</t>
  </si>
  <si>
    <t>c#/asp.netstackexchange.redis/</t>
  </si>
  <si>
    <t>https://stackoverflow.com/questions/30235277/stackexchange-redis-key-expiration-by-utc-date</t>
  </si>
  <si>
    <t>How to use redis pipiline(StackExchange.Redis) in c#?</t>
  </si>
  <si>
    <t>https://stackoverflow.com/questions/61117360/how-to-use-redis-pipilinestackexchange-redis-in-c</t>
  </si>
  <si>
    <t>Is it necessary to unsubscribe from StackExchange.Redis?</t>
  </si>
  <si>
    <t>c#/redis/azure-webjobs/stackexchange.redis/</t>
  </si>
  <si>
    <t>https://stackoverflow.com/questions/60877774/is-it-necessary-to-unsubscribe-from-stackexchange-redis</t>
  </si>
  <si>
    <t>60721963</t>
  </si>
  <si>
    <t>StackExchange.Redis and FireAndForget for async/sync operation</t>
  </si>
  <si>
    <t>c#/.net/redis/async-await/</t>
  </si>
  <si>
    <t>https://stackoverflow.com/questions/60532063/stackexchange-redis-and-fireandforget-for-async-sync-operation</t>
  </si>
  <si>
    <t>StackExchange.Redis how to query all keys only on one db</t>
  </si>
  <si>
    <t>c#/redis/stackexchange.redis/nosql/</t>
  </si>
  <si>
    <t>https://stackoverflow.com/questions/31658778/stackexchange-redis-how-to-query-all-keys-only-on-one-db</t>
  </si>
  <si>
    <t>how to do a blocking read from c# StackExchange.Redis nuget package on Redis server streaming</t>
  </si>
  <si>
    <t>c#/redisstreaming/</t>
  </si>
  <si>
    <t>https://stackoverflow.com/questions/58762692/how-to-do-a-blocking-read-from-c-stackexchange-redis-nuget-package-on-redis-ser</t>
  </si>
  <si>
    <t>StackExchange.Redis - profile synchron methods</t>
  </si>
  <si>
    <t>https://stackoverflow.com/questions/59649854/stackexchange-redis-profile-synchron-methods</t>
  </si>
  <si>
    <t>Difference between StackExchange.Redis and ServiceStack.Redis</t>
  </si>
  <si>
    <t>c#/redis/stackexchange.redis/servicestack.redis/</t>
  </si>
  <si>
    <t>https://stackoverflow.com/questions/33103441/difference-between-stackexchange-redis-and-servicestack-redis</t>
  </si>
  <si>
    <t>How check if redis channel is already subscribed with StackExchange.Redis?</t>
  </si>
  <si>
    <t>https://stackoverflow.com/questions/59568439/how-check-if-redis-channel-is-already-subscribed-with-stackexchange-redis</t>
  </si>
  <si>
    <t>35453125</t>
  </si>
  <si>
    <t>StackExchange.Redis - How to get the type of the key?</t>
  </si>
  <si>
    <t>https://stackoverflow.com/questions/58826459/stackexchange-redis-how-to-get-the-type-of-the-key</t>
  </si>
  <si>
    <t>Stackexchange.redis lacks the &amp;quotWAIT&amp;quot support</t>
  </si>
  <si>
    <t>https://stackoverflow.com/questions/57871559/stackexchange-redis-lacks-the-wait-support</t>
  </si>
  <si>
    <t>When Redis node goes down, I get a lot of &amp;quotSystem.ObjectDisposedException&amp;quot from StackExchange.Redis (in the pool?)</t>
  </si>
  <si>
    <t>c#/.net/caching/redis/stackexchange.redis/</t>
  </si>
  <si>
    <t>https://stackoverflow.com/questions/57680926/when-redis-node-goes-down-i-get-a-lot-of-system-objectdisposedexception-from</t>
  </si>
  <si>
    <t>57312996</t>
  </si>
  <si>
    <t>57271897</t>
  </si>
  <si>
    <t>how does hash slot work in StackExchange.Redis and redis cluster?</t>
  </si>
  <si>
    <t>https://stackoverflow.com/questions/57024733/how-does-hash-slot-work-in-stackexchange-redis-and-redis-cluster</t>
  </si>
  <si>
    <t>56922769</t>
  </si>
  <si>
    <t>55973862</t>
  </si>
  <si>
    <t>32525593</t>
  </si>
  <si>
    <t>StackExchange.Redis how to subscribe to multiple channels</t>
  </si>
  <si>
    <t>c#/redis/</t>
  </si>
  <si>
    <t>https://stackoverflow.com/questions/53146582/stackexchange-redis-how-to-subscribe-to-multiple-channels</t>
  </si>
  <si>
    <t>.NET Core StackExchange.Redis ConnectionMultiplexer setup for multiple redis servers</t>
  </si>
  <si>
    <t>c#/redis/.net-core/stackexchange.redis/</t>
  </si>
  <si>
    <t>https://stackoverflow.com/questions/54767766/net-core-stackexchange-redis-connectionmultiplexer-setup-for-multiple-redis-ser</t>
  </si>
  <si>
    <t>54828863</t>
  </si>
  <si>
    <t>VS.NET 2017 forces using StackExchange.Redis 1.2.4.0 in ASP.NET 2.0 Core app</t>
  </si>
  <si>
    <t>c#/asp.net-core/.net-core/stackexchange.redis/</t>
  </si>
  <si>
    <t>https://stackoverflow.com/questions/46029281/vs-net-2017-forces-using-stackexchange-redis-1-2-4-0-in-asp-net-2-0-core-app</t>
  </si>
  <si>
    <t>Timeouts and slow requests to Redis when using StackExchange.Redis library</t>
  </si>
  <si>
    <t>c#/asp.net-core/redis/timeout/stackexchange.redis/</t>
  </si>
  <si>
    <t>https://stackoverflow.com/questions/53601215/timeouts-and-slow-requests-to-redis-when-using-stackexchange-redis-library</t>
  </si>
  <si>
    <t>43054448</t>
  </si>
  <si>
    <t>stackexchange.redis throws timeout even after increasing timeout?</t>
  </si>
  <si>
    <t>https://stackoverflow.com/questions/44114824/stackexchange-redis-throws-timeout-even-after-increasing-timeout</t>
  </si>
  <si>
    <t>23181085</t>
  </si>
  <si>
    <t>52382754</t>
  </si>
  <si>
    <t>Transactions failing when all conditions are met in StackExchange.Redis</t>
  </si>
  <si>
    <t>https://stackoverflow.com/questions/52123957/transactions-failing-when-all-conditions-are-met-in-stackexchange-redis</t>
  </si>
  <si>
    <t>StackExchange.Redis installation makes the project require newer version of system.net.http</t>
  </si>
  <si>
    <t>c#/.netvisual-studio-2017/</t>
  </si>
  <si>
    <t>https://stackoverflow.com/questions/52206473/stackexchange-redis-installation-makes-the-project-require-newer-version-of-syst</t>
  </si>
  <si>
    <t>28326983</t>
  </si>
  <si>
    <t>51522256</t>
  </si>
  <si>
    <t>25537609</t>
  </si>
  <si>
    <t>StackExchange.Redis Time out</t>
  </si>
  <si>
    <t>c#/redis/timeout/signalr/stackexchange.redis/</t>
  </si>
  <si>
    <t>https://stackoverflow.com/questions/51064437/stackexchange-redis-time-out</t>
  </si>
  <si>
    <t>Need to await tasks after ITransaction.Execute in StackExchange.Redis?</t>
  </si>
  <si>
    <t>https://stackoverflow.com/questions/50932288/need-to-await-tasks-after-itransaction-execute-in-stackexchange-redis</t>
  </si>
  <si>
    <t>How to get Unicode string from redis cache using StackExchange.Redis in c#?</t>
  </si>
  <si>
    <t>c#/encoding/redis/stackexchange.redis/</t>
  </si>
  <si>
    <t>https://stackoverflow.com/questions/45201223/how-to-get-unicode-string-from-redis-cache-using-stackexchange-redis-in-c</t>
  </si>
  <si>
    <t>26790308</t>
  </si>
  <si>
    <t>Using StackExchange.Redis client with Redis cluster</t>
  </si>
  <si>
    <t>c#/redis/stackexchange.redis/redis-cluster/</t>
  </si>
  <si>
    <t>https://stackoverflow.com/questions/41140815/using-stackexchange-redis-client-with-redis-cluster</t>
  </si>
  <si>
    <t>48989981</t>
  </si>
  <si>
    <t>48747910</t>
  </si>
  <si>
    <t>25749819</t>
  </si>
  <si>
    <t>Get all keys (string type) with prefix from Redis in Stackexchange.Redis</t>
  </si>
  <si>
    <t>https://stackoverflow.com/questions/47449251/get-all-keys-string-type-with-prefix-from-redis-in-stackexchange-redis</t>
  </si>
  <si>
    <t>How to solve a Redis timeout on client side with StackExchange.Redis?</t>
  </si>
  <si>
    <t>c#/timeoutstackexchange.redis/</t>
  </si>
  <si>
    <t>https://stackoverflow.com/questions/46391414/how-to-solve-a-redis-timeout-on-client-side-with-stackexchange-redis</t>
  </si>
  <si>
    <t>StackExchange.Redis: No connection is available to service this operation: SET</t>
  </si>
  <si>
    <t>c#/.netstackexchange.redis/</t>
  </si>
  <si>
    <t>https://stackoverflow.com/questions/44609939/stackexchange-redis-no-connection-is-available-to-service-this-operation-set</t>
  </si>
  <si>
    <t>46508075</t>
  </si>
  <si>
    <t>46473699</t>
  </si>
  <si>
    <t>45951744</t>
  </si>
  <si>
    <t>45450627</t>
  </si>
  <si>
    <t>25344261</t>
  </si>
  <si>
    <t>44499302</t>
  </si>
  <si>
    <t>44043087</t>
  </si>
  <si>
    <t>29076631</t>
  </si>
  <si>
    <t>How can I store a list using StackExchange.Redis?</t>
  </si>
  <si>
    <t>c#/asp.net-mvcstackexchange.redis/</t>
  </si>
  <si>
    <t>https://stackoverflow.com/questions/43680245/how-can-i-store-a-list-using-stackexchange-redis</t>
  </si>
  <si>
    <t>43390248</t>
  </si>
  <si>
    <t>How can I get a key count for StackExchange.Redis?</t>
  </si>
  <si>
    <t>c#/azure/redis/stackexchange.redis/</t>
  </si>
  <si>
    <t>https://stackoverflow.com/questions/41514786/how-can-i-get-a-key-count-for-stackexchange-redis</t>
  </si>
  <si>
    <t>29602711</t>
  </si>
  <si>
    <t>StackExchange.Redis - How can I change configuration at runtime?</t>
  </si>
  <si>
    <t>c#/configuration/redis/runtime/stackexchange.redis/</t>
  </si>
  <si>
    <t>https://stackoverflow.com/questions/41684346/stackexchange-redis-how-can-i-change-configuration-at-runtime</t>
  </si>
  <si>
    <t>32889870</t>
  </si>
  <si>
    <t>41696149</t>
  </si>
  <si>
    <t>StackExchange.Redis timeout on High number of requests</t>
  </si>
  <si>
    <t>c#/wcf/redis/stackexchange.redis/</t>
  </si>
  <si>
    <t>https://stackoverflow.com/questions/40746760/stackexchange-redis-timeout-on-high-number-of-requests</t>
  </si>
  <si>
    <t>40849257</t>
  </si>
  <si>
    <t>How can I support the Redis sentinel architecture using StackExchange.Redis?</t>
  </si>
  <si>
    <t>c#/redis/stackexchange.redis/redis-sentinel/</t>
  </si>
  <si>
    <t>https://stackoverflow.com/questions/40532919/how-can-i-support-the-redis-sentinel-architecture-using-stackexchange-redis</t>
  </si>
  <si>
    <t>40636911</t>
  </si>
  <si>
    <t>StackExchange.Redis ConnectionMultiplexer recommended configuration</t>
  </si>
  <si>
    <t>https://stackoverflow.com/questions/40617062/stackexchange-redis-connectionmultiplexer-recommended-configuration</t>
  </si>
  <si>
    <t>40613928</t>
  </si>
  <si>
    <t>StackExchange.Redis ConnectionMultiplexer.Connect() Intermittently Works</t>
  </si>
  <si>
    <t>c#/redis/booksleeve/stackexchange.redis/</t>
  </si>
  <si>
    <t>https://stackoverflow.com/questions/23160094/stackexchange-redis-connectionmultiplexer-connect-intermittently-works</t>
  </si>
  <si>
    <t>StackExchange.Redis casting RedisValue to byte[] via &amp;quotas byte[]&amp;quot returns null</t>
  </si>
  <si>
    <t>https://stackoverflow.com/questions/26183727/stackexchange-redis-casting-redisvalue-to-byte-via-as-byte-returns-null</t>
  </si>
  <si>
    <t>StackExchange.Redis with Azure Redis is unusably slow or throws timeout errors</t>
  </si>
  <si>
    <t>c#/asp.net/caching/azure/redis/</t>
  </si>
  <si>
    <t>https://stackoverflow.com/questions/25416562/stackexchange-redis-with-azure-redis-is-unusably-slow-or-throws-timeout-errors</t>
  </si>
  <si>
    <t>How many concurrent messages/threads are used with a StackExchange.Redis subscription</t>
  </si>
  <si>
    <t>c#/multithreading/publish-subscribe/stackexchange.redis/</t>
  </si>
  <si>
    <t>https://stackoverflow.com/questions/38664018/how-many-concurrent-messages-threads-are-used-with-a-stackexchange-redis-subscri</t>
  </si>
  <si>
    <t>Stackexchange.Redis timeouts &amp;amp socketfailures</t>
  </si>
  <si>
    <t>c#/azure/redis/stackexchange.redis/azure-redis-cache/</t>
  </si>
  <si>
    <t>https://stackoverflow.com/questions/30811020/stackexchange-redis-timeouts-socketfailures</t>
  </si>
  <si>
    <t>StackExchange.Redis - Implement Expire on Hashset or search keys - good performance</t>
  </si>
  <si>
    <t>https://stackoverflow.com/questions/37363116/stackexchange-redis-implement-expire-on-hashset-or-search-keys-good-performa</t>
  </si>
  <si>
    <t>58509652</t>
  </si>
  <si>
    <t>graphql-dotnet query by operation name</t>
  </si>
  <si>
    <t>https://stackoverflow.com/questions/54867362/graphql-dotnet-query-by-operation-name</t>
  </si>
  <si>
    <t>Different DI scope for controller and queries in graphql-dotnet?</t>
  </si>
  <si>
    <t>c#/dependency-injection/.net-core/graphql-dotnet/</t>
  </si>
  <si>
    <t>https://stackoverflow.com/questions/53230757/different-di-scope-for-controller-and-queries-in-graphql-dotnet</t>
  </si>
  <si>
    <t>53863585</t>
  </si>
  <si>
    <t>Vertically Stacked Y-Axis Step Line in Live Charts WPF</t>
  </si>
  <si>
    <t>c#/wpf/charts/livecharts/scichart/</t>
  </si>
  <si>
    <t>https://stackoverflow.com/questions/48009594/vertically-stacked-y-axis-step-line-in-live-charts-wpf</t>
  </si>
  <si>
    <t>59138338</t>
  </si>
  <si>
    <t>C# WPF Live Charts - Creating a chart generically</t>
  </si>
  <si>
    <t>https://stackoverflow.com/questions/58876562/c-wpf-live-charts-creating-a-chart-generically</t>
  </si>
  <si>
    <t>44005712</t>
  </si>
  <si>
    <t>42113163</t>
  </si>
  <si>
    <t>c# Live Charts how to use Formatter</t>
  </si>
  <si>
    <t>https://stackoverflow.com/questions/43978695/c-live-charts-how-to-use-formatter</t>
  </si>
  <si>
    <t>C# UWP Live Charts Create CartesianChart dynamically in a Windows Runtime Application</t>
  </si>
  <si>
    <t>c#/uwplivecharts/</t>
  </si>
  <si>
    <t>https://stackoverflow.com/questions/51950629/c-uwp-live-charts-create-cartesianchart-dynamically-in-a-windows-runtime-applic</t>
  </si>
  <si>
    <t>51209222</t>
  </si>
  <si>
    <t>47984342</t>
  </si>
  <si>
    <t>How to do a &amp;quotLIVE CHART&amp;quot in c# using Live charts winforms</t>
  </si>
  <si>
    <t>c#/mysql/winforms/livecharts/</t>
  </si>
  <si>
    <t>https://stackoverflow.com/questions/46043217/how-to-do-a-live-chart-in-c-using-live-charts-winforms</t>
  </si>
  <si>
    <t>How can i set maximum number of steps on y axis in live charts?</t>
  </si>
  <si>
    <t>https://stackoverflow.com/questions/45651081/how-can-i-set-maximum-number-of-steps-on-y-axis-in-live-charts</t>
  </si>
  <si>
    <t>40909737</t>
  </si>
  <si>
    <t>Aspect ratio in Live-Charts</t>
  </si>
  <si>
    <t>c#/wpf/dynamic-data-display/livecharts/</t>
  </si>
  <si>
    <t>https://stackoverflow.com/questions/44775194/aspect-ratio-in-live-charts</t>
  </si>
  <si>
    <t>Use linq to populate Live-Charts SeriesCollection</t>
  </si>
  <si>
    <t>c#/wpf/vb.net/linq/livecharts/</t>
  </si>
  <si>
    <t>https://stackoverflow.com/questions/38016190/use-linq-to-populate-live-charts-seriescollection</t>
  </si>
  <si>
    <t>Live Charts set separator to edges</t>
  </si>
  <si>
    <t>https://stackoverflow.com/questions/42823978/live-charts-set-separator-to-edges</t>
  </si>
  <si>
    <t>Specifying DataTemplate for Live Charts Series</t>
  </si>
  <si>
    <t>c#/wpf/mvvm/livecharts/</t>
  </si>
  <si>
    <t>https://stackoverflow.com/questions/38793259/specifying-datatemplate-for-live-charts-series</t>
  </si>
  <si>
    <t>CartesianChart (Live-Charts) doesn&amp;#39t work with DataTemplate</t>
  </si>
  <si>
    <t>c#/wpf/xaml/mvvm/livecharts/</t>
  </si>
  <si>
    <t>https://stackoverflow.com/questions/38334001/cartesianchart-live-charts-doesnt-work-with-datatemplate</t>
  </si>
  <si>
    <t>Refit and authorization header</t>
  </si>
  <si>
    <t>c#/refit/</t>
  </si>
  <si>
    <t>https://stackoverflow.com/questions/52887468/refit-and-authorization-header</t>
  </si>
  <si>
    <t>DateTime loses precision when serialized and used as a url parameter using Refit</t>
  </si>
  <si>
    <t>c#/asp.net-corerefit/</t>
  </si>
  <si>
    <t>https://stackoverflow.com/questions/60810112/datetime-loses-precision-when-serialized-and-used-as-a-url-parameter-using-refit</t>
  </si>
  <si>
    <t>Refit (C#) - Downloading image</t>
  </si>
  <si>
    <t>https://stackoverflow.com/questions/42141274/refit-c-downloading-image</t>
  </si>
  <si>
    <t>60186417</t>
  </si>
  <si>
    <t>Refit not working (Github API)</t>
  </si>
  <si>
    <t>c#/.net/rest/github-api/refit/</t>
  </si>
  <si>
    <t>https://stackoverflow.com/questions/49124742/refit-not-working-github-api</t>
  </si>
  <si>
    <t>59169613</t>
  </si>
  <si>
    <t>Refit: Is there a way to send a list of complex object in query</t>
  </si>
  <si>
    <t>https://stackoverflow.com/questions/58714361/refit-is-there-a-way-to-send-a-list-of-complex-object-in-query</t>
  </si>
  <si>
    <t>58612187</t>
  </si>
  <si>
    <t>How to upload files using NET CORE and Refit</t>
  </si>
  <si>
    <t>c#/asp.net-core/xamarin.forms/refit/</t>
  </si>
  <si>
    <t>https://stackoverflow.com/questions/48253505/how-to-upload-files-using-net-core-and-refit</t>
  </si>
  <si>
    <t>Multipart Content with refit</t>
  </si>
  <si>
    <t>https://stackoverflow.com/questions/51753141/multipart-content-with-refit</t>
  </si>
  <si>
    <t>Refit [FromQuery] with custom class not getting values</t>
  </si>
  <si>
    <t>c#/.net/asp.net-web-api/refit/</t>
  </si>
  <si>
    <t>https://stackoverflow.com/questions/46342756/refit-fromquery-with-custom-class-not-getting-values</t>
  </si>
  <si>
    <t>Refit - Dynamic AND Static Header</t>
  </si>
  <si>
    <t>https://stackoverflow.com/questions/43478322/refit-dynamic-and-static-header</t>
  </si>
  <si>
    <t>How to implement Jwt authentication with the refit library and have it to cache the bearer token for a certain duration?</t>
  </si>
  <si>
    <t>c#/.net-corerefit/</t>
  </si>
  <si>
    <t>https://stackoverflow.com/questions/57428076/how-to-implement-jwt-authentication-with-the-refit-library-and-have-it-to-cache</t>
  </si>
  <si>
    <t>Refit and OAuth authentication in c#, why Http once again</t>
  </si>
  <si>
    <t>c#/authenticationrefit/</t>
  </si>
  <si>
    <t>https://stackoverflow.com/questions/50319637/refit-and-oauth-authentication-in-c-why-http-once-again</t>
  </si>
  <si>
    <t>56623494</t>
  </si>
  <si>
    <t>55208150</t>
  </si>
  <si>
    <t>Building a pure server-side rest client using core 2 and refit</t>
  </si>
  <si>
    <t>c#/jwt/asp.net-core-2.0/refit/</t>
  </si>
  <si>
    <t>https://stackoverflow.com/questions/54212035/building-a-pure-server-side-rest-client-using-core-2-and-refit</t>
  </si>
  <si>
    <t>How can I automatically generate refit interfaces from existing Controllers?</t>
  </si>
  <si>
    <t>https://stackoverflow.com/questions/52858525/how-can-i-automatically-generate-refit-interfaces-from-existing-controllers</t>
  </si>
  <si>
    <t>Add Custom TypedClient with Refit</t>
  </si>
  <si>
    <t>c#/asp.net-core/asp.net-core-mvc/httpclient/refit/</t>
  </si>
  <si>
    <t>https://stackoverflow.com/questions/51782836/add-custom-typedclient-with-refit</t>
  </si>
  <si>
    <t>How to share service method URL between Refit and Web API?</t>
  </si>
  <si>
    <t>c#/asp.net-mvc/asp.net-web-api/refit/</t>
  </si>
  <si>
    <t>https://stackoverflow.com/questions/47537005/how-to-share-service-method-url-between-refit-and-web-api</t>
  </si>
  <si>
    <t>43320250</t>
  </si>
  <si>
    <t>61895797</t>
  </si>
  <si>
    <t>45380277</t>
  </si>
  <si>
    <t>30675715</t>
  </si>
  <si>
    <t>Show database query generated by Entity Framework Core for PostgreSQL when SaveChanges() called</t>
  </si>
  <si>
    <t>c#/postgresqlentity-framework-core/</t>
  </si>
  <si>
    <t>https://stackoverflow.com/questions/61884837/show-database-query-generated-by-entity-framework-core-for-postgresql-when-savec</t>
  </si>
  <si>
    <t>41257827</t>
  </si>
  <si>
    <t>Entity Framework Core Postgre ILike function</t>
  </si>
  <si>
    <t>c#/asp.net/postgresql/asp.net-core/entity/</t>
  </si>
  <si>
    <t>https://stackoverflow.com/questions/54940081/entity-framework-core-postgre-ilike-function</t>
  </si>
  <si>
    <t>61857077</t>
  </si>
  <si>
    <t>Dynamic query execution in Entity Framework Core</t>
  </si>
  <si>
    <t>c#/entity-framework-core/mysql-workbench/.net-core-2.2/</t>
  </si>
  <si>
    <t>https://stackoverflow.com/questions/61833776/dynamic-query-execution-in-entity-framework-core</t>
  </si>
  <si>
    <t>61848407</t>
  </si>
  <si>
    <t>49739171</t>
  </si>
  <si>
    <t>12789660</t>
  </si>
  <si>
    <t>29053891</t>
  </si>
  <si>
    <t>61841263</t>
  </si>
  <si>
    <t>61826344</t>
  </si>
  <si>
    <t>61826112</t>
  </si>
  <si>
    <t>61822947</t>
  </si>
  <si>
    <t>Entity Framework: WillCascadeOnDelete and Include</t>
  </si>
  <si>
    <t>c#/sql-serverentity-framework/</t>
  </si>
  <si>
    <t>https://stackoverflow.com/questions/61654326/entity-framework-willcascadeondelete-and-include</t>
  </si>
  <si>
    <t>What resources are injected automatically by the framework when creating a hosted service?</t>
  </si>
  <si>
    <t>c#/.net-core/</t>
  </si>
  <si>
    <t>https://stackoverflow.com/questions/61816274/what-resources-are-injected-automatically-by-the-framework-when-creating-a-hoste</t>
  </si>
  <si>
    <t>2058982</t>
  </si>
  <si>
    <t>42596737</t>
  </si>
  <si>
    <t>61781044</t>
  </si>
  <si>
    <t>Getting Hashed Webpack Bundles Working in ASP.NET Framework</t>
  </si>
  <si>
    <t>c#/.netangular/</t>
  </si>
  <si>
    <t>https://stackoverflow.com/questions/61779726/getting-hashed-webpack-bundles-working-in-asp-net-framework</t>
  </si>
  <si>
    <t>61776141</t>
  </si>
  <si>
    <t>Bot framework v4.0 how to execute the previous waterfall step in a dialog</t>
  </si>
  <si>
    <t>c#/botframeworkwaterfall/</t>
  </si>
  <si>
    <t>https://stackoverflow.com/questions/52554441/bot-framework-v4-0-how-to-execute-the-previous-waterfall-step-in-a-dialog</t>
  </si>
  <si>
    <t>How to add custom prompt or get user input in azure multi-turn QnA Bot Framework V4</t>
  </si>
  <si>
    <t>c#/botframework/bots/chatbot/</t>
  </si>
  <si>
    <t>https://stackoverflow.com/questions/61654536/how-to-add-custom-prompt-or-get-user-input-in-azure-multi-turn-qna-bot-framework</t>
  </si>
  <si>
    <t>How to get the current connection string inside an Entity Framework migration?</t>
  </si>
  <si>
    <t>c#/.netentity-framework/</t>
  </si>
  <si>
    <t>https://stackoverflow.com/questions/16202696/how-to-get-the-current-connection-string-inside-an-entity-framework-migration</t>
  </si>
  <si>
    <t>Entity Framework Core 3.1 Return value (int) from stored procedure</t>
  </si>
  <si>
    <t>c#/sql-serverentity-framework-core-3.1/</t>
  </si>
  <si>
    <t>https://stackoverflow.com/questions/59624695/entity-framework-core-3-1-return-value-int-from-stored-procedure</t>
  </si>
  <si>
    <t>58488140</t>
  </si>
  <si>
    <t>58304247</t>
  </si>
  <si>
    <t>45056305</t>
  </si>
  <si>
    <t>Inserting FK values in Entity Framework that already exist (identical entries) in one table without updating the primary key of another table</t>
  </si>
  <si>
    <t>c#/sql-server/entity-framework/ef-code-first/relational-database/</t>
  </si>
  <si>
    <t>https://stackoverflow.com/questions/61706079/inserting-fk-values-in-entity-framework-that-already-exist-identical-entries-i</t>
  </si>
  <si>
    <t>61727791</t>
  </si>
  <si>
    <t>Entity Framework Core - How to identify root entity in change tracker</t>
  </si>
  <si>
    <t>https://stackoverflow.com/questions/61719068/entity-framework-core-how-to-identify-root-entity-in-change-tracker</t>
  </si>
  <si>
    <t>Problem with Mouse Up event in ListBox .NET Framework</t>
  </si>
  <si>
    <t>c#/listbox/selection/multiple/mouseup/</t>
  </si>
  <si>
    <t>https://stackoverflow.com/questions/61702042/problem-with-mouse-up-event-in-listbox-net-framework</t>
  </si>
  <si>
    <t>61703156</t>
  </si>
  <si>
    <t>Porcentagem de Perguntas Não Relacionadas</t>
  </si>
  <si>
    <t>Perguntas Com Resposta</t>
  </si>
  <si>
    <t>Perguntas Sem Resposta</t>
  </si>
  <si>
    <t>Nenhuma Pergunta</t>
  </si>
  <si>
    <t>0-10 Perguntas</t>
  </si>
  <si>
    <t>10-20 Perguntas</t>
  </si>
  <si>
    <t>20-30 Perguntas</t>
  </si>
  <si>
    <t>30-40 Perguntas</t>
  </si>
  <si>
    <t>40-50 Perguntas</t>
  </si>
  <si>
    <t>50+ Perguntas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</si>
</sst>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10" xfId="0" applyBorder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0" xfId="0" applyAlignment="1">
      <alignment horizontal="center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Perguntas Relacionadas X Perguntas Não</a:t>
            </a:r>
            <a:r>
              <a:rPr lang="pt-BR" baseline="0"/>
              <a:t> Relacionadas</a:t>
            </a:r>
            <a:endParaRPr lang="pt-BR"/>
          </a:p>
        </c:rich>
      </c:tx>
      <c:layout>
        <c:manualLayout>
          <c:xMode val="edge"/>
          <c:yMode val="edge"/>
          <c:x val="8.5701224846894145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084-4620-B853-AC6A9B7E85A2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084-4620-B853-AC6A9B7E85A2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Analise!$AB$8:$AB$9</c:f>
              <c:strCache>
                <c:ptCount val="2"/>
                <c:pt idx="0">
                  <c:v>Porcentagem de Perguntas Relacionadas</c:v>
                </c:pt>
                <c:pt idx="1">
                  <c:v>Porcentagem de Perguntas Não Relacionadas</c:v>
                </c:pt>
              </c:strCache>
            </c:strRef>
          </c:cat>
          <c:val>
            <c:numRef>
              <c:f>Analise!$AC$8:$AC$9</c:f>
              <c:numCache>
                <c:formatCode>General</c:formatCode>
                <c:ptCount val="2"/>
                <c:pt idx="0">
                  <c:v>1500</c:v>
                </c:pt>
                <c:pt idx="1">
                  <c:v>1630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084-4620-B853-AC6A9B7E85A2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Perguntas Com Resposta X Perguntas Sem Resposta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Analise!$AB$12:$AB$13</c:f>
              <c:strCache>
                <c:ptCount val="2"/>
                <c:pt idx="0">
                  <c:v>Perguntas Com Resposta</c:v>
                </c:pt>
                <c:pt idx="1">
                  <c:v>Perguntas Sem Resposta</c:v>
                </c:pt>
              </c:strCache>
            </c:strRef>
          </c:cat>
          <c:val>
            <c:numRef>
              <c:f>Analise!$AC$12:$AC$13</c:f>
              <c:numCache>
                <c:formatCode>General</c:formatCode>
                <c:ptCount val="2"/>
                <c:pt idx="0">
                  <c:v>790</c:v>
                </c:pt>
                <c:pt idx="1">
                  <c:v>710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17-48BA-ABFA-DCA943C3C5E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Perguntas Relacionadas por Repositório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Analise!$Y$101:$Y$107</c:f>
              <c:strCache>
                <c:ptCount val="7"/>
                <c:pt idx="0">
                  <c:v>Nenhuma Pergunta</c:v>
                </c:pt>
                <c:pt idx="1">
                  <c:v>0-10 Perguntas</c:v>
                </c:pt>
                <c:pt idx="2">
                  <c:v>10-20 Perguntas</c:v>
                </c:pt>
                <c:pt idx="3">
                  <c:v>20-30 Perguntas</c:v>
                </c:pt>
                <c:pt idx="4">
                  <c:v>30-40 Perguntas</c:v>
                </c:pt>
                <c:pt idx="5">
                  <c:v>40-50 Perguntas</c:v>
                </c:pt>
                <c:pt idx="6">
                  <c:v>50+ Perguntas</c:v>
                </c:pt>
              </c:strCache>
            </c:strRef>
          </c:cat>
          <c:val>
            <c:numRef>
              <c:f>Analise!$Z$101:$Z$107</c:f>
              <c:numCache>
                <c:formatCode>General</c:formatCode>
                <c:ptCount val="7"/>
                <c:pt idx="0">
                  <c:v>62</c:v>
                </c:pt>
                <c:pt idx="1">
                  <c:v>12</c:v>
                </c:pt>
                <c:pt idx="2">
                  <c:v>3</c:v>
                </c:pt>
                <c:pt idx="3">
                  <c:v>0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D0-4E17-B2D8-B4F24128788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75196120"/>
        <c:axId val="475195136"/>
      </c:barChart>
      <c:catAx>
        <c:axId val="475196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5195136"/>
        <c:crosses val="autoZero"/>
        <c:auto val="1"/>
        <c:lblAlgn val="ctr"/>
        <c:lblOffset val="100"/>
        <c:noMultiLvlLbl val="0"/>
      </c:catAx>
      <c:valAx>
        <c:axId val="47519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5196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419100</xdr:colOff>
      <xdr:row>7</xdr:row>
      <xdr:rowOff>38100</xdr:rowOff>
    </xdr:from>
    <xdr:to>
      <xdr:col>37</xdr:col>
      <xdr:colOff>114300</xdr:colOff>
      <xdr:row>21</xdr:row>
      <xdr:rowOff>114300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C0FE2FB-FC37-4A22-AC6D-9CD3299F88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428625</xdr:colOff>
      <xdr:row>22</xdr:row>
      <xdr:rowOff>128587</xdr:rowOff>
    </xdr:from>
    <xdr:to>
      <xdr:col>35</xdr:col>
      <xdr:colOff>123825</xdr:colOff>
      <xdr:row>37</xdr:row>
      <xdr:rowOff>14287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C49F2AC7-DA30-4AF5-A539-09858634C5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409575</xdr:colOff>
      <xdr:row>91</xdr:row>
      <xdr:rowOff>176212</xdr:rowOff>
    </xdr:from>
    <xdr:to>
      <xdr:col>34</xdr:col>
      <xdr:colOff>104775</xdr:colOff>
      <xdr:row>106</xdr:row>
      <xdr:rowOff>61912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74553F7D-59DB-4F42-8600-40848D5A8D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H3125"/>
  <sheetViews>
    <sheetView topLeftCell="A3060" workbookViewId="0">
      <selection sqref="A1:H3122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hidden="1" x14ac:dyDescent="0.25">
      <c r="A2">
        <v>61883242</v>
      </c>
      <c r="B2" t="s">
        <v>8</v>
      </c>
      <c r="C2" t="s">
        <v>9</v>
      </c>
      <c r="D2" t="s">
        <v>9</v>
      </c>
      <c r="E2" t="s">
        <v>10</v>
      </c>
      <c r="F2" t="s">
        <v>11</v>
      </c>
      <c r="G2" t="s">
        <v>12</v>
      </c>
      <c r="H2" t="s">
        <v>13</v>
      </c>
    </row>
    <row r="3" spans="1:8" x14ac:dyDescent="0.25">
      <c r="A3">
        <v>61880309</v>
      </c>
      <c r="B3" t="s">
        <v>14</v>
      </c>
      <c r="C3" t="s">
        <v>15</v>
      </c>
      <c r="D3" t="s">
        <v>16</v>
      </c>
      <c r="E3" t="s">
        <v>17</v>
      </c>
      <c r="F3" t="s">
        <v>11</v>
      </c>
      <c r="G3" t="s">
        <v>18</v>
      </c>
      <c r="H3" t="s">
        <v>19</v>
      </c>
    </row>
    <row r="4" spans="1:8" hidden="1" x14ac:dyDescent="0.25">
      <c r="A4">
        <v>61892890</v>
      </c>
      <c r="B4" t="s">
        <v>8</v>
      </c>
      <c r="C4" t="s">
        <v>16</v>
      </c>
      <c r="D4" t="s">
        <v>9</v>
      </c>
      <c r="E4" t="s">
        <v>20</v>
      </c>
      <c r="F4" t="s">
        <v>11</v>
      </c>
      <c r="G4" t="s">
        <v>21</v>
      </c>
      <c r="H4" t="s">
        <v>22</v>
      </c>
    </row>
    <row r="5" spans="1:8" hidden="1" x14ac:dyDescent="0.25">
      <c r="A5">
        <v>61893447</v>
      </c>
      <c r="B5" t="s">
        <v>23</v>
      </c>
      <c r="C5" t="s">
        <v>9</v>
      </c>
      <c r="D5" t="s">
        <v>9</v>
      </c>
      <c r="E5" t="s">
        <v>24</v>
      </c>
      <c r="F5" t="s">
        <v>11</v>
      </c>
      <c r="G5" t="s">
        <v>25</v>
      </c>
      <c r="H5" t="s">
        <v>26</v>
      </c>
    </row>
    <row r="6" spans="1:8" x14ac:dyDescent="0.25">
      <c r="A6">
        <v>39904813</v>
      </c>
      <c r="B6" t="s">
        <v>27</v>
      </c>
      <c r="C6" t="s">
        <v>28</v>
      </c>
      <c r="D6" t="s">
        <v>29</v>
      </c>
      <c r="E6" t="s">
        <v>30</v>
      </c>
      <c r="F6" t="s">
        <v>11</v>
      </c>
      <c r="G6" t="s">
        <v>31</v>
      </c>
      <c r="H6" t="s">
        <v>32</v>
      </c>
    </row>
    <row r="7" spans="1:8" hidden="1" x14ac:dyDescent="0.25">
      <c r="A7">
        <v>61869927</v>
      </c>
      <c r="B7" t="s">
        <v>23</v>
      </c>
      <c r="C7" t="s">
        <v>9</v>
      </c>
      <c r="D7" t="s">
        <v>9</v>
      </c>
      <c r="E7" t="s">
        <v>33</v>
      </c>
      <c r="F7" t="s">
        <v>11</v>
      </c>
      <c r="G7" t="s">
        <v>34</v>
      </c>
      <c r="H7" t="s">
        <v>35</v>
      </c>
    </row>
    <row r="8" spans="1:8" hidden="1" x14ac:dyDescent="0.25">
      <c r="A8">
        <v>61852810</v>
      </c>
      <c r="B8" t="s">
        <v>36</v>
      </c>
      <c r="C8" t="s">
        <v>9</v>
      </c>
      <c r="D8" t="s">
        <v>9</v>
      </c>
      <c r="E8" t="s">
        <v>37</v>
      </c>
      <c r="F8" t="s">
        <v>11</v>
      </c>
      <c r="G8" t="s">
        <v>18</v>
      </c>
      <c r="H8" t="s">
        <v>38</v>
      </c>
    </row>
    <row r="9" spans="1:8" x14ac:dyDescent="0.25">
      <c r="A9">
        <v>61855464</v>
      </c>
      <c r="B9" t="s">
        <v>39</v>
      </c>
      <c r="C9" t="s">
        <v>16</v>
      </c>
      <c r="D9" t="s">
        <v>16</v>
      </c>
      <c r="E9" t="s">
        <v>40</v>
      </c>
      <c r="F9" t="s">
        <v>41</v>
      </c>
      <c r="G9" t="s">
        <v>42</v>
      </c>
      <c r="H9" t="s">
        <v>43</v>
      </c>
    </row>
    <row r="10" spans="1:8" hidden="1" x14ac:dyDescent="0.25">
      <c r="A10">
        <v>61833646</v>
      </c>
      <c r="B10" t="s">
        <v>44</v>
      </c>
      <c r="C10" t="s">
        <v>16</v>
      </c>
      <c r="D10" t="s">
        <v>9</v>
      </c>
      <c r="E10" t="s">
        <v>45</v>
      </c>
      <c r="F10" t="s">
        <v>46</v>
      </c>
      <c r="G10" t="s">
        <v>47</v>
      </c>
      <c r="H10" t="s">
        <v>48</v>
      </c>
    </row>
    <row r="11" spans="1:8" x14ac:dyDescent="0.25">
      <c r="A11">
        <v>30859038</v>
      </c>
      <c r="B11" t="s">
        <v>49</v>
      </c>
      <c r="C11" t="s">
        <v>15</v>
      </c>
      <c r="D11" t="s">
        <v>50</v>
      </c>
      <c r="E11" t="s">
        <v>51</v>
      </c>
      <c r="F11" t="s">
        <v>11</v>
      </c>
      <c r="G11" t="s">
        <v>52</v>
      </c>
      <c r="H11" t="s">
        <v>53</v>
      </c>
    </row>
    <row r="12" spans="1:8" hidden="1" x14ac:dyDescent="0.25">
      <c r="A12">
        <v>61809582</v>
      </c>
      <c r="B12" t="s">
        <v>54</v>
      </c>
      <c r="C12" t="s">
        <v>9</v>
      </c>
      <c r="D12" t="s">
        <v>9</v>
      </c>
      <c r="E12" t="s">
        <v>55</v>
      </c>
      <c r="F12" t="s">
        <v>11</v>
      </c>
      <c r="G12" t="s">
        <v>56</v>
      </c>
      <c r="H12" t="s">
        <v>57</v>
      </c>
    </row>
    <row r="13" spans="1:8" x14ac:dyDescent="0.25">
      <c r="A13">
        <v>56445198</v>
      </c>
      <c r="B13" t="s">
        <v>58</v>
      </c>
      <c r="C13" t="s">
        <v>16</v>
      </c>
      <c r="D13" t="s">
        <v>15</v>
      </c>
      <c r="E13" t="s">
        <v>59</v>
      </c>
      <c r="F13" t="s">
        <v>11</v>
      </c>
      <c r="G13" t="s">
        <v>18</v>
      </c>
      <c r="H13" t="s">
        <v>60</v>
      </c>
    </row>
    <row r="14" spans="1:8" hidden="1" x14ac:dyDescent="0.25">
      <c r="A14">
        <v>61769758</v>
      </c>
      <c r="B14" t="s">
        <v>61</v>
      </c>
      <c r="C14" t="s">
        <v>16</v>
      </c>
      <c r="D14" t="s">
        <v>9</v>
      </c>
      <c r="E14" t="s">
        <v>62</v>
      </c>
      <c r="F14" t="s">
        <v>11</v>
      </c>
      <c r="G14" t="s">
        <v>63</v>
      </c>
      <c r="H14" t="s">
        <v>64</v>
      </c>
    </row>
    <row r="15" spans="1:8" hidden="1" x14ac:dyDescent="0.25">
      <c r="A15">
        <v>60977355</v>
      </c>
      <c r="B15" t="s">
        <v>65</v>
      </c>
      <c r="C15" t="s">
        <v>15</v>
      </c>
      <c r="D15" t="s">
        <v>9</v>
      </c>
      <c r="E15" t="s">
        <v>66</v>
      </c>
      <c r="F15" t="s">
        <v>67</v>
      </c>
      <c r="G15" t="s">
        <v>68</v>
      </c>
      <c r="H15" t="s">
        <v>69</v>
      </c>
    </row>
    <row r="16" spans="1:8" x14ac:dyDescent="0.25">
      <c r="A16">
        <v>16179414</v>
      </c>
      <c r="B16" t="s">
        <v>70</v>
      </c>
      <c r="C16" t="s">
        <v>16</v>
      </c>
      <c r="D16" t="s">
        <v>16</v>
      </c>
      <c r="E16" t="s">
        <v>71</v>
      </c>
      <c r="F16" t="s">
        <v>11</v>
      </c>
      <c r="G16" t="s">
        <v>72</v>
      </c>
      <c r="H16" t="s">
        <v>73</v>
      </c>
    </row>
    <row r="17" spans="1:8" hidden="1" x14ac:dyDescent="0.25">
      <c r="A17">
        <v>61700578</v>
      </c>
      <c r="B17" t="s">
        <v>74</v>
      </c>
      <c r="C17" t="s">
        <v>15</v>
      </c>
      <c r="D17" t="s">
        <v>9</v>
      </c>
      <c r="E17" t="s">
        <v>75</v>
      </c>
      <c r="F17" t="s">
        <v>11</v>
      </c>
      <c r="G17" t="s">
        <v>76</v>
      </c>
      <c r="H17" t="s">
        <v>77</v>
      </c>
    </row>
    <row r="18" spans="1:8" x14ac:dyDescent="0.25">
      <c r="A18">
        <v>61668647</v>
      </c>
      <c r="B18" t="s">
        <v>23</v>
      </c>
      <c r="C18" t="s">
        <v>15</v>
      </c>
      <c r="D18" t="s">
        <v>16</v>
      </c>
      <c r="E18" t="s">
        <v>78</v>
      </c>
      <c r="F18" t="s">
        <v>79</v>
      </c>
      <c r="G18" t="s">
        <v>80</v>
      </c>
      <c r="H18" t="s">
        <v>81</v>
      </c>
    </row>
    <row r="19" spans="1:8" hidden="1" x14ac:dyDescent="0.25">
      <c r="A19">
        <v>61663917</v>
      </c>
      <c r="B19" t="s">
        <v>23</v>
      </c>
      <c r="C19" t="s">
        <v>15</v>
      </c>
      <c r="D19" t="s">
        <v>9</v>
      </c>
      <c r="E19" t="s">
        <v>82</v>
      </c>
      <c r="F19" t="s">
        <v>11</v>
      </c>
      <c r="G19" t="s">
        <v>83</v>
      </c>
      <c r="H19" t="s">
        <v>84</v>
      </c>
    </row>
    <row r="20" spans="1:8" x14ac:dyDescent="0.25">
      <c r="A20">
        <v>61624392</v>
      </c>
      <c r="B20" t="s">
        <v>85</v>
      </c>
      <c r="C20" t="s">
        <v>16</v>
      </c>
      <c r="D20" t="s">
        <v>16</v>
      </c>
      <c r="E20" t="s">
        <v>86</v>
      </c>
      <c r="F20" t="s">
        <v>11</v>
      </c>
      <c r="G20" t="s">
        <v>18</v>
      </c>
      <c r="H20" t="s">
        <v>87</v>
      </c>
    </row>
    <row r="21" spans="1:8" x14ac:dyDescent="0.25">
      <c r="A21">
        <v>11087517</v>
      </c>
      <c r="B21" t="s">
        <v>88</v>
      </c>
      <c r="C21" t="s">
        <v>15</v>
      </c>
      <c r="D21" t="s">
        <v>89</v>
      </c>
      <c r="E21" t="s">
        <v>90</v>
      </c>
      <c r="F21" t="s">
        <v>91</v>
      </c>
      <c r="G21" t="s">
        <v>92</v>
      </c>
      <c r="H21" t="s">
        <v>93</v>
      </c>
    </row>
    <row r="22" spans="1:8" hidden="1" x14ac:dyDescent="0.25">
      <c r="A22">
        <v>61607440</v>
      </c>
      <c r="B22" t="s">
        <v>94</v>
      </c>
      <c r="C22" t="s">
        <v>9</v>
      </c>
      <c r="D22" t="s">
        <v>9</v>
      </c>
      <c r="E22" t="s">
        <v>95</v>
      </c>
      <c r="F22" t="s">
        <v>11</v>
      </c>
      <c r="G22" t="s">
        <v>96</v>
      </c>
      <c r="H22" t="s">
        <v>97</v>
      </c>
    </row>
    <row r="23" spans="1:8" hidden="1" x14ac:dyDescent="0.25">
      <c r="A23">
        <v>61598157</v>
      </c>
      <c r="B23" t="s">
        <v>50</v>
      </c>
      <c r="C23" t="s">
        <v>9</v>
      </c>
      <c r="D23" t="s">
        <v>98</v>
      </c>
      <c r="E23" t="s">
        <v>99</v>
      </c>
      <c r="F23" t="s">
        <v>11</v>
      </c>
      <c r="G23" t="s">
        <v>100</v>
      </c>
      <c r="H23" t="s">
        <v>101</v>
      </c>
    </row>
    <row r="24" spans="1:8" hidden="1" x14ac:dyDescent="0.25">
      <c r="A24">
        <v>61596515</v>
      </c>
      <c r="B24" t="s">
        <v>102</v>
      </c>
      <c r="C24" t="s">
        <v>9</v>
      </c>
      <c r="D24" t="s">
        <v>9</v>
      </c>
      <c r="E24" t="s">
        <v>103</v>
      </c>
      <c r="F24" t="s">
        <v>11</v>
      </c>
      <c r="G24" t="s">
        <v>104</v>
      </c>
      <c r="H24" t="s">
        <v>105</v>
      </c>
    </row>
    <row r="25" spans="1:8" x14ac:dyDescent="0.25">
      <c r="A25">
        <v>61330768</v>
      </c>
      <c r="B25" t="s">
        <v>106</v>
      </c>
      <c r="C25" t="s">
        <v>16</v>
      </c>
      <c r="D25" t="s">
        <v>107</v>
      </c>
      <c r="E25" t="s">
        <v>108</v>
      </c>
      <c r="F25" t="s">
        <v>11</v>
      </c>
      <c r="G25" t="s">
        <v>109</v>
      </c>
      <c r="H25" t="s">
        <v>110</v>
      </c>
    </row>
    <row r="26" spans="1:8" hidden="1" x14ac:dyDescent="0.25">
      <c r="A26">
        <v>61508872</v>
      </c>
      <c r="B26" t="s">
        <v>111</v>
      </c>
      <c r="C26" t="s">
        <v>16</v>
      </c>
      <c r="D26" t="s">
        <v>9</v>
      </c>
      <c r="E26" t="s">
        <v>112</v>
      </c>
      <c r="F26" t="s">
        <v>11</v>
      </c>
      <c r="G26" t="s">
        <v>113</v>
      </c>
      <c r="H26" t="s">
        <v>114</v>
      </c>
    </row>
    <row r="27" spans="1:8" hidden="1" x14ac:dyDescent="0.25">
      <c r="A27">
        <v>61486225</v>
      </c>
      <c r="B27" t="s">
        <v>39</v>
      </c>
      <c r="C27" t="s">
        <v>16</v>
      </c>
      <c r="D27" t="s">
        <v>9</v>
      </c>
      <c r="E27" t="s">
        <v>115</v>
      </c>
      <c r="F27" t="s">
        <v>11</v>
      </c>
      <c r="G27" t="s">
        <v>116</v>
      </c>
      <c r="H27" t="s">
        <v>117</v>
      </c>
    </row>
    <row r="28" spans="1:8" hidden="1" x14ac:dyDescent="0.25">
      <c r="A28">
        <v>61488690</v>
      </c>
      <c r="B28" t="s">
        <v>118</v>
      </c>
      <c r="C28" t="s">
        <v>16</v>
      </c>
      <c r="D28" t="s">
        <v>9</v>
      </c>
      <c r="E28" t="s">
        <v>119</v>
      </c>
      <c r="F28" t="s">
        <v>11</v>
      </c>
      <c r="G28" t="s">
        <v>116</v>
      </c>
      <c r="H28" t="s">
        <v>120</v>
      </c>
    </row>
    <row r="29" spans="1:8" hidden="1" x14ac:dyDescent="0.25">
      <c r="A29">
        <v>61483092</v>
      </c>
      <c r="B29" t="s">
        <v>118</v>
      </c>
      <c r="C29" t="s">
        <v>16</v>
      </c>
      <c r="D29" t="s">
        <v>9</v>
      </c>
      <c r="E29" t="s">
        <v>121</v>
      </c>
      <c r="F29" t="s">
        <v>11</v>
      </c>
      <c r="G29" t="s">
        <v>122</v>
      </c>
      <c r="H29" t="s">
        <v>123</v>
      </c>
    </row>
    <row r="30" spans="1:8" hidden="1" x14ac:dyDescent="0.25">
      <c r="A30">
        <v>58627779</v>
      </c>
      <c r="B30" t="s">
        <v>39</v>
      </c>
      <c r="C30" t="s">
        <v>16</v>
      </c>
      <c r="D30" t="s">
        <v>9</v>
      </c>
      <c r="E30" t="s">
        <v>124</v>
      </c>
      <c r="F30" t="s">
        <v>11</v>
      </c>
      <c r="G30" t="s">
        <v>125</v>
      </c>
      <c r="H30" t="s">
        <v>126</v>
      </c>
    </row>
    <row r="31" spans="1:8" hidden="1" x14ac:dyDescent="0.25">
      <c r="A31">
        <v>61420149</v>
      </c>
      <c r="B31" t="s">
        <v>127</v>
      </c>
      <c r="C31" t="s">
        <v>9</v>
      </c>
      <c r="D31" t="s">
        <v>9</v>
      </c>
      <c r="E31" t="s">
        <v>128</v>
      </c>
      <c r="F31" t="s">
        <v>11</v>
      </c>
      <c r="G31" t="s">
        <v>129</v>
      </c>
      <c r="H31" t="s">
        <v>130</v>
      </c>
    </row>
    <row r="32" spans="1:8" hidden="1" x14ac:dyDescent="0.25">
      <c r="A32">
        <v>61402309</v>
      </c>
      <c r="B32" t="s">
        <v>131</v>
      </c>
      <c r="C32" t="s">
        <v>9</v>
      </c>
      <c r="D32" t="s">
        <v>9</v>
      </c>
      <c r="E32" t="s">
        <v>132</v>
      </c>
      <c r="F32" t="s">
        <v>11</v>
      </c>
      <c r="G32" t="s">
        <v>133</v>
      </c>
      <c r="H32" t="s">
        <v>134</v>
      </c>
    </row>
    <row r="33" spans="1:8" x14ac:dyDescent="0.25">
      <c r="A33">
        <v>61373052</v>
      </c>
      <c r="B33" t="s">
        <v>135</v>
      </c>
      <c r="C33" t="s">
        <v>16</v>
      </c>
      <c r="D33" t="s">
        <v>16</v>
      </c>
      <c r="E33" t="s">
        <v>136</v>
      </c>
      <c r="F33" t="s">
        <v>137</v>
      </c>
      <c r="G33" t="s">
        <v>138</v>
      </c>
      <c r="H33" t="s">
        <v>139</v>
      </c>
    </row>
    <row r="34" spans="1:8" x14ac:dyDescent="0.25">
      <c r="A34">
        <v>42365824</v>
      </c>
      <c r="B34" t="s">
        <v>140</v>
      </c>
      <c r="C34" t="s">
        <v>15</v>
      </c>
      <c r="D34" t="s">
        <v>16</v>
      </c>
      <c r="E34" t="s">
        <v>141</v>
      </c>
      <c r="F34" t="s">
        <v>142</v>
      </c>
      <c r="G34" t="s">
        <v>143</v>
      </c>
      <c r="H34" t="s">
        <v>144</v>
      </c>
    </row>
    <row r="35" spans="1:8" hidden="1" x14ac:dyDescent="0.25">
      <c r="A35">
        <v>61292624</v>
      </c>
      <c r="B35" t="s">
        <v>145</v>
      </c>
      <c r="C35" t="s">
        <v>16</v>
      </c>
      <c r="D35" t="s">
        <v>9</v>
      </c>
      <c r="E35" t="s">
        <v>146</v>
      </c>
      <c r="F35" t="s">
        <v>11</v>
      </c>
      <c r="G35" t="s">
        <v>147</v>
      </c>
      <c r="H35" t="s">
        <v>148</v>
      </c>
    </row>
    <row r="36" spans="1:8" hidden="1" x14ac:dyDescent="0.25">
      <c r="A36">
        <v>61242525</v>
      </c>
      <c r="B36" t="s">
        <v>149</v>
      </c>
      <c r="C36" t="s">
        <v>28</v>
      </c>
      <c r="D36" t="s">
        <v>9</v>
      </c>
      <c r="E36" t="s">
        <v>150</v>
      </c>
      <c r="F36" t="s">
        <v>151</v>
      </c>
      <c r="G36" t="s">
        <v>152</v>
      </c>
      <c r="H36" t="s">
        <v>153</v>
      </c>
    </row>
    <row r="37" spans="1:8" x14ac:dyDescent="0.25">
      <c r="A37">
        <v>527513</v>
      </c>
      <c r="B37" t="s">
        <v>154</v>
      </c>
      <c r="C37" t="s">
        <v>50</v>
      </c>
      <c r="D37" t="s">
        <v>155</v>
      </c>
      <c r="E37" t="s">
        <v>156</v>
      </c>
      <c r="F37" t="s">
        <v>157</v>
      </c>
      <c r="G37" t="s">
        <v>158</v>
      </c>
      <c r="H37" t="s">
        <v>159</v>
      </c>
    </row>
    <row r="38" spans="1:8" hidden="1" x14ac:dyDescent="0.25">
      <c r="A38">
        <v>61224234</v>
      </c>
      <c r="B38" t="s">
        <v>131</v>
      </c>
      <c r="C38" t="s">
        <v>16</v>
      </c>
      <c r="D38" t="s">
        <v>9</v>
      </c>
      <c r="E38" t="s">
        <v>160</v>
      </c>
      <c r="F38" t="s">
        <v>161</v>
      </c>
      <c r="G38" t="s">
        <v>18</v>
      </c>
      <c r="H38" t="s">
        <v>162</v>
      </c>
    </row>
    <row r="39" spans="1:8" hidden="1" x14ac:dyDescent="0.25">
      <c r="A39">
        <v>61188403</v>
      </c>
      <c r="B39" t="s">
        <v>163</v>
      </c>
      <c r="C39" t="s">
        <v>9</v>
      </c>
      <c r="D39" t="s">
        <v>9</v>
      </c>
      <c r="E39" t="s">
        <v>164</v>
      </c>
      <c r="F39" t="s">
        <v>11</v>
      </c>
      <c r="G39" t="s">
        <v>165</v>
      </c>
      <c r="H39" t="s">
        <v>166</v>
      </c>
    </row>
    <row r="40" spans="1:8" x14ac:dyDescent="0.25">
      <c r="A40">
        <v>55324363</v>
      </c>
      <c r="B40" t="s">
        <v>167</v>
      </c>
      <c r="C40" t="s">
        <v>15</v>
      </c>
      <c r="D40" t="s">
        <v>16</v>
      </c>
      <c r="E40" t="s">
        <v>168</v>
      </c>
      <c r="F40" t="s">
        <v>169</v>
      </c>
      <c r="G40" t="s">
        <v>170</v>
      </c>
      <c r="H40" t="s">
        <v>171</v>
      </c>
    </row>
    <row r="41" spans="1:8" x14ac:dyDescent="0.25">
      <c r="A41">
        <v>61138425</v>
      </c>
      <c r="B41" t="s">
        <v>172</v>
      </c>
      <c r="C41" t="s">
        <v>16</v>
      </c>
      <c r="D41" t="s">
        <v>15</v>
      </c>
      <c r="E41" t="s">
        <v>173</v>
      </c>
      <c r="F41" t="s">
        <v>11</v>
      </c>
      <c r="G41" t="s">
        <v>174</v>
      </c>
      <c r="H41" t="s">
        <v>175</v>
      </c>
    </row>
    <row r="42" spans="1:8" hidden="1" x14ac:dyDescent="0.25">
      <c r="A42">
        <v>61132985</v>
      </c>
      <c r="B42" t="s">
        <v>85</v>
      </c>
      <c r="C42" t="s">
        <v>16</v>
      </c>
      <c r="D42" t="s">
        <v>9</v>
      </c>
      <c r="E42" t="s">
        <v>176</v>
      </c>
      <c r="F42" t="s">
        <v>177</v>
      </c>
      <c r="G42" t="s">
        <v>18</v>
      </c>
      <c r="H42" t="s">
        <v>178</v>
      </c>
    </row>
    <row r="43" spans="1:8" x14ac:dyDescent="0.25">
      <c r="A43">
        <v>61099923</v>
      </c>
      <c r="B43" t="s">
        <v>61</v>
      </c>
      <c r="C43" t="s">
        <v>16</v>
      </c>
      <c r="D43" t="s">
        <v>16</v>
      </c>
      <c r="E43" t="s">
        <v>179</v>
      </c>
      <c r="F43" t="s">
        <v>11</v>
      </c>
      <c r="G43" t="s">
        <v>180</v>
      </c>
      <c r="H43" t="s">
        <v>181</v>
      </c>
    </row>
    <row r="44" spans="1:8" x14ac:dyDescent="0.25">
      <c r="A44">
        <v>8505294</v>
      </c>
      <c r="B44" t="s">
        <v>182</v>
      </c>
      <c r="C44" t="s">
        <v>15</v>
      </c>
      <c r="D44" t="s">
        <v>183</v>
      </c>
      <c r="E44" t="s">
        <v>184</v>
      </c>
      <c r="F44" t="s">
        <v>185</v>
      </c>
      <c r="G44" t="s">
        <v>186</v>
      </c>
      <c r="H44" t="s">
        <v>187</v>
      </c>
    </row>
    <row r="45" spans="1:8" hidden="1" x14ac:dyDescent="0.25">
      <c r="A45">
        <v>61051157</v>
      </c>
      <c r="B45" t="s">
        <v>188</v>
      </c>
      <c r="C45" t="s">
        <v>16</v>
      </c>
      <c r="D45" t="s">
        <v>9</v>
      </c>
      <c r="E45" t="s">
        <v>189</v>
      </c>
      <c r="F45" t="s">
        <v>190</v>
      </c>
      <c r="G45" t="s">
        <v>191</v>
      </c>
      <c r="H45" t="s">
        <v>192</v>
      </c>
    </row>
    <row r="46" spans="1:8" x14ac:dyDescent="0.25">
      <c r="A46">
        <v>61058811</v>
      </c>
      <c r="B46" t="s">
        <v>61</v>
      </c>
      <c r="C46" t="s">
        <v>15</v>
      </c>
      <c r="D46" t="s">
        <v>16</v>
      </c>
      <c r="E46" t="s">
        <v>193</v>
      </c>
      <c r="F46" t="s">
        <v>194</v>
      </c>
      <c r="G46" t="s">
        <v>195</v>
      </c>
      <c r="H46" t="s">
        <v>196</v>
      </c>
    </row>
    <row r="47" spans="1:8" hidden="1" x14ac:dyDescent="0.25">
      <c r="A47">
        <v>61026258</v>
      </c>
      <c r="B47" t="s">
        <v>183</v>
      </c>
      <c r="C47" t="s">
        <v>16</v>
      </c>
      <c r="D47" t="s">
        <v>9</v>
      </c>
      <c r="E47" t="s">
        <v>197</v>
      </c>
      <c r="F47" t="s">
        <v>198</v>
      </c>
      <c r="G47" t="s">
        <v>199</v>
      </c>
      <c r="H47" t="s">
        <v>200</v>
      </c>
    </row>
    <row r="48" spans="1:8" hidden="1" x14ac:dyDescent="0.25">
      <c r="A48">
        <v>60921266</v>
      </c>
      <c r="B48" t="s">
        <v>127</v>
      </c>
      <c r="C48" t="s">
        <v>16</v>
      </c>
      <c r="D48" t="s">
        <v>9</v>
      </c>
      <c r="E48" t="s">
        <v>201</v>
      </c>
      <c r="F48" t="s">
        <v>11</v>
      </c>
      <c r="G48" t="s">
        <v>202</v>
      </c>
      <c r="H48" t="s">
        <v>203</v>
      </c>
    </row>
    <row r="49" spans="1:8" hidden="1" x14ac:dyDescent="0.25">
      <c r="A49">
        <v>60981727</v>
      </c>
      <c r="B49" t="s">
        <v>163</v>
      </c>
      <c r="C49" t="s">
        <v>16</v>
      </c>
      <c r="D49" t="s">
        <v>9</v>
      </c>
      <c r="E49" t="s">
        <v>204</v>
      </c>
      <c r="F49" t="s">
        <v>11</v>
      </c>
      <c r="G49" t="s">
        <v>205</v>
      </c>
      <c r="H49" t="s">
        <v>206</v>
      </c>
    </row>
    <row r="50" spans="1:8" x14ac:dyDescent="0.25">
      <c r="A50">
        <v>5360145</v>
      </c>
      <c r="B50" t="s">
        <v>207</v>
      </c>
      <c r="C50" t="s">
        <v>208</v>
      </c>
      <c r="D50" t="s">
        <v>209</v>
      </c>
      <c r="E50" t="s">
        <v>210</v>
      </c>
      <c r="F50" t="s">
        <v>211</v>
      </c>
      <c r="G50" t="s">
        <v>212</v>
      </c>
      <c r="H50" t="s">
        <v>213</v>
      </c>
    </row>
    <row r="51" spans="1:8" hidden="1" x14ac:dyDescent="0.25">
      <c r="A51">
        <v>60946380</v>
      </c>
      <c r="B51" t="s">
        <v>214</v>
      </c>
      <c r="C51" t="s">
        <v>16</v>
      </c>
      <c r="D51" t="s">
        <v>9</v>
      </c>
      <c r="E51" t="s">
        <v>215</v>
      </c>
      <c r="F51" t="s">
        <v>11</v>
      </c>
      <c r="G51" t="s">
        <v>216</v>
      </c>
      <c r="H51" t="s">
        <v>217</v>
      </c>
    </row>
    <row r="52" spans="1:8" x14ac:dyDescent="0.25">
      <c r="A52">
        <v>60949050</v>
      </c>
      <c r="B52" t="s">
        <v>214</v>
      </c>
      <c r="C52" t="s">
        <v>16</v>
      </c>
      <c r="D52" t="s">
        <v>16</v>
      </c>
      <c r="E52" t="s">
        <v>218</v>
      </c>
      <c r="F52" t="s">
        <v>219</v>
      </c>
      <c r="G52" t="s">
        <v>220</v>
      </c>
      <c r="H52" t="s">
        <v>221</v>
      </c>
    </row>
    <row r="53" spans="1:8" x14ac:dyDescent="0.25">
      <c r="A53">
        <v>60890602</v>
      </c>
      <c r="B53" t="s">
        <v>222</v>
      </c>
      <c r="C53" t="s">
        <v>16</v>
      </c>
      <c r="D53" t="s">
        <v>16</v>
      </c>
      <c r="E53" t="s">
        <v>223</v>
      </c>
      <c r="F53" t="s">
        <v>224</v>
      </c>
      <c r="G53" t="s">
        <v>225</v>
      </c>
      <c r="H53" t="s">
        <v>226</v>
      </c>
    </row>
    <row r="54" spans="1:8" x14ac:dyDescent="0.25">
      <c r="A54">
        <v>60793551</v>
      </c>
      <c r="B54" t="s">
        <v>227</v>
      </c>
      <c r="C54" t="s">
        <v>28</v>
      </c>
      <c r="D54" t="s">
        <v>16</v>
      </c>
      <c r="E54" t="s">
        <v>228</v>
      </c>
      <c r="F54" t="s">
        <v>229</v>
      </c>
      <c r="G54" t="s">
        <v>230</v>
      </c>
      <c r="H54" t="s">
        <v>231</v>
      </c>
    </row>
    <row r="55" spans="1:8" hidden="1" x14ac:dyDescent="0.25">
      <c r="A55">
        <v>60865245</v>
      </c>
      <c r="B55" t="s">
        <v>131</v>
      </c>
      <c r="C55" t="s">
        <v>9</v>
      </c>
      <c r="D55" t="s">
        <v>9</v>
      </c>
      <c r="E55" t="s">
        <v>232</v>
      </c>
      <c r="F55" t="s">
        <v>11</v>
      </c>
      <c r="G55" t="s">
        <v>18</v>
      </c>
      <c r="H55" t="s">
        <v>233</v>
      </c>
    </row>
    <row r="56" spans="1:8" x14ac:dyDescent="0.25">
      <c r="A56">
        <v>60848409</v>
      </c>
      <c r="B56" t="s">
        <v>234</v>
      </c>
      <c r="C56" t="s">
        <v>16</v>
      </c>
      <c r="D56" t="s">
        <v>16</v>
      </c>
      <c r="E56" t="s">
        <v>235</v>
      </c>
      <c r="F56" t="s">
        <v>11</v>
      </c>
      <c r="G56" t="s">
        <v>236</v>
      </c>
      <c r="H56" t="s">
        <v>237</v>
      </c>
    </row>
    <row r="57" spans="1:8" hidden="1" x14ac:dyDescent="0.25">
      <c r="A57">
        <v>60757282</v>
      </c>
      <c r="B57" t="s">
        <v>111</v>
      </c>
      <c r="C57" t="s">
        <v>16</v>
      </c>
      <c r="D57" t="s">
        <v>9</v>
      </c>
      <c r="E57" t="s">
        <v>238</v>
      </c>
      <c r="F57" t="s">
        <v>239</v>
      </c>
      <c r="G57" t="s">
        <v>18</v>
      </c>
      <c r="H57" t="s">
        <v>240</v>
      </c>
    </row>
    <row r="58" spans="1:8" hidden="1" x14ac:dyDescent="0.25">
      <c r="A58">
        <v>60844374</v>
      </c>
      <c r="B58" t="s">
        <v>94</v>
      </c>
      <c r="C58" t="s">
        <v>15</v>
      </c>
      <c r="D58" t="s">
        <v>9</v>
      </c>
      <c r="E58" t="s">
        <v>241</v>
      </c>
      <c r="F58" t="s">
        <v>11</v>
      </c>
      <c r="G58" t="s">
        <v>242</v>
      </c>
      <c r="H58" t="s">
        <v>243</v>
      </c>
    </row>
    <row r="59" spans="1:8" x14ac:dyDescent="0.25">
      <c r="A59">
        <v>32959609</v>
      </c>
      <c r="B59" t="s">
        <v>244</v>
      </c>
      <c r="C59" t="s">
        <v>15</v>
      </c>
      <c r="D59" t="s">
        <v>163</v>
      </c>
      <c r="E59" t="s">
        <v>245</v>
      </c>
      <c r="F59" t="s">
        <v>11</v>
      </c>
      <c r="G59" t="s">
        <v>246</v>
      </c>
      <c r="H59" t="s">
        <v>247</v>
      </c>
    </row>
    <row r="60" spans="1:8" x14ac:dyDescent="0.25">
      <c r="A60">
        <v>60771789</v>
      </c>
      <c r="B60" t="s">
        <v>248</v>
      </c>
      <c r="C60" t="s">
        <v>16</v>
      </c>
      <c r="D60" t="s">
        <v>28</v>
      </c>
      <c r="E60" t="s">
        <v>249</v>
      </c>
      <c r="F60" t="s">
        <v>11</v>
      </c>
      <c r="G60" t="s">
        <v>250</v>
      </c>
      <c r="H60" t="s">
        <v>251</v>
      </c>
    </row>
    <row r="61" spans="1:8" hidden="1" x14ac:dyDescent="0.25">
      <c r="A61">
        <v>60771385</v>
      </c>
      <c r="B61" t="s">
        <v>85</v>
      </c>
      <c r="C61" t="s">
        <v>16</v>
      </c>
      <c r="D61" t="s">
        <v>9</v>
      </c>
      <c r="E61" t="s">
        <v>252</v>
      </c>
      <c r="F61" t="s">
        <v>11</v>
      </c>
      <c r="G61" t="s">
        <v>253</v>
      </c>
      <c r="H61" t="s">
        <v>254</v>
      </c>
    </row>
    <row r="62" spans="1:8" x14ac:dyDescent="0.25">
      <c r="A62">
        <v>60707843</v>
      </c>
      <c r="B62" t="s">
        <v>255</v>
      </c>
      <c r="C62" t="s">
        <v>16</v>
      </c>
      <c r="D62" t="s">
        <v>8</v>
      </c>
      <c r="E62" t="s">
        <v>256</v>
      </c>
      <c r="F62" t="s">
        <v>11</v>
      </c>
      <c r="G62" t="s">
        <v>257</v>
      </c>
      <c r="H62" t="s">
        <v>258</v>
      </c>
    </row>
    <row r="63" spans="1:8" hidden="1" x14ac:dyDescent="0.25">
      <c r="A63">
        <v>60737546</v>
      </c>
      <c r="B63" t="s">
        <v>107</v>
      </c>
      <c r="C63" t="s">
        <v>9</v>
      </c>
      <c r="D63" t="s">
        <v>9</v>
      </c>
      <c r="E63" t="s">
        <v>259</v>
      </c>
      <c r="F63" t="s">
        <v>11</v>
      </c>
      <c r="G63" t="s">
        <v>260</v>
      </c>
      <c r="H63" t="s">
        <v>261</v>
      </c>
    </row>
    <row r="64" spans="1:8" hidden="1" x14ac:dyDescent="0.25">
      <c r="A64">
        <v>60730301</v>
      </c>
      <c r="B64" t="s">
        <v>61</v>
      </c>
      <c r="C64" t="s">
        <v>9</v>
      </c>
      <c r="D64" t="s">
        <v>9</v>
      </c>
      <c r="E64" t="s">
        <v>262</v>
      </c>
      <c r="F64" t="s">
        <v>11</v>
      </c>
      <c r="G64" t="s">
        <v>263</v>
      </c>
      <c r="H64" t="s">
        <v>264</v>
      </c>
    </row>
    <row r="65" spans="1:8" hidden="1" x14ac:dyDescent="0.25">
      <c r="A65">
        <v>60697598</v>
      </c>
      <c r="B65" t="s">
        <v>222</v>
      </c>
      <c r="C65" t="s">
        <v>9</v>
      </c>
      <c r="D65" t="s">
        <v>9</v>
      </c>
      <c r="E65" t="s">
        <v>265</v>
      </c>
      <c r="F65" t="s">
        <v>11</v>
      </c>
      <c r="G65" t="s">
        <v>266</v>
      </c>
      <c r="H65" t="s">
        <v>267</v>
      </c>
    </row>
    <row r="66" spans="1:8" x14ac:dyDescent="0.25">
      <c r="A66">
        <v>59258265</v>
      </c>
      <c r="B66" t="s">
        <v>268</v>
      </c>
      <c r="C66" t="s">
        <v>15</v>
      </c>
      <c r="D66" t="s">
        <v>16</v>
      </c>
      <c r="E66" t="s">
        <v>269</v>
      </c>
      <c r="F66" t="s">
        <v>11</v>
      </c>
      <c r="G66" t="s">
        <v>270</v>
      </c>
      <c r="H66" t="s">
        <v>271</v>
      </c>
    </row>
    <row r="67" spans="1:8" x14ac:dyDescent="0.25">
      <c r="A67">
        <v>60661755</v>
      </c>
      <c r="B67" t="s">
        <v>111</v>
      </c>
      <c r="C67" t="s">
        <v>9</v>
      </c>
      <c r="D67" t="s">
        <v>16</v>
      </c>
      <c r="E67" t="s">
        <v>272</v>
      </c>
      <c r="F67" t="s">
        <v>11</v>
      </c>
      <c r="G67" t="s">
        <v>273</v>
      </c>
      <c r="H67" t="s">
        <v>274</v>
      </c>
    </row>
    <row r="68" spans="1:8" x14ac:dyDescent="0.25">
      <c r="A68">
        <v>60645691</v>
      </c>
      <c r="B68" t="s">
        <v>172</v>
      </c>
      <c r="C68" t="s">
        <v>16</v>
      </c>
      <c r="D68" t="s">
        <v>16</v>
      </c>
      <c r="E68" t="s">
        <v>275</v>
      </c>
      <c r="F68" t="s">
        <v>276</v>
      </c>
      <c r="G68" t="s">
        <v>18</v>
      </c>
      <c r="H68" t="s">
        <v>277</v>
      </c>
    </row>
    <row r="69" spans="1:8" hidden="1" x14ac:dyDescent="0.25">
      <c r="A69">
        <v>60645207</v>
      </c>
      <c r="B69" t="s">
        <v>94</v>
      </c>
      <c r="C69" t="s">
        <v>9</v>
      </c>
      <c r="D69" t="s">
        <v>9</v>
      </c>
      <c r="E69" t="s">
        <v>278</v>
      </c>
      <c r="F69" t="s">
        <v>11</v>
      </c>
      <c r="G69" t="s">
        <v>18</v>
      </c>
      <c r="H69" t="s">
        <v>279</v>
      </c>
    </row>
    <row r="70" spans="1:8" x14ac:dyDescent="0.25">
      <c r="A70">
        <v>60604617</v>
      </c>
      <c r="B70" t="s">
        <v>280</v>
      </c>
      <c r="C70" t="s">
        <v>16</v>
      </c>
      <c r="D70" t="s">
        <v>28</v>
      </c>
      <c r="E70" t="s">
        <v>281</v>
      </c>
      <c r="F70" t="s">
        <v>282</v>
      </c>
      <c r="G70" t="s">
        <v>283</v>
      </c>
      <c r="H70" t="s">
        <v>284</v>
      </c>
    </row>
    <row r="71" spans="1:8" x14ac:dyDescent="0.25">
      <c r="A71">
        <v>19517105</v>
      </c>
      <c r="B71" t="s">
        <v>285</v>
      </c>
      <c r="C71" t="s">
        <v>16</v>
      </c>
      <c r="D71" t="s">
        <v>15</v>
      </c>
      <c r="E71" t="s">
        <v>286</v>
      </c>
      <c r="F71" t="s">
        <v>11</v>
      </c>
      <c r="G71" t="s">
        <v>18</v>
      </c>
      <c r="H71" t="s">
        <v>287</v>
      </c>
    </row>
    <row r="72" spans="1:8" x14ac:dyDescent="0.25">
      <c r="A72">
        <v>60487175</v>
      </c>
      <c r="B72" t="s">
        <v>188</v>
      </c>
      <c r="C72" t="s">
        <v>16</v>
      </c>
      <c r="D72" t="s">
        <v>16</v>
      </c>
      <c r="E72" t="s">
        <v>288</v>
      </c>
      <c r="F72" t="s">
        <v>11</v>
      </c>
      <c r="G72" t="s">
        <v>289</v>
      </c>
      <c r="H72" t="s">
        <v>290</v>
      </c>
    </row>
    <row r="73" spans="1:8" x14ac:dyDescent="0.25">
      <c r="A73">
        <v>60531562</v>
      </c>
      <c r="B73" t="s">
        <v>291</v>
      </c>
      <c r="C73" t="s">
        <v>16</v>
      </c>
      <c r="D73" t="s">
        <v>16</v>
      </c>
      <c r="E73" t="s">
        <v>292</v>
      </c>
      <c r="F73" t="s">
        <v>293</v>
      </c>
      <c r="G73" t="s">
        <v>294</v>
      </c>
      <c r="H73" t="s">
        <v>295</v>
      </c>
    </row>
    <row r="74" spans="1:8" hidden="1" x14ac:dyDescent="0.25">
      <c r="A74">
        <v>60530172</v>
      </c>
      <c r="B74" t="s">
        <v>296</v>
      </c>
      <c r="C74" t="s">
        <v>16</v>
      </c>
      <c r="D74" t="s">
        <v>9</v>
      </c>
      <c r="E74" t="s">
        <v>297</v>
      </c>
      <c r="F74" t="s">
        <v>298</v>
      </c>
      <c r="G74" t="s">
        <v>299</v>
      </c>
      <c r="H74" t="s">
        <v>300</v>
      </c>
    </row>
    <row r="75" spans="1:8" x14ac:dyDescent="0.25">
      <c r="A75">
        <v>60516211</v>
      </c>
      <c r="B75" t="s">
        <v>301</v>
      </c>
      <c r="C75" t="s">
        <v>9</v>
      </c>
      <c r="D75" t="s">
        <v>15</v>
      </c>
      <c r="E75" t="s">
        <v>302</v>
      </c>
      <c r="F75" t="s">
        <v>11</v>
      </c>
      <c r="G75" t="s">
        <v>303</v>
      </c>
      <c r="H75" t="s">
        <v>304</v>
      </c>
    </row>
    <row r="76" spans="1:8" x14ac:dyDescent="0.25">
      <c r="A76">
        <v>52101072</v>
      </c>
      <c r="B76" t="s">
        <v>305</v>
      </c>
      <c r="C76" t="s">
        <v>16</v>
      </c>
      <c r="D76" t="s">
        <v>16</v>
      </c>
      <c r="E76" t="s">
        <v>306</v>
      </c>
      <c r="F76" t="s">
        <v>11</v>
      </c>
      <c r="G76" t="s">
        <v>307</v>
      </c>
      <c r="H76" t="s">
        <v>308</v>
      </c>
    </row>
    <row r="77" spans="1:8" x14ac:dyDescent="0.25">
      <c r="A77">
        <v>60477313</v>
      </c>
      <c r="B77" t="s">
        <v>172</v>
      </c>
      <c r="C77" t="s">
        <v>9</v>
      </c>
      <c r="D77" t="s">
        <v>16</v>
      </c>
      <c r="E77" t="s">
        <v>309</v>
      </c>
      <c r="F77" t="s">
        <v>11</v>
      </c>
      <c r="G77" t="s">
        <v>310</v>
      </c>
      <c r="H77" t="s">
        <v>311</v>
      </c>
    </row>
    <row r="78" spans="1:8" x14ac:dyDescent="0.25">
      <c r="A78">
        <v>60432190</v>
      </c>
      <c r="B78" t="s">
        <v>312</v>
      </c>
      <c r="C78" t="s">
        <v>15</v>
      </c>
      <c r="D78" t="s">
        <v>15</v>
      </c>
      <c r="E78" t="s">
        <v>313</v>
      </c>
      <c r="F78" t="s">
        <v>11</v>
      </c>
      <c r="G78" t="s">
        <v>314</v>
      </c>
      <c r="H78" t="s">
        <v>315</v>
      </c>
    </row>
    <row r="79" spans="1:8" hidden="1" x14ac:dyDescent="0.25">
      <c r="A79">
        <v>60436434</v>
      </c>
      <c r="B79" t="s">
        <v>316</v>
      </c>
      <c r="C79" t="s">
        <v>9</v>
      </c>
      <c r="D79" t="s">
        <v>9</v>
      </c>
      <c r="E79" t="s">
        <v>317</v>
      </c>
      <c r="F79" t="s">
        <v>11</v>
      </c>
      <c r="G79" t="s">
        <v>318</v>
      </c>
      <c r="H79" t="s">
        <v>319</v>
      </c>
    </row>
    <row r="80" spans="1:8" hidden="1" x14ac:dyDescent="0.25">
      <c r="A80">
        <v>60434475</v>
      </c>
      <c r="B80" t="s">
        <v>320</v>
      </c>
      <c r="C80" t="s">
        <v>9</v>
      </c>
      <c r="D80" t="s">
        <v>9</v>
      </c>
      <c r="E80" t="s">
        <v>321</v>
      </c>
      <c r="F80" t="s">
        <v>11</v>
      </c>
      <c r="G80" t="s">
        <v>322</v>
      </c>
      <c r="H80" t="s">
        <v>323</v>
      </c>
    </row>
    <row r="81" spans="1:8" hidden="1" x14ac:dyDescent="0.25">
      <c r="A81">
        <v>60399208</v>
      </c>
      <c r="B81" t="s">
        <v>14</v>
      </c>
      <c r="C81" t="s">
        <v>16</v>
      </c>
      <c r="D81" t="s">
        <v>9</v>
      </c>
      <c r="E81" t="s">
        <v>324</v>
      </c>
      <c r="F81" t="s">
        <v>11</v>
      </c>
      <c r="G81" t="s">
        <v>152</v>
      </c>
      <c r="H81" t="s">
        <v>325</v>
      </c>
    </row>
    <row r="82" spans="1:8" hidden="1" x14ac:dyDescent="0.25">
      <c r="A82">
        <v>30621147</v>
      </c>
      <c r="B82" t="s">
        <v>326</v>
      </c>
      <c r="C82" t="s">
        <v>16</v>
      </c>
      <c r="D82" t="s">
        <v>9</v>
      </c>
      <c r="E82" t="s">
        <v>327</v>
      </c>
      <c r="F82" t="s">
        <v>328</v>
      </c>
      <c r="G82" t="s">
        <v>329</v>
      </c>
      <c r="H82" t="s">
        <v>330</v>
      </c>
    </row>
    <row r="83" spans="1:8" hidden="1" x14ac:dyDescent="0.25">
      <c r="A83">
        <v>60297075</v>
      </c>
      <c r="B83" t="s">
        <v>85</v>
      </c>
      <c r="C83" t="s">
        <v>16</v>
      </c>
      <c r="D83" t="s">
        <v>9</v>
      </c>
      <c r="E83" t="s">
        <v>331</v>
      </c>
      <c r="F83" t="s">
        <v>11</v>
      </c>
      <c r="G83" t="s">
        <v>332</v>
      </c>
      <c r="H83" t="s">
        <v>333</v>
      </c>
    </row>
    <row r="84" spans="1:8" x14ac:dyDescent="0.25">
      <c r="A84">
        <v>60288939</v>
      </c>
      <c r="B84" t="s">
        <v>334</v>
      </c>
      <c r="C84" t="s">
        <v>16</v>
      </c>
      <c r="D84" t="s">
        <v>16</v>
      </c>
      <c r="E84" t="s">
        <v>335</v>
      </c>
      <c r="F84" t="s">
        <v>336</v>
      </c>
      <c r="G84" t="s">
        <v>18</v>
      </c>
      <c r="H84" t="s">
        <v>337</v>
      </c>
    </row>
    <row r="85" spans="1:8" x14ac:dyDescent="0.25">
      <c r="A85">
        <v>37200661</v>
      </c>
      <c r="B85" t="s">
        <v>338</v>
      </c>
      <c r="C85" t="s">
        <v>16</v>
      </c>
      <c r="D85" t="s">
        <v>16</v>
      </c>
      <c r="E85" t="s">
        <v>339</v>
      </c>
      <c r="F85" t="s">
        <v>340</v>
      </c>
      <c r="G85" t="s">
        <v>341</v>
      </c>
      <c r="H85" t="s">
        <v>342</v>
      </c>
    </row>
    <row r="86" spans="1:8" hidden="1" x14ac:dyDescent="0.25">
      <c r="A86">
        <v>60260862</v>
      </c>
      <c r="B86" t="s">
        <v>280</v>
      </c>
      <c r="C86" t="s">
        <v>9</v>
      </c>
      <c r="D86" t="s">
        <v>9</v>
      </c>
      <c r="E86" t="s">
        <v>343</v>
      </c>
      <c r="F86" t="s">
        <v>11</v>
      </c>
      <c r="G86" t="s">
        <v>344</v>
      </c>
      <c r="H86" t="s">
        <v>345</v>
      </c>
    </row>
    <row r="87" spans="1:8" x14ac:dyDescent="0.25">
      <c r="A87">
        <v>60257391</v>
      </c>
      <c r="B87" t="s">
        <v>127</v>
      </c>
      <c r="C87" t="s">
        <v>9</v>
      </c>
      <c r="D87" t="s">
        <v>16</v>
      </c>
      <c r="E87" t="s">
        <v>346</v>
      </c>
      <c r="F87" t="s">
        <v>11</v>
      </c>
      <c r="G87" t="s">
        <v>347</v>
      </c>
      <c r="H87" t="s">
        <v>348</v>
      </c>
    </row>
    <row r="88" spans="1:8" hidden="1" x14ac:dyDescent="0.25">
      <c r="A88">
        <v>60234597</v>
      </c>
      <c r="B88" t="s">
        <v>349</v>
      </c>
      <c r="C88" t="s">
        <v>15</v>
      </c>
      <c r="D88" t="s">
        <v>9</v>
      </c>
      <c r="E88" t="s">
        <v>350</v>
      </c>
      <c r="F88" t="s">
        <v>351</v>
      </c>
      <c r="G88" t="s">
        <v>352</v>
      </c>
      <c r="H88" t="s">
        <v>353</v>
      </c>
    </row>
    <row r="89" spans="1:8" x14ac:dyDescent="0.25">
      <c r="A89">
        <v>57380126</v>
      </c>
      <c r="B89" t="s">
        <v>354</v>
      </c>
      <c r="C89" t="s">
        <v>16</v>
      </c>
      <c r="D89" t="s">
        <v>15</v>
      </c>
      <c r="E89" t="s">
        <v>355</v>
      </c>
      <c r="F89" t="s">
        <v>11</v>
      </c>
      <c r="G89" t="s">
        <v>356</v>
      </c>
      <c r="H89" t="s">
        <v>357</v>
      </c>
    </row>
    <row r="90" spans="1:8" hidden="1" x14ac:dyDescent="0.25">
      <c r="A90">
        <v>60218707</v>
      </c>
      <c r="B90" t="s">
        <v>301</v>
      </c>
      <c r="C90" t="s">
        <v>9</v>
      </c>
      <c r="D90" t="s">
        <v>9</v>
      </c>
      <c r="E90" t="s">
        <v>358</v>
      </c>
      <c r="F90" t="s">
        <v>11</v>
      </c>
      <c r="G90" t="s">
        <v>359</v>
      </c>
      <c r="H90" t="s">
        <v>360</v>
      </c>
    </row>
    <row r="91" spans="1:8" hidden="1" x14ac:dyDescent="0.25">
      <c r="A91">
        <v>60190733</v>
      </c>
      <c r="B91" t="s">
        <v>172</v>
      </c>
      <c r="C91" t="s">
        <v>15</v>
      </c>
      <c r="D91" t="s">
        <v>9</v>
      </c>
      <c r="E91" t="s">
        <v>361</v>
      </c>
      <c r="F91" t="s">
        <v>11</v>
      </c>
      <c r="G91" t="s">
        <v>18</v>
      </c>
      <c r="H91" t="s">
        <v>362</v>
      </c>
    </row>
    <row r="92" spans="1:8" hidden="1" x14ac:dyDescent="0.25">
      <c r="A92">
        <v>60170316</v>
      </c>
      <c r="B92" t="s">
        <v>363</v>
      </c>
      <c r="C92" t="s">
        <v>9</v>
      </c>
      <c r="D92" t="s">
        <v>9</v>
      </c>
      <c r="E92" t="s">
        <v>364</v>
      </c>
      <c r="F92" t="s">
        <v>11</v>
      </c>
      <c r="G92" t="s">
        <v>365</v>
      </c>
      <c r="H92" t="s">
        <v>366</v>
      </c>
    </row>
    <row r="93" spans="1:8" x14ac:dyDescent="0.25">
      <c r="A93">
        <v>60160338</v>
      </c>
      <c r="B93" t="s">
        <v>367</v>
      </c>
      <c r="C93" t="s">
        <v>16</v>
      </c>
      <c r="D93" t="s">
        <v>16</v>
      </c>
      <c r="E93" t="s">
        <v>368</v>
      </c>
      <c r="F93" t="s">
        <v>369</v>
      </c>
      <c r="G93" t="s">
        <v>18</v>
      </c>
      <c r="H93" t="s">
        <v>370</v>
      </c>
    </row>
    <row r="94" spans="1:8" x14ac:dyDescent="0.25">
      <c r="A94">
        <v>14266050</v>
      </c>
      <c r="B94" t="s">
        <v>371</v>
      </c>
      <c r="C94" t="s">
        <v>15</v>
      </c>
      <c r="D94" t="s">
        <v>15</v>
      </c>
      <c r="E94" t="s">
        <v>372</v>
      </c>
      <c r="F94" t="s">
        <v>373</v>
      </c>
      <c r="G94" t="s">
        <v>374</v>
      </c>
      <c r="H94" t="s">
        <v>375</v>
      </c>
    </row>
    <row r="95" spans="1:8" hidden="1" x14ac:dyDescent="0.25">
      <c r="A95">
        <v>60131315</v>
      </c>
      <c r="B95" t="s">
        <v>376</v>
      </c>
      <c r="C95" t="s">
        <v>15</v>
      </c>
      <c r="D95" t="s">
        <v>9</v>
      </c>
      <c r="E95" t="s">
        <v>377</v>
      </c>
      <c r="F95" t="s">
        <v>378</v>
      </c>
      <c r="G95" t="s">
        <v>379</v>
      </c>
      <c r="H95" t="s">
        <v>380</v>
      </c>
    </row>
    <row r="96" spans="1:8" x14ac:dyDescent="0.25">
      <c r="A96">
        <v>6765375</v>
      </c>
      <c r="B96" t="s">
        <v>381</v>
      </c>
      <c r="C96" t="s">
        <v>16</v>
      </c>
      <c r="D96" t="s">
        <v>14</v>
      </c>
      <c r="E96" t="s">
        <v>382</v>
      </c>
      <c r="F96" t="s">
        <v>383</v>
      </c>
      <c r="G96" t="s">
        <v>384</v>
      </c>
      <c r="H96" t="s">
        <v>385</v>
      </c>
    </row>
    <row r="97" spans="1:8" x14ac:dyDescent="0.25">
      <c r="A97">
        <v>25730978</v>
      </c>
      <c r="B97" t="s">
        <v>386</v>
      </c>
      <c r="C97" t="s">
        <v>208</v>
      </c>
      <c r="D97" t="s">
        <v>107</v>
      </c>
      <c r="E97" t="s">
        <v>387</v>
      </c>
      <c r="F97" t="s">
        <v>388</v>
      </c>
      <c r="G97" t="s">
        <v>389</v>
      </c>
      <c r="H97" t="s">
        <v>390</v>
      </c>
    </row>
    <row r="98" spans="1:8" x14ac:dyDescent="0.25">
      <c r="A98">
        <v>60090733</v>
      </c>
      <c r="B98" t="s">
        <v>280</v>
      </c>
      <c r="C98" t="s">
        <v>9</v>
      </c>
      <c r="D98" t="s">
        <v>16</v>
      </c>
      <c r="E98" t="s">
        <v>391</v>
      </c>
      <c r="F98" t="s">
        <v>11</v>
      </c>
      <c r="G98" t="s">
        <v>392</v>
      </c>
      <c r="H98" t="s">
        <v>393</v>
      </c>
    </row>
    <row r="99" spans="1:8" hidden="1" x14ac:dyDescent="0.25">
      <c r="A99">
        <v>60095008</v>
      </c>
      <c r="B99" t="s">
        <v>209</v>
      </c>
      <c r="C99" t="s">
        <v>16</v>
      </c>
      <c r="D99" t="s">
        <v>9</v>
      </c>
      <c r="E99" t="s">
        <v>394</v>
      </c>
      <c r="F99" t="s">
        <v>11</v>
      </c>
      <c r="G99" t="s">
        <v>395</v>
      </c>
      <c r="H99" t="s">
        <v>396</v>
      </c>
    </row>
    <row r="100" spans="1:8" hidden="1" x14ac:dyDescent="0.25">
      <c r="A100">
        <v>60081167</v>
      </c>
      <c r="B100" t="s">
        <v>397</v>
      </c>
      <c r="C100" t="s">
        <v>9</v>
      </c>
      <c r="D100" t="s">
        <v>9</v>
      </c>
      <c r="E100" t="s">
        <v>398</v>
      </c>
      <c r="F100" t="s">
        <v>11</v>
      </c>
      <c r="G100" t="s">
        <v>18</v>
      </c>
      <c r="H100" t="s">
        <v>399</v>
      </c>
    </row>
    <row r="101" spans="1:8" hidden="1" x14ac:dyDescent="0.25">
      <c r="A101">
        <v>60065631</v>
      </c>
      <c r="B101" t="s">
        <v>188</v>
      </c>
      <c r="C101" t="s">
        <v>16</v>
      </c>
      <c r="D101" t="s">
        <v>9</v>
      </c>
      <c r="E101" t="s">
        <v>400</v>
      </c>
      <c r="F101" t="s">
        <v>11</v>
      </c>
      <c r="G101" t="s">
        <v>401</v>
      </c>
      <c r="H101" t="s">
        <v>402</v>
      </c>
    </row>
    <row r="102" spans="1:8" x14ac:dyDescent="0.25">
      <c r="A102">
        <v>53846550</v>
      </c>
      <c r="B102" t="s">
        <v>403</v>
      </c>
      <c r="C102" t="s">
        <v>8</v>
      </c>
      <c r="D102" t="s">
        <v>74</v>
      </c>
      <c r="E102" t="s">
        <v>404</v>
      </c>
      <c r="F102" t="s">
        <v>11</v>
      </c>
      <c r="G102" t="s">
        <v>405</v>
      </c>
      <c r="H102" t="s">
        <v>406</v>
      </c>
    </row>
    <row r="103" spans="1:8" hidden="1" x14ac:dyDescent="0.25">
      <c r="A103">
        <v>61863555</v>
      </c>
      <c r="B103" t="s">
        <v>36</v>
      </c>
      <c r="C103" t="s">
        <v>9</v>
      </c>
      <c r="D103" t="s">
        <v>9</v>
      </c>
      <c r="E103" t="s">
        <v>407</v>
      </c>
      <c r="F103" t="s">
        <v>11</v>
      </c>
      <c r="G103" t="s">
        <v>408</v>
      </c>
      <c r="H103" t="s">
        <v>409</v>
      </c>
    </row>
    <row r="104" spans="1:8" x14ac:dyDescent="0.25">
      <c r="A104">
        <v>51065861</v>
      </c>
      <c r="B104" t="s">
        <v>410</v>
      </c>
      <c r="C104" t="s">
        <v>89</v>
      </c>
      <c r="D104" t="s">
        <v>50</v>
      </c>
      <c r="E104" t="s">
        <v>411</v>
      </c>
      <c r="F104" t="s">
        <v>412</v>
      </c>
      <c r="G104" t="s">
        <v>413</v>
      </c>
      <c r="H104" t="s">
        <v>414</v>
      </c>
    </row>
    <row r="105" spans="1:8" hidden="1" x14ac:dyDescent="0.25">
      <c r="A105">
        <v>61761004</v>
      </c>
      <c r="B105" t="s">
        <v>44</v>
      </c>
      <c r="C105" t="s">
        <v>16</v>
      </c>
      <c r="D105" t="s">
        <v>9</v>
      </c>
      <c r="E105" t="s">
        <v>415</v>
      </c>
      <c r="F105" t="s">
        <v>11</v>
      </c>
      <c r="G105" t="s">
        <v>416</v>
      </c>
      <c r="H105" t="s">
        <v>417</v>
      </c>
    </row>
    <row r="106" spans="1:8" hidden="1" x14ac:dyDescent="0.25">
      <c r="A106">
        <v>61743352</v>
      </c>
      <c r="B106" t="s">
        <v>61</v>
      </c>
      <c r="C106" t="s">
        <v>16</v>
      </c>
      <c r="D106" t="s">
        <v>9</v>
      </c>
      <c r="E106" t="s">
        <v>418</v>
      </c>
      <c r="F106" t="s">
        <v>11</v>
      </c>
      <c r="G106" t="s">
        <v>419</v>
      </c>
      <c r="H106" t="s">
        <v>420</v>
      </c>
    </row>
    <row r="107" spans="1:8" x14ac:dyDescent="0.25">
      <c r="A107">
        <v>61526883</v>
      </c>
      <c r="B107" t="s">
        <v>421</v>
      </c>
      <c r="C107" t="s">
        <v>16</v>
      </c>
      <c r="D107" t="s">
        <v>16</v>
      </c>
      <c r="E107" t="s">
        <v>422</v>
      </c>
      <c r="F107" t="s">
        <v>423</v>
      </c>
      <c r="G107" t="s">
        <v>424</v>
      </c>
      <c r="H107" t="s">
        <v>425</v>
      </c>
    </row>
    <row r="108" spans="1:8" x14ac:dyDescent="0.25">
      <c r="A108">
        <v>45924240</v>
      </c>
      <c r="B108" t="s">
        <v>426</v>
      </c>
      <c r="C108" t="s">
        <v>15</v>
      </c>
      <c r="D108" t="s">
        <v>107</v>
      </c>
      <c r="E108" t="s">
        <v>427</v>
      </c>
      <c r="F108" t="s">
        <v>11</v>
      </c>
      <c r="G108" t="s">
        <v>428</v>
      </c>
      <c r="H108" t="s">
        <v>429</v>
      </c>
    </row>
    <row r="109" spans="1:8" hidden="1" x14ac:dyDescent="0.25">
      <c r="A109">
        <v>61098795</v>
      </c>
      <c r="B109" t="s">
        <v>430</v>
      </c>
      <c r="C109" t="s">
        <v>16</v>
      </c>
      <c r="D109" t="s">
        <v>9</v>
      </c>
      <c r="E109" t="s">
        <v>431</v>
      </c>
      <c r="F109" t="s">
        <v>11</v>
      </c>
      <c r="G109" t="s">
        <v>432</v>
      </c>
      <c r="H109" t="s">
        <v>433</v>
      </c>
    </row>
    <row r="110" spans="1:8" hidden="1" x14ac:dyDescent="0.25">
      <c r="A110">
        <v>60978028</v>
      </c>
      <c r="B110" t="s">
        <v>61</v>
      </c>
      <c r="C110" t="s">
        <v>16</v>
      </c>
      <c r="D110" t="s">
        <v>98</v>
      </c>
      <c r="E110" t="s">
        <v>434</v>
      </c>
      <c r="F110" t="s">
        <v>11</v>
      </c>
      <c r="G110" t="s">
        <v>435</v>
      </c>
      <c r="H110" t="s">
        <v>436</v>
      </c>
    </row>
    <row r="111" spans="1:8" hidden="1" x14ac:dyDescent="0.25">
      <c r="A111">
        <v>60930921</v>
      </c>
      <c r="B111" t="s">
        <v>437</v>
      </c>
      <c r="C111" t="s">
        <v>9</v>
      </c>
      <c r="D111" t="s">
        <v>9</v>
      </c>
      <c r="E111" t="s">
        <v>438</v>
      </c>
      <c r="F111" t="s">
        <v>11</v>
      </c>
      <c r="G111" t="s">
        <v>413</v>
      </c>
      <c r="H111" t="s">
        <v>439</v>
      </c>
    </row>
    <row r="112" spans="1:8" x14ac:dyDescent="0.25">
      <c r="A112">
        <v>60863618</v>
      </c>
      <c r="B112" t="s">
        <v>61</v>
      </c>
      <c r="C112" t="s">
        <v>9</v>
      </c>
      <c r="D112" t="s">
        <v>16</v>
      </c>
      <c r="E112" t="s">
        <v>440</v>
      </c>
      <c r="F112" t="s">
        <v>11</v>
      </c>
      <c r="G112" t="s">
        <v>441</v>
      </c>
      <c r="H112" t="s">
        <v>442</v>
      </c>
    </row>
    <row r="113" spans="1:8" hidden="1" x14ac:dyDescent="0.25">
      <c r="A113">
        <v>60748312</v>
      </c>
      <c r="B113" t="s">
        <v>443</v>
      </c>
      <c r="C113" t="s">
        <v>9</v>
      </c>
      <c r="D113" t="s">
        <v>9</v>
      </c>
      <c r="E113" t="s">
        <v>444</v>
      </c>
      <c r="F113" t="s">
        <v>11</v>
      </c>
      <c r="G113" t="s">
        <v>445</v>
      </c>
      <c r="H113" t="s">
        <v>446</v>
      </c>
    </row>
    <row r="114" spans="1:8" x14ac:dyDescent="0.25">
      <c r="A114">
        <v>55535494</v>
      </c>
      <c r="B114" t="s">
        <v>447</v>
      </c>
      <c r="C114" t="s">
        <v>15</v>
      </c>
      <c r="D114" t="s">
        <v>89</v>
      </c>
      <c r="E114" t="s">
        <v>448</v>
      </c>
      <c r="F114" t="s">
        <v>449</v>
      </c>
      <c r="G114" t="s">
        <v>450</v>
      </c>
      <c r="H114" t="s">
        <v>451</v>
      </c>
    </row>
    <row r="115" spans="1:8" hidden="1" x14ac:dyDescent="0.25">
      <c r="A115">
        <v>60686751</v>
      </c>
      <c r="B115" t="s">
        <v>443</v>
      </c>
      <c r="C115" t="s">
        <v>16</v>
      </c>
      <c r="D115" t="s">
        <v>9</v>
      </c>
      <c r="E115" t="s">
        <v>452</v>
      </c>
      <c r="F115" t="s">
        <v>11</v>
      </c>
      <c r="G115" t="s">
        <v>453</v>
      </c>
      <c r="H115" t="s">
        <v>454</v>
      </c>
    </row>
    <row r="116" spans="1:8" x14ac:dyDescent="0.25">
      <c r="A116">
        <v>60482602</v>
      </c>
      <c r="B116" t="s">
        <v>349</v>
      </c>
      <c r="C116" t="s">
        <v>16</v>
      </c>
      <c r="D116" t="s">
        <v>15</v>
      </c>
      <c r="E116" t="s">
        <v>455</v>
      </c>
      <c r="F116" t="s">
        <v>11</v>
      </c>
      <c r="G116" t="s">
        <v>456</v>
      </c>
      <c r="H116" t="s">
        <v>457</v>
      </c>
    </row>
    <row r="117" spans="1:8" x14ac:dyDescent="0.25">
      <c r="A117">
        <v>60548292</v>
      </c>
      <c r="B117" t="s">
        <v>334</v>
      </c>
      <c r="C117" t="s">
        <v>16</v>
      </c>
      <c r="D117" t="s">
        <v>15</v>
      </c>
      <c r="E117" t="s">
        <v>458</v>
      </c>
      <c r="F117" t="s">
        <v>459</v>
      </c>
      <c r="G117" t="s">
        <v>460</v>
      </c>
      <c r="H117" t="s">
        <v>461</v>
      </c>
    </row>
    <row r="118" spans="1:8" x14ac:dyDescent="0.25">
      <c r="A118">
        <v>54109762</v>
      </c>
      <c r="B118" t="s">
        <v>462</v>
      </c>
      <c r="C118" t="s">
        <v>15</v>
      </c>
      <c r="D118" t="s">
        <v>463</v>
      </c>
      <c r="E118" t="s">
        <v>464</v>
      </c>
      <c r="F118" t="s">
        <v>465</v>
      </c>
      <c r="G118" t="s">
        <v>466</v>
      </c>
      <c r="H118" t="s">
        <v>467</v>
      </c>
    </row>
    <row r="119" spans="1:8" x14ac:dyDescent="0.25">
      <c r="A119">
        <v>53729956</v>
      </c>
      <c r="B119" t="s">
        <v>468</v>
      </c>
      <c r="C119" t="s">
        <v>208</v>
      </c>
      <c r="D119" t="s">
        <v>469</v>
      </c>
      <c r="E119" t="s">
        <v>470</v>
      </c>
      <c r="F119" t="s">
        <v>471</v>
      </c>
      <c r="G119" t="s">
        <v>472</v>
      </c>
      <c r="H119" t="s">
        <v>473</v>
      </c>
    </row>
    <row r="120" spans="1:8" hidden="1" x14ac:dyDescent="0.25">
      <c r="A120">
        <v>60327638</v>
      </c>
      <c r="B120" t="s">
        <v>474</v>
      </c>
      <c r="C120" t="s">
        <v>9</v>
      </c>
      <c r="D120" t="s">
        <v>9</v>
      </c>
      <c r="E120" t="s">
        <v>475</v>
      </c>
      <c r="F120" t="s">
        <v>11</v>
      </c>
      <c r="G120" t="s">
        <v>476</v>
      </c>
      <c r="H120" t="s">
        <v>477</v>
      </c>
    </row>
    <row r="121" spans="1:8" x14ac:dyDescent="0.25">
      <c r="A121">
        <v>59160799</v>
      </c>
      <c r="B121" t="s">
        <v>478</v>
      </c>
      <c r="C121" t="s">
        <v>15</v>
      </c>
      <c r="D121" t="s">
        <v>15</v>
      </c>
      <c r="E121" t="s">
        <v>479</v>
      </c>
      <c r="F121" t="s">
        <v>480</v>
      </c>
      <c r="G121" t="s">
        <v>432</v>
      </c>
      <c r="H121" t="s">
        <v>481</v>
      </c>
    </row>
    <row r="122" spans="1:8" hidden="1" x14ac:dyDescent="0.25">
      <c r="A122">
        <v>60329046</v>
      </c>
      <c r="B122" t="s">
        <v>39</v>
      </c>
      <c r="C122" t="s">
        <v>16</v>
      </c>
      <c r="D122" t="s">
        <v>9</v>
      </c>
      <c r="E122" t="s">
        <v>482</v>
      </c>
      <c r="F122" t="s">
        <v>483</v>
      </c>
      <c r="G122" t="s">
        <v>484</v>
      </c>
      <c r="H122" t="s">
        <v>485</v>
      </c>
    </row>
    <row r="123" spans="1:8" hidden="1" x14ac:dyDescent="0.25">
      <c r="A123">
        <v>60298196</v>
      </c>
      <c r="B123" t="s">
        <v>248</v>
      </c>
      <c r="C123" t="s">
        <v>16</v>
      </c>
      <c r="D123" t="s">
        <v>9</v>
      </c>
      <c r="E123" t="s">
        <v>486</v>
      </c>
      <c r="F123" t="s">
        <v>11</v>
      </c>
      <c r="G123" t="s">
        <v>487</v>
      </c>
      <c r="H123" t="s">
        <v>488</v>
      </c>
    </row>
    <row r="124" spans="1:8" x14ac:dyDescent="0.25">
      <c r="A124">
        <v>60296728</v>
      </c>
      <c r="B124" t="s">
        <v>135</v>
      </c>
      <c r="C124" t="s">
        <v>16</v>
      </c>
      <c r="D124" t="s">
        <v>16</v>
      </c>
      <c r="E124" t="s">
        <v>489</v>
      </c>
      <c r="F124" t="s">
        <v>490</v>
      </c>
      <c r="G124" t="s">
        <v>491</v>
      </c>
      <c r="H124" t="s">
        <v>492</v>
      </c>
    </row>
    <row r="125" spans="1:8" hidden="1" x14ac:dyDescent="0.25">
      <c r="A125">
        <v>60275474</v>
      </c>
      <c r="B125" t="s">
        <v>493</v>
      </c>
      <c r="C125" t="s">
        <v>15</v>
      </c>
      <c r="D125" t="s">
        <v>9</v>
      </c>
      <c r="E125" t="s">
        <v>494</v>
      </c>
      <c r="F125" t="s">
        <v>11</v>
      </c>
      <c r="G125" t="s">
        <v>495</v>
      </c>
      <c r="H125" t="s">
        <v>496</v>
      </c>
    </row>
    <row r="126" spans="1:8" hidden="1" x14ac:dyDescent="0.25">
      <c r="A126">
        <v>60198972</v>
      </c>
      <c r="B126" t="s">
        <v>367</v>
      </c>
      <c r="C126" t="s">
        <v>16</v>
      </c>
      <c r="D126" t="s">
        <v>9</v>
      </c>
      <c r="E126" t="s">
        <v>497</v>
      </c>
      <c r="F126" t="s">
        <v>11</v>
      </c>
      <c r="G126" t="s">
        <v>498</v>
      </c>
      <c r="H126" t="s">
        <v>499</v>
      </c>
    </row>
    <row r="127" spans="1:8" x14ac:dyDescent="0.25">
      <c r="A127">
        <v>59967594</v>
      </c>
      <c r="B127" t="s">
        <v>430</v>
      </c>
      <c r="C127" t="s">
        <v>16</v>
      </c>
      <c r="D127" t="s">
        <v>16</v>
      </c>
      <c r="E127" t="s">
        <v>500</v>
      </c>
      <c r="F127" t="s">
        <v>11</v>
      </c>
      <c r="G127" t="s">
        <v>501</v>
      </c>
      <c r="H127" t="s">
        <v>502</v>
      </c>
    </row>
    <row r="128" spans="1:8" hidden="1" x14ac:dyDescent="0.25">
      <c r="A128">
        <v>59969838</v>
      </c>
      <c r="B128" t="s">
        <v>503</v>
      </c>
      <c r="C128" t="s">
        <v>9</v>
      </c>
      <c r="D128" t="s">
        <v>9</v>
      </c>
      <c r="E128" t="s">
        <v>504</v>
      </c>
      <c r="F128" t="s">
        <v>11</v>
      </c>
      <c r="G128" t="s">
        <v>505</v>
      </c>
      <c r="H128" t="s">
        <v>506</v>
      </c>
    </row>
    <row r="129" spans="1:8" x14ac:dyDescent="0.25">
      <c r="A129">
        <v>59824077</v>
      </c>
      <c r="B129" t="s">
        <v>507</v>
      </c>
      <c r="C129" t="s">
        <v>9</v>
      </c>
      <c r="D129" t="s">
        <v>15</v>
      </c>
      <c r="E129" t="s">
        <v>508</v>
      </c>
      <c r="F129" t="s">
        <v>11</v>
      </c>
      <c r="G129" t="s">
        <v>509</v>
      </c>
      <c r="H129" t="s">
        <v>510</v>
      </c>
    </row>
    <row r="130" spans="1:8" hidden="1" x14ac:dyDescent="0.25">
      <c r="A130">
        <v>59793166</v>
      </c>
      <c r="B130" t="s">
        <v>111</v>
      </c>
      <c r="C130" t="s">
        <v>16</v>
      </c>
      <c r="D130" t="s">
        <v>9</v>
      </c>
      <c r="E130" t="s">
        <v>511</v>
      </c>
      <c r="F130" t="s">
        <v>512</v>
      </c>
      <c r="G130" t="s">
        <v>513</v>
      </c>
      <c r="H130" t="s">
        <v>514</v>
      </c>
    </row>
    <row r="131" spans="1:8" hidden="1" x14ac:dyDescent="0.25">
      <c r="A131">
        <v>59779113</v>
      </c>
      <c r="B131" t="s">
        <v>515</v>
      </c>
      <c r="C131" t="s">
        <v>9</v>
      </c>
      <c r="D131" t="s">
        <v>9</v>
      </c>
      <c r="E131" t="s">
        <v>516</v>
      </c>
      <c r="F131" t="s">
        <v>11</v>
      </c>
      <c r="G131" t="s">
        <v>517</v>
      </c>
      <c r="H131" t="s">
        <v>518</v>
      </c>
    </row>
    <row r="132" spans="1:8" hidden="1" x14ac:dyDescent="0.25">
      <c r="A132">
        <v>57159545</v>
      </c>
      <c r="B132" t="s">
        <v>519</v>
      </c>
      <c r="C132" t="s">
        <v>16</v>
      </c>
      <c r="D132" t="s">
        <v>9</v>
      </c>
      <c r="E132" t="s">
        <v>520</v>
      </c>
      <c r="F132" t="s">
        <v>521</v>
      </c>
      <c r="G132" t="s">
        <v>522</v>
      </c>
      <c r="H132" t="s">
        <v>523</v>
      </c>
    </row>
    <row r="133" spans="1:8" hidden="1" x14ac:dyDescent="0.25">
      <c r="A133">
        <v>53853146</v>
      </c>
      <c r="B133" t="s">
        <v>524</v>
      </c>
      <c r="C133" t="s">
        <v>16</v>
      </c>
      <c r="D133" t="s">
        <v>9</v>
      </c>
      <c r="E133" t="s">
        <v>525</v>
      </c>
      <c r="F133" t="s">
        <v>11</v>
      </c>
      <c r="G133" t="s">
        <v>526</v>
      </c>
      <c r="H133" t="s">
        <v>527</v>
      </c>
    </row>
    <row r="134" spans="1:8" hidden="1" x14ac:dyDescent="0.25">
      <c r="A134">
        <v>59540035</v>
      </c>
      <c r="B134" t="s">
        <v>528</v>
      </c>
      <c r="C134" t="s">
        <v>9</v>
      </c>
      <c r="D134" t="s">
        <v>9</v>
      </c>
      <c r="E134" t="s">
        <v>529</v>
      </c>
      <c r="F134" t="s">
        <v>11</v>
      </c>
      <c r="G134" t="s">
        <v>530</v>
      </c>
      <c r="H134" t="s">
        <v>531</v>
      </c>
    </row>
    <row r="135" spans="1:8" x14ac:dyDescent="0.25">
      <c r="A135">
        <v>59210696</v>
      </c>
      <c r="B135" t="s">
        <v>532</v>
      </c>
      <c r="C135" t="s">
        <v>16</v>
      </c>
      <c r="D135" t="s">
        <v>15</v>
      </c>
      <c r="E135" t="s">
        <v>533</v>
      </c>
      <c r="F135" t="s">
        <v>534</v>
      </c>
      <c r="G135" t="s">
        <v>535</v>
      </c>
      <c r="H135" t="s">
        <v>536</v>
      </c>
    </row>
    <row r="136" spans="1:8" x14ac:dyDescent="0.25">
      <c r="A136">
        <v>59394452</v>
      </c>
      <c r="B136" t="s">
        <v>118</v>
      </c>
      <c r="C136" t="s">
        <v>9</v>
      </c>
      <c r="D136" t="s">
        <v>15</v>
      </c>
      <c r="E136" t="s">
        <v>537</v>
      </c>
      <c r="F136" t="s">
        <v>11</v>
      </c>
      <c r="G136" t="s">
        <v>538</v>
      </c>
      <c r="H136" t="s">
        <v>539</v>
      </c>
    </row>
    <row r="137" spans="1:8" hidden="1" x14ac:dyDescent="0.25">
      <c r="A137">
        <v>59350241</v>
      </c>
      <c r="B137" t="s">
        <v>102</v>
      </c>
      <c r="C137" t="s">
        <v>16</v>
      </c>
      <c r="D137" t="s">
        <v>9</v>
      </c>
      <c r="E137" t="s">
        <v>540</v>
      </c>
      <c r="F137" t="s">
        <v>11</v>
      </c>
      <c r="G137" t="s">
        <v>541</v>
      </c>
      <c r="H137" t="s">
        <v>542</v>
      </c>
    </row>
    <row r="138" spans="1:8" x14ac:dyDescent="0.25">
      <c r="A138">
        <v>59199894</v>
      </c>
      <c r="B138" t="s">
        <v>543</v>
      </c>
      <c r="C138" t="s">
        <v>16</v>
      </c>
      <c r="D138" t="s">
        <v>16</v>
      </c>
      <c r="E138" t="s">
        <v>544</v>
      </c>
      <c r="F138" t="s">
        <v>545</v>
      </c>
      <c r="G138" t="s">
        <v>546</v>
      </c>
      <c r="H138" t="s">
        <v>547</v>
      </c>
    </row>
    <row r="139" spans="1:8" hidden="1" x14ac:dyDescent="0.25">
      <c r="A139">
        <v>59181004</v>
      </c>
      <c r="B139" t="s">
        <v>14</v>
      </c>
      <c r="C139" t="s">
        <v>9</v>
      </c>
      <c r="D139" t="s">
        <v>9</v>
      </c>
      <c r="E139" t="s">
        <v>548</v>
      </c>
      <c r="F139" t="s">
        <v>11</v>
      </c>
      <c r="G139" t="s">
        <v>549</v>
      </c>
      <c r="H139" t="s">
        <v>550</v>
      </c>
    </row>
    <row r="140" spans="1:8" hidden="1" x14ac:dyDescent="0.25">
      <c r="A140">
        <v>59185048</v>
      </c>
      <c r="B140" t="s">
        <v>85</v>
      </c>
      <c r="C140" t="s">
        <v>16</v>
      </c>
      <c r="D140" t="s">
        <v>9</v>
      </c>
      <c r="E140" t="s">
        <v>551</v>
      </c>
      <c r="F140" t="s">
        <v>11</v>
      </c>
      <c r="G140" t="s">
        <v>552</v>
      </c>
      <c r="H140" t="s">
        <v>553</v>
      </c>
    </row>
    <row r="141" spans="1:8" hidden="1" x14ac:dyDescent="0.25">
      <c r="A141">
        <v>59166776</v>
      </c>
      <c r="B141" t="s">
        <v>554</v>
      </c>
      <c r="C141" t="s">
        <v>15</v>
      </c>
      <c r="D141" t="s">
        <v>9</v>
      </c>
      <c r="E141" t="s">
        <v>555</v>
      </c>
      <c r="F141" t="s">
        <v>11</v>
      </c>
      <c r="G141" t="s">
        <v>432</v>
      </c>
      <c r="H141" t="s">
        <v>556</v>
      </c>
    </row>
    <row r="142" spans="1:8" hidden="1" x14ac:dyDescent="0.25">
      <c r="A142">
        <v>59131374</v>
      </c>
      <c r="B142" t="s">
        <v>557</v>
      </c>
      <c r="C142" t="s">
        <v>15</v>
      </c>
      <c r="D142" t="s">
        <v>9</v>
      </c>
      <c r="E142" t="s">
        <v>558</v>
      </c>
      <c r="F142" t="s">
        <v>559</v>
      </c>
      <c r="G142" t="s">
        <v>413</v>
      </c>
      <c r="H142" t="s">
        <v>560</v>
      </c>
    </row>
    <row r="143" spans="1:8" hidden="1" x14ac:dyDescent="0.25">
      <c r="A143">
        <v>59033413</v>
      </c>
      <c r="B143" t="s">
        <v>561</v>
      </c>
      <c r="C143" t="s">
        <v>15</v>
      </c>
      <c r="D143" t="s">
        <v>9</v>
      </c>
      <c r="E143" t="s">
        <v>562</v>
      </c>
      <c r="F143" t="s">
        <v>563</v>
      </c>
      <c r="G143" t="s">
        <v>564</v>
      </c>
      <c r="H143" t="s">
        <v>565</v>
      </c>
    </row>
    <row r="144" spans="1:8" hidden="1" x14ac:dyDescent="0.25">
      <c r="A144">
        <v>58921978</v>
      </c>
      <c r="B144" t="s">
        <v>557</v>
      </c>
      <c r="C144" t="s">
        <v>16</v>
      </c>
      <c r="D144" t="s">
        <v>9</v>
      </c>
      <c r="E144" t="s">
        <v>566</v>
      </c>
      <c r="F144" t="s">
        <v>567</v>
      </c>
      <c r="G144" t="s">
        <v>568</v>
      </c>
      <c r="H144" t="s">
        <v>569</v>
      </c>
    </row>
    <row r="145" spans="1:8" hidden="1" x14ac:dyDescent="0.25">
      <c r="A145">
        <v>58871677</v>
      </c>
      <c r="B145" t="s">
        <v>222</v>
      </c>
      <c r="C145" t="s">
        <v>9</v>
      </c>
      <c r="D145" t="s">
        <v>9</v>
      </c>
      <c r="E145" t="s">
        <v>570</v>
      </c>
      <c r="F145" t="s">
        <v>11</v>
      </c>
      <c r="G145" t="s">
        <v>571</v>
      </c>
      <c r="H145" t="s">
        <v>572</v>
      </c>
    </row>
    <row r="146" spans="1:8" x14ac:dyDescent="0.25">
      <c r="A146">
        <v>58855965</v>
      </c>
      <c r="B146" t="s">
        <v>354</v>
      </c>
      <c r="C146" t="s">
        <v>16</v>
      </c>
      <c r="D146" t="s">
        <v>16</v>
      </c>
      <c r="E146" t="s">
        <v>573</v>
      </c>
      <c r="F146" t="s">
        <v>574</v>
      </c>
      <c r="G146" t="s">
        <v>575</v>
      </c>
      <c r="H146" t="s">
        <v>576</v>
      </c>
    </row>
    <row r="147" spans="1:8" hidden="1" x14ac:dyDescent="0.25">
      <c r="A147">
        <v>58728677</v>
      </c>
      <c r="B147" t="s">
        <v>577</v>
      </c>
      <c r="C147" t="s">
        <v>16</v>
      </c>
      <c r="D147" t="s">
        <v>9</v>
      </c>
      <c r="E147" t="s">
        <v>578</v>
      </c>
      <c r="F147" t="s">
        <v>579</v>
      </c>
      <c r="G147" t="s">
        <v>580</v>
      </c>
      <c r="H147" t="s">
        <v>581</v>
      </c>
    </row>
    <row r="148" spans="1:8" hidden="1" x14ac:dyDescent="0.25">
      <c r="A148">
        <v>58801660</v>
      </c>
      <c r="B148" t="s">
        <v>582</v>
      </c>
      <c r="C148" t="s">
        <v>16</v>
      </c>
      <c r="D148" t="s">
        <v>9</v>
      </c>
      <c r="E148" t="s">
        <v>583</v>
      </c>
      <c r="F148" t="s">
        <v>584</v>
      </c>
      <c r="G148" t="s">
        <v>413</v>
      </c>
      <c r="H148" t="s">
        <v>585</v>
      </c>
    </row>
    <row r="149" spans="1:8" hidden="1" x14ac:dyDescent="0.25">
      <c r="A149">
        <v>47409309</v>
      </c>
      <c r="B149" t="s">
        <v>586</v>
      </c>
      <c r="C149" t="s">
        <v>15</v>
      </c>
      <c r="D149" t="s">
        <v>9</v>
      </c>
      <c r="E149" t="s">
        <v>587</v>
      </c>
      <c r="F149" t="s">
        <v>588</v>
      </c>
      <c r="G149" t="s">
        <v>589</v>
      </c>
      <c r="H149" t="s">
        <v>590</v>
      </c>
    </row>
    <row r="150" spans="1:8" hidden="1" x14ac:dyDescent="0.25">
      <c r="A150">
        <v>58753476</v>
      </c>
      <c r="B150" t="s">
        <v>94</v>
      </c>
      <c r="C150" t="s">
        <v>9</v>
      </c>
      <c r="D150" t="s">
        <v>9</v>
      </c>
      <c r="E150" t="s">
        <v>591</v>
      </c>
      <c r="F150" t="s">
        <v>11</v>
      </c>
      <c r="G150" t="s">
        <v>592</v>
      </c>
      <c r="H150" t="s">
        <v>593</v>
      </c>
    </row>
    <row r="151" spans="1:8" x14ac:dyDescent="0.25">
      <c r="A151">
        <v>54944216</v>
      </c>
      <c r="B151" t="s">
        <v>594</v>
      </c>
      <c r="C151" t="s">
        <v>15</v>
      </c>
      <c r="D151" t="s">
        <v>89</v>
      </c>
      <c r="E151" t="s">
        <v>595</v>
      </c>
      <c r="F151" t="s">
        <v>596</v>
      </c>
      <c r="G151" t="s">
        <v>597</v>
      </c>
      <c r="H151" t="s">
        <v>598</v>
      </c>
    </row>
    <row r="152" spans="1:8" x14ac:dyDescent="0.25">
      <c r="A152">
        <v>55590928</v>
      </c>
      <c r="B152" t="s">
        <v>599</v>
      </c>
      <c r="C152" t="s">
        <v>28</v>
      </c>
      <c r="D152" t="s">
        <v>16</v>
      </c>
      <c r="E152" t="s">
        <v>600</v>
      </c>
      <c r="F152" t="s">
        <v>601</v>
      </c>
      <c r="G152" t="s">
        <v>602</v>
      </c>
      <c r="H152" t="s">
        <v>603</v>
      </c>
    </row>
    <row r="153" spans="1:8" hidden="1" x14ac:dyDescent="0.25">
      <c r="A153">
        <v>58611598</v>
      </c>
      <c r="B153" t="s">
        <v>296</v>
      </c>
      <c r="C153" t="s">
        <v>9</v>
      </c>
      <c r="D153" t="s">
        <v>9</v>
      </c>
      <c r="E153" t="s">
        <v>604</v>
      </c>
      <c r="F153" t="s">
        <v>11</v>
      </c>
      <c r="G153" t="s">
        <v>413</v>
      </c>
      <c r="H153" t="s">
        <v>605</v>
      </c>
    </row>
    <row r="154" spans="1:8" x14ac:dyDescent="0.25">
      <c r="A154">
        <v>55861993</v>
      </c>
      <c r="B154" t="s">
        <v>606</v>
      </c>
      <c r="C154" t="s">
        <v>15</v>
      </c>
      <c r="D154" t="s">
        <v>15</v>
      </c>
      <c r="E154" t="s">
        <v>607</v>
      </c>
      <c r="F154" t="s">
        <v>608</v>
      </c>
      <c r="G154" t="s">
        <v>609</v>
      </c>
      <c r="H154" t="s">
        <v>610</v>
      </c>
    </row>
    <row r="155" spans="1:8" x14ac:dyDescent="0.25">
      <c r="A155">
        <v>52040742</v>
      </c>
      <c r="B155" t="s">
        <v>611</v>
      </c>
      <c r="C155" t="s">
        <v>16</v>
      </c>
      <c r="D155" t="s">
        <v>612</v>
      </c>
      <c r="E155" t="s">
        <v>613</v>
      </c>
      <c r="F155" t="s">
        <v>614</v>
      </c>
      <c r="G155" t="s">
        <v>413</v>
      </c>
      <c r="H155" t="s">
        <v>615</v>
      </c>
    </row>
    <row r="156" spans="1:8" x14ac:dyDescent="0.25">
      <c r="A156">
        <v>58491888</v>
      </c>
      <c r="B156" t="s">
        <v>616</v>
      </c>
      <c r="C156" t="s">
        <v>9</v>
      </c>
      <c r="D156" t="s">
        <v>208</v>
      </c>
      <c r="E156" t="s">
        <v>617</v>
      </c>
      <c r="F156" t="s">
        <v>11</v>
      </c>
      <c r="G156" t="s">
        <v>618</v>
      </c>
      <c r="H156" t="s">
        <v>619</v>
      </c>
    </row>
    <row r="157" spans="1:8" hidden="1" x14ac:dyDescent="0.25">
      <c r="A157">
        <v>53182135</v>
      </c>
      <c r="B157" t="s">
        <v>183</v>
      </c>
      <c r="C157" t="s">
        <v>16</v>
      </c>
      <c r="D157" t="s">
        <v>9</v>
      </c>
      <c r="E157" t="s">
        <v>620</v>
      </c>
      <c r="F157" t="s">
        <v>11</v>
      </c>
      <c r="G157" t="s">
        <v>621</v>
      </c>
      <c r="H157" t="s">
        <v>622</v>
      </c>
    </row>
    <row r="158" spans="1:8" x14ac:dyDescent="0.25">
      <c r="A158">
        <v>51842808</v>
      </c>
      <c r="B158" t="s">
        <v>623</v>
      </c>
      <c r="C158" t="s">
        <v>89</v>
      </c>
      <c r="D158" t="s">
        <v>89</v>
      </c>
      <c r="E158" t="s">
        <v>624</v>
      </c>
      <c r="F158" t="s">
        <v>625</v>
      </c>
      <c r="G158" t="s">
        <v>626</v>
      </c>
      <c r="H158" t="s">
        <v>627</v>
      </c>
    </row>
    <row r="159" spans="1:8" hidden="1" x14ac:dyDescent="0.25">
      <c r="A159">
        <v>58394853</v>
      </c>
      <c r="B159" t="s">
        <v>397</v>
      </c>
      <c r="C159" t="s">
        <v>9</v>
      </c>
      <c r="D159" t="s">
        <v>9</v>
      </c>
      <c r="E159" t="s">
        <v>628</v>
      </c>
      <c r="F159" t="s">
        <v>11</v>
      </c>
      <c r="G159" t="s">
        <v>629</v>
      </c>
      <c r="H159" t="s">
        <v>630</v>
      </c>
    </row>
    <row r="160" spans="1:8" x14ac:dyDescent="0.25">
      <c r="A160">
        <v>53793847</v>
      </c>
      <c r="B160" t="s">
        <v>631</v>
      </c>
      <c r="C160" t="s">
        <v>28</v>
      </c>
      <c r="D160" t="s">
        <v>612</v>
      </c>
      <c r="E160" t="s">
        <v>632</v>
      </c>
      <c r="F160" t="s">
        <v>633</v>
      </c>
      <c r="G160" t="s">
        <v>634</v>
      </c>
      <c r="H160" t="s">
        <v>635</v>
      </c>
    </row>
    <row r="161" spans="1:8" hidden="1" x14ac:dyDescent="0.25">
      <c r="A161">
        <v>58088026</v>
      </c>
      <c r="B161" t="s">
        <v>636</v>
      </c>
      <c r="C161" t="s">
        <v>16</v>
      </c>
      <c r="D161" t="s">
        <v>9</v>
      </c>
      <c r="E161" t="s">
        <v>637</v>
      </c>
      <c r="F161" t="s">
        <v>638</v>
      </c>
      <c r="G161" t="s">
        <v>639</v>
      </c>
      <c r="H161" t="s">
        <v>640</v>
      </c>
    </row>
    <row r="162" spans="1:8" x14ac:dyDescent="0.25">
      <c r="A162">
        <v>52347535</v>
      </c>
      <c r="B162" t="s">
        <v>641</v>
      </c>
      <c r="C162" t="s">
        <v>15</v>
      </c>
      <c r="D162" t="s">
        <v>208</v>
      </c>
      <c r="E162" t="s">
        <v>642</v>
      </c>
      <c r="F162" t="s">
        <v>643</v>
      </c>
      <c r="G162" t="s">
        <v>644</v>
      </c>
      <c r="H162" t="s">
        <v>645</v>
      </c>
    </row>
    <row r="163" spans="1:8" x14ac:dyDescent="0.25">
      <c r="A163">
        <v>57867758</v>
      </c>
      <c r="B163" t="s">
        <v>172</v>
      </c>
      <c r="C163" t="s">
        <v>16</v>
      </c>
      <c r="D163" t="s">
        <v>16</v>
      </c>
      <c r="E163" t="s">
        <v>646</v>
      </c>
      <c r="F163" t="s">
        <v>647</v>
      </c>
      <c r="G163" t="s">
        <v>648</v>
      </c>
      <c r="H163" t="s">
        <v>649</v>
      </c>
    </row>
    <row r="164" spans="1:8" x14ac:dyDescent="0.25">
      <c r="A164">
        <v>54113641</v>
      </c>
      <c r="B164" t="s">
        <v>650</v>
      </c>
      <c r="C164" t="s">
        <v>16</v>
      </c>
      <c r="D164" t="s">
        <v>16</v>
      </c>
      <c r="E164" t="s">
        <v>651</v>
      </c>
      <c r="F164" t="s">
        <v>652</v>
      </c>
      <c r="G164" t="s">
        <v>653</v>
      </c>
      <c r="H164" t="s">
        <v>654</v>
      </c>
    </row>
    <row r="165" spans="1:8" x14ac:dyDescent="0.25">
      <c r="A165">
        <v>57753258</v>
      </c>
      <c r="B165" t="s">
        <v>655</v>
      </c>
      <c r="C165" t="s">
        <v>16</v>
      </c>
      <c r="D165" t="s">
        <v>16</v>
      </c>
      <c r="E165" t="s">
        <v>656</v>
      </c>
      <c r="F165" t="s">
        <v>657</v>
      </c>
      <c r="G165" t="s">
        <v>658</v>
      </c>
      <c r="H165" t="s">
        <v>659</v>
      </c>
    </row>
    <row r="166" spans="1:8" x14ac:dyDescent="0.25">
      <c r="A166">
        <v>57515056</v>
      </c>
      <c r="B166" t="s">
        <v>291</v>
      </c>
      <c r="C166" t="s">
        <v>16</v>
      </c>
      <c r="D166" t="s">
        <v>15</v>
      </c>
      <c r="E166" t="s">
        <v>660</v>
      </c>
      <c r="F166" t="s">
        <v>661</v>
      </c>
      <c r="G166" t="s">
        <v>432</v>
      </c>
      <c r="H166" t="s">
        <v>662</v>
      </c>
    </row>
    <row r="167" spans="1:8" hidden="1" x14ac:dyDescent="0.25">
      <c r="A167">
        <v>57489625</v>
      </c>
      <c r="B167" t="s">
        <v>663</v>
      </c>
      <c r="C167" t="s">
        <v>16</v>
      </c>
      <c r="D167" t="s">
        <v>9</v>
      </c>
      <c r="E167" t="s">
        <v>664</v>
      </c>
      <c r="F167" t="s">
        <v>665</v>
      </c>
      <c r="G167" t="s">
        <v>666</v>
      </c>
      <c r="H167" t="s">
        <v>667</v>
      </c>
    </row>
    <row r="168" spans="1:8" x14ac:dyDescent="0.25">
      <c r="A168">
        <v>57504377</v>
      </c>
      <c r="B168" t="s">
        <v>668</v>
      </c>
      <c r="C168" t="s">
        <v>16</v>
      </c>
      <c r="D168" t="s">
        <v>28</v>
      </c>
      <c r="E168" t="s">
        <v>669</v>
      </c>
      <c r="F168" t="s">
        <v>670</v>
      </c>
      <c r="G168" t="s">
        <v>413</v>
      </c>
      <c r="H168" t="s">
        <v>671</v>
      </c>
    </row>
    <row r="169" spans="1:8" x14ac:dyDescent="0.25">
      <c r="A169">
        <v>57399438</v>
      </c>
      <c r="B169" t="s">
        <v>672</v>
      </c>
      <c r="C169" t="s">
        <v>9</v>
      </c>
      <c r="D169" t="s">
        <v>208</v>
      </c>
      <c r="E169" t="s">
        <v>673</v>
      </c>
      <c r="F169" t="s">
        <v>11</v>
      </c>
      <c r="G169" t="s">
        <v>674</v>
      </c>
      <c r="H169" t="s">
        <v>675</v>
      </c>
    </row>
    <row r="170" spans="1:8" hidden="1" x14ac:dyDescent="0.25">
      <c r="A170">
        <v>57381527</v>
      </c>
      <c r="B170" t="s">
        <v>222</v>
      </c>
      <c r="C170" t="s">
        <v>16</v>
      </c>
      <c r="D170" t="s">
        <v>676</v>
      </c>
      <c r="E170" t="s">
        <v>677</v>
      </c>
      <c r="F170" t="s">
        <v>11</v>
      </c>
      <c r="G170" t="s">
        <v>413</v>
      </c>
      <c r="H170" t="s">
        <v>678</v>
      </c>
    </row>
    <row r="171" spans="1:8" hidden="1" x14ac:dyDescent="0.25">
      <c r="A171">
        <v>57376372</v>
      </c>
      <c r="B171" t="s">
        <v>679</v>
      </c>
      <c r="C171" t="s">
        <v>9</v>
      </c>
      <c r="D171" t="s">
        <v>9</v>
      </c>
      <c r="E171" t="s">
        <v>680</v>
      </c>
      <c r="F171" t="s">
        <v>11</v>
      </c>
      <c r="G171" t="s">
        <v>681</v>
      </c>
      <c r="H171" t="s">
        <v>682</v>
      </c>
    </row>
    <row r="172" spans="1:8" x14ac:dyDescent="0.25">
      <c r="A172">
        <v>57329909</v>
      </c>
      <c r="B172" t="s">
        <v>683</v>
      </c>
      <c r="C172" t="s">
        <v>15</v>
      </c>
      <c r="D172" t="s">
        <v>16</v>
      </c>
      <c r="E172" t="s">
        <v>684</v>
      </c>
      <c r="F172" t="s">
        <v>685</v>
      </c>
      <c r="G172" t="s">
        <v>686</v>
      </c>
      <c r="H172" t="s">
        <v>687</v>
      </c>
    </row>
    <row r="173" spans="1:8" x14ac:dyDescent="0.25">
      <c r="A173">
        <v>39058422</v>
      </c>
      <c r="B173" t="s">
        <v>688</v>
      </c>
      <c r="C173" t="s">
        <v>28</v>
      </c>
      <c r="D173" t="s">
        <v>61</v>
      </c>
      <c r="E173" t="s">
        <v>689</v>
      </c>
      <c r="F173" t="s">
        <v>11</v>
      </c>
      <c r="G173" t="s">
        <v>690</v>
      </c>
      <c r="H173" t="s">
        <v>691</v>
      </c>
    </row>
    <row r="174" spans="1:8" hidden="1" x14ac:dyDescent="0.25">
      <c r="A174">
        <v>57096791</v>
      </c>
      <c r="B174" t="s">
        <v>503</v>
      </c>
      <c r="C174" t="s">
        <v>16</v>
      </c>
      <c r="D174" t="s">
        <v>9</v>
      </c>
      <c r="E174" t="s">
        <v>692</v>
      </c>
      <c r="F174" t="s">
        <v>693</v>
      </c>
      <c r="G174" t="s">
        <v>413</v>
      </c>
      <c r="H174" t="s">
        <v>694</v>
      </c>
    </row>
    <row r="175" spans="1:8" x14ac:dyDescent="0.25">
      <c r="A175">
        <v>57062725</v>
      </c>
      <c r="B175" t="s">
        <v>149</v>
      </c>
      <c r="C175" t="s">
        <v>9</v>
      </c>
      <c r="D175" t="s">
        <v>16</v>
      </c>
      <c r="E175" t="s">
        <v>695</v>
      </c>
      <c r="F175" t="s">
        <v>11</v>
      </c>
      <c r="G175" t="s">
        <v>696</v>
      </c>
      <c r="H175" t="s">
        <v>697</v>
      </c>
    </row>
    <row r="176" spans="1:8" x14ac:dyDescent="0.25">
      <c r="A176">
        <v>56889844</v>
      </c>
      <c r="B176" t="s">
        <v>698</v>
      </c>
      <c r="C176" t="s">
        <v>16</v>
      </c>
      <c r="D176" t="s">
        <v>16</v>
      </c>
      <c r="E176" t="s">
        <v>699</v>
      </c>
      <c r="F176" t="s">
        <v>700</v>
      </c>
      <c r="G176" t="s">
        <v>701</v>
      </c>
      <c r="H176" t="s">
        <v>702</v>
      </c>
    </row>
    <row r="177" spans="1:8" hidden="1" x14ac:dyDescent="0.25">
      <c r="A177">
        <v>56759773</v>
      </c>
      <c r="B177" t="s">
        <v>703</v>
      </c>
      <c r="C177" t="s">
        <v>16</v>
      </c>
      <c r="D177" t="s">
        <v>9</v>
      </c>
      <c r="E177" t="s">
        <v>704</v>
      </c>
      <c r="F177" t="s">
        <v>705</v>
      </c>
      <c r="G177" t="s">
        <v>706</v>
      </c>
      <c r="H177" t="s">
        <v>707</v>
      </c>
    </row>
    <row r="178" spans="1:8" hidden="1" x14ac:dyDescent="0.25">
      <c r="A178">
        <v>56670908</v>
      </c>
      <c r="B178" t="s">
        <v>668</v>
      </c>
      <c r="C178" t="s">
        <v>16</v>
      </c>
      <c r="D178" t="s">
        <v>9</v>
      </c>
      <c r="E178" t="s">
        <v>708</v>
      </c>
      <c r="F178" t="s">
        <v>709</v>
      </c>
      <c r="G178" t="s">
        <v>710</v>
      </c>
      <c r="H178" t="s">
        <v>711</v>
      </c>
    </row>
    <row r="179" spans="1:8" hidden="1" x14ac:dyDescent="0.25">
      <c r="A179">
        <v>56553912</v>
      </c>
      <c r="B179" t="s">
        <v>280</v>
      </c>
      <c r="C179" t="s">
        <v>16</v>
      </c>
      <c r="D179" t="s">
        <v>712</v>
      </c>
      <c r="E179" t="s">
        <v>713</v>
      </c>
      <c r="F179" t="s">
        <v>11</v>
      </c>
      <c r="G179" t="s">
        <v>714</v>
      </c>
      <c r="H179" t="s">
        <v>715</v>
      </c>
    </row>
    <row r="180" spans="1:8" hidden="1" x14ac:dyDescent="0.25">
      <c r="A180">
        <v>56250443</v>
      </c>
      <c r="B180" t="s">
        <v>214</v>
      </c>
      <c r="C180" t="s">
        <v>16</v>
      </c>
      <c r="D180" t="s">
        <v>9</v>
      </c>
      <c r="E180" t="s">
        <v>716</v>
      </c>
      <c r="F180" t="s">
        <v>11</v>
      </c>
      <c r="G180" t="s">
        <v>717</v>
      </c>
      <c r="H180" t="s">
        <v>718</v>
      </c>
    </row>
    <row r="181" spans="1:8" x14ac:dyDescent="0.25">
      <c r="A181">
        <v>56058357</v>
      </c>
      <c r="B181" t="s">
        <v>719</v>
      </c>
      <c r="C181" t="s">
        <v>16</v>
      </c>
      <c r="D181" t="s">
        <v>16</v>
      </c>
      <c r="E181" t="s">
        <v>720</v>
      </c>
      <c r="F181" t="s">
        <v>11</v>
      </c>
      <c r="G181" t="s">
        <v>721</v>
      </c>
      <c r="H181" t="s">
        <v>722</v>
      </c>
    </row>
    <row r="182" spans="1:8" x14ac:dyDescent="0.25">
      <c r="A182">
        <v>55968971</v>
      </c>
      <c r="B182" t="s">
        <v>723</v>
      </c>
      <c r="C182" t="s">
        <v>9</v>
      </c>
      <c r="D182" t="s">
        <v>16</v>
      </c>
      <c r="E182" t="s">
        <v>724</v>
      </c>
      <c r="F182" t="s">
        <v>11</v>
      </c>
      <c r="G182" t="s">
        <v>725</v>
      </c>
      <c r="H182" t="s">
        <v>726</v>
      </c>
    </row>
    <row r="183" spans="1:8" hidden="1" x14ac:dyDescent="0.25">
      <c r="A183">
        <v>55885097</v>
      </c>
      <c r="B183" t="s">
        <v>727</v>
      </c>
      <c r="C183" t="s">
        <v>16</v>
      </c>
      <c r="D183" t="s">
        <v>9</v>
      </c>
      <c r="E183" t="s">
        <v>728</v>
      </c>
      <c r="F183" t="s">
        <v>729</v>
      </c>
      <c r="G183" t="s">
        <v>730</v>
      </c>
      <c r="H183" t="s">
        <v>731</v>
      </c>
    </row>
    <row r="184" spans="1:8" x14ac:dyDescent="0.25">
      <c r="A184">
        <v>55821321</v>
      </c>
      <c r="B184" t="s">
        <v>732</v>
      </c>
      <c r="C184" t="s">
        <v>9</v>
      </c>
      <c r="D184" t="s">
        <v>16</v>
      </c>
      <c r="E184" t="s">
        <v>733</v>
      </c>
      <c r="F184" t="s">
        <v>11</v>
      </c>
      <c r="G184" t="s">
        <v>734</v>
      </c>
      <c r="H184" t="s">
        <v>735</v>
      </c>
    </row>
    <row r="185" spans="1:8" hidden="1" x14ac:dyDescent="0.25">
      <c r="A185">
        <v>55819838</v>
      </c>
      <c r="B185" t="s">
        <v>397</v>
      </c>
      <c r="C185" t="s">
        <v>9</v>
      </c>
      <c r="D185" t="s">
        <v>9</v>
      </c>
      <c r="E185" t="s">
        <v>736</v>
      </c>
      <c r="F185" t="s">
        <v>11</v>
      </c>
      <c r="G185" t="s">
        <v>737</v>
      </c>
      <c r="H185" t="s">
        <v>738</v>
      </c>
    </row>
    <row r="186" spans="1:8" x14ac:dyDescent="0.25">
      <c r="A186">
        <v>55797971</v>
      </c>
      <c r="B186" t="s">
        <v>739</v>
      </c>
      <c r="C186" t="s">
        <v>16</v>
      </c>
      <c r="D186" t="s">
        <v>15</v>
      </c>
      <c r="E186" t="s">
        <v>740</v>
      </c>
      <c r="F186" t="s">
        <v>741</v>
      </c>
      <c r="G186" t="s">
        <v>413</v>
      </c>
      <c r="H186" t="s">
        <v>742</v>
      </c>
    </row>
    <row r="187" spans="1:8" hidden="1" x14ac:dyDescent="0.25">
      <c r="A187">
        <v>55676643</v>
      </c>
      <c r="B187" t="s">
        <v>316</v>
      </c>
      <c r="C187" t="s">
        <v>9</v>
      </c>
      <c r="D187" t="s">
        <v>9</v>
      </c>
      <c r="E187" t="s">
        <v>743</v>
      </c>
      <c r="F187" t="s">
        <v>11</v>
      </c>
      <c r="G187" t="s">
        <v>744</v>
      </c>
      <c r="H187" t="s">
        <v>745</v>
      </c>
    </row>
    <row r="188" spans="1:8" hidden="1" x14ac:dyDescent="0.25">
      <c r="A188">
        <v>55618636</v>
      </c>
      <c r="B188" t="s">
        <v>421</v>
      </c>
      <c r="C188" t="s">
        <v>16</v>
      </c>
      <c r="D188" t="s">
        <v>9</v>
      </c>
      <c r="E188" t="s">
        <v>746</v>
      </c>
      <c r="F188" t="s">
        <v>11</v>
      </c>
      <c r="G188" t="s">
        <v>413</v>
      </c>
      <c r="H188" t="s">
        <v>747</v>
      </c>
    </row>
    <row r="189" spans="1:8" x14ac:dyDescent="0.25">
      <c r="A189">
        <v>55361702</v>
      </c>
      <c r="B189" t="s">
        <v>748</v>
      </c>
      <c r="C189" t="s">
        <v>16</v>
      </c>
      <c r="D189" t="s">
        <v>16</v>
      </c>
      <c r="E189" t="s">
        <v>749</v>
      </c>
      <c r="F189" t="s">
        <v>11</v>
      </c>
      <c r="G189" t="s">
        <v>750</v>
      </c>
      <c r="H189" t="s">
        <v>751</v>
      </c>
    </row>
    <row r="190" spans="1:8" hidden="1" x14ac:dyDescent="0.25">
      <c r="A190">
        <v>55100241</v>
      </c>
      <c r="B190" t="s">
        <v>752</v>
      </c>
      <c r="C190" t="s">
        <v>16</v>
      </c>
      <c r="D190" t="s">
        <v>9</v>
      </c>
      <c r="E190" t="s">
        <v>753</v>
      </c>
      <c r="F190" t="s">
        <v>11</v>
      </c>
      <c r="G190" t="s">
        <v>754</v>
      </c>
      <c r="H190" t="s">
        <v>755</v>
      </c>
    </row>
    <row r="191" spans="1:8" x14ac:dyDescent="0.25">
      <c r="A191">
        <v>55175398</v>
      </c>
      <c r="B191" t="s">
        <v>756</v>
      </c>
      <c r="C191" t="s">
        <v>15</v>
      </c>
      <c r="D191" t="s">
        <v>28</v>
      </c>
      <c r="E191" t="s">
        <v>757</v>
      </c>
      <c r="F191" t="s">
        <v>758</v>
      </c>
      <c r="G191" t="s">
        <v>413</v>
      </c>
      <c r="H191" t="s">
        <v>759</v>
      </c>
    </row>
    <row r="192" spans="1:8" hidden="1" x14ac:dyDescent="0.25">
      <c r="A192">
        <v>55166342</v>
      </c>
      <c r="B192" t="s">
        <v>397</v>
      </c>
      <c r="C192" t="s">
        <v>9</v>
      </c>
      <c r="D192" t="s">
        <v>9</v>
      </c>
      <c r="E192" t="s">
        <v>760</v>
      </c>
      <c r="F192" t="s">
        <v>11</v>
      </c>
      <c r="G192" t="s">
        <v>761</v>
      </c>
      <c r="H192" t="s">
        <v>762</v>
      </c>
    </row>
    <row r="193" spans="1:8" hidden="1" x14ac:dyDescent="0.25">
      <c r="A193">
        <v>55061275</v>
      </c>
      <c r="B193" t="s">
        <v>214</v>
      </c>
      <c r="C193" t="s">
        <v>9</v>
      </c>
      <c r="D193" t="s">
        <v>9</v>
      </c>
      <c r="E193" t="s">
        <v>763</v>
      </c>
      <c r="F193" t="s">
        <v>11</v>
      </c>
      <c r="G193" t="s">
        <v>764</v>
      </c>
      <c r="H193" t="s">
        <v>765</v>
      </c>
    </row>
    <row r="194" spans="1:8" hidden="1" x14ac:dyDescent="0.25">
      <c r="A194">
        <v>54938110</v>
      </c>
      <c r="B194" t="s">
        <v>478</v>
      </c>
      <c r="C194" t="s">
        <v>16</v>
      </c>
      <c r="D194" t="s">
        <v>9</v>
      </c>
      <c r="E194" t="s">
        <v>766</v>
      </c>
      <c r="F194" t="s">
        <v>11</v>
      </c>
      <c r="G194" t="s">
        <v>767</v>
      </c>
      <c r="H194" t="s">
        <v>768</v>
      </c>
    </row>
    <row r="195" spans="1:8" hidden="1" x14ac:dyDescent="0.25">
      <c r="A195">
        <v>54662168</v>
      </c>
      <c r="B195" t="s">
        <v>769</v>
      </c>
      <c r="C195" t="s">
        <v>16</v>
      </c>
      <c r="D195" t="s">
        <v>9</v>
      </c>
      <c r="E195" t="s">
        <v>770</v>
      </c>
      <c r="F195" t="s">
        <v>771</v>
      </c>
      <c r="G195" t="s">
        <v>413</v>
      </c>
      <c r="H195" t="s">
        <v>772</v>
      </c>
    </row>
    <row r="196" spans="1:8" x14ac:dyDescent="0.25">
      <c r="A196">
        <v>54593365</v>
      </c>
      <c r="B196" t="s">
        <v>773</v>
      </c>
      <c r="C196" t="s">
        <v>16</v>
      </c>
      <c r="D196" t="s">
        <v>16</v>
      </c>
      <c r="E196" t="s">
        <v>774</v>
      </c>
      <c r="F196" t="s">
        <v>11</v>
      </c>
      <c r="G196" t="s">
        <v>775</v>
      </c>
      <c r="H196" t="s">
        <v>776</v>
      </c>
    </row>
    <row r="197" spans="1:8" x14ac:dyDescent="0.25">
      <c r="A197">
        <v>51152817</v>
      </c>
      <c r="B197" t="s">
        <v>777</v>
      </c>
      <c r="C197" t="s">
        <v>16</v>
      </c>
      <c r="D197" t="s">
        <v>612</v>
      </c>
      <c r="E197" t="s">
        <v>778</v>
      </c>
      <c r="F197" t="s">
        <v>779</v>
      </c>
      <c r="G197" t="s">
        <v>780</v>
      </c>
      <c r="H197" t="s">
        <v>781</v>
      </c>
    </row>
    <row r="198" spans="1:8" x14ac:dyDescent="0.25">
      <c r="A198">
        <v>54107886</v>
      </c>
      <c r="B198" t="s">
        <v>782</v>
      </c>
      <c r="C198" t="s">
        <v>15</v>
      </c>
      <c r="D198" t="s">
        <v>612</v>
      </c>
      <c r="E198" t="s">
        <v>783</v>
      </c>
      <c r="F198" t="s">
        <v>784</v>
      </c>
      <c r="G198" t="s">
        <v>785</v>
      </c>
      <c r="H198" t="s">
        <v>786</v>
      </c>
    </row>
    <row r="199" spans="1:8" x14ac:dyDescent="0.25">
      <c r="A199">
        <v>54217203</v>
      </c>
      <c r="B199" t="s">
        <v>787</v>
      </c>
      <c r="C199" t="s">
        <v>16</v>
      </c>
      <c r="D199" t="s">
        <v>16</v>
      </c>
      <c r="E199" t="s">
        <v>788</v>
      </c>
      <c r="F199" t="s">
        <v>789</v>
      </c>
      <c r="G199" t="s">
        <v>790</v>
      </c>
      <c r="H199" t="s">
        <v>791</v>
      </c>
    </row>
    <row r="200" spans="1:8" hidden="1" x14ac:dyDescent="0.25">
      <c r="A200">
        <v>54182586</v>
      </c>
      <c r="B200" t="s">
        <v>312</v>
      </c>
      <c r="C200" t="s">
        <v>9</v>
      </c>
      <c r="D200" t="s">
        <v>9</v>
      </c>
      <c r="E200" t="s">
        <v>792</v>
      </c>
      <c r="F200" t="s">
        <v>11</v>
      </c>
      <c r="G200" t="s">
        <v>793</v>
      </c>
      <c r="H200" t="s">
        <v>794</v>
      </c>
    </row>
    <row r="201" spans="1:8" x14ac:dyDescent="0.25">
      <c r="A201">
        <v>54037636</v>
      </c>
      <c r="B201" t="s">
        <v>795</v>
      </c>
      <c r="C201" t="s">
        <v>16</v>
      </c>
      <c r="D201" t="s">
        <v>15</v>
      </c>
      <c r="E201" t="s">
        <v>796</v>
      </c>
      <c r="F201" t="s">
        <v>797</v>
      </c>
      <c r="G201" t="s">
        <v>798</v>
      </c>
      <c r="H201" t="s">
        <v>799</v>
      </c>
    </row>
    <row r="202" spans="1:8" hidden="1" x14ac:dyDescent="0.25">
      <c r="A202">
        <v>61258238</v>
      </c>
      <c r="B202" t="s">
        <v>183</v>
      </c>
      <c r="C202" t="s">
        <v>16</v>
      </c>
      <c r="D202" t="s">
        <v>9</v>
      </c>
      <c r="E202" t="s">
        <v>800</v>
      </c>
      <c r="F202" t="s">
        <v>11</v>
      </c>
      <c r="G202" t="s">
        <v>801</v>
      </c>
      <c r="H202" t="s">
        <v>802</v>
      </c>
    </row>
    <row r="203" spans="1:8" hidden="1" x14ac:dyDescent="0.25">
      <c r="A203">
        <v>59277000</v>
      </c>
      <c r="B203" t="s">
        <v>172</v>
      </c>
      <c r="C203" t="s">
        <v>16</v>
      </c>
      <c r="D203" t="s">
        <v>9</v>
      </c>
      <c r="E203" t="s">
        <v>803</v>
      </c>
      <c r="F203" t="s">
        <v>11</v>
      </c>
      <c r="G203" t="s">
        <v>804</v>
      </c>
      <c r="H203" t="s">
        <v>805</v>
      </c>
    </row>
    <row r="204" spans="1:8" hidden="1" x14ac:dyDescent="0.25">
      <c r="A204">
        <v>58259052</v>
      </c>
      <c r="B204" t="s">
        <v>367</v>
      </c>
      <c r="C204" t="s">
        <v>16</v>
      </c>
      <c r="D204" t="s">
        <v>9</v>
      </c>
      <c r="E204" t="s">
        <v>806</v>
      </c>
      <c r="F204" t="s">
        <v>807</v>
      </c>
      <c r="G204" t="s">
        <v>808</v>
      </c>
      <c r="H204" t="s">
        <v>809</v>
      </c>
    </row>
    <row r="205" spans="1:8" hidden="1" x14ac:dyDescent="0.25">
      <c r="A205">
        <v>57217198</v>
      </c>
      <c r="B205" t="s">
        <v>810</v>
      </c>
      <c r="C205" t="s">
        <v>16</v>
      </c>
      <c r="D205" t="s">
        <v>9</v>
      </c>
      <c r="E205" t="s">
        <v>811</v>
      </c>
      <c r="F205" t="s">
        <v>812</v>
      </c>
      <c r="G205" t="s">
        <v>813</v>
      </c>
      <c r="H205" t="s">
        <v>814</v>
      </c>
    </row>
    <row r="206" spans="1:8" hidden="1" x14ac:dyDescent="0.25">
      <c r="A206">
        <v>48510820</v>
      </c>
      <c r="B206" t="s">
        <v>815</v>
      </c>
      <c r="C206" t="s">
        <v>16</v>
      </c>
      <c r="D206" t="s">
        <v>9</v>
      </c>
      <c r="E206" t="s">
        <v>816</v>
      </c>
      <c r="F206" t="s">
        <v>817</v>
      </c>
      <c r="G206" t="s">
        <v>818</v>
      </c>
      <c r="H206" t="s">
        <v>819</v>
      </c>
    </row>
    <row r="207" spans="1:8" x14ac:dyDescent="0.25">
      <c r="A207">
        <v>43117162</v>
      </c>
      <c r="B207" t="s">
        <v>820</v>
      </c>
      <c r="C207" t="s">
        <v>9</v>
      </c>
      <c r="D207" t="s">
        <v>15</v>
      </c>
      <c r="E207" t="s">
        <v>821</v>
      </c>
      <c r="F207" t="s">
        <v>11</v>
      </c>
      <c r="G207" t="s">
        <v>822</v>
      </c>
      <c r="H207" t="s">
        <v>823</v>
      </c>
    </row>
    <row r="208" spans="1:8" hidden="1" x14ac:dyDescent="0.25">
      <c r="A208">
        <v>57784417</v>
      </c>
      <c r="B208" t="s">
        <v>824</v>
      </c>
      <c r="C208" t="s">
        <v>9</v>
      </c>
      <c r="D208" t="s">
        <v>9</v>
      </c>
      <c r="E208" t="s">
        <v>825</v>
      </c>
      <c r="F208" t="s">
        <v>11</v>
      </c>
      <c r="G208" t="s">
        <v>826</v>
      </c>
      <c r="H208" t="s">
        <v>827</v>
      </c>
    </row>
    <row r="209" spans="1:8" x14ac:dyDescent="0.25">
      <c r="A209">
        <v>20458457</v>
      </c>
      <c r="B209" t="s">
        <v>828</v>
      </c>
      <c r="C209" t="s">
        <v>612</v>
      </c>
      <c r="D209" t="s">
        <v>829</v>
      </c>
      <c r="E209" t="s">
        <v>830</v>
      </c>
      <c r="F209" t="s">
        <v>11</v>
      </c>
      <c r="G209" t="s">
        <v>831</v>
      </c>
      <c r="H209" t="s">
        <v>832</v>
      </c>
    </row>
    <row r="210" spans="1:8" x14ac:dyDescent="0.25">
      <c r="A210">
        <v>44243781</v>
      </c>
      <c r="B210" t="s">
        <v>833</v>
      </c>
      <c r="C210" t="s">
        <v>15</v>
      </c>
      <c r="D210" t="s">
        <v>15</v>
      </c>
      <c r="E210" t="s">
        <v>834</v>
      </c>
      <c r="F210" t="s">
        <v>835</v>
      </c>
      <c r="G210" t="s">
        <v>836</v>
      </c>
      <c r="H210" t="s">
        <v>837</v>
      </c>
    </row>
    <row r="211" spans="1:8" x14ac:dyDescent="0.25">
      <c r="A211">
        <v>46415494</v>
      </c>
      <c r="B211" t="s">
        <v>838</v>
      </c>
      <c r="C211" t="s">
        <v>16</v>
      </c>
      <c r="D211" t="s">
        <v>28</v>
      </c>
      <c r="E211" t="s">
        <v>839</v>
      </c>
      <c r="F211" t="s">
        <v>840</v>
      </c>
      <c r="G211" t="s">
        <v>841</v>
      </c>
      <c r="H211" t="s">
        <v>842</v>
      </c>
    </row>
    <row r="212" spans="1:8" x14ac:dyDescent="0.25">
      <c r="A212">
        <v>43804765</v>
      </c>
      <c r="B212" t="s">
        <v>843</v>
      </c>
      <c r="C212" t="s">
        <v>28</v>
      </c>
      <c r="D212" t="s">
        <v>16</v>
      </c>
      <c r="E212" t="s">
        <v>844</v>
      </c>
      <c r="F212" t="s">
        <v>845</v>
      </c>
      <c r="G212" t="s">
        <v>846</v>
      </c>
      <c r="H212" t="s">
        <v>847</v>
      </c>
    </row>
    <row r="213" spans="1:8" x14ac:dyDescent="0.25">
      <c r="A213">
        <v>58476032</v>
      </c>
      <c r="B213" t="s">
        <v>557</v>
      </c>
      <c r="C213" t="s">
        <v>16</v>
      </c>
      <c r="D213" t="s">
        <v>15</v>
      </c>
      <c r="E213" t="s">
        <v>848</v>
      </c>
      <c r="F213" t="s">
        <v>849</v>
      </c>
      <c r="G213" t="s">
        <v>850</v>
      </c>
      <c r="H213" t="s">
        <v>851</v>
      </c>
    </row>
    <row r="214" spans="1:8" x14ac:dyDescent="0.25">
      <c r="A214">
        <v>36894348</v>
      </c>
      <c r="B214" t="s">
        <v>650</v>
      </c>
      <c r="C214" t="s">
        <v>16</v>
      </c>
      <c r="D214" t="s">
        <v>16</v>
      </c>
      <c r="E214" t="s">
        <v>852</v>
      </c>
      <c r="F214" t="s">
        <v>853</v>
      </c>
      <c r="G214" t="s">
        <v>854</v>
      </c>
      <c r="H214" t="s">
        <v>855</v>
      </c>
    </row>
    <row r="215" spans="1:8" x14ac:dyDescent="0.25">
      <c r="A215">
        <v>44198091</v>
      </c>
      <c r="B215" t="s">
        <v>856</v>
      </c>
      <c r="C215" t="s">
        <v>16</v>
      </c>
      <c r="D215" t="s">
        <v>15</v>
      </c>
      <c r="E215" t="s">
        <v>857</v>
      </c>
      <c r="F215" t="s">
        <v>858</v>
      </c>
      <c r="G215" t="s">
        <v>859</v>
      </c>
      <c r="H215" t="s">
        <v>860</v>
      </c>
    </row>
    <row r="216" spans="1:8" x14ac:dyDescent="0.25">
      <c r="A216">
        <v>37381699</v>
      </c>
      <c r="B216" t="s">
        <v>861</v>
      </c>
      <c r="C216" t="s">
        <v>15</v>
      </c>
      <c r="D216" t="s">
        <v>15</v>
      </c>
      <c r="E216" t="s">
        <v>862</v>
      </c>
      <c r="F216" t="s">
        <v>863</v>
      </c>
      <c r="G216" t="s">
        <v>864</v>
      </c>
      <c r="H216" t="s">
        <v>865</v>
      </c>
    </row>
    <row r="217" spans="1:8" x14ac:dyDescent="0.25">
      <c r="A217">
        <v>36232935</v>
      </c>
      <c r="B217" t="s">
        <v>866</v>
      </c>
      <c r="C217" t="s">
        <v>16</v>
      </c>
      <c r="D217" t="s">
        <v>16</v>
      </c>
      <c r="E217" t="s">
        <v>867</v>
      </c>
      <c r="F217" t="s">
        <v>868</v>
      </c>
      <c r="G217" t="s">
        <v>831</v>
      </c>
      <c r="H217" t="s">
        <v>869</v>
      </c>
    </row>
    <row r="218" spans="1:8" x14ac:dyDescent="0.25">
      <c r="A218">
        <v>34747260</v>
      </c>
      <c r="B218" t="s">
        <v>870</v>
      </c>
      <c r="C218" t="s">
        <v>16</v>
      </c>
      <c r="D218" t="s">
        <v>469</v>
      </c>
      <c r="E218" t="s">
        <v>871</v>
      </c>
      <c r="F218" t="s">
        <v>872</v>
      </c>
      <c r="G218" t="s">
        <v>873</v>
      </c>
      <c r="H218" t="s">
        <v>874</v>
      </c>
    </row>
    <row r="219" spans="1:8" x14ac:dyDescent="0.25">
      <c r="A219">
        <v>8400248</v>
      </c>
      <c r="B219" t="s">
        <v>875</v>
      </c>
      <c r="C219" t="s">
        <v>208</v>
      </c>
      <c r="D219" t="s">
        <v>54</v>
      </c>
      <c r="E219" t="s">
        <v>876</v>
      </c>
      <c r="F219" t="s">
        <v>877</v>
      </c>
      <c r="G219" t="s">
        <v>831</v>
      </c>
      <c r="H219" t="s">
        <v>878</v>
      </c>
    </row>
    <row r="220" spans="1:8" x14ac:dyDescent="0.25">
      <c r="A220">
        <v>43520784</v>
      </c>
      <c r="B220" t="s">
        <v>879</v>
      </c>
      <c r="C220" t="s">
        <v>15</v>
      </c>
      <c r="D220" t="s">
        <v>16</v>
      </c>
      <c r="E220" t="s">
        <v>880</v>
      </c>
      <c r="F220" t="s">
        <v>881</v>
      </c>
      <c r="G220" t="s">
        <v>846</v>
      </c>
      <c r="H220" t="s">
        <v>882</v>
      </c>
    </row>
    <row r="221" spans="1:8" x14ac:dyDescent="0.25">
      <c r="A221">
        <v>59597361</v>
      </c>
      <c r="B221" t="s">
        <v>883</v>
      </c>
      <c r="C221" t="s">
        <v>16</v>
      </c>
      <c r="D221" t="s">
        <v>16</v>
      </c>
      <c r="E221" t="s">
        <v>884</v>
      </c>
      <c r="F221" t="s">
        <v>11</v>
      </c>
      <c r="G221" t="s">
        <v>885</v>
      </c>
      <c r="H221" t="s">
        <v>886</v>
      </c>
    </row>
    <row r="222" spans="1:8" x14ac:dyDescent="0.25">
      <c r="A222">
        <v>61815236</v>
      </c>
      <c r="B222" t="s">
        <v>14</v>
      </c>
      <c r="C222" t="s">
        <v>16</v>
      </c>
      <c r="D222" t="s">
        <v>15</v>
      </c>
      <c r="E222" t="s">
        <v>887</v>
      </c>
      <c r="F222" t="s">
        <v>888</v>
      </c>
      <c r="G222" t="s">
        <v>889</v>
      </c>
      <c r="H222" t="s">
        <v>890</v>
      </c>
    </row>
    <row r="223" spans="1:8" hidden="1" x14ac:dyDescent="0.25">
      <c r="A223">
        <v>61724231</v>
      </c>
      <c r="B223" t="s">
        <v>349</v>
      </c>
      <c r="C223" t="s">
        <v>16</v>
      </c>
      <c r="D223" t="s">
        <v>9</v>
      </c>
      <c r="E223" t="s">
        <v>891</v>
      </c>
      <c r="F223" t="s">
        <v>11</v>
      </c>
      <c r="G223" t="s">
        <v>892</v>
      </c>
      <c r="H223" t="s">
        <v>893</v>
      </c>
    </row>
    <row r="224" spans="1:8" hidden="1" x14ac:dyDescent="0.25">
      <c r="A224">
        <v>61806359</v>
      </c>
      <c r="B224" t="s">
        <v>430</v>
      </c>
      <c r="C224" t="s">
        <v>9</v>
      </c>
      <c r="D224" t="s">
        <v>98</v>
      </c>
      <c r="E224" t="s">
        <v>894</v>
      </c>
      <c r="F224" t="s">
        <v>11</v>
      </c>
      <c r="G224" t="s">
        <v>895</v>
      </c>
      <c r="H224" t="s">
        <v>896</v>
      </c>
    </row>
    <row r="225" spans="1:8" x14ac:dyDescent="0.25">
      <c r="A225">
        <v>17154917</v>
      </c>
      <c r="B225" t="s">
        <v>897</v>
      </c>
      <c r="C225" t="s">
        <v>15</v>
      </c>
      <c r="D225" t="s">
        <v>107</v>
      </c>
      <c r="E225" t="s">
        <v>898</v>
      </c>
      <c r="F225" t="s">
        <v>899</v>
      </c>
      <c r="G225" t="s">
        <v>900</v>
      </c>
      <c r="H225" t="s">
        <v>901</v>
      </c>
    </row>
    <row r="226" spans="1:8" hidden="1" x14ac:dyDescent="0.25">
      <c r="A226">
        <v>61714625</v>
      </c>
      <c r="B226" t="s">
        <v>14</v>
      </c>
      <c r="C226" t="s">
        <v>16</v>
      </c>
      <c r="D226" t="s">
        <v>9</v>
      </c>
      <c r="E226" t="s">
        <v>902</v>
      </c>
      <c r="F226" t="s">
        <v>903</v>
      </c>
      <c r="G226" t="s">
        <v>846</v>
      </c>
      <c r="H226" t="s">
        <v>904</v>
      </c>
    </row>
    <row r="227" spans="1:8" x14ac:dyDescent="0.25">
      <c r="A227">
        <v>32780315</v>
      </c>
      <c r="B227" t="s">
        <v>905</v>
      </c>
      <c r="C227" t="s">
        <v>906</v>
      </c>
      <c r="D227" t="s">
        <v>907</v>
      </c>
      <c r="E227" t="s">
        <v>908</v>
      </c>
      <c r="F227" t="s">
        <v>909</v>
      </c>
      <c r="G227" t="s">
        <v>910</v>
      </c>
      <c r="H227" t="s">
        <v>911</v>
      </c>
    </row>
    <row r="228" spans="1:8" x14ac:dyDescent="0.25">
      <c r="A228">
        <v>58154233</v>
      </c>
      <c r="B228" t="s">
        <v>912</v>
      </c>
      <c r="C228" t="s">
        <v>16</v>
      </c>
      <c r="D228" t="s">
        <v>28</v>
      </c>
      <c r="E228" t="s">
        <v>913</v>
      </c>
      <c r="F228" t="s">
        <v>914</v>
      </c>
      <c r="G228" t="s">
        <v>915</v>
      </c>
      <c r="H228" t="s">
        <v>916</v>
      </c>
    </row>
    <row r="229" spans="1:8" hidden="1" x14ac:dyDescent="0.25">
      <c r="A229">
        <v>61534759</v>
      </c>
      <c r="B229" t="s">
        <v>320</v>
      </c>
      <c r="C229" t="s">
        <v>9</v>
      </c>
      <c r="D229" t="s">
        <v>9</v>
      </c>
      <c r="E229" t="s">
        <v>917</v>
      </c>
      <c r="F229" t="s">
        <v>11</v>
      </c>
      <c r="G229" t="s">
        <v>918</v>
      </c>
      <c r="H229" t="s">
        <v>919</v>
      </c>
    </row>
    <row r="230" spans="1:8" x14ac:dyDescent="0.25">
      <c r="A230">
        <v>27848576</v>
      </c>
      <c r="B230" t="s">
        <v>920</v>
      </c>
      <c r="C230" t="s">
        <v>16</v>
      </c>
      <c r="D230" t="s">
        <v>36</v>
      </c>
      <c r="E230" t="s">
        <v>921</v>
      </c>
      <c r="F230" t="s">
        <v>922</v>
      </c>
      <c r="G230" t="s">
        <v>831</v>
      </c>
      <c r="H230" t="s">
        <v>923</v>
      </c>
    </row>
    <row r="231" spans="1:8" hidden="1" x14ac:dyDescent="0.25">
      <c r="A231">
        <v>61720840</v>
      </c>
      <c r="B231" t="s">
        <v>127</v>
      </c>
      <c r="C231" t="s">
        <v>9</v>
      </c>
      <c r="D231" t="s">
        <v>9</v>
      </c>
      <c r="E231" t="s">
        <v>924</v>
      </c>
      <c r="F231" t="s">
        <v>11</v>
      </c>
      <c r="G231" t="s">
        <v>925</v>
      </c>
      <c r="H231" t="s">
        <v>926</v>
      </c>
    </row>
    <row r="232" spans="1:8" hidden="1" x14ac:dyDescent="0.25">
      <c r="A232">
        <v>61703684</v>
      </c>
      <c r="B232" t="s">
        <v>474</v>
      </c>
      <c r="C232" t="s">
        <v>9</v>
      </c>
      <c r="D232" t="s">
        <v>9</v>
      </c>
      <c r="E232" t="s">
        <v>927</v>
      </c>
      <c r="F232" t="s">
        <v>11</v>
      </c>
      <c r="G232" t="s">
        <v>928</v>
      </c>
      <c r="H232" t="s">
        <v>929</v>
      </c>
    </row>
    <row r="233" spans="1:8" hidden="1" x14ac:dyDescent="0.25">
      <c r="A233">
        <v>61687876</v>
      </c>
      <c r="B233" t="s">
        <v>85</v>
      </c>
      <c r="C233" t="s">
        <v>9</v>
      </c>
      <c r="D233" t="s">
        <v>9</v>
      </c>
      <c r="E233" t="s">
        <v>930</v>
      </c>
      <c r="F233" t="s">
        <v>11</v>
      </c>
      <c r="G233" t="s">
        <v>931</v>
      </c>
      <c r="H233" t="s">
        <v>932</v>
      </c>
    </row>
    <row r="234" spans="1:8" hidden="1" x14ac:dyDescent="0.25">
      <c r="A234">
        <v>61655600</v>
      </c>
      <c r="B234" t="s">
        <v>29</v>
      </c>
      <c r="C234" t="s">
        <v>9</v>
      </c>
      <c r="D234" t="s">
        <v>9</v>
      </c>
      <c r="E234" t="s">
        <v>933</v>
      </c>
      <c r="F234" t="s">
        <v>11</v>
      </c>
      <c r="G234" t="s">
        <v>846</v>
      </c>
      <c r="H234" t="s">
        <v>934</v>
      </c>
    </row>
    <row r="235" spans="1:8" hidden="1" x14ac:dyDescent="0.25">
      <c r="A235">
        <v>61559327</v>
      </c>
      <c r="B235" t="s">
        <v>54</v>
      </c>
      <c r="C235" t="s">
        <v>9</v>
      </c>
      <c r="D235" t="s">
        <v>9</v>
      </c>
      <c r="E235" t="s">
        <v>935</v>
      </c>
      <c r="F235" t="s">
        <v>11</v>
      </c>
      <c r="G235" t="s">
        <v>936</v>
      </c>
      <c r="H235" t="s">
        <v>937</v>
      </c>
    </row>
    <row r="236" spans="1:8" hidden="1" x14ac:dyDescent="0.25">
      <c r="A236">
        <v>61084393</v>
      </c>
      <c r="B236" t="s">
        <v>44</v>
      </c>
      <c r="C236" t="s">
        <v>16</v>
      </c>
      <c r="D236" t="s">
        <v>9</v>
      </c>
      <c r="E236" t="s">
        <v>938</v>
      </c>
      <c r="F236" t="s">
        <v>939</v>
      </c>
      <c r="G236" t="s">
        <v>831</v>
      </c>
      <c r="H236" t="s">
        <v>940</v>
      </c>
    </row>
    <row r="237" spans="1:8" x14ac:dyDescent="0.25">
      <c r="A237">
        <v>33090499</v>
      </c>
      <c r="B237" t="s">
        <v>941</v>
      </c>
      <c r="C237" t="s">
        <v>208</v>
      </c>
      <c r="D237" t="s">
        <v>208</v>
      </c>
      <c r="E237" t="s">
        <v>942</v>
      </c>
      <c r="F237" t="s">
        <v>943</v>
      </c>
      <c r="G237" t="s">
        <v>831</v>
      </c>
      <c r="H237" t="s">
        <v>944</v>
      </c>
    </row>
    <row r="238" spans="1:8" x14ac:dyDescent="0.25">
      <c r="A238">
        <v>21316952</v>
      </c>
      <c r="B238" t="s">
        <v>945</v>
      </c>
      <c r="C238" t="s">
        <v>15</v>
      </c>
      <c r="D238" t="s">
        <v>50</v>
      </c>
      <c r="E238" t="s">
        <v>946</v>
      </c>
      <c r="F238" t="s">
        <v>947</v>
      </c>
      <c r="G238" t="s">
        <v>831</v>
      </c>
      <c r="H238" t="s">
        <v>948</v>
      </c>
    </row>
    <row r="239" spans="1:8" hidden="1" x14ac:dyDescent="0.25">
      <c r="A239">
        <v>61473202</v>
      </c>
      <c r="B239" t="s">
        <v>949</v>
      </c>
      <c r="C239" t="s">
        <v>9</v>
      </c>
      <c r="D239" t="s">
        <v>9</v>
      </c>
      <c r="E239" t="s">
        <v>950</v>
      </c>
      <c r="F239" t="s">
        <v>11</v>
      </c>
      <c r="G239" t="s">
        <v>951</v>
      </c>
      <c r="H239" t="s">
        <v>952</v>
      </c>
    </row>
    <row r="240" spans="1:8" hidden="1" x14ac:dyDescent="0.25">
      <c r="A240">
        <v>61395473</v>
      </c>
      <c r="B240" t="s">
        <v>949</v>
      </c>
      <c r="C240" t="s">
        <v>9</v>
      </c>
      <c r="D240" t="s">
        <v>9</v>
      </c>
      <c r="E240" t="s">
        <v>953</v>
      </c>
      <c r="F240" t="s">
        <v>11</v>
      </c>
      <c r="G240" t="s">
        <v>954</v>
      </c>
      <c r="H240" t="s">
        <v>955</v>
      </c>
    </row>
    <row r="241" spans="1:8" hidden="1" x14ac:dyDescent="0.25">
      <c r="A241">
        <v>59864067</v>
      </c>
      <c r="B241" t="s">
        <v>301</v>
      </c>
      <c r="C241" t="s">
        <v>16</v>
      </c>
      <c r="D241" t="s">
        <v>9</v>
      </c>
      <c r="E241" t="s">
        <v>956</v>
      </c>
      <c r="F241" t="s">
        <v>11</v>
      </c>
      <c r="G241" t="s">
        <v>957</v>
      </c>
      <c r="H241" t="s">
        <v>958</v>
      </c>
    </row>
    <row r="242" spans="1:8" x14ac:dyDescent="0.25">
      <c r="A242">
        <v>61131303</v>
      </c>
      <c r="B242" t="s">
        <v>44</v>
      </c>
      <c r="C242" t="s">
        <v>16</v>
      </c>
      <c r="D242" t="s">
        <v>15</v>
      </c>
      <c r="E242" t="s">
        <v>959</v>
      </c>
      <c r="F242" t="s">
        <v>11</v>
      </c>
      <c r="G242" t="s">
        <v>831</v>
      </c>
      <c r="H242" t="s">
        <v>960</v>
      </c>
    </row>
    <row r="243" spans="1:8" x14ac:dyDescent="0.25">
      <c r="A243">
        <v>61307193</v>
      </c>
      <c r="B243" t="s">
        <v>145</v>
      </c>
      <c r="C243" t="s">
        <v>9</v>
      </c>
      <c r="D243" t="s">
        <v>16</v>
      </c>
      <c r="E243" t="s">
        <v>961</v>
      </c>
      <c r="F243" t="s">
        <v>11</v>
      </c>
      <c r="G243" t="s">
        <v>962</v>
      </c>
      <c r="H243" t="s">
        <v>963</v>
      </c>
    </row>
    <row r="244" spans="1:8" x14ac:dyDescent="0.25">
      <c r="A244">
        <v>61048374</v>
      </c>
      <c r="B244" t="s">
        <v>312</v>
      </c>
      <c r="C244" t="s">
        <v>16</v>
      </c>
      <c r="D244" t="s">
        <v>28</v>
      </c>
      <c r="E244" t="s">
        <v>964</v>
      </c>
      <c r="F244" t="s">
        <v>965</v>
      </c>
      <c r="G244" t="s">
        <v>846</v>
      </c>
      <c r="H244" t="s">
        <v>966</v>
      </c>
    </row>
    <row r="245" spans="1:8" hidden="1" x14ac:dyDescent="0.25">
      <c r="A245">
        <v>61207141</v>
      </c>
      <c r="B245" t="s">
        <v>829</v>
      </c>
      <c r="C245" t="s">
        <v>9</v>
      </c>
      <c r="D245" t="s">
        <v>9</v>
      </c>
      <c r="E245" t="s">
        <v>967</v>
      </c>
      <c r="F245" t="s">
        <v>11</v>
      </c>
      <c r="G245" t="s">
        <v>968</v>
      </c>
      <c r="H245" t="s">
        <v>969</v>
      </c>
    </row>
    <row r="246" spans="1:8" hidden="1" x14ac:dyDescent="0.25">
      <c r="A246">
        <v>60822226</v>
      </c>
      <c r="B246" t="s">
        <v>94</v>
      </c>
      <c r="C246" t="s">
        <v>16</v>
      </c>
      <c r="D246" t="s">
        <v>9</v>
      </c>
      <c r="E246" t="s">
        <v>970</v>
      </c>
      <c r="F246" t="s">
        <v>971</v>
      </c>
      <c r="G246" t="s">
        <v>972</v>
      </c>
      <c r="H246" t="s">
        <v>973</v>
      </c>
    </row>
    <row r="247" spans="1:8" hidden="1" x14ac:dyDescent="0.25">
      <c r="A247">
        <v>61091606</v>
      </c>
      <c r="B247" t="s">
        <v>503</v>
      </c>
      <c r="C247" t="s">
        <v>16</v>
      </c>
      <c r="D247" t="s">
        <v>9</v>
      </c>
      <c r="E247" t="s">
        <v>974</v>
      </c>
      <c r="F247" t="s">
        <v>11</v>
      </c>
      <c r="G247" t="s">
        <v>975</v>
      </c>
      <c r="H247" t="s">
        <v>976</v>
      </c>
    </row>
    <row r="248" spans="1:8" hidden="1" x14ac:dyDescent="0.25">
      <c r="A248">
        <v>61094967</v>
      </c>
      <c r="B248" t="s">
        <v>135</v>
      </c>
      <c r="C248" t="s">
        <v>9</v>
      </c>
      <c r="D248" t="s">
        <v>9</v>
      </c>
      <c r="E248" t="s">
        <v>977</v>
      </c>
      <c r="F248" t="s">
        <v>11</v>
      </c>
      <c r="G248" t="s">
        <v>978</v>
      </c>
      <c r="H248" t="s">
        <v>979</v>
      </c>
    </row>
    <row r="249" spans="1:8" x14ac:dyDescent="0.25">
      <c r="A249">
        <v>60166827</v>
      </c>
      <c r="B249" t="s">
        <v>507</v>
      </c>
      <c r="C249" t="s">
        <v>16</v>
      </c>
      <c r="D249" t="s">
        <v>16</v>
      </c>
      <c r="E249" t="s">
        <v>980</v>
      </c>
      <c r="F249" t="s">
        <v>981</v>
      </c>
      <c r="G249" t="s">
        <v>982</v>
      </c>
      <c r="H249" t="s">
        <v>983</v>
      </c>
    </row>
    <row r="250" spans="1:8" x14ac:dyDescent="0.25">
      <c r="A250">
        <v>61007363</v>
      </c>
      <c r="B250" t="s">
        <v>437</v>
      </c>
      <c r="C250" t="s">
        <v>9</v>
      </c>
      <c r="D250" t="s">
        <v>16</v>
      </c>
      <c r="E250" t="s">
        <v>984</v>
      </c>
      <c r="F250" t="s">
        <v>11</v>
      </c>
      <c r="G250" t="s">
        <v>985</v>
      </c>
      <c r="H250" t="s">
        <v>986</v>
      </c>
    </row>
    <row r="251" spans="1:8" hidden="1" x14ac:dyDescent="0.25">
      <c r="A251">
        <v>60981716</v>
      </c>
      <c r="B251" t="s">
        <v>23</v>
      </c>
      <c r="C251" t="s">
        <v>16</v>
      </c>
      <c r="D251" t="s">
        <v>9</v>
      </c>
      <c r="E251" t="s">
        <v>987</v>
      </c>
      <c r="F251" t="s">
        <v>988</v>
      </c>
      <c r="G251" t="s">
        <v>989</v>
      </c>
      <c r="H251" t="s">
        <v>990</v>
      </c>
    </row>
    <row r="252" spans="1:8" hidden="1" x14ac:dyDescent="0.25">
      <c r="A252">
        <v>60395040</v>
      </c>
      <c r="B252" t="s">
        <v>991</v>
      </c>
      <c r="C252" t="s">
        <v>16</v>
      </c>
      <c r="D252" t="s">
        <v>9</v>
      </c>
      <c r="E252" t="s">
        <v>992</v>
      </c>
      <c r="F252" t="s">
        <v>993</v>
      </c>
      <c r="G252" t="s">
        <v>831</v>
      </c>
      <c r="H252" t="s">
        <v>994</v>
      </c>
    </row>
    <row r="253" spans="1:8" x14ac:dyDescent="0.25">
      <c r="A253">
        <v>45065206</v>
      </c>
      <c r="B253" t="s">
        <v>995</v>
      </c>
      <c r="C253" t="s">
        <v>612</v>
      </c>
      <c r="D253" t="s">
        <v>991</v>
      </c>
      <c r="E253" t="s">
        <v>996</v>
      </c>
      <c r="F253" t="s">
        <v>997</v>
      </c>
      <c r="G253" t="s">
        <v>998</v>
      </c>
      <c r="H253" t="s">
        <v>999</v>
      </c>
    </row>
    <row r="254" spans="1:8" hidden="1" x14ac:dyDescent="0.25">
      <c r="A254">
        <v>60871389</v>
      </c>
      <c r="B254" t="s">
        <v>149</v>
      </c>
      <c r="C254" t="s">
        <v>9</v>
      </c>
      <c r="D254" t="s">
        <v>9</v>
      </c>
      <c r="E254" t="s">
        <v>1000</v>
      </c>
      <c r="F254" t="s">
        <v>11</v>
      </c>
      <c r="G254" t="s">
        <v>1001</v>
      </c>
      <c r="H254" t="s">
        <v>1002</v>
      </c>
    </row>
    <row r="255" spans="1:8" hidden="1" x14ac:dyDescent="0.25">
      <c r="A255">
        <v>60846913</v>
      </c>
      <c r="B255" t="s">
        <v>54</v>
      </c>
      <c r="C255" t="s">
        <v>9</v>
      </c>
      <c r="D255" t="s">
        <v>9</v>
      </c>
      <c r="E255" t="s">
        <v>1003</v>
      </c>
      <c r="F255" t="s">
        <v>11</v>
      </c>
      <c r="G255" t="s">
        <v>831</v>
      </c>
      <c r="H255" t="s">
        <v>1004</v>
      </c>
    </row>
    <row r="256" spans="1:8" x14ac:dyDescent="0.25">
      <c r="A256">
        <v>60709520</v>
      </c>
      <c r="B256" t="s">
        <v>1005</v>
      </c>
      <c r="C256" t="s">
        <v>9</v>
      </c>
      <c r="D256" t="s">
        <v>208</v>
      </c>
      <c r="E256" t="s">
        <v>1006</v>
      </c>
      <c r="F256" t="s">
        <v>11</v>
      </c>
      <c r="G256" t="s">
        <v>1007</v>
      </c>
      <c r="H256" t="s">
        <v>1008</v>
      </c>
    </row>
    <row r="257" spans="1:8" x14ac:dyDescent="0.25">
      <c r="A257">
        <v>60664034</v>
      </c>
      <c r="B257" t="s">
        <v>363</v>
      </c>
      <c r="C257" t="s">
        <v>16</v>
      </c>
      <c r="D257" t="s">
        <v>15</v>
      </c>
      <c r="E257" t="s">
        <v>1009</v>
      </c>
      <c r="F257" t="s">
        <v>1010</v>
      </c>
      <c r="G257" t="s">
        <v>1011</v>
      </c>
      <c r="H257" t="s">
        <v>1012</v>
      </c>
    </row>
    <row r="258" spans="1:8" x14ac:dyDescent="0.25">
      <c r="A258">
        <v>60578615</v>
      </c>
      <c r="B258" t="s">
        <v>118</v>
      </c>
      <c r="C258" t="s">
        <v>9</v>
      </c>
      <c r="D258" t="s">
        <v>16</v>
      </c>
      <c r="E258" t="s">
        <v>1013</v>
      </c>
      <c r="F258" t="s">
        <v>11</v>
      </c>
      <c r="G258" t="s">
        <v>831</v>
      </c>
      <c r="H258" t="s">
        <v>1014</v>
      </c>
    </row>
    <row r="259" spans="1:8" hidden="1" x14ac:dyDescent="0.25">
      <c r="A259">
        <v>60404294</v>
      </c>
      <c r="B259" t="s">
        <v>430</v>
      </c>
      <c r="C259" t="s">
        <v>9</v>
      </c>
      <c r="D259" t="s">
        <v>9</v>
      </c>
      <c r="E259" t="s">
        <v>1015</v>
      </c>
      <c r="F259" t="s">
        <v>11</v>
      </c>
      <c r="G259" t="s">
        <v>1016</v>
      </c>
      <c r="H259" t="s">
        <v>1017</v>
      </c>
    </row>
    <row r="260" spans="1:8" hidden="1" x14ac:dyDescent="0.25">
      <c r="A260">
        <v>60241998</v>
      </c>
      <c r="B260" t="s">
        <v>949</v>
      </c>
      <c r="C260" t="s">
        <v>9</v>
      </c>
      <c r="D260" t="s">
        <v>9</v>
      </c>
      <c r="E260" t="s">
        <v>1018</v>
      </c>
      <c r="F260" t="s">
        <v>11</v>
      </c>
      <c r="G260" t="s">
        <v>1019</v>
      </c>
      <c r="H260" t="s">
        <v>1020</v>
      </c>
    </row>
    <row r="261" spans="1:8" hidden="1" x14ac:dyDescent="0.25">
      <c r="A261">
        <v>60208348</v>
      </c>
      <c r="B261" t="s">
        <v>222</v>
      </c>
      <c r="C261" t="s">
        <v>15</v>
      </c>
      <c r="D261" t="s">
        <v>9</v>
      </c>
      <c r="E261" t="s">
        <v>1021</v>
      </c>
      <c r="F261" t="s">
        <v>11</v>
      </c>
      <c r="G261" t="s">
        <v>1022</v>
      </c>
      <c r="H261" t="s">
        <v>1023</v>
      </c>
    </row>
    <row r="262" spans="1:8" hidden="1" x14ac:dyDescent="0.25">
      <c r="A262">
        <v>60219831</v>
      </c>
      <c r="B262" t="s">
        <v>443</v>
      </c>
      <c r="C262" t="s">
        <v>9</v>
      </c>
      <c r="D262" t="s">
        <v>9</v>
      </c>
      <c r="E262" t="s">
        <v>1024</v>
      </c>
      <c r="F262" t="s">
        <v>11</v>
      </c>
      <c r="G262" t="s">
        <v>1025</v>
      </c>
      <c r="H262" t="s">
        <v>1026</v>
      </c>
    </row>
    <row r="263" spans="1:8" x14ac:dyDescent="0.25">
      <c r="A263">
        <v>57979729</v>
      </c>
      <c r="B263" t="s">
        <v>421</v>
      </c>
      <c r="C263" t="s">
        <v>16</v>
      </c>
      <c r="D263" t="s">
        <v>16</v>
      </c>
      <c r="E263" t="s">
        <v>1027</v>
      </c>
      <c r="F263" t="s">
        <v>11</v>
      </c>
      <c r="G263" t="s">
        <v>1028</v>
      </c>
      <c r="H263" t="s">
        <v>1029</v>
      </c>
    </row>
    <row r="264" spans="1:8" hidden="1" x14ac:dyDescent="0.25">
      <c r="A264">
        <v>60187581</v>
      </c>
      <c r="B264" t="s">
        <v>1030</v>
      </c>
      <c r="C264" t="s">
        <v>9</v>
      </c>
      <c r="D264" t="s">
        <v>9</v>
      </c>
      <c r="E264" t="s">
        <v>1031</v>
      </c>
      <c r="F264" t="s">
        <v>11</v>
      </c>
      <c r="G264" t="s">
        <v>1032</v>
      </c>
      <c r="H264" t="s">
        <v>1033</v>
      </c>
    </row>
    <row r="265" spans="1:8" x14ac:dyDescent="0.25">
      <c r="A265">
        <v>45653203</v>
      </c>
      <c r="B265" t="s">
        <v>1034</v>
      </c>
      <c r="C265" t="s">
        <v>15</v>
      </c>
      <c r="D265" t="s">
        <v>16</v>
      </c>
      <c r="E265" t="s">
        <v>1035</v>
      </c>
      <c r="F265" t="s">
        <v>1036</v>
      </c>
      <c r="G265" t="s">
        <v>1037</v>
      </c>
      <c r="H265" t="s">
        <v>1038</v>
      </c>
    </row>
    <row r="266" spans="1:8" x14ac:dyDescent="0.25">
      <c r="A266">
        <v>53179930</v>
      </c>
      <c r="B266" t="s">
        <v>1039</v>
      </c>
      <c r="C266" t="s">
        <v>16</v>
      </c>
      <c r="D266" t="s">
        <v>16</v>
      </c>
      <c r="E266" t="s">
        <v>1040</v>
      </c>
      <c r="F266" t="s">
        <v>1041</v>
      </c>
      <c r="G266" t="s">
        <v>1042</v>
      </c>
      <c r="H266" t="s">
        <v>1043</v>
      </c>
    </row>
    <row r="267" spans="1:8" hidden="1" x14ac:dyDescent="0.25">
      <c r="A267">
        <v>60092970</v>
      </c>
      <c r="B267" t="s">
        <v>44</v>
      </c>
      <c r="C267" t="s">
        <v>9</v>
      </c>
      <c r="D267" t="s">
        <v>9</v>
      </c>
      <c r="E267" t="s">
        <v>1044</v>
      </c>
      <c r="F267" t="s">
        <v>11</v>
      </c>
      <c r="G267" t="s">
        <v>1045</v>
      </c>
      <c r="H267" t="s">
        <v>1046</v>
      </c>
    </row>
    <row r="268" spans="1:8" x14ac:dyDescent="0.25">
      <c r="A268">
        <v>60085271</v>
      </c>
      <c r="B268" t="s">
        <v>23</v>
      </c>
      <c r="C268" t="s">
        <v>9</v>
      </c>
      <c r="D268" t="s">
        <v>16</v>
      </c>
      <c r="E268" t="s">
        <v>1047</v>
      </c>
      <c r="F268" t="s">
        <v>11</v>
      </c>
      <c r="G268" t="s">
        <v>1048</v>
      </c>
      <c r="H268" t="s">
        <v>1049</v>
      </c>
    </row>
    <row r="269" spans="1:8" x14ac:dyDescent="0.25">
      <c r="A269">
        <v>49304967</v>
      </c>
      <c r="B269" t="s">
        <v>1050</v>
      </c>
      <c r="C269" t="s">
        <v>15</v>
      </c>
      <c r="D269" t="s">
        <v>15</v>
      </c>
      <c r="E269" t="s">
        <v>1051</v>
      </c>
      <c r="F269" t="s">
        <v>1052</v>
      </c>
      <c r="G269" t="s">
        <v>1053</v>
      </c>
      <c r="H269" t="s">
        <v>1054</v>
      </c>
    </row>
    <row r="270" spans="1:8" hidden="1" x14ac:dyDescent="0.25">
      <c r="A270">
        <v>60065875</v>
      </c>
      <c r="B270" t="s">
        <v>172</v>
      </c>
      <c r="C270" t="s">
        <v>9</v>
      </c>
      <c r="D270" t="s">
        <v>9</v>
      </c>
      <c r="E270" t="s">
        <v>1055</v>
      </c>
      <c r="F270" t="s">
        <v>11</v>
      </c>
      <c r="G270" t="s">
        <v>1056</v>
      </c>
      <c r="H270" t="s">
        <v>1057</v>
      </c>
    </row>
    <row r="271" spans="1:8" hidden="1" x14ac:dyDescent="0.25">
      <c r="A271">
        <v>60045832</v>
      </c>
      <c r="B271" t="s">
        <v>39</v>
      </c>
      <c r="C271" t="s">
        <v>9</v>
      </c>
      <c r="D271" t="s">
        <v>9</v>
      </c>
      <c r="E271" t="s">
        <v>1058</v>
      </c>
      <c r="F271" t="s">
        <v>11</v>
      </c>
      <c r="G271" t="s">
        <v>846</v>
      </c>
      <c r="H271" t="s">
        <v>1059</v>
      </c>
    </row>
    <row r="272" spans="1:8" hidden="1" x14ac:dyDescent="0.25">
      <c r="A272">
        <v>59905073</v>
      </c>
      <c r="B272" t="s">
        <v>127</v>
      </c>
      <c r="C272" t="s">
        <v>16</v>
      </c>
      <c r="D272" t="s">
        <v>9</v>
      </c>
      <c r="E272" t="s">
        <v>1060</v>
      </c>
      <c r="F272" t="s">
        <v>1061</v>
      </c>
      <c r="G272" t="s">
        <v>1062</v>
      </c>
      <c r="H272" t="s">
        <v>1063</v>
      </c>
    </row>
    <row r="273" spans="1:8" x14ac:dyDescent="0.25">
      <c r="A273">
        <v>45190320</v>
      </c>
      <c r="B273" t="s">
        <v>1064</v>
      </c>
      <c r="C273" t="s">
        <v>15</v>
      </c>
      <c r="D273" t="s">
        <v>208</v>
      </c>
      <c r="E273" t="s">
        <v>1065</v>
      </c>
      <c r="F273" t="s">
        <v>11</v>
      </c>
      <c r="G273" t="s">
        <v>831</v>
      </c>
      <c r="H273" t="s">
        <v>1066</v>
      </c>
    </row>
    <row r="274" spans="1:8" x14ac:dyDescent="0.25">
      <c r="A274">
        <v>59883197</v>
      </c>
      <c r="B274" t="s">
        <v>296</v>
      </c>
      <c r="C274" t="s">
        <v>16</v>
      </c>
      <c r="D274" t="s">
        <v>15</v>
      </c>
      <c r="E274" t="s">
        <v>1067</v>
      </c>
      <c r="F274" t="s">
        <v>1068</v>
      </c>
      <c r="G274" t="s">
        <v>1069</v>
      </c>
      <c r="H274" t="s">
        <v>1070</v>
      </c>
    </row>
    <row r="275" spans="1:8" x14ac:dyDescent="0.25">
      <c r="A275">
        <v>59843783</v>
      </c>
      <c r="B275" t="s">
        <v>991</v>
      </c>
      <c r="C275" t="s">
        <v>16</v>
      </c>
      <c r="D275" t="s">
        <v>16</v>
      </c>
      <c r="E275" t="s">
        <v>1071</v>
      </c>
      <c r="F275" t="s">
        <v>11</v>
      </c>
      <c r="G275" t="s">
        <v>1072</v>
      </c>
      <c r="H275" t="s">
        <v>1073</v>
      </c>
    </row>
    <row r="276" spans="1:8" x14ac:dyDescent="0.25">
      <c r="A276">
        <v>59791893</v>
      </c>
      <c r="B276" t="s">
        <v>397</v>
      </c>
      <c r="C276" t="s">
        <v>16</v>
      </c>
      <c r="D276" t="s">
        <v>16</v>
      </c>
      <c r="E276" t="s">
        <v>1074</v>
      </c>
      <c r="F276" t="s">
        <v>11</v>
      </c>
      <c r="G276" t="s">
        <v>831</v>
      </c>
      <c r="H276" t="s">
        <v>1075</v>
      </c>
    </row>
    <row r="277" spans="1:8" x14ac:dyDescent="0.25">
      <c r="A277">
        <v>59754506</v>
      </c>
      <c r="B277" t="s">
        <v>301</v>
      </c>
      <c r="C277" t="s">
        <v>16</v>
      </c>
      <c r="D277" t="s">
        <v>15</v>
      </c>
      <c r="E277" t="s">
        <v>1076</v>
      </c>
      <c r="F277" t="s">
        <v>1077</v>
      </c>
      <c r="G277" t="s">
        <v>1078</v>
      </c>
      <c r="H277" t="s">
        <v>1079</v>
      </c>
    </row>
    <row r="278" spans="1:8" x14ac:dyDescent="0.25">
      <c r="A278">
        <v>59736713</v>
      </c>
      <c r="B278" t="s">
        <v>301</v>
      </c>
      <c r="C278" t="s">
        <v>9</v>
      </c>
      <c r="D278" t="s">
        <v>15</v>
      </c>
      <c r="E278" t="s">
        <v>1080</v>
      </c>
      <c r="F278" t="s">
        <v>11</v>
      </c>
      <c r="G278" t="s">
        <v>1081</v>
      </c>
      <c r="H278" t="s">
        <v>1082</v>
      </c>
    </row>
    <row r="279" spans="1:8" x14ac:dyDescent="0.25">
      <c r="A279">
        <v>59696873</v>
      </c>
      <c r="B279" t="s">
        <v>183</v>
      </c>
      <c r="C279" t="s">
        <v>16</v>
      </c>
      <c r="D279" t="s">
        <v>16</v>
      </c>
      <c r="E279" t="s">
        <v>1083</v>
      </c>
      <c r="F279" t="s">
        <v>11</v>
      </c>
      <c r="G279" t="s">
        <v>831</v>
      </c>
      <c r="H279" t="s">
        <v>1084</v>
      </c>
    </row>
    <row r="280" spans="1:8" x14ac:dyDescent="0.25">
      <c r="A280">
        <v>59666864</v>
      </c>
      <c r="B280" t="s">
        <v>1085</v>
      </c>
      <c r="C280" t="s">
        <v>16</v>
      </c>
      <c r="D280" t="s">
        <v>15</v>
      </c>
      <c r="E280" t="s">
        <v>1086</v>
      </c>
      <c r="F280" t="s">
        <v>1087</v>
      </c>
      <c r="G280" t="s">
        <v>831</v>
      </c>
      <c r="H280" t="s">
        <v>1088</v>
      </c>
    </row>
    <row r="281" spans="1:8" hidden="1" x14ac:dyDescent="0.25">
      <c r="A281">
        <v>59642328</v>
      </c>
      <c r="B281" t="s">
        <v>39</v>
      </c>
      <c r="C281" t="s">
        <v>16</v>
      </c>
      <c r="D281" t="s">
        <v>9</v>
      </c>
      <c r="E281" t="s">
        <v>1089</v>
      </c>
      <c r="F281" t="s">
        <v>1090</v>
      </c>
      <c r="G281" t="s">
        <v>846</v>
      </c>
      <c r="H281" t="s">
        <v>1091</v>
      </c>
    </row>
    <row r="282" spans="1:8" x14ac:dyDescent="0.25">
      <c r="A282">
        <v>58768453</v>
      </c>
      <c r="B282" t="s">
        <v>349</v>
      </c>
      <c r="C282" t="s">
        <v>16</v>
      </c>
      <c r="D282" t="s">
        <v>16</v>
      </c>
      <c r="E282" t="s">
        <v>1092</v>
      </c>
      <c r="F282" t="s">
        <v>11</v>
      </c>
      <c r="G282" t="s">
        <v>1093</v>
      </c>
      <c r="H282" t="s">
        <v>1094</v>
      </c>
    </row>
    <row r="283" spans="1:8" x14ac:dyDescent="0.25">
      <c r="A283">
        <v>59514357</v>
      </c>
      <c r="B283" t="s">
        <v>430</v>
      </c>
      <c r="C283" t="s">
        <v>9</v>
      </c>
      <c r="D283" t="s">
        <v>16</v>
      </c>
      <c r="E283" t="s">
        <v>1095</v>
      </c>
      <c r="F283" t="s">
        <v>11</v>
      </c>
      <c r="G283" t="s">
        <v>1096</v>
      </c>
      <c r="H283" t="s">
        <v>1097</v>
      </c>
    </row>
    <row r="284" spans="1:8" x14ac:dyDescent="0.25">
      <c r="A284">
        <v>59504994</v>
      </c>
      <c r="B284" t="s">
        <v>1098</v>
      </c>
      <c r="C284" t="s">
        <v>16</v>
      </c>
      <c r="D284" t="s">
        <v>15</v>
      </c>
      <c r="E284" t="s">
        <v>1099</v>
      </c>
      <c r="F284" t="s">
        <v>1100</v>
      </c>
      <c r="G284" t="s">
        <v>1101</v>
      </c>
      <c r="H284" t="s">
        <v>1102</v>
      </c>
    </row>
    <row r="285" spans="1:8" hidden="1" x14ac:dyDescent="0.25">
      <c r="A285">
        <v>37707177</v>
      </c>
      <c r="B285" t="s">
        <v>1103</v>
      </c>
      <c r="C285" t="s">
        <v>15</v>
      </c>
      <c r="D285" t="s">
        <v>9</v>
      </c>
      <c r="E285" t="s">
        <v>1104</v>
      </c>
      <c r="F285" t="s">
        <v>1105</v>
      </c>
      <c r="G285" t="s">
        <v>846</v>
      </c>
      <c r="H285" t="s">
        <v>1106</v>
      </c>
    </row>
    <row r="286" spans="1:8" x14ac:dyDescent="0.25">
      <c r="A286">
        <v>59500506</v>
      </c>
      <c r="B286" t="s">
        <v>102</v>
      </c>
      <c r="C286" t="s">
        <v>9</v>
      </c>
      <c r="D286" t="s">
        <v>16</v>
      </c>
      <c r="E286" t="s">
        <v>1107</v>
      </c>
      <c r="F286" t="s">
        <v>11</v>
      </c>
      <c r="G286" t="s">
        <v>1108</v>
      </c>
      <c r="H286" t="s">
        <v>1109</v>
      </c>
    </row>
    <row r="287" spans="1:8" hidden="1" x14ac:dyDescent="0.25">
      <c r="A287">
        <v>59407976</v>
      </c>
      <c r="B287" t="s">
        <v>1110</v>
      </c>
      <c r="C287" t="s">
        <v>16</v>
      </c>
      <c r="D287" t="s">
        <v>9</v>
      </c>
      <c r="E287" t="s">
        <v>1111</v>
      </c>
      <c r="F287" t="s">
        <v>1112</v>
      </c>
      <c r="G287" t="s">
        <v>1113</v>
      </c>
      <c r="H287" t="s">
        <v>1114</v>
      </c>
    </row>
    <row r="288" spans="1:8" x14ac:dyDescent="0.25">
      <c r="A288">
        <v>46065777</v>
      </c>
      <c r="B288" t="s">
        <v>1115</v>
      </c>
      <c r="C288" t="s">
        <v>208</v>
      </c>
      <c r="D288" t="s">
        <v>222</v>
      </c>
      <c r="E288" t="s">
        <v>1116</v>
      </c>
      <c r="F288" t="s">
        <v>1117</v>
      </c>
      <c r="G288" t="s">
        <v>1118</v>
      </c>
      <c r="H288" t="s">
        <v>1119</v>
      </c>
    </row>
    <row r="289" spans="1:8" hidden="1" x14ac:dyDescent="0.25">
      <c r="A289">
        <v>59405343</v>
      </c>
      <c r="B289" t="s">
        <v>111</v>
      </c>
      <c r="C289" t="s">
        <v>9</v>
      </c>
      <c r="D289" t="s">
        <v>9</v>
      </c>
      <c r="E289" t="s">
        <v>1120</v>
      </c>
      <c r="F289" t="s">
        <v>11</v>
      </c>
      <c r="G289" t="s">
        <v>831</v>
      </c>
      <c r="H289" t="s">
        <v>1121</v>
      </c>
    </row>
    <row r="290" spans="1:8" hidden="1" x14ac:dyDescent="0.25">
      <c r="A290">
        <v>59399778</v>
      </c>
      <c r="B290" t="s">
        <v>94</v>
      </c>
      <c r="C290" t="s">
        <v>9</v>
      </c>
      <c r="D290" t="s">
        <v>9</v>
      </c>
      <c r="E290" t="s">
        <v>1122</v>
      </c>
      <c r="F290" t="s">
        <v>11</v>
      </c>
      <c r="G290" t="s">
        <v>1123</v>
      </c>
      <c r="H290" t="s">
        <v>1124</v>
      </c>
    </row>
    <row r="291" spans="1:8" hidden="1" x14ac:dyDescent="0.25">
      <c r="A291">
        <v>59389982</v>
      </c>
      <c r="B291" t="s">
        <v>36</v>
      </c>
      <c r="C291" t="s">
        <v>9</v>
      </c>
      <c r="D291" t="s">
        <v>9</v>
      </c>
      <c r="E291" t="s">
        <v>1125</v>
      </c>
      <c r="F291" t="s">
        <v>11</v>
      </c>
      <c r="G291" t="s">
        <v>831</v>
      </c>
      <c r="H291" t="s">
        <v>1126</v>
      </c>
    </row>
    <row r="292" spans="1:8" x14ac:dyDescent="0.25">
      <c r="A292">
        <v>23539872</v>
      </c>
      <c r="B292" t="s">
        <v>1127</v>
      </c>
      <c r="C292" t="s">
        <v>16</v>
      </c>
      <c r="D292" t="s">
        <v>208</v>
      </c>
      <c r="E292" t="s">
        <v>1128</v>
      </c>
      <c r="F292" t="s">
        <v>1129</v>
      </c>
      <c r="G292" t="s">
        <v>831</v>
      </c>
      <c r="H292" t="s">
        <v>1130</v>
      </c>
    </row>
    <row r="293" spans="1:8" x14ac:dyDescent="0.25">
      <c r="A293">
        <v>48990875</v>
      </c>
      <c r="B293" t="s">
        <v>1131</v>
      </c>
      <c r="C293" t="s">
        <v>16</v>
      </c>
      <c r="D293" t="s">
        <v>16</v>
      </c>
      <c r="E293" t="s">
        <v>1132</v>
      </c>
      <c r="F293" t="s">
        <v>1133</v>
      </c>
      <c r="G293" t="s">
        <v>1134</v>
      </c>
      <c r="H293" t="s">
        <v>1135</v>
      </c>
    </row>
    <row r="294" spans="1:8" x14ac:dyDescent="0.25">
      <c r="A294">
        <v>59213164</v>
      </c>
      <c r="B294" t="s">
        <v>769</v>
      </c>
      <c r="C294" t="s">
        <v>16</v>
      </c>
      <c r="D294" t="s">
        <v>208</v>
      </c>
      <c r="E294" t="s">
        <v>1136</v>
      </c>
      <c r="F294" t="s">
        <v>11</v>
      </c>
      <c r="G294" t="s">
        <v>831</v>
      </c>
      <c r="H294" t="s">
        <v>1137</v>
      </c>
    </row>
    <row r="295" spans="1:8" hidden="1" x14ac:dyDescent="0.25">
      <c r="A295">
        <v>59166632</v>
      </c>
      <c r="B295" t="s">
        <v>421</v>
      </c>
      <c r="C295" t="s">
        <v>16</v>
      </c>
      <c r="D295" t="s">
        <v>9</v>
      </c>
      <c r="E295" t="s">
        <v>1138</v>
      </c>
      <c r="F295" t="s">
        <v>11</v>
      </c>
      <c r="G295" t="s">
        <v>1062</v>
      </c>
      <c r="H295" t="s">
        <v>1139</v>
      </c>
    </row>
    <row r="296" spans="1:8" x14ac:dyDescent="0.25">
      <c r="A296">
        <v>59345203</v>
      </c>
      <c r="B296" t="s">
        <v>1140</v>
      </c>
      <c r="C296" t="s">
        <v>16</v>
      </c>
      <c r="D296" t="s">
        <v>15</v>
      </c>
      <c r="E296" t="s">
        <v>1141</v>
      </c>
      <c r="F296" t="s">
        <v>1142</v>
      </c>
      <c r="G296" t="s">
        <v>1143</v>
      </c>
      <c r="H296" t="s">
        <v>1144</v>
      </c>
    </row>
    <row r="297" spans="1:8" x14ac:dyDescent="0.25">
      <c r="A297">
        <v>59246357</v>
      </c>
      <c r="B297" t="s">
        <v>1145</v>
      </c>
      <c r="C297" t="s">
        <v>15</v>
      </c>
      <c r="D297" t="s">
        <v>15</v>
      </c>
      <c r="E297" t="s">
        <v>1146</v>
      </c>
      <c r="F297" t="s">
        <v>1147</v>
      </c>
      <c r="G297" t="s">
        <v>1134</v>
      </c>
      <c r="H297" t="s">
        <v>1148</v>
      </c>
    </row>
    <row r="298" spans="1:8" x14ac:dyDescent="0.25">
      <c r="A298">
        <v>42471015</v>
      </c>
      <c r="B298" t="s">
        <v>1149</v>
      </c>
      <c r="C298" t="s">
        <v>15</v>
      </c>
      <c r="D298" t="s">
        <v>15</v>
      </c>
      <c r="E298" t="s">
        <v>1150</v>
      </c>
      <c r="F298" t="s">
        <v>1151</v>
      </c>
      <c r="G298" t="s">
        <v>831</v>
      </c>
      <c r="H298" t="s">
        <v>1152</v>
      </c>
    </row>
    <row r="299" spans="1:8" hidden="1" x14ac:dyDescent="0.25">
      <c r="A299">
        <v>59290048</v>
      </c>
      <c r="B299" t="s">
        <v>163</v>
      </c>
      <c r="C299" t="s">
        <v>9</v>
      </c>
      <c r="D299" t="s">
        <v>9</v>
      </c>
      <c r="E299" t="s">
        <v>1153</v>
      </c>
      <c r="F299" t="s">
        <v>11</v>
      </c>
      <c r="G299" t="s">
        <v>1134</v>
      </c>
      <c r="H299" t="s">
        <v>1154</v>
      </c>
    </row>
    <row r="300" spans="1:8" x14ac:dyDescent="0.25">
      <c r="A300">
        <v>37552426</v>
      </c>
      <c r="B300" t="s">
        <v>1155</v>
      </c>
      <c r="C300" t="s">
        <v>15</v>
      </c>
      <c r="D300" t="s">
        <v>28</v>
      </c>
      <c r="E300" t="s">
        <v>1156</v>
      </c>
      <c r="F300" t="s">
        <v>1157</v>
      </c>
      <c r="G300" t="s">
        <v>831</v>
      </c>
      <c r="H300" t="s">
        <v>1158</v>
      </c>
    </row>
    <row r="301" spans="1:8" x14ac:dyDescent="0.25">
      <c r="A301">
        <v>51082642</v>
      </c>
      <c r="B301" t="s">
        <v>1159</v>
      </c>
      <c r="C301" t="s">
        <v>28</v>
      </c>
      <c r="D301" t="s">
        <v>612</v>
      </c>
      <c r="E301" t="s">
        <v>1160</v>
      </c>
      <c r="F301" t="s">
        <v>11</v>
      </c>
      <c r="G301" t="s">
        <v>1161</v>
      </c>
      <c r="H301" t="s">
        <v>1162</v>
      </c>
    </row>
    <row r="302" spans="1:8" x14ac:dyDescent="0.25">
      <c r="A302">
        <v>57274589</v>
      </c>
      <c r="B302" t="s">
        <v>1163</v>
      </c>
      <c r="C302" t="s">
        <v>28</v>
      </c>
      <c r="D302" t="s">
        <v>29</v>
      </c>
      <c r="E302" t="s">
        <v>1164</v>
      </c>
      <c r="F302" t="s">
        <v>11</v>
      </c>
      <c r="G302" t="s">
        <v>1165</v>
      </c>
      <c r="H302" t="s">
        <v>1166</v>
      </c>
    </row>
    <row r="303" spans="1:8" x14ac:dyDescent="0.25">
      <c r="A303">
        <v>59012711</v>
      </c>
      <c r="B303" t="s">
        <v>1167</v>
      </c>
      <c r="C303" t="s">
        <v>16</v>
      </c>
      <c r="D303" t="s">
        <v>15</v>
      </c>
      <c r="E303" t="s">
        <v>1168</v>
      </c>
      <c r="F303" t="s">
        <v>11</v>
      </c>
      <c r="G303" t="s">
        <v>831</v>
      </c>
      <c r="H303" t="s">
        <v>1169</v>
      </c>
    </row>
    <row r="304" spans="1:8" x14ac:dyDescent="0.25">
      <c r="A304">
        <v>59097649</v>
      </c>
      <c r="B304" t="s">
        <v>1170</v>
      </c>
      <c r="C304" t="s">
        <v>9</v>
      </c>
      <c r="D304" t="s">
        <v>612</v>
      </c>
      <c r="E304" t="s">
        <v>1171</v>
      </c>
      <c r="F304" t="s">
        <v>11</v>
      </c>
      <c r="G304" t="s">
        <v>1172</v>
      </c>
      <c r="H304" t="s">
        <v>1173</v>
      </c>
    </row>
    <row r="305" spans="1:8" hidden="1" x14ac:dyDescent="0.25">
      <c r="A305">
        <v>59086832</v>
      </c>
      <c r="B305" t="s">
        <v>1174</v>
      </c>
      <c r="C305" t="s">
        <v>16</v>
      </c>
      <c r="D305" t="s">
        <v>9</v>
      </c>
      <c r="E305" t="s">
        <v>1175</v>
      </c>
      <c r="F305" t="s">
        <v>11</v>
      </c>
      <c r="G305" t="s">
        <v>846</v>
      </c>
      <c r="H305" t="s">
        <v>1176</v>
      </c>
    </row>
    <row r="306" spans="1:8" hidden="1" x14ac:dyDescent="0.25">
      <c r="A306">
        <v>59029508</v>
      </c>
      <c r="B306" t="s">
        <v>1098</v>
      </c>
      <c r="C306" t="s">
        <v>16</v>
      </c>
      <c r="D306" t="s">
        <v>98</v>
      </c>
      <c r="E306" t="s">
        <v>1177</v>
      </c>
      <c r="F306" t="s">
        <v>1178</v>
      </c>
      <c r="G306" t="s">
        <v>1179</v>
      </c>
      <c r="H306" t="s">
        <v>1180</v>
      </c>
    </row>
    <row r="307" spans="1:8" hidden="1" x14ac:dyDescent="0.25">
      <c r="A307">
        <v>59020433</v>
      </c>
      <c r="B307" t="s">
        <v>443</v>
      </c>
      <c r="C307" t="s">
        <v>9</v>
      </c>
      <c r="D307" t="s">
        <v>9</v>
      </c>
      <c r="E307" t="s">
        <v>1181</v>
      </c>
      <c r="F307" t="s">
        <v>11</v>
      </c>
      <c r="G307" t="s">
        <v>1182</v>
      </c>
      <c r="H307" t="s">
        <v>1183</v>
      </c>
    </row>
    <row r="308" spans="1:8" hidden="1" x14ac:dyDescent="0.25">
      <c r="A308">
        <v>59012870</v>
      </c>
      <c r="B308" t="s">
        <v>61</v>
      </c>
      <c r="C308" t="s">
        <v>9</v>
      </c>
      <c r="D308" t="s">
        <v>9</v>
      </c>
      <c r="E308" t="s">
        <v>1184</v>
      </c>
      <c r="F308" t="s">
        <v>11</v>
      </c>
      <c r="G308" t="s">
        <v>831</v>
      </c>
      <c r="H308" t="s">
        <v>1185</v>
      </c>
    </row>
    <row r="309" spans="1:8" x14ac:dyDescent="0.25">
      <c r="A309">
        <v>5898988</v>
      </c>
      <c r="B309" t="s">
        <v>1186</v>
      </c>
      <c r="C309" t="s">
        <v>612</v>
      </c>
      <c r="D309" t="s">
        <v>1187</v>
      </c>
      <c r="E309" t="s">
        <v>1188</v>
      </c>
      <c r="F309" t="s">
        <v>1189</v>
      </c>
      <c r="G309" t="s">
        <v>1190</v>
      </c>
      <c r="H309" t="s">
        <v>1191</v>
      </c>
    </row>
    <row r="310" spans="1:8" x14ac:dyDescent="0.25">
      <c r="A310">
        <v>9218847</v>
      </c>
      <c r="B310" t="s">
        <v>1192</v>
      </c>
      <c r="C310" t="s">
        <v>469</v>
      </c>
      <c r="D310" t="s">
        <v>1193</v>
      </c>
      <c r="E310" t="s">
        <v>1194</v>
      </c>
      <c r="F310" t="s">
        <v>11</v>
      </c>
      <c r="G310" t="s">
        <v>1195</v>
      </c>
      <c r="H310" t="s">
        <v>1196</v>
      </c>
    </row>
    <row r="311" spans="1:8" hidden="1" x14ac:dyDescent="0.25">
      <c r="A311">
        <v>61874268</v>
      </c>
      <c r="B311" t="s">
        <v>14</v>
      </c>
      <c r="C311" t="s">
        <v>9</v>
      </c>
      <c r="D311" t="s">
        <v>712</v>
      </c>
      <c r="E311" t="s">
        <v>1197</v>
      </c>
      <c r="F311" t="s">
        <v>11</v>
      </c>
      <c r="G311" t="s">
        <v>1198</v>
      </c>
      <c r="H311" t="s">
        <v>1199</v>
      </c>
    </row>
    <row r="312" spans="1:8" x14ac:dyDescent="0.25">
      <c r="A312">
        <v>18269886</v>
      </c>
      <c r="B312" t="s">
        <v>1200</v>
      </c>
      <c r="C312" t="s">
        <v>89</v>
      </c>
      <c r="D312" t="s">
        <v>437</v>
      </c>
      <c r="E312" t="s">
        <v>1201</v>
      </c>
      <c r="F312" t="s">
        <v>1202</v>
      </c>
      <c r="G312" t="s">
        <v>1203</v>
      </c>
      <c r="H312" t="s">
        <v>1204</v>
      </c>
    </row>
    <row r="313" spans="1:8" hidden="1" x14ac:dyDescent="0.25">
      <c r="A313">
        <v>61785923</v>
      </c>
      <c r="B313" t="s">
        <v>829</v>
      </c>
      <c r="C313" t="s">
        <v>9</v>
      </c>
      <c r="D313" t="s">
        <v>98</v>
      </c>
      <c r="E313" t="s">
        <v>1205</v>
      </c>
      <c r="F313" t="s">
        <v>11</v>
      </c>
      <c r="G313" t="s">
        <v>1206</v>
      </c>
      <c r="H313" t="s">
        <v>1207</v>
      </c>
    </row>
    <row r="314" spans="1:8" x14ac:dyDescent="0.25">
      <c r="A314">
        <v>61746255</v>
      </c>
      <c r="B314" t="s">
        <v>29</v>
      </c>
      <c r="C314" t="s">
        <v>15</v>
      </c>
      <c r="D314" t="s">
        <v>16</v>
      </c>
      <c r="E314" t="s">
        <v>1208</v>
      </c>
      <c r="F314" t="s">
        <v>1209</v>
      </c>
      <c r="G314" t="s">
        <v>1210</v>
      </c>
      <c r="H314" t="s">
        <v>1211</v>
      </c>
    </row>
    <row r="315" spans="1:8" x14ac:dyDescent="0.25">
      <c r="A315">
        <v>61551786</v>
      </c>
      <c r="B315" t="s">
        <v>1212</v>
      </c>
      <c r="C315" t="s">
        <v>15</v>
      </c>
      <c r="D315" t="s">
        <v>208</v>
      </c>
      <c r="E315" t="s">
        <v>1213</v>
      </c>
      <c r="F315" t="s">
        <v>1214</v>
      </c>
      <c r="G315" t="s">
        <v>1215</v>
      </c>
      <c r="H315" t="s">
        <v>1216</v>
      </c>
    </row>
    <row r="316" spans="1:8" x14ac:dyDescent="0.25">
      <c r="A316">
        <v>39980840</v>
      </c>
      <c r="B316" t="s">
        <v>1217</v>
      </c>
      <c r="C316" t="s">
        <v>16</v>
      </c>
      <c r="D316" t="s">
        <v>89</v>
      </c>
      <c r="E316" t="s">
        <v>1218</v>
      </c>
      <c r="F316" t="s">
        <v>11</v>
      </c>
      <c r="G316" t="s">
        <v>1219</v>
      </c>
      <c r="H316" t="s">
        <v>1220</v>
      </c>
    </row>
    <row r="317" spans="1:8" x14ac:dyDescent="0.25">
      <c r="A317">
        <v>19668074</v>
      </c>
      <c r="B317" t="s">
        <v>1221</v>
      </c>
      <c r="C317" t="s">
        <v>28</v>
      </c>
      <c r="D317" t="s">
        <v>612</v>
      </c>
      <c r="E317" t="s">
        <v>1222</v>
      </c>
      <c r="F317" t="s">
        <v>1223</v>
      </c>
      <c r="G317" t="s">
        <v>1224</v>
      </c>
      <c r="H317" t="s">
        <v>1225</v>
      </c>
    </row>
    <row r="318" spans="1:8" hidden="1" x14ac:dyDescent="0.25">
      <c r="A318">
        <v>51906283</v>
      </c>
      <c r="B318" t="s">
        <v>1226</v>
      </c>
      <c r="C318" t="s">
        <v>16</v>
      </c>
      <c r="D318" t="s">
        <v>98</v>
      </c>
      <c r="E318" t="s">
        <v>1227</v>
      </c>
      <c r="F318" t="s">
        <v>1228</v>
      </c>
      <c r="G318" t="s">
        <v>1229</v>
      </c>
      <c r="H318" t="s">
        <v>1230</v>
      </c>
    </row>
    <row r="319" spans="1:8" x14ac:dyDescent="0.25">
      <c r="A319">
        <v>32635347</v>
      </c>
      <c r="B319" t="s">
        <v>1231</v>
      </c>
      <c r="C319" t="s">
        <v>15</v>
      </c>
      <c r="D319" t="s">
        <v>15</v>
      </c>
      <c r="E319" t="s">
        <v>1232</v>
      </c>
      <c r="F319" t="s">
        <v>1233</v>
      </c>
      <c r="G319" t="s">
        <v>1234</v>
      </c>
      <c r="H319" t="s">
        <v>1235</v>
      </c>
    </row>
    <row r="320" spans="1:8" x14ac:dyDescent="0.25">
      <c r="A320">
        <v>26659819</v>
      </c>
      <c r="B320" t="s">
        <v>1236</v>
      </c>
      <c r="C320" t="s">
        <v>28</v>
      </c>
      <c r="D320" t="s">
        <v>61</v>
      </c>
      <c r="E320" t="s">
        <v>1237</v>
      </c>
      <c r="F320" t="s">
        <v>1238</v>
      </c>
      <c r="G320" t="s">
        <v>1239</v>
      </c>
      <c r="H320" t="s">
        <v>1240</v>
      </c>
    </row>
    <row r="321" spans="1:8" x14ac:dyDescent="0.25">
      <c r="A321">
        <v>22462987</v>
      </c>
      <c r="B321" t="s">
        <v>1241</v>
      </c>
      <c r="C321" t="s">
        <v>28</v>
      </c>
      <c r="D321" t="s">
        <v>107</v>
      </c>
      <c r="E321" t="s">
        <v>1242</v>
      </c>
      <c r="F321" t="s">
        <v>11</v>
      </c>
      <c r="G321" t="s">
        <v>1243</v>
      </c>
      <c r="H321" t="s">
        <v>1244</v>
      </c>
    </row>
    <row r="322" spans="1:8" hidden="1" x14ac:dyDescent="0.25">
      <c r="A322">
        <v>61440628</v>
      </c>
      <c r="B322" t="s">
        <v>668</v>
      </c>
      <c r="C322" t="s">
        <v>9</v>
      </c>
      <c r="D322" t="s">
        <v>98</v>
      </c>
      <c r="E322" t="s">
        <v>1245</v>
      </c>
      <c r="F322" t="s">
        <v>11</v>
      </c>
      <c r="G322" t="s">
        <v>1195</v>
      </c>
      <c r="H322" t="s">
        <v>1246</v>
      </c>
    </row>
    <row r="323" spans="1:8" x14ac:dyDescent="0.25">
      <c r="A323">
        <v>61470758</v>
      </c>
      <c r="B323" t="s">
        <v>61</v>
      </c>
      <c r="C323" t="s">
        <v>9</v>
      </c>
      <c r="D323" t="s">
        <v>16</v>
      </c>
      <c r="E323" t="s">
        <v>1247</v>
      </c>
      <c r="F323" t="s">
        <v>11</v>
      </c>
      <c r="G323" t="s">
        <v>1248</v>
      </c>
      <c r="H323" t="s">
        <v>1249</v>
      </c>
    </row>
    <row r="324" spans="1:8" hidden="1" x14ac:dyDescent="0.25">
      <c r="A324">
        <v>61460170</v>
      </c>
      <c r="B324" t="s">
        <v>118</v>
      </c>
      <c r="C324" t="s">
        <v>16</v>
      </c>
      <c r="D324" t="s">
        <v>98</v>
      </c>
      <c r="E324" t="s">
        <v>1250</v>
      </c>
      <c r="F324" t="s">
        <v>11</v>
      </c>
      <c r="G324" t="s">
        <v>1251</v>
      </c>
      <c r="H324" t="s">
        <v>1252</v>
      </c>
    </row>
    <row r="325" spans="1:8" x14ac:dyDescent="0.25">
      <c r="A325">
        <v>61443954</v>
      </c>
      <c r="B325" t="s">
        <v>1253</v>
      </c>
      <c r="C325" t="s">
        <v>16</v>
      </c>
      <c r="D325" t="s">
        <v>16</v>
      </c>
      <c r="E325" t="s">
        <v>1254</v>
      </c>
      <c r="F325" t="s">
        <v>1255</v>
      </c>
      <c r="G325" t="s">
        <v>1256</v>
      </c>
      <c r="H325" t="s">
        <v>1257</v>
      </c>
    </row>
    <row r="326" spans="1:8" hidden="1" x14ac:dyDescent="0.25">
      <c r="A326">
        <v>54768991</v>
      </c>
      <c r="B326" t="s">
        <v>1258</v>
      </c>
      <c r="C326" t="s">
        <v>28</v>
      </c>
      <c r="D326" t="s">
        <v>9</v>
      </c>
      <c r="E326" t="s">
        <v>1259</v>
      </c>
      <c r="F326" t="s">
        <v>11</v>
      </c>
      <c r="G326" t="s">
        <v>1195</v>
      </c>
      <c r="H326" t="s">
        <v>1260</v>
      </c>
    </row>
    <row r="327" spans="1:8" hidden="1" x14ac:dyDescent="0.25">
      <c r="A327">
        <v>50770449</v>
      </c>
      <c r="B327" t="s">
        <v>1261</v>
      </c>
      <c r="C327" t="s">
        <v>28</v>
      </c>
      <c r="D327" t="s">
        <v>9</v>
      </c>
      <c r="E327" t="s">
        <v>1262</v>
      </c>
      <c r="F327" t="s">
        <v>1263</v>
      </c>
      <c r="G327" t="s">
        <v>1264</v>
      </c>
      <c r="H327" t="s">
        <v>1265</v>
      </c>
    </row>
    <row r="328" spans="1:8" x14ac:dyDescent="0.25">
      <c r="A328">
        <v>56190787</v>
      </c>
      <c r="B328" t="s">
        <v>1266</v>
      </c>
      <c r="C328" t="s">
        <v>15</v>
      </c>
      <c r="D328" t="s">
        <v>15</v>
      </c>
      <c r="E328" t="s">
        <v>1267</v>
      </c>
      <c r="F328" t="s">
        <v>1268</v>
      </c>
      <c r="G328" t="s">
        <v>1251</v>
      </c>
      <c r="H328" t="s">
        <v>1269</v>
      </c>
    </row>
    <row r="329" spans="1:8" hidden="1" x14ac:dyDescent="0.25">
      <c r="A329">
        <v>61408827</v>
      </c>
      <c r="B329" t="s">
        <v>118</v>
      </c>
      <c r="C329" t="s">
        <v>9</v>
      </c>
      <c r="D329" t="s">
        <v>712</v>
      </c>
      <c r="E329" t="s">
        <v>1270</v>
      </c>
      <c r="F329" t="s">
        <v>11</v>
      </c>
      <c r="G329" t="s">
        <v>1271</v>
      </c>
      <c r="H329" t="s">
        <v>1272</v>
      </c>
    </row>
    <row r="330" spans="1:8" hidden="1" x14ac:dyDescent="0.25">
      <c r="A330">
        <v>61383996</v>
      </c>
      <c r="B330" t="s">
        <v>85</v>
      </c>
      <c r="C330" t="s">
        <v>15</v>
      </c>
      <c r="D330" t="s">
        <v>9</v>
      </c>
      <c r="E330" t="s">
        <v>1273</v>
      </c>
      <c r="F330" t="s">
        <v>11</v>
      </c>
      <c r="G330" t="s">
        <v>1274</v>
      </c>
      <c r="H330" t="s">
        <v>1275</v>
      </c>
    </row>
    <row r="331" spans="1:8" hidden="1" x14ac:dyDescent="0.25">
      <c r="A331">
        <v>61398658</v>
      </c>
      <c r="B331" t="s">
        <v>732</v>
      </c>
      <c r="C331" t="s">
        <v>16</v>
      </c>
      <c r="D331" t="s">
        <v>9</v>
      </c>
      <c r="E331" t="s">
        <v>1276</v>
      </c>
      <c r="F331" t="s">
        <v>1277</v>
      </c>
      <c r="G331" t="s">
        <v>1278</v>
      </c>
      <c r="H331" t="s">
        <v>1279</v>
      </c>
    </row>
    <row r="332" spans="1:8" x14ac:dyDescent="0.25">
      <c r="A332">
        <v>61369012</v>
      </c>
      <c r="B332" t="s">
        <v>515</v>
      </c>
      <c r="C332" t="s">
        <v>16</v>
      </c>
      <c r="D332" t="s">
        <v>16</v>
      </c>
      <c r="E332" t="s">
        <v>1280</v>
      </c>
      <c r="F332" t="s">
        <v>1281</v>
      </c>
      <c r="G332" t="s">
        <v>1282</v>
      </c>
      <c r="H332" t="s">
        <v>1283</v>
      </c>
    </row>
    <row r="333" spans="1:8" hidden="1" x14ac:dyDescent="0.25">
      <c r="A333">
        <v>61396480</v>
      </c>
      <c r="B333" t="s">
        <v>127</v>
      </c>
      <c r="C333" t="s">
        <v>15</v>
      </c>
      <c r="D333" t="s">
        <v>9</v>
      </c>
      <c r="E333" t="s">
        <v>1284</v>
      </c>
      <c r="F333" t="s">
        <v>1285</v>
      </c>
      <c r="G333" t="s">
        <v>1286</v>
      </c>
      <c r="H333" t="s">
        <v>1287</v>
      </c>
    </row>
    <row r="334" spans="1:8" hidden="1" x14ac:dyDescent="0.25">
      <c r="A334">
        <v>58437086</v>
      </c>
      <c r="B334" t="s">
        <v>991</v>
      </c>
      <c r="C334" t="s">
        <v>16</v>
      </c>
      <c r="D334" t="s">
        <v>9</v>
      </c>
      <c r="E334" t="s">
        <v>1288</v>
      </c>
      <c r="F334" t="s">
        <v>11</v>
      </c>
      <c r="G334" t="s">
        <v>1289</v>
      </c>
      <c r="H334" t="s">
        <v>1290</v>
      </c>
    </row>
    <row r="335" spans="1:8" hidden="1" x14ac:dyDescent="0.25">
      <c r="A335">
        <v>61367639</v>
      </c>
      <c r="B335" t="s">
        <v>39</v>
      </c>
      <c r="C335" t="s">
        <v>16</v>
      </c>
      <c r="D335" t="s">
        <v>676</v>
      </c>
      <c r="E335" t="s">
        <v>1291</v>
      </c>
      <c r="F335" t="s">
        <v>1292</v>
      </c>
      <c r="G335" t="s">
        <v>1293</v>
      </c>
      <c r="H335" t="s">
        <v>1294</v>
      </c>
    </row>
    <row r="336" spans="1:8" x14ac:dyDescent="0.25">
      <c r="A336">
        <v>42365865</v>
      </c>
      <c r="B336" t="s">
        <v>1295</v>
      </c>
      <c r="C336" t="s">
        <v>28</v>
      </c>
      <c r="D336" t="s">
        <v>16</v>
      </c>
      <c r="E336" t="s">
        <v>1296</v>
      </c>
      <c r="F336" t="s">
        <v>11</v>
      </c>
      <c r="G336" t="s">
        <v>1297</v>
      </c>
      <c r="H336" t="s">
        <v>1298</v>
      </c>
    </row>
    <row r="337" spans="1:8" x14ac:dyDescent="0.25">
      <c r="A337">
        <v>9481678</v>
      </c>
      <c r="B337" t="s">
        <v>1299</v>
      </c>
      <c r="C337" t="s">
        <v>28</v>
      </c>
      <c r="D337" t="s">
        <v>1300</v>
      </c>
      <c r="E337" t="s">
        <v>1301</v>
      </c>
      <c r="F337" t="s">
        <v>1302</v>
      </c>
      <c r="G337" t="s">
        <v>1195</v>
      </c>
      <c r="H337" t="s">
        <v>1303</v>
      </c>
    </row>
    <row r="338" spans="1:8" hidden="1" x14ac:dyDescent="0.25">
      <c r="A338">
        <v>61332933</v>
      </c>
      <c r="B338" t="s">
        <v>1304</v>
      </c>
      <c r="C338" t="s">
        <v>9</v>
      </c>
      <c r="D338" t="s">
        <v>98</v>
      </c>
      <c r="E338" t="s">
        <v>1305</v>
      </c>
      <c r="F338" t="s">
        <v>11</v>
      </c>
      <c r="G338" t="s">
        <v>1306</v>
      </c>
      <c r="H338" t="s">
        <v>1307</v>
      </c>
    </row>
    <row r="339" spans="1:8" x14ac:dyDescent="0.25">
      <c r="A339">
        <v>57742593</v>
      </c>
      <c r="B339" t="s">
        <v>1308</v>
      </c>
      <c r="C339" t="s">
        <v>15</v>
      </c>
      <c r="D339" t="s">
        <v>15</v>
      </c>
      <c r="E339" t="s">
        <v>1309</v>
      </c>
      <c r="F339" t="s">
        <v>1310</v>
      </c>
      <c r="G339" t="s">
        <v>1311</v>
      </c>
      <c r="H339" t="s">
        <v>1312</v>
      </c>
    </row>
    <row r="340" spans="1:8" x14ac:dyDescent="0.25">
      <c r="A340">
        <v>45971254</v>
      </c>
      <c r="B340" t="s">
        <v>1313</v>
      </c>
      <c r="C340" t="s">
        <v>208</v>
      </c>
      <c r="D340" t="s">
        <v>15</v>
      </c>
      <c r="E340" t="s">
        <v>1314</v>
      </c>
      <c r="F340" t="s">
        <v>1315</v>
      </c>
      <c r="G340" t="s">
        <v>1195</v>
      </c>
      <c r="H340" t="s">
        <v>1316</v>
      </c>
    </row>
    <row r="341" spans="1:8" x14ac:dyDescent="0.25">
      <c r="A341">
        <v>54074638</v>
      </c>
      <c r="B341" t="s">
        <v>1317</v>
      </c>
      <c r="C341" t="s">
        <v>28</v>
      </c>
      <c r="D341" t="s">
        <v>16</v>
      </c>
      <c r="E341" t="s">
        <v>1318</v>
      </c>
      <c r="F341" t="s">
        <v>1319</v>
      </c>
      <c r="G341" t="s">
        <v>1320</v>
      </c>
      <c r="H341" t="s">
        <v>1321</v>
      </c>
    </row>
    <row r="342" spans="1:8" hidden="1" x14ac:dyDescent="0.25">
      <c r="A342">
        <v>61171250</v>
      </c>
      <c r="B342" t="s">
        <v>44</v>
      </c>
      <c r="C342" t="s">
        <v>28</v>
      </c>
      <c r="D342" t="s">
        <v>98</v>
      </c>
      <c r="E342" t="s">
        <v>1322</v>
      </c>
      <c r="F342" t="s">
        <v>11</v>
      </c>
      <c r="G342" t="s">
        <v>1323</v>
      </c>
      <c r="H342" t="s">
        <v>1324</v>
      </c>
    </row>
    <row r="343" spans="1:8" x14ac:dyDescent="0.25">
      <c r="A343">
        <v>43613167</v>
      </c>
      <c r="B343" t="s">
        <v>1325</v>
      </c>
      <c r="C343" t="s">
        <v>28</v>
      </c>
      <c r="D343" t="s">
        <v>107</v>
      </c>
      <c r="E343" t="s">
        <v>1326</v>
      </c>
      <c r="F343" t="s">
        <v>11</v>
      </c>
      <c r="G343" t="s">
        <v>1327</v>
      </c>
      <c r="H343" t="s">
        <v>1328</v>
      </c>
    </row>
    <row r="344" spans="1:8" hidden="1" x14ac:dyDescent="0.25">
      <c r="A344">
        <v>61108185</v>
      </c>
      <c r="B344" t="s">
        <v>397</v>
      </c>
      <c r="C344" t="s">
        <v>15</v>
      </c>
      <c r="D344" t="s">
        <v>9</v>
      </c>
      <c r="E344" t="s">
        <v>1329</v>
      </c>
      <c r="F344" t="s">
        <v>1330</v>
      </c>
      <c r="G344" t="s">
        <v>1331</v>
      </c>
      <c r="H344" t="s">
        <v>1332</v>
      </c>
    </row>
    <row r="345" spans="1:8" hidden="1" x14ac:dyDescent="0.25">
      <c r="A345">
        <v>61168339</v>
      </c>
      <c r="B345" t="s">
        <v>102</v>
      </c>
      <c r="C345" t="s">
        <v>15</v>
      </c>
      <c r="D345" t="s">
        <v>9</v>
      </c>
      <c r="E345" t="s">
        <v>1333</v>
      </c>
      <c r="F345" t="s">
        <v>11</v>
      </c>
      <c r="G345" t="s">
        <v>1334</v>
      </c>
      <c r="H345" t="s">
        <v>1335</v>
      </c>
    </row>
    <row r="346" spans="1:8" hidden="1" x14ac:dyDescent="0.25">
      <c r="A346">
        <v>58859747</v>
      </c>
      <c r="B346" t="s">
        <v>135</v>
      </c>
      <c r="C346" t="s">
        <v>9</v>
      </c>
      <c r="D346" t="s">
        <v>9</v>
      </c>
      <c r="E346" t="s">
        <v>1336</v>
      </c>
      <c r="F346" t="s">
        <v>11</v>
      </c>
      <c r="G346" t="s">
        <v>1327</v>
      </c>
      <c r="H346" t="s">
        <v>1337</v>
      </c>
    </row>
    <row r="347" spans="1:8" x14ac:dyDescent="0.25">
      <c r="A347">
        <v>61089625</v>
      </c>
      <c r="B347" t="s">
        <v>296</v>
      </c>
      <c r="C347" t="s">
        <v>16</v>
      </c>
      <c r="D347" t="s">
        <v>15</v>
      </c>
      <c r="E347" t="s">
        <v>1338</v>
      </c>
      <c r="F347" t="s">
        <v>1339</v>
      </c>
      <c r="G347" t="s">
        <v>1340</v>
      </c>
      <c r="H347" t="s">
        <v>1341</v>
      </c>
    </row>
    <row r="348" spans="1:8" hidden="1" x14ac:dyDescent="0.25">
      <c r="A348">
        <v>61117694</v>
      </c>
      <c r="B348" t="s">
        <v>829</v>
      </c>
      <c r="C348" t="s">
        <v>9</v>
      </c>
      <c r="D348" t="s">
        <v>9</v>
      </c>
      <c r="E348" t="s">
        <v>1342</v>
      </c>
      <c r="F348" t="s">
        <v>11</v>
      </c>
      <c r="G348" t="s">
        <v>1343</v>
      </c>
      <c r="H348" t="s">
        <v>1344</v>
      </c>
    </row>
    <row r="349" spans="1:8" x14ac:dyDescent="0.25">
      <c r="A349">
        <v>61066614</v>
      </c>
      <c r="B349" t="s">
        <v>291</v>
      </c>
      <c r="C349" t="s">
        <v>9</v>
      </c>
      <c r="D349" t="s">
        <v>15</v>
      </c>
      <c r="E349" t="s">
        <v>1345</v>
      </c>
      <c r="F349" t="s">
        <v>11</v>
      </c>
      <c r="G349" t="s">
        <v>1346</v>
      </c>
      <c r="H349" t="s">
        <v>1347</v>
      </c>
    </row>
    <row r="350" spans="1:8" hidden="1" x14ac:dyDescent="0.25">
      <c r="A350">
        <v>61034364</v>
      </c>
      <c r="B350" t="s">
        <v>209</v>
      </c>
      <c r="C350" t="s">
        <v>9</v>
      </c>
      <c r="D350" t="s">
        <v>9</v>
      </c>
      <c r="E350" t="s">
        <v>1348</v>
      </c>
      <c r="F350" t="s">
        <v>11</v>
      </c>
      <c r="G350" t="s">
        <v>1349</v>
      </c>
      <c r="H350" t="s">
        <v>1350</v>
      </c>
    </row>
    <row r="351" spans="1:8" hidden="1" x14ac:dyDescent="0.25">
      <c r="A351">
        <v>60967168</v>
      </c>
      <c r="B351" t="s">
        <v>149</v>
      </c>
      <c r="C351" t="s">
        <v>16</v>
      </c>
      <c r="D351" t="s">
        <v>9</v>
      </c>
      <c r="E351" t="s">
        <v>1351</v>
      </c>
      <c r="F351" t="s">
        <v>1352</v>
      </c>
      <c r="G351" t="s">
        <v>1334</v>
      </c>
      <c r="H351" t="s">
        <v>1353</v>
      </c>
    </row>
    <row r="352" spans="1:8" hidden="1" x14ac:dyDescent="0.25">
      <c r="A352">
        <v>60960618</v>
      </c>
      <c r="B352" t="s">
        <v>209</v>
      </c>
      <c r="C352" t="s">
        <v>16</v>
      </c>
      <c r="D352" t="s">
        <v>9</v>
      </c>
      <c r="E352" t="s">
        <v>1354</v>
      </c>
      <c r="F352" t="s">
        <v>1355</v>
      </c>
      <c r="G352" t="s">
        <v>1327</v>
      </c>
      <c r="H352" t="s">
        <v>1356</v>
      </c>
    </row>
    <row r="353" spans="1:8" hidden="1" x14ac:dyDescent="0.25">
      <c r="A353">
        <v>60970068</v>
      </c>
      <c r="B353" t="s">
        <v>209</v>
      </c>
      <c r="C353" t="s">
        <v>16</v>
      </c>
      <c r="D353" t="s">
        <v>712</v>
      </c>
      <c r="E353" t="s">
        <v>1357</v>
      </c>
      <c r="F353" t="s">
        <v>11</v>
      </c>
      <c r="G353" t="s">
        <v>1358</v>
      </c>
      <c r="H353" t="s">
        <v>1359</v>
      </c>
    </row>
    <row r="354" spans="1:8" hidden="1" x14ac:dyDescent="0.25">
      <c r="A354">
        <v>60950663</v>
      </c>
      <c r="B354" t="s">
        <v>131</v>
      </c>
      <c r="C354" t="s">
        <v>16</v>
      </c>
      <c r="D354" t="s">
        <v>98</v>
      </c>
      <c r="E354" t="s">
        <v>1360</v>
      </c>
      <c r="F354" t="s">
        <v>11</v>
      </c>
      <c r="G354" t="s">
        <v>1251</v>
      </c>
      <c r="H354" t="s">
        <v>1361</v>
      </c>
    </row>
    <row r="355" spans="1:8" hidden="1" x14ac:dyDescent="0.25">
      <c r="A355">
        <v>60927349</v>
      </c>
      <c r="B355" t="s">
        <v>1362</v>
      </c>
      <c r="C355" t="s">
        <v>16</v>
      </c>
      <c r="D355" t="s">
        <v>98</v>
      </c>
      <c r="E355" t="s">
        <v>1363</v>
      </c>
      <c r="F355" t="s">
        <v>1364</v>
      </c>
      <c r="G355" t="s">
        <v>1365</v>
      </c>
      <c r="H355" t="s">
        <v>1366</v>
      </c>
    </row>
    <row r="356" spans="1:8" x14ac:dyDescent="0.25">
      <c r="A356">
        <v>18710767</v>
      </c>
      <c r="B356" t="s">
        <v>1367</v>
      </c>
      <c r="C356" t="s">
        <v>16</v>
      </c>
      <c r="D356" t="s">
        <v>107</v>
      </c>
      <c r="E356" t="s">
        <v>1368</v>
      </c>
      <c r="F356" t="s">
        <v>11</v>
      </c>
      <c r="G356" t="s">
        <v>1327</v>
      </c>
      <c r="H356" t="s">
        <v>1369</v>
      </c>
    </row>
    <row r="357" spans="1:8" x14ac:dyDescent="0.25">
      <c r="A357">
        <v>60901358</v>
      </c>
      <c r="B357" t="s">
        <v>155</v>
      </c>
      <c r="C357" t="s">
        <v>16</v>
      </c>
      <c r="D357" t="s">
        <v>16</v>
      </c>
      <c r="E357" t="s">
        <v>1370</v>
      </c>
      <c r="F357" t="s">
        <v>11</v>
      </c>
      <c r="G357" t="s">
        <v>1371</v>
      </c>
      <c r="H357" t="s">
        <v>1372</v>
      </c>
    </row>
    <row r="358" spans="1:8" x14ac:dyDescent="0.25">
      <c r="A358">
        <v>44980945</v>
      </c>
      <c r="B358" t="s">
        <v>1373</v>
      </c>
      <c r="C358" t="s">
        <v>15</v>
      </c>
      <c r="D358" t="s">
        <v>469</v>
      </c>
      <c r="E358" t="s">
        <v>1374</v>
      </c>
      <c r="F358" t="s">
        <v>11</v>
      </c>
      <c r="G358" t="s">
        <v>1375</v>
      </c>
      <c r="H358" t="s">
        <v>1376</v>
      </c>
    </row>
    <row r="359" spans="1:8" x14ac:dyDescent="0.25">
      <c r="A359">
        <v>60868356</v>
      </c>
      <c r="B359" t="s">
        <v>397</v>
      </c>
      <c r="C359" t="s">
        <v>15</v>
      </c>
      <c r="D359" t="s">
        <v>16</v>
      </c>
      <c r="E359" t="s">
        <v>1377</v>
      </c>
      <c r="F359" t="s">
        <v>11</v>
      </c>
      <c r="G359" t="s">
        <v>1378</v>
      </c>
      <c r="H359" t="s">
        <v>1379</v>
      </c>
    </row>
    <row r="360" spans="1:8" x14ac:dyDescent="0.25">
      <c r="A360">
        <v>60867305</v>
      </c>
      <c r="B360" t="s">
        <v>949</v>
      </c>
      <c r="C360" t="s">
        <v>16</v>
      </c>
      <c r="D360" t="s">
        <v>16</v>
      </c>
      <c r="E360" t="s">
        <v>1380</v>
      </c>
      <c r="F360" t="s">
        <v>1381</v>
      </c>
      <c r="G360" t="s">
        <v>1382</v>
      </c>
      <c r="H360" t="s">
        <v>1383</v>
      </c>
    </row>
    <row r="361" spans="1:8" hidden="1" x14ac:dyDescent="0.25">
      <c r="A361">
        <v>60800245</v>
      </c>
      <c r="B361" t="s">
        <v>443</v>
      </c>
      <c r="C361" t="s">
        <v>16</v>
      </c>
      <c r="D361" t="s">
        <v>98</v>
      </c>
      <c r="E361" t="s">
        <v>1384</v>
      </c>
      <c r="F361" t="s">
        <v>11</v>
      </c>
      <c r="G361" t="s">
        <v>1385</v>
      </c>
      <c r="H361" t="s">
        <v>1386</v>
      </c>
    </row>
    <row r="362" spans="1:8" hidden="1" x14ac:dyDescent="0.25">
      <c r="A362">
        <v>60737461</v>
      </c>
      <c r="B362" t="s">
        <v>145</v>
      </c>
      <c r="C362" t="s">
        <v>9</v>
      </c>
      <c r="D362" t="s">
        <v>9</v>
      </c>
      <c r="E362" t="s">
        <v>1387</v>
      </c>
      <c r="F362" t="s">
        <v>11</v>
      </c>
      <c r="G362" t="s">
        <v>1388</v>
      </c>
      <c r="H362" t="s">
        <v>1389</v>
      </c>
    </row>
    <row r="363" spans="1:8" x14ac:dyDescent="0.25">
      <c r="A363">
        <v>29539840</v>
      </c>
      <c r="B363" t="s">
        <v>1390</v>
      </c>
      <c r="C363" t="s">
        <v>28</v>
      </c>
      <c r="D363" t="s">
        <v>28</v>
      </c>
      <c r="E363" t="s">
        <v>1391</v>
      </c>
      <c r="F363" t="s">
        <v>1392</v>
      </c>
      <c r="G363" t="s">
        <v>1393</v>
      </c>
      <c r="H363" t="s">
        <v>1394</v>
      </c>
    </row>
    <row r="364" spans="1:8" x14ac:dyDescent="0.25">
      <c r="A364">
        <v>53995574</v>
      </c>
      <c r="B364" t="s">
        <v>1395</v>
      </c>
      <c r="C364" t="s">
        <v>9</v>
      </c>
      <c r="D364" t="s">
        <v>28</v>
      </c>
      <c r="E364" t="s">
        <v>1396</v>
      </c>
      <c r="F364" t="s">
        <v>11</v>
      </c>
      <c r="G364" t="s">
        <v>1397</v>
      </c>
      <c r="H364" t="s">
        <v>1398</v>
      </c>
    </row>
    <row r="365" spans="1:8" x14ac:dyDescent="0.25">
      <c r="A365">
        <v>60673230</v>
      </c>
      <c r="B365" t="s">
        <v>349</v>
      </c>
      <c r="C365" t="s">
        <v>16</v>
      </c>
      <c r="D365" t="s">
        <v>16</v>
      </c>
      <c r="E365" t="s">
        <v>1399</v>
      </c>
      <c r="F365" t="s">
        <v>1400</v>
      </c>
      <c r="G365" t="s">
        <v>1401</v>
      </c>
      <c r="H365" t="s">
        <v>1402</v>
      </c>
    </row>
    <row r="366" spans="1:8" x14ac:dyDescent="0.25">
      <c r="A366">
        <v>41200049</v>
      </c>
      <c r="B366" t="s">
        <v>1403</v>
      </c>
      <c r="C366" t="s">
        <v>28</v>
      </c>
      <c r="D366" t="s">
        <v>8</v>
      </c>
      <c r="E366" t="s">
        <v>1404</v>
      </c>
      <c r="F366" t="s">
        <v>1405</v>
      </c>
      <c r="G366" t="s">
        <v>1406</v>
      </c>
      <c r="H366" t="s">
        <v>1407</v>
      </c>
    </row>
    <row r="367" spans="1:8" x14ac:dyDescent="0.25">
      <c r="A367">
        <v>52418496</v>
      </c>
      <c r="B367" t="s">
        <v>1408</v>
      </c>
      <c r="C367" t="s">
        <v>15</v>
      </c>
      <c r="D367" t="s">
        <v>469</v>
      </c>
      <c r="E367" t="s">
        <v>1409</v>
      </c>
      <c r="F367" t="s">
        <v>1410</v>
      </c>
      <c r="G367" t="s">
        <v>1411</v>
      </c>
      <c r="H367" t="s">
        <v>1412</v>
      </c>
    </row>
    <row r="368" spans="1:8" x14ac:dyDescent="0.25">
      <c r="A368">
        <v>42957140</v>
      </c>
      <c r="B368" t="s">
        <v>1413</v>
      </c>
      <c r="C368" t="s">
        <v>28</v>
      </c>
      <c r="D368" t="s">
        <v>163</v>
      </c>
      <c r="E368" t="s">
        <v>1414</v>
      </c>
      <c r="F368" t="s">
        <v>1415</v>
      </c>
      <c r="G368" t="s">
        <v>1416</v>
      </c>
      <c r="H368" t="s">
        <v>1417</v>
      </c>
    </row>
    <row r="369" spans="1:8" x14ac:dyDescent="0.25">
      <c r="A369">
        <v>23023534</v>
      </c>
      <c r="B369" t="s">
        <v>1418</v>
      </c>
      <c r="C369" t="s">
        <v>15</v>
      </c>
      <c r="D369" t="s">
        <v>8</v>
      </c>
      <c r="E369" t="s">
        <v>1419</v>
      </c>
      <c r="F369" t="s">
        <v>1420</v>
      </c>
      <c r="G369" t="s">
        <v>1421</v>
      </c>
      <c r="H369" t="s">
        <v>1422</v>
      </c>
    </row>
    <row r="370" spans="1:8" x14ac:dyDescent="0.25">
      <c r="A370">
        <v>55536681</v>
      </c>
      <c r="B370" t="s">
        <v>1423</v>
      </c>
      <c r="C370" t="s">
        <v>28</v>
      </c>
      <c r="D370" t="s">
        <v>8</v>
      </c>
      <c r="E370" t="s">
        <v>1424</v>
      </c>
      <c r="F370" t="s">
        <v>1425</v>
      </c>
      <c r="G370" t="s">
        <v>1426</v>
      </c>
      <c r="H370" t="s">
        <v>1427</v>
      </c>
    </row>
    <row r="371" spans="1:8" x14ac:dyDescent="0.25">
      <c r="A371">
        <v>32204808</v>
      </c>
      <c r="B371" t="s">
        <v>1428</v>
      </c>
      <c r="C371" t="s">
        <v>16</v>
      </c>
      <c r="D371" t="s">
        <v>463</v>
      </c>
      <c r="E371" t="s">
        <v>1429</v>
      </c>
      <c r="F371" t="s">
        <v>1430</v>
      </c>
      <c r="G371" t="s">
        <v>1327</v>
      </c>
      <c r="H371" t="s">
        <v>1431</v>
      </c>
    </row>
    <row r="372" spans="1:8" x14ac:dyDescent="0.25">
      <c r="A372">
        <v>12916091</v>
      </c>
      <c r="B372" t="s">
        <v>1432</v>
      </c>
      <c r="C372" t="s">
        <v>15</v>
      </c>
      <c r="D372" t="s">
        <v>16</v>
      </c>
      <c r="E372" t="s">
        <v>1433</v>
      </c>
      <c r="F372" t="s">
        <v>1434</v>
      </c>
      <c r="G372" t="s">
        <v>1435</v>
      </c>
      <c r="H372" t="s">
        <v>1436</v>
      </c>
    </row>
    <row r="373" spans="1:8" hidden="1" x14ac:dyDescent="0.25">
      <c r="A373">
        <v>9795876</v>
      </c>
      <c r="B373" t="s">
        <v>1437</v>
      </c>
      <c r="C373" t="s">
        <v>16</v>
      </c>
      <c r="D373" t="s">
        <v>9</v>
      </c>
      <c r="E373" t="s">
        <v>1438</v>
      </c>
      <c r="F373" t="s">
        <v>1439</v>
      </c>
      <c r="G373" t="s">
        <v>1327</v>
      </c>
      <c r="H373" t="s">
        <v>1440</v>
      </c>
    </row>
    <row r="374" spans="1:8" x14ac:dyDescent="0.25">
      <c r="A374">
        <v>9897750</v>
      </c>
      <c r="B374" t="s">
        <v>1441</v>
      </c>
      <c r="C374" t="s">
        <v>16</v>
      </c>
      <c r="D374" t="s">
        <v>612</v>
      </c>
      <c r="E374" t="s">
        <v>1442</v>
      </c>
      <c r="F374" t="s">
        <v>1443</v>
      </c>
      <c r="G374" t="s">
        <v>1444</v>
      </c>
      <c r="H374" t="s">
        <v>1445</v>
      </c>
    </row>
    <row r="375" spans="1:8" x14ac:dyDescent="0.25">
      <c r="A375">
        <v>60559906</v>
      </c>
      <c r="B375" t="s">
        <v>183</v>
      </c>
      <c r="C375" t="s">
        <v>15</v>
      </c>
      <c r="D375" t="s">
        <v>16</v>
      </c>
      <c r="E375" t="s">
        <v>1446</v>
      </c>
      <c r="F375" t="s">
        <v>1447</v>
      </c>
      <c r="G375" t="s">
        <v>1448</v>
      </c>
      <c r="H375" t="s">
        <v>1449</v>
      </c>
    </row>
    <row r="376" spans="1:8" hidden="1" x14ac:dyDescent="0.25">
      <c r="A376">
        <v>60520030</v>
      </c>
      <c r="B376" t="s">
        <v>397</v>
      </c>
      <c r="C376" t="s">
        <v>15</v>
      </c>
      <c r="D376" t="s">
        <v>98</v>
      </c>
      <c r="E376" t="s">
        <v>1450</v>
      </c>
      <c r="F376" t="s">
        <v>11</v>
      </c>
      <c r="G376" t="s">
        <v>1451</v>
      </c>
      <c r="H376" t="s">
        <v>1452</v>
      </c>
    </row>
    <row r="377" spans="1:8" x14ac:dyDescent="0.25">
      <c r="A377">
        <v>32007238</v>
      </c>
      <c r="B377" t="s">
        <v>1453</v>
      </c>
      <c r="C377" t="s">
        <v>16</v>
      </c>
      <c r="D377" t="s">
        <v>469</v>
      </c>
      <c r="E377" t="s">
        <v>1454</v>
      </c>
      <c r="F377" t="s">
        <v>1455</v>
      </c>
      <c r="G377" t="s">
        <v>1456</v>
      </c>
      <c r="H377" t="s">
        <v>1457</v>
      </c>
    </row>
    <row r="378" spans="1:8" hidden="1" x14ac:dyDescent="0.25">
      <c r="A378">
        <v>60451819</v>
      </c>
      <c r="B378" t="s">
        <v>1458</v>
      </c>
      <c r="C378" t="s">
        <v>9</v>
      </c>
      <c r="D378" t="s">
        <v>9</v>
      </c>
      <c r="E378" t="s">
        <v>1459</v>
      </c>
      <c r="F378" t="s">
        <v>11</v>
      </c>
      <c r="G378" t="s">
        <v>1460</v>
      </c>
      <c r="H378" t="s">
        <v>1461</v>
      </c>
    </row>
    <row r="379" spans="1:8" hidden="1" x14ac:dyDescent="0.25">
      <c r="A379">
        <v>60413453</v>
      </c>
      <c r="B379" t="s">
        <v>301</v>
      </c>
      <c r="C379" t="s">
        <v>16</v>
      </c>
      <c r="D379" t="s">
        <v>9</v>
      </c>
      <c r="E379" t="s">
        <v>1462</v>
      </c>
      <c r="F379" t="s">
        <v>11</v>
      </c>
      <c r="G379" t="s">
        <v>1327</v>
      </c>
      <c r="H379" t="s">
        <v>1463</v>
      </c>
    </row>
    <row r="380" spans="1:8" hidden="1" x14ac:dyDescent="0.25">
      <c r="A380">
        <v>60305103</v>
      </c>
      <c r="B380" t="s">
        <v>296</v>
      </c>
      <c r="C380" t="s">
        <v>16</v>
      </c>
      <c r="D380" t="s">
        <v>98</v>
      </c>
      <c r="E380" t="s">
        <v>1464</v>
      </c>
      <c r="F380" t="s">
        <v>11</v>
      </c>
      <c r="G380" t="s">
        <v>1465</v>
      </c>
      <c r="H380" t="s">
        <v>1466</v>
      </c>
    </row>
    <row r="381" spans="1:8" hidden="1" x14ac:dyDescent="0.25">
      <c r="A381">
        <v>60441904</v>
      </c>
      <c r="B381" t="s">
        <v>443</v>
      </c>
      <c r="C381" t="s">
        <v>15</v>
      </c>
      <c r="D381" t="s">
        <v>9</v>
      </c>
      <c r="E381" t="s">
        <v>1467</v>
      </c>
      <c r="F381" t="s">
        <v>1468</v>
      </c>
      <c r="G381" t="s">
        <v>1327</v>
      </c>
      <c r="H381" t="s">
        <v>1469</v>
      </c>
    </row>
    <row r="382" spans="1:8" hidden="1" x14ac:dyDescent="0.25">
      <c r="A382">
        <v>60404994</v>
      </c>
      <c r="B382" t="s">
        <v>1030</v>
      </c>
      <c r="C382" t="s">
        <v>16</v>
      </c>
      <c r="D382" t="s">
        <v>9</v>
      </c>
      <c r="E382" t="s">
        <v>1470</v>
      </c>
      <c r="F382" t="s">
        <v>11</v>
      </c>
      <c r="G382" t="s">
        <v>804</v>
      </c>
      <c r="H382" t="s">
        <v>1471</v>
      </c>
    </row>
    <row r="383" spans="1:8" hidden="1" x14ac:dyDescent="0.25">
      <c r="A383">
        <v>60376548</v>
      </c>
      <c r="B383" t="s">
        <v>1193</v>
      </c>
      <c r="C383" t="s">
        <v>15</v>
      </c>
      <c r="D383" t="s">
        <v>98</v>
      </c>
      <c r="E383" t="s">
        <v>1472</v>
      </c>
      <c r="F383" t="s">
        <v>1473</v>
      </c>
      <c r="G383" t="s">
        <v>1397</v>
      </c>
      <c r="H383" t="s">
        <v>1474</v>
      </c>
    </row>
    <row r="384" spans="1:8" hidden="1" x14ac:dyDescent="0.25">
      <c r="A384">
        <v>60356095</v>
      </c>
      <c r="B384" t="s">
        <v>222</v>
      </c>
      <c r="C384" t="s">
        <v>16</v>
      </c>
      <c r="D384" t="s">
        <v>676</v>
      </c>
      <c r="E384" t="s">
        <v>1475</v>
      </c>
      <c r="F384" t="s">
        <v>11</v>
      </c>
      <c r="G384" t="s">
        <v>1264</v>
      </c>
      <c r="H384" t="s">
        <v>1476</v>
      </c>
    </row>
    <row r="385" spans="1:8" x14ac:dyDescent="0.25">
      <c r="A385">
        <v>60290407</v>
      </c>
      <c r="B385" t="s">
        <v>1174</v>
      </c>
      <c r="C385" t="s">
        <v>16</v>
      </c>
      <c r="D385" t="s">
        <v>16</v>
      </c>
      <c r="E385" t="s">
        <v>1477</v>
      </c>
      <c r="F385" t="s">
        <v>1478</v>
      </c>
      <c r="G385" t="s">
        <v>1327</v>
      </c>
      <c r="H385" t="s">
        <v>1479</v>
      </c>
    </row>
    <row r="386" spans="1:8" hidden="1" x14ac:dyDescent="0.25">
      <c r="A386">
        <v>58983750</v>
      </c>
      <c r="B386" t="s">
        <v>1480</v>
      </c>
      <c r="C386" t="s">
        <v>16</v>
      </c>
      <c r="D386" t="s">
        <v>9</v>
      </c>
      <c r="E386" t="s">
        <v>1481</v>
      </c>
      <c r="F386" t="s">
        <v>11</v>
      </c>
      <c r="G386" t="s">
        <v>1397</v>
      </c>
      <c r="H386" t="s">
        <v>1482</v>
      </c>
    </row>
    <row r="387" spans="1:8" x14ac:dyDescent="0.25">
      <c r="A387">
        <v>60180331</v>
      </c>
      <c r="B387" t="s">
        <v>367</v>
      </c>
      <c r="C387" t="s">
        <v>16</v>
      </c>
      <c r="D387" t="s">
        <v>16</v>
      </c>
      <c r="E387" t="s">
        <v>1483</v>
      </c>
      <c r="F387" t="s">
        <v>1484</v>
      </c>
      <c r="G387" t="s">
        <v>1485</v>
      </c>
      <c r="H387" t="s">
        <v>1486</v>
      </c>
    </row>
    <row r="388" spans="1:8" hidden="1" x14ac:dyDescent="0.25">
      <c r="A388">
        <v>60179025</v>
      </c>
      <c r="B388" t="s">
        <v>1487</v>
      </c>
      <c r="C388" t="s">
        <v>16</v>
      </c>
      <c r="D388" t="s">
        <v>98</v>
      </c>
      <c r="E388" t="s">
        <v>1488</v>
      </c>
      <c r="F388" t="s">
        <v>11</v>
      </c>
      <c r="G388" t="s">
        <v>1489</v>
      </c>
      <c r="H388" t="s">
        <v>1490</v>
      </c>
    </row>
    <row r="389" spans="1:8" hidden="1" x14ac:dyDescent="0.25">
      <c r="A389">
        <v>60155580</v>
      </c>
      <c r="B389" t="s">
        <v>334</v>
      </c>
      <c r="C389" t="s">
        <v>16</v>
      </c>
      <c r="D389" t="s">
        <v>98</v>
      </c>
      <c r="E389" t="s">
        <v>1491</v>
      </c>
      <c r="F389" t="s">
        <v>11</v>
      </c>
      <c r="G389" t="s">
        <v>1234</v>
      </c>
      <c r="H389" t="s">
        <v>1492</v>
      </c>
    </row>
    <row r="390" spans="1:8" hidden="1" x14ac:dyDescent="0.25">
      <c r="A390">
        <v>60120864</v>
      </c>
      <c r="B390" t="s">
        <v>949</v>
      </c>
      <c r="C390" t="s">
        <v>16</v>
      </c>
      <c r="D390" t="s">
        <v>9</v>
      </c>
      <c r="E390" t="s">
        <v>1493</v>
      </c>
      <c r="F390" t="s">
        <v>1494</v>
      </c>
      <c r="G390" t="s">
        <v>1495</v>
      </c>
      <c r="H390" t="s">
        <v>1496</v>
      </c>
    </row>
    <row r="391" spans="1:8" hidden="1" x14ac:dyDescent="0.25">
      <c r="A391">
        <v>60093311</v>
      </c>
      <c r="B391" t="s">
        <v>127</v>
      </c>
      <c r="C391" t="s">
        <v>16</v>
      </c>
      <c r="D391" t="s">
        <v>98</v>
      </c>
      <c r="E391" t="s">
        <v>1497</v>
      </c>
      <c r="F391" t="s">
        <v>11</v>
      </c>
      <c r="G391" t="s">
        <v>1498</v>
      </c>
      <c r="H391" t="s">
        <v>1499</v>
      </c>
    </row>
    <row r="392" spans="1:8" x14ac:dyDescent="0.25">
      <c r="A392">
        <v>60071677</v>
      </c>
      <c r="B392" t="s">
        <v>1500</v>
      </c>
      <c r="C392" t="s">
        <v>16</v>
      </c>
      <c r="D392" t="s">
        <v>16</v>
      </c>
      <c r="E392" t="s">
        <v>1501</v>
      </c>
      <c r="F392" t="s">
        <v>1502</v>
      </c>
      <c r="G392" t="s">
        <v>1256</v>
      </c>
      <c r="H392" t="s">
        <v>1503</v>
      </c>
    </row>
    <row r="393" spans="1:8" x14ac:dyDescent="0.25">
      <c r="A393">
        <v>60021282</v>
      </c>
      <c r="B393" t="s">
        <v>65</v>
      </c>
      <c r="C393" t="s">
        <v>15</v>
      </c>
      <c r="D393" t="s">
        <v>16</v>
      </c>
      <c r="E393" t="s">
        <v>1504</v>
      </c>
      <c r="F393" t="s">
        <v>1505</v>
      </c>
      <c r="G393" t="s">
        <v>1506</v>
      </c>
      <c r="H393" t="s">
        <v>1507</v>
      </c>
    </row>
    <row r="394" spans="1:8" hidden="1" x14ac:dyDescent="0.25">
      <c r="A394">
        <v>60038789</v>
      </c>
      <c r="B394" t="s">
        <v>1508</v>
      </c>
      <c r="C394" t="s">
        <v>16</v>
      </c>
      <c r="D394" t="s">
        <v>9</v>
      </c>
      <c r="E394" t="s">
        <v>1509</v>
      </c>
      <c r="F394" t="s">
        <v>1510</v>
      </c>
      <c r="G394" t="s">
        <v>1511</v>
      </c>
      <c r="H394" t="s">
        <v>1512</v>
      </c>
    </row>
    <row r="395" spans="1:8" x14ac:dyDescent="0.25">
      <c r="A395">
        <v>59979645</v>
      </c>
      <c r="B395" t="s">
        <v>703</v>
      </c>
      <c r="C395" t="s">
        <v>28</v>
      </c>
      <c r="D395" t="s">
        <v>208</v>
      </c>
      <c r="E395" t="s">
        <v>1513</v>
      </c>
      <c r="F395" t="s">
        <v>1514</v>
      </c>
      <c r="G395" t="s">
        <v>1515</v>
      </c>
      <c r="H395" t="s">
        <v>1516</v>
      </c>
    </row>
    <row r="396" spans="1:8" x14ac:dyDescent="0.25">
      <c r="A396">
        <v>59956623</v>
      </c>
      <c r="B396" t="s">
        <v>1517</v>
      </c>
      <c r="C396" t="s">
        <v>9</v>
      </c>
      <c r="D396" t="s">
        <v>15</v>
      </c>
      <c r="E396" t="s">
        <v>1518</v>
      </c>
      <c r="F396" t="s">
        <v>11</v>
      </c>
      <c r="G396" t="s">
        <v>1519</v>
      </c>
      <c r="H396" t="s">
        <v>1520</v>
      </c>
    </row>
    <row r="397" spans="1:8" x14ac:dyDescent="0.25">
      <c r="A397">
        <v>28374712</v>
      </c>
      <c r="B397" t="s">
        <v>1521</v>
      </c>
      <c r="C397" t="s">
        <v>15</v>
      </c>
      <c r="D397" t="s">
        <v>15</v>
      </c>
      <c r="E397" t="s">
        <v>1522</v>
      </c>
      <c r="F397" t="s">
        <v>11</v>
      </c>
      <c r="G397" t="s">
        <v>1523</v>
      </c>
      <c r="H397" t="s">
        <v>1524</v>
      </c>
    </row>
    <row r="398" spans="1:8" hidden="1" x14ac:dyDescent="0.25">
      <c r="A398">
        <v>59960428</v>
      </c>
      <c r="B398" t="s">
        <v>172</v>
      </c>
      <c r="C398" t="s">
        <v>9</v>
      </c>
      <c r="D398" t="s">
        <v>9</v>
      </c>
      <c r="E398" t="s">
        <v>1525</v>
      </c>
      <c r="F398" t="s">
        <v>11</v>
      </c>
      <c r="G398" t="s">
        <v>1327</v>
      </c>
      <c r="H398" t="s">
        <v>1526</v>
      </c>
    </row>
    <row r="399" spans="1:8" x14ac:dyDescent="0.25">
      <c r="A399">
        <v>25540793</v>
      </c>
      <c r="B399" t="s">
        <v>1527</v>
      </c>
      <c r="C399" t="s">
        <v>208</v>
      </c>
      <c r="D399" t="s">
        <v>118</v>
      </c>
      <c r="E399" t="s">
        <v>1528</v>
      </c>
      <c r="F399" t="s">
        <v>1529</v>
      </c>
      <c r="G399" t="s">
        <v>1530</v>
      </c>
      <c r="H399" t="s">
        <v>1531</v>
      </c>
    </row>
    <row r="400" spans="1:8" hidden="1" x14ac:dyDescent="0.25">
      <c r="A400">
        <v>59853260</v>
      </c>
      <c r="B400" t="s">
        <v>1532</v>
      </c>
      <c r="C400" t="s">
        <v>15</v>
      </c>
      <c r="D400" t="s">
        <v>98</v>
      </c>
      <c r="E400" t="s">
        <v>1533</v>
      </c>
      <c r="F400" t="s">
        <v>11</v>
      </c>
      <c r="G400" t="s">
        <v>1534</v>
      </c>
      <c r="H400" t="s">
        <v>1535</v>
      </c>
    </row>
    <row r="401" spans="1:8" hidden="1" x14ac:dyDescent="0.25">
      <c r="A401">
        <v>59899868</v>
      </c>
      <c r="B401" t="s">
        <v>39</v>
      </c>
      <c r="C401" t="s">
        <v>16</v>
      </c>
      <c r="D401" t="s">
        <v>9</v>
      </c>
      <c r="E401" t="s">
        <v>1536</v>
      </c>
      <c r="F401" t="s">
        <v>1537</v>
      </c>
      <c r="G401" t="s">
        <v>1264</v>
      </c>
      <c r="H401" t="s">
        <v>1538</v>
      </c>
    </row>
    <row r="402" spans="1:8" x14ac:dyDescent="0.25">
      <c r="A402">
        <v>13956585</v>
      </c>
      <c r="B402" t="s">
        <v>1539</v>
      </c>
      <c r="C402" t="s">
        <v>208</v>
      </c>
      <c r="D402" t="s">
        <v>463</v>
      </c>
      <c r="E402" t="s">
        <v>1540</v>
      </c>
      <c r="F402" t="s">
        <v>1541</v>
      </c>
      <c r="G402" t="s">
        <v>1327</v>
      </c>
      <c r="H402" t="s">
        <v>1542</v>
      </c>
    </row>
    <row r="403" spans="1:8" x14ac:dyDescent="0.25">
      <c r="A403">
        <v>38373847</v>
      </c>
      <c r="B403" t="s">
        <v>1543</v>
      </c>
      <c r="C403" t="s">
        <v>15</v>
      </c>
      <c r="D403" t="s">
        <v>16</v>
      </c>
      <c r="E403" t="s">
        <v>1544</v>
      </c>
      <c r="F403" t="s">
        <v>11</v>
      </c>
      <c r="G403" t="s">
        <v>1545</v>
      </c>
      <c r="H403" t="s">
        <v>1546</v>
      </c>
    </row>
    <row r="404" spans="1:8" hidden="1" x14ac:dyDescent="0.25">
      <c r="A404">
        <v>59780358</v>
      </c>
      <c r="B404" t="s">
        <v>1547</v>
      </c>
      <c r="C404" t="s">
        <v>16</v>
      </c>
      <c r="D404" t="s">
        <v>98</v>
      </c>
      <c r="E404" t="s">
        <v>1548</v>
      </c>
      <c r="F404" t="s">
        <v>11</v>
      </c>
      <c r="G404" t="s">
        <v>1549</v>
      </c>
      <c r="H404" t="s">
        <v>1550</v>
      </c>
    </row>
    <row r="405" spans="1:8" hidden="1" x14ac:dyDescent="0.25">
      <c r="A405">
        <v>56049498</v>
      </c>
      <c r="B405" t="s">
        <v>1551</v>
      </c>
      <c r="C405" t="s">
        <v>28</v>
      </c>
      <c r="D405" t="s">
        <v>9</v>
      </c>
      <c r="E405" t="s">
        <v>1552</v>
      </c>
      <c r="F405" t="s">
        <v>11</v>
      </c>
      <c r="G405" t="s">
        <v>1553</v>
      </c>
      <c r="H405" t="s">
        <v>1554</v>
      </c>
    </row>
    <row r="406" spans="1:8" x14ac:dyDescent="0.25">
      <c r="A406">
        <v>59737854</v>
      </c>
      <c r="B406" t="s">
        <v>1555</v>
      </c>
      <c r="C406" t="s">
        <v>16</v>
      </c>
      <c r="D406" t="s">
        <v>16</v>
      </c>
      <c r="E406" t="s">
        <v>1556</v>
      </c>
      <c r="F406" t="s">
        <v>11</v>
      </c>
      <c r="G406" t="s">
        <v>1286</v>
      </c>
      <c r="H406" t="s">
        <v>1557</v>
      </c>
    </row>
    <row r="407" spans="1:8" hidden="1" x14ac:dyDescent="0.25">
      <c r="A407">
        <v>59719702</v>
      </c>
      <c r="B407" t="s">
        <v>102</v>
      </c>
      <c r="C407" t="s">
        <v>16</v>
      </c>
      <c r="D407" t="s">
        <v>9</v>
      </c>
      <c r="E407" t="s">
        <v>1558</v>
      </c>
      <c r="F407" t="s">
        <v>1559</v>
      </c>
      <c r="G407" t="s">
        <v>1234</v>
      </c>
      <c r="H407" t="s">
        <v>1560</v>
      </c>
    </row>
    <row r="408" spans="1:8" x14ac:dyDescent="0.25">
      <c r="A408">
        <v>59702663</v>
      </c>
      <c r="B408" t="s">
        <v>312</v>
      </c>
      <c r="C408" t="s">
        <v>28</v>
      </c>
      <c r="D408" t="s">
        <v>28</v>
      </c>
      <c r="E408" t="s">
        <v>1561</v>
      </c>
      <c r="F408" t="s">
        <v>1562</v>
      </c>
      <c r="G408" t="s">
        <v>1264</v>
      </c>
      <c r="H408" t="s">
        <v>1563</v>
      </c>
    </row>
    <row r="409" spans="1:8" hidden="1" x14ac:dyDescent="0.25">
      <c r="A409">
        <v>60777857</v>
      </c>
      <c r="B409" t="s">
        <v>301</v>
      </c>
      <c r="C409" t="s">
        <v>16</v>
      </c>
      <c r="D409" t="s">
        <v>9</v>
      </c>
      <c r="E409" t="s">
        <v>1564</v>
      </c>
      <c r="F409" t="s">
        <v>1565</v>
      </c>
      <c r="G409" t="s">
        <v>1566</v>
      </c>
      <c r="H409" t="s">
        <v>1567</v>
      </c>
    </row>
    <row r="410" spans="1:8" x14ac:dyDescent="0.25">
      <c r="A410">
        <v>29194498</v>
      </c>
      <c r="B410" t="s">
        <v>1568</v>
      </c>
      <c r="C410" t="s">
        <v>16</v>
      </c>
      <c r="D410" t="s">
        <v>28</v>
      </c>
      <c r="E410" t="s">
        <v>1569</v>
      </c>
      <c r="F410" t="s">
        <v>11</v>
      </c>
      <c r="G410" t="s">
        <v>804</v>
      </c>
      <c r="H410" t="s">
        <v>1570</v>
      </c>
    </row>
    <row r="411" spans="1:8" hidden="1" x14ac:dyDescent="0.25">
      <c r="A411">
        <v>51934617</v>
      </c>
      <c r="B411" t="s">
        <v>1571</v>
      </c>
      <c r="C411" t="s">
        <v>16</v>
      </c>
      <c r="D411" t="s">
        <v>9</v>
      </c>
      <c r="E411" t="s">
        <v>1572</v>
      </c>
      <c r="F411" t="s">
        <v>11</v>
      </c>
      <c r="G411" t="s">
        <v>356</v>
      </c>
      <c r="H411" t="s">
        <v>1573</v>
      </c>
    </row>
    <row r="412" spans="1:8" x14ac:dyDescent="0.25">
      <c r="A412">
        <v>24090087</v>
      </c>
      <c r="B412" t="s">
        <v>1574</v>
      </c>
      <c r="C412" t="s">
        <v>15</v>
      </c>
      <c r="D412" t="s">
        <v>16</v>
      </c>
      <c r="E412" t="s">
        <v>1575</v>
      </c>
      <c r="F412" t="s">
        <v>1576</v>
      </c>
      <c r="G412" t="s">
        <v>1577</v>
      </c>
      <c r="H412" t="s">
        <v>1578</v>
      </c>
    </row>
    <row r="413" spans="1:8" x14ac:dyDescent="0.25">
      <c r="A413">
        <v>46813410</v>
      </c>
      <c r="B413" t="s">
        <v>1579</v>
      </c>
      <c r="C413" t="s">
        <v>9</v>
      </c>
      <c r="D413" t="s">
        <v>28</v>
      </c>
      <c r="E413" t="s">
        <v>1580</v>
      </c>
      <c r="F413" t="s">
        <v>11</v>
      </c>
      <c r="G413" t="s">
        <v>1581</v>
      </c>
      <c r="H413" t="s">
        <v>1582</v>
      </c>
    </row>
    <row r="414" spans="1:8" hidden="1" x14ac:dyDescent="0.25">
      <c r="A414">
        <v>46264947</v>
      </c>
      <c r="B414" t="s">
        <v>756</v>
      </c>
      <c r="C414" t="s">
        <v>16</v>
      </c>
      <c r="D414" t="s">
        <v>712</v>
      </c>
      <c r="E414" t="s">
        <v>1583</v>
      </c>
      <c r="F414" t="s">
        <v>11</v>
      </c>
      <c r="G414" t="s">
        <v>1584</v>
      </c>
      <c r="H414" t="s">
        <v>1585</v>
      </c>
    </row>
    <row r="415" spans="1:8" x14ac:dyDescent="0.25">
      <c r="A415">
        <v>43959202</v>
      </c>
      <c r="B415" t="s">
        <v>1586</v>
      </c>
      <c r="C415" t="s">
        <v>16</v>
      </c>
      <c r="D415" t="s">
        <v>28</v>
      </c>
      <c r="E415" t="s">
        <v>1587</v>
      </c>
      <c r="F415" t="s">
        <v>11</v>
      </c>
      <c r="G415" t="s">
        <v>1588</v>
      </c>
      <c r="H415" t="s">
        <v>1589</v>
      </c>
    </row>
    <row r="416" spans="1:8" hidden="1" x14ac:dyDescent="0.25">
      <c r="A416">
        <v>39108514</v>
      </c>
      <c r="B416" t="s">
        <v>703</v>
      </c>
      <c r="C416" t="s">
        <v>16</v>
      </c>
      <c r="D416" t="s">
        <v>9</v>
      </c>
      <c r="E416" t="s">
        <v>1590</v>
      </c>
      <c r="F416" t="s">
        <v>1591</v>
      </c>
      <c r="G416" t="s">
        <v>1592</v>
      </c>
      <c r="H416" t="s">
        <v>1593</v>
      </c>
    </row>
    <row r="417" spans="1:8" x14ac:dyDescent="0.25">
      <c r="A417">
        <v>37285072</v>
      </c>
      <c r="B417" t="s">
        <v>1594</v>
      </c>
      <c r="C417" t="s">
        <v>16</v>
      </c>
      <c r="D417" t="s">
        <v>15</v>
      </c>
      <c r="E417" t="s">
        <v>1595</v>
      </c>
      <c r="F417" t="s">
        <v>1596</v>
      </c>
      <c r="G417" t="s">
        <v>1581</v>
      </c>
      <c r="H417" t="s">
        <v>1597</v>
      </c>
    </row>
    <row r="418" spans="1:8" x14ac:dyDescent="0.25">
      <c r="A418">
        <v>8689505</v>
      </c>
      <c r="B418" t="s">
        <v>1598</v>
      </c>
      <c r="C418" t="s">
        <v>208</v>
      </c>
      <c r="D418" t="s">
        <v>612</v>
      </c>
      <c r="E418" t="s">
        <v>1599</v>
      </c>
      <c r="F418" t="s">
        <v>1600</v>
      </c>
      <c r="G418" t="s">
        <v>1601</v>
      </c>
      <c r="H418" t="s">
        <v>1602</v>
      </c>
    </row>
    <row r="419" spans="1:8" hidden="1" x14ac:dyDescent="0.25">
      <c r="A419">
        <v>33391773</v>
      </c>
      <c r="B419" t="s">
        <v>1603</v>
      </c>
      <c r="C419" t="s">
        <v>16</v>
      </c>
      <c r="D419" t="s">
        <v>9</v>
      </c>
      <c r="E419" t="s">
        <v>1604</v>
      </c>
      <c r="F419" t="s">
        <v>1605</v>
      </c>
      <c r="G419" t="s">
        <v>1606</v>
      </c>
      <c r="H419" t="s">
        <v>1607</v>
      </c>
    </row>
    <row r="420" spans="1:8" x14ac:dyDescent="0.25">
      <c r="A420">
        <v>13442117</v>
      </c>
      <c r="B420" t="s">
        <v>1608</v>
      </c>
      <c r="C420" t="s">
        <v>16</v>
      </c>
      <c r="D420" t="s">
        <v>16</v>
      </c>
      <c r="E420" t="s">
        <v>1609</v>
      </c>
      <c r="F420" t="s">
        <v>11</v>
      </c>
      <c r="G420" t="s">
        <v>1610</v>
      </c>
      <c r="H420" t="s">
        <v>1611</v>
      </c>
    </row>
    <row r="421" spans="1:8" x14ac:dyDescent="0.25">
      <c r="A421">
        <v>29369264</v>
      </c>
      <c r="B421" t="s">
        <v>1612</v>
      </c>
      <c r="C421" t="s">
        <v>15</v>
      </c>
      <c r="D421" t="s">
        <v>15</v>
      </c>
      <c r="E421" t="s">
        <v>1613</v>
      </c>
      <c r="F421" t="s">
        <v>1614</v>
      </c>
      <c r="G421" t="s">
        <v>1615</v>
      </c>
      <c r="H421" t="s">
        <v>1616</v>
      </c>
    </row>
    <row r="422" spans="1:8" x14ac:dyDescent="0.25">
      <c r="A422">
        <v>25691865</v>
      </c>
      <c r="B422" t="s">
        <v>1617</v>
      </c>
      <c r="C422" t="s">
        <v>15</v>
      </c>
      <c r="D422" t="s">
        <v>829</v>
      </c>
      <c r="E422" t="s">
        <v>1618</v>
      </c>
      <c r="F422" t="s">
        <v>1619</v>
      </c>
      <c r="G422" t="s">
        <v>1581</v>
      </c>
      <c r="H422" t="s">
        <v>1620</v>
      </c>
    </row>
    <row r="423" spans="1:8" x14ac:dyDescent="0.25">
      <c r="A423">
        <v>22154780</v>
      </c>
      <c r="B423" t="s">
        <v>1621</v>
      </c>
      <c r="C423" t="s">
        <v>16</v>
      </c>
      <c r="D423" t="s">
        <v>208</v>
      </c>
      <c r="E423" t="s">
        <v>1622</v>
      </c>
      <c r="F423" t="s">
        <v>1623</v>
      </c>
      <c r="G423" t="s">
        <v>1624</v>
      </c>
      <c r="H423" t="s">
        <v>1625</v>
      </c>
    </row>
    <row r="424" spans="1:8" hidden="1" x14ac:dyDescent="0.25">
      <c r="A424">
        <v>19801537</v>
      </c>
      <c r="B424" t="s">
        <v>1626</v>
      </c>
      <c r="C424" t="s">
        <v>16</v>
      </c>
      <c r="D424" t="s">
        <v>9</v>
      </c>
      <c r="E424" t="s">
        <v>1627</v>
      </c>
      <c r="F424" t="s">
        <v>11</v>
      </c>
      <c r="G424" t="s">
        <v>1628</v>
      </c>
      <c r="H424" t="s">
        <v>1629</v>
      </c>
    </row>
    <row r="425" spans="1:8" x14ac:dyDescent="0.25">
      <c r="A425">
        <v>13526519</v>
      </c>
      <c r="B425" t="s">
        <v>1630</v>
      </c>
      <c r="C425" t="s">
        <v>16</v>
      </c>
      <c r="D425" t="s">
        <v>28</v>
      </c>
      <c r="E425" t="s">
        <v>1631</v>
      </c>
      <c r="F425" t="s">
        <v>11</v>
      </c>
      <c r="G425" t="s">
        <v>1632</v>
      </c>
      <c r="H425" t="s">
        <v>1633</v>
      </c>
    </row>
    <row r="426" spans="1:8" x14ac:dyDescent="0.25">
      <c r="A426">
        <v>10799891</v>
      </c>
      <c r="B426" t="s">
        <v>1634</v>
      </c>
      <c r="C426" t="s">
        <v>16</v>
      </c>
      <c r="D426" t="s">
        <v>15</v>
      </c>
      <c r="E426" t="s">
        <v>1635</v>
      </c>
      <c r="F426" t="s">
        <v>11</v>
      </c>
      <c r="G426" t="s">
        <v>1636</v>
      </c>
      <c r="H426" t="s">
        <v>1637</v>
      </c>
    </row>
    <row r="427" spans="1:8" x14ac:dyDescent="0.25">
      <c r="A427">
        <v>10612939</v>
      </c>
      <c r="B427" t="s">
        <v>1638</v>
      </c>
      <c r="C427" t="s">
        <v>16</v>
      </c>
      <c r="D427" t="s">
        <v>16</v>
      </c>
      <c r="E427" t="s">
        <v>1639</v>
      </c>
      <c r="F427" t="s">
        <v>1640</v>
      </c>
      <c r="G427" t="s">
        <v>1641</v>
      </c>
      <c r="H427" t="s">
        <v>1642</v>
      </c>
    </row>
    <row r="428" spans="1:8" x14ac:dyDescent="0.25">
      <c r="A428">
        <v>10187903</v>
      </c>
      <c r="B428" t="s">
        <v>326</v>
      </c>
      <c r="C428" t="s">
        <v>16</v>
      </c>
      <c r="D428" t="s">
        <v>50</v>
      </c>
      <c r="E428" t="s">
        <v>1643</v>
      </c>
      <c r="F428" t="s">
        <v>1644</v>
      </c>
      <c r="G428" t="s">
        <v>1645</v>
      </c>
      <c r="H428" t="s">
        <v>1646</v>
      </c>
    </row>
    <row r="429" spans="1:8" hidden="1" x14ac:dyDescent="0.25">
      <c r="A429">
        <v>10175523</v>
      </c>
      <c r="B429" t="s">
        <v>1647</v>
      </c>
      <c r="C429" t="s">
        <v>16</v>
      </c>
      <c r="D429" t="s">
        <v>9</v>
      </c>
      <c r="E429" t="s">
        <v>1648</v>
      </c>
      <c r="F429" t="s">
        <v>11</v>
      </c>
      <c r="G429" t="s">
        <v>1649</v>
      </c>
      <c r="H429" t="s">
        <v>1650</v>
      </c>
    </row>
    <row r="430" spans="1:8" x14ac:dyDescent="0.25">
      <c r="A430">
        <v>9558953</v>
      </c>
      <c r="B430" t="s">
        <v>1651</v>
      </c>
      <c r="C430" t="s">
        <v>16</v>
      </c>
      <c r="D430" t="s">
        <v>28</v>
      </c>
      <c r="E430" t="s">
        <v>1652</v>
      </c>
      <c r="F430" t="s">
        <v>1653</v>
      </c>
      <c r="G430" t="s">
        <v>1654</v>
      </c>
      <c r="H430" t="s">
        <v>1655</v>
      </c>
    </row>
    <row r="431" spans="1:8" hidden="1" x14ac:dyDescent="0.25">
      <c r="A431">
        <v>61893713</v>
      </c>
      <c r="B431" t="s">
        <v>296</v>
      </c>
      <c r="C431" t="s">
        <v>28</v>
      </c>
      <c r="D431" t="s">
        <v>9</v>
      </c>
      <c r="E431" t="s">
        <v>1656</v>
      </c>
      <c r="F431" t="s">
        <v>1657</v>
      </c>
      <c r="G431" t="s">
        <v>1658</v>
      </c>
      <c r="H431" t="s">
        <v>1659</v>
      </c>
    </row>
    <row r="432" spans="1:8" hidden="1" x14ac:dyDescent="0.25">
      <c r="A432">
        <v>61856651</v>
      </c>
      <c r="B432" t="s">
        <v>149</v>
      </c>
      <c r="C432" t="s">
        <v>16</v>
      </c>
      <c r="D432" t="s">
        <v>9</v>
      </c>
      <c r="E432" t="s">
        <v>1660</v>
      </c>
      <c r="F432" t="s">
        <v>1661</v>
      </c>
      <c r="G432" t="s">
        <v>690</v>
      </c>
      <c r="H432" t="s">
        <v>1662</v>
      </c>
    </row>
    <row r="433" spans="1:8" hidden="1" x14ac:dyDescent="0.25">
      <c r="A433">
        <v>61806176</v>
      </c>
      <c r="B433" t="s">
        <v>280</v>
      </c>
      <c r="C433" t="s">
        <v>15</v>
      </c>
      <c r="D433" t="s">
        <v>9</v>
      </c>
      <c r="E433" t="s">
        <v>1663</v>
      </c>
      <c r="F433" t="s">
        <v>11</v>
      </c>
      <c r="G433" t="s">
        <v>1664</v>
      </c>
      <c r="H433" t="s">
        <v>1665</v>
      </c>
    </row>
    <row r="434" spans="1:8" hidden="1" x14ac:dyDescent="0.25">
      <c r="A434">
        <v>61789473</v>
      </c>
      <c r="B434" t="s">
        <v>214</v>
      </c>
      <c r="C434" t="s">
        <v>16</v>
      </c>
      <c r="D434" t="s">
        <v>9</v>
      </c>
      <c r="E434" t="s">
        <v>1666</v>
      </c>
      <c r="F434" t="s">
        <v>1667</v>
      </c>
      <c r="G434" t="s">
        <v>1668</v>
      </c>
      <c r="H434" t="s">
        <v>1669</v>
      </c>
    </row>
    <row r="435" spans="1:8" hidden="1" x14ac:dyDescent="0.25">
      <c r="A435">
        <v>61786617</v>
      </c>
      <c r="B435" t="s">
        <v>829</v>
      </c>
      <c r="C435" t="s">
        <v>9</v>
      </c>
      <c r="D435" t="s">
        <v>9</v>
      </c>
      <c r="E435" t="s">
        <v>1670</v>
      </c>
      <c r="F435" t="s">
        <v>11</v>
      </c>
      <c r="G435" t="s">
        <v>1671</v>
      </c>
      <c r="H435" t="s">
        <v>1672</v>
      </c>
    </row>
    <row r="436" spans="1:8" hidden="1" x14ac:dyDescent="0.25">
      <c r="A436">
        <v>61762246</v>
      </c>
      <c r="B436" t="s">
        <v>131</v>
      </c>
      <c r="C436" t="s">
        <v>9</v>
      </c>
      <c r="D436" t="s">
        <v>9</v>
      </c>
      <c r="E436" t="s">
        <v>1673</v>
      </c>
      <c r="F436" t="s">
        <v>11</v>
      </c>
      <c r="G436" t="s">
        <v>1674</v>
      </c>
      <c r="H436" t="s">
        <v>1675</v>
      </c>
    </row>
    <row r="437" spans="1:8" x14ac:dyDescent="0.25">
      <c r="A437">
        <v>48466617</v>
      </c>
      <c r="B437" t="s">
        <v>1098</v>
      </c>
      <c r="C437" t="s">
        <v>16</v>
      </c>
      <c r="D437" t="s">
        <v>16</v>
      </c>
      <c r="E437" t="s">
        <v>1676</v>
      </c>
      <c r="F437" t="s">
        <v>11</v>
      </c>
      <c r="G437" t="s">
        <v>1677</v>
      </c>
      <c r="H437" t="s">
        <v>1678</v>
      </c>
    </row>
    <row r="438" spans="1:8" x14ac:dyDescent="0.25">
      <c r="A438">
        <v>61635636</v>
      </c>
      <c r="B438" t="s">
        <v>296</v>
      </c>
      <c r="C438" t="s">
        <v>9</v>
      </c>
      <c r="D438" t="s">
        <v>16</v>
      </c>
      <c r="E438" t="s">
        <v>1679</v>
      </c>
      <c r="F438" t="s">
        <v>11</v>
      </c>
      <c r="G438" t="s">
        <v>1680</v>
      </c>
      <c r="H438" t="s">
        <v>1681</v>
      </c>
    </row>
    <row r="439" spans="1:8" x14ac:dyDescent="0.25">
      <c r="A439">
        <v>39460686</v>
      </c>
      <c r="B439" t="s">
        <v>1682</v>
      </c>
      <c r="C439" t="s">
        <v>8</v>
      </c>
      <c r="D439" t="s">
        <v>320</v>
      </c>
      <c r="E439" t="s">
        <v>1683</v>
      </c>
      <c r="F439" t="s">
        <v>11</v>
      </c>
      <c r="G439" t="s">
        <v>1684</v>
      </c>
      <c r="H439" t="s">
        <v>1685</v>
      </c>
    </row>
    <row r="440" spans="1:8" hidden="1" x14ac:dyDescent="0.25">
      <c r="A440">
        <v>61398094</v>
      </c>
      <c r="B440" t="s">
        <v>991</v>
      </c>
      <c r="C440" t="s">
        <v>15</v>
      </c>
      <c r="D440" t="s">
        <v>9</v>
      </c>
      <c r="E440" t="s">
        <v>1686</v>
      </c>
      <c r="F440" t="s">
        <v>1687</v>
      </c>
      <c r="G440" t="s">
        <v>1688</v>
      </c>
      <c r="H440" t="s">
        <v>1689</v>
      </c>
    </row>
    <row r="441" spans="1:8" hidden="1" x14ac:dyDescent="0.25">
      <c r="A441">
        <v>61335256</v>
      </c>
      <c r="B441" t="s">
        <v>111</v>
      </c>
      <c r="C441" t="s">
        <v>16</v>
      </c>
      <c r="D441" t="s">
        <v>9</v>
      </c>
      <c r="E441" t="s">
        <v>1690</v>
      </c>
      <c r="F441" t="s">
        <v>11</v>
      </c>
      <c r="G441" t="s">
        <v>1691</v>
      </c>
      <c r="H441" t="s">
        <v>1692</v>
      </c>
    </row>
    <row r="442" spans="1:8" hidden="1" x14ac:dyDescent="0.25">
      <c r="A442">
        <v>61307314</v>
      </c>
      <c r="B442" t="s">
        <v>222</v>
      </c>
      <c r="C442" t="s">
        <v>16</v>
      </c>
      <c r="D442" t="s">
        <v>9</v>
      </c>
      <c r="E442" t="s">
        <v>1693</v>
      </c>
      <c r="F442" t="s">
        <v>1694</v>
      </c>
      <c r="G442" t="s">
        <v>1695</v>
      </c>
      <c r="H442" t="s">
        <v>1696</v>
      </c>
    </row>
    <row r="443" spans="1:8" x14ac:dyDescent="0.25">
      <c r="A443">
        <v>60409797</v>
      </c>
      <c r="B443" t="s">
        <v>1697</v>
      </c>
      <c r="C443" t="s">
        <v>15</v>
      </c>
      <c r="D443" t="s">
        <v>16</v>
      </c>
      <c r="E443" t="s">
        <v>1698</v>
      </c>
      <c r="F443" t="s">
        <v>1699</v>
      </c>
      <c r="G443" t="s">
        <v>1700</v>
      </c>
      <c r="H443" t="s">
        <v>1701</v>
      </c>
    </row>
    <row r="444" spans="1:8" hidden="1" x14ac:dyDescent="0.25">
      <c r="A444">
        <v>61183737</v>
      </c>
      <c r="B444" t="s">
        <v>127</v>
      </c>
      <c r="C444" t="s">
        <v>9</v>
      </c>
      <c r="D444" t="s">
        <v>9</v>
      </c>
      <c r="E444" t="s">
        <v>1702</v>
      </c>
      <c r="F444" t="s">
        <v>11</v>
      </c>
      <c r="G444" t="s">
        <v>1668</v>
      </c>
      <c r="H444" t="s">
        <v>1703</v>
      </c>
    </row>
    <row r="445" spans="1:8" x14ac:dyDescent="0.25">
      <c r="A445">
        <v>51081271</v>
      </c>
      <c r="B445" t="s">
        <v>1704</v>
      </c>
      <c r="C445" t="s">
        <v>28</v>
      </c>
      <c r="D445" t="s">
        <v>28</v>
      </c>
      <c r="E445" t="s">
        <v>1705</v>
      </c>
      <c r="F445" t="s">
        <v>11</v>
      </c>
      <c r="G445" t="s">
        <v>1706</v>
      </c>
      <c r="H445" t="s">
        <v>1707</v>
      </c>
    </row>
    <row r="446" spans="1:8" x14ac:dyDescent="0.25">
      <c r="A446">
        <v>61064861</v>
      </c>
      <c r="B446" t="s">
        <v>906</v>
      </c>
      <c r="C446" t="s">
        <v>9</v>
      </c>
      <c r="D446" t="s">
        <v>16</v>
      </c>
      <c r="E446" t="s">
        <v>1708</v>
      </c>
      <c r="F446" t="s">
        <v>11</v>
      </c>
      <c r="G446" t="s">
        <v>1709</v>
      </c>
      <c r="H446" t="s">
        <v>1710</v>
      </c>
    </row>
    <row r="447" spans="1:8" hidden="1" x14ac:dyDescent="0.25">
      <c r="A447">
        <v>61036238</v>
      </c>
      <c r="B447" t="s">
        <v>163</v>
      </c>
      <c r="C447" t="s">
        <v>9</v>
      </c>
      <c r="D447" t="s">
        <v>9</v>
      </c>
      <c r="E447" t="s">
        <v>1711</v>
      </c>
      <c r="F447" t="s">
        <v>11</v>
      </c>
      <c r="G447" t="s">
        <v>1712</v>
      </c>
      <c r="H447" t="s">
        <v>1713</v>
      </c>
    </row>
    <row r="448" spans="1:8" x14ac:dyDescent="0.25">
      <c r="A448">
        <v>60945010</v>
      </c>
      <c r="B448" t="s">
        <v>248</v>
      </c>
      <c r="C448" t="s">
        <v>16</v>
      </c>
      <c r="D448" t="s">
        <v>16</v>
      </c>
      <c r="E448" t="s">
        <v>1714</v>
      </c>
      <c r="F448" t="s">
        <v>11</v>
      </c>
      <c r="G448" t="s">
        <v>1715</v>
      </c>
      <c r="H448" t="s">
        <v>1716</v>
      </c>
    </row>
    <row r="449" spans="1:8" hidden="1" x14ac:dyDescent="0.25">
      <c r="A449">
        <v>60961456</v>
      </c>
      <c r="B449" t="s">
        <v>1098</v>
      </c>
      <c r="C449" t="s">
        <v>16</v>
      </c>
      <c r="D449" t="s">
        <v>9</v>
      </c>
      <c r="E449" t="s">
        <v>1717</v>
      </c>
      <c r="F449" t="s">
        <v>11</v>
      </c>
      <c r="G449" t="s">
        <v>1718</v>
      </c>
      <c r="H449" t="s">
        <v>1719</v>
      </c>
    </row>
    <row r="450" spans="1:8" hidden="1" x14ac:dyDescent="0.25">
      <c r="A450">
        <v>60891553</v>
      </c>
      <c r="B450" t="s">
        <v>320</v>
      </c>
      <c r="C450" t="s">
        <v>9</v>
      </c>
      <c r="D450" t="s">
        <v>9</v>
      </c>
      <c r="E450" t="s">
        <v>1720</v>
      </c>
      <c r="F450" t="s">
        <v>11</v>
      </c>
      <c r="G450" t="s">
        <v>1721</v>
      </c>
      <c r="H450" t="s">
        <v>1722</v>
      </c>
    </row>
    <row r="451" spans="1:8" hidden="1" x14ac:dyDescent="0.25">
      <c r="A451">
        <v>60891139</v>
      </c>
      <c r="B451" t="s">
        <v>1030</v>
      </c>
      <c r="C451" t="s">
        <v>9</v>
      </c>
      <c r="D451" t="s">
        <v>9</v>
      </c>
      <c r="E451" t="s">
        <v>1723</v>
      </c>
      <c r="F451" t="s">
        <v>11</v>
      </c>
      <c r="G451" t="s">
        <v>1724</v>
      </c>
      <c r="H451" t="s">
        <v>1725</v>
      </c>
    </row>
    <row r="452" spans="1:8" hidden="1" x14ac:dyDescent="0.25">
      <c r="A452">
        <v>60774363</v>
      </c>
      <c r="B452" t="s">
        <v>301</v>
      </c>
      <c r="C452" t="s">
        <v>16</v>
      </c>
      <c r="D452" t="s">
        <v>98</v>
      </c>
      <c r="E452" t="s">
        <v>1726</v>
      </c>
      <c r="F452" t="s">
        <v>1727</v>
      </c>
      <c r="G452" t="s">
        <v>1728</v>
      </c>
      <c r="H452" t="s">
        <v>1729</v>
      </c>
    </row>
    <row r="453" spans="1:8" x14ac:dyDescent="0.25">
      <c r="A453">
        <v>60743741</v>
      </c>
      <c r="B453" t="s">
        <v>23</v>
      </c>
      <c r="C453" t="s">
        <v>9</v>
      </c>
      <c r="D453" t="s">
        <v>16</v>
      </c>
      <c r="E453" t="s">
        <v>1730</v>
      </c>
      <c r="F453" t="s">
        <v>11</v>
      </c>
      <c r="G453" t="s">
        <v>1731</v>
      </c>
      <c r="H453" t="s">
        <v>1732</v>
      </c>
    </row>
    <row r="454" spans="1:8" hidden="1" x14ac:dyDescent="0.25">
      <c r="A454">
        <v>60690567</v>
      </c>
      <c r="B454" t="s">
        <v>188</v>
      </c>
      <c r="C454" t="s">
        <v>16</v>
      </c>
      <c r="D454" t="s">
        <v>9</v>
      </c>
      <c r="E454" t="s">
        <v>1733</v>
      </c>
      <c r="F454" t="s">
        <v>1734</v>
      </c>
      <c r="G454" t="s">
        <v>1735</v>
      </c>
      <c r="H454" t="s">
        <v>1736</v>
      </c>
    </row>
    <row r="455" spans="1:8" hidden="1" x14ac:dyDescent="0.25">
      <c r="A455">
        <v>60661674</v>
      </c>
      <c r="B455" t="s">
        <v>102</v>
      </c>
      <c r="C455" t="s">
        <v>9</v>
      </c>
      <c r="D455" t="s">
        <v>9</v>
      </c>
      <c r="E455" t="s">
        <v>1737</v>
      </c>
      <c r="F455" t="s">
        <v>11</v>
      </c>
      <c r="G455" t="s">
        <v>1680</v>
      </c>
      <c r="H455" t="s">
        <v>1738</v>
      </c>
    </row>
    <row r="456" spans="1:8" hidden="1" x14ac:dyDescent="0.25">
      <c r="A456">
        <v>60580004</v>
      </c>
      <c r="B456" t="s">
        <v>44</v>
      </c>
      <c r="C456" t="s">
        <v>16</v>
      </c>
      <c r="D456" t="s">
        <v>9</v>
      </c>
      <c r="E456" t="s">
        <v>1739</v>
      </c>
      <c r="F456" t="s">
        <v>1740</v>
      </c>
      <c r="G456" t="s">
        <v>1741</v>
      </c>
      <c r="H456" t="s">
        <v>1742</v>
      </c>
    </row>
    <row r="457" spans="1:8" hidden="1" x14ac:dyDescent="0.25">
      <c r="A457">
        <v>60555670</v>
      </c>
      <c r="B457" t="s">
        <v>222</v>
      </c>
      <c r="C457" t="s">
        <v>9</v>
      </c>
      <c r="D457" t="s">
        <v>9</v>
      </c>
      <c r="E457" t="s">
        <v>1743</v>
      </c>
      <c r="F457" t="s">
        <v>11</v>
      </c>
      <c r="G457" t="s">
        <v>1744</v>
      </c>
      <c r="H457" t="s">
        <v>1745</v>
      </c>
    </row>
    <row r="458" spans="1:8" hidden="1" x14ac:dyDescent="0.25">
      <c r="A458">
        <v>60454412</v>
      </c>
      <c r="B458" t="s">
        <v>1746</v>
      </c>
      <c r="C458" t="s">
        <v>15</v>
      </c>
      <c r="D458" t="s">
        <v>9</v>
      </c>
      <c r="E458" t="s">
        <v>1747</v>
      </c>
      <c r="F458" t="s">
        <v>1748</v>
      </c>
      <c r="G458" t="s">
        <v>1749</v>
      </c>
      <c r="H458" t="s">
        <v>1750</v>
      </c>
    </row>
    <row r="459" spans="1:8" x14ac:dyDescent="0.25">
      <c r="A459">
        <v>60434811</v>
      </c>
      <c r="B459" t="s">
        <v>118</v>
      </c>
      <c r="C459" t="s">
        <v>9</v>
      </c>
      <c r="D459" t="s">
        <v>16</v>
      </c>
      <c r="E459" t="s">
        <v>1751</v>
      </c>
      <c r="F459" t="s">
        <v>11</v>
      </c>
      <c r="G459" t="s">
        <v>1752</v>
      </c>
      <c r="H459" t="s">
        <v>1753</v>
      </c>
    </row>
    <row r="460" spans="1:8" hidden="1" x14ac:dyDescent="0.25">
      <c r="A460">
        <v>60449945</v>
      </c>
      <c r="B460" t="s">
        <v>183</v>
      </c>
      <c r="C460" t="s">
        <v>9</v>
      </c>
      <c r="D460" t="s">
        <v>9</v>
      </c>
      <c r="E460" t="s">
        <v>1754</v>
      </c>
      <c r="F460" t="s">
        <v>11</v>
      </c>
      <c r="G460" t="s">
        <v>1755</v>
      </c>
      <c r="H460" t="s">
        <v>1756</v>
      </c>
    </row>
    <row r="461" spans="1:8" x14ac:dyDescent="0.25">
      <c r="A461">
        <v>60442950</v>
      </c>
      <c r="B461" t="s">
        <v>44</v>
      </c>
      <c r="C461" t="s">
        <v>16</v>
      </c>
      <c r="D461" t="s">
        <v>15</v>
      </c>
      <c r="E461" t="s">
        <v>1757</v>
      </c>
      <c r="F461" t="s">
        <v>11</v>
      </c>
      <c r="G461" t="s">
        <v>1758</v>
      </c>
      <c r="H461" t="s">
        <v>1759</v>
      </c>
    </row>
    <row r="462" spans="1:8" hidden="1" x14ac:dyDescent="0.25">
      <c r="A462">
        <v>60223642</v>
      </c>
      <c r="B462" t="s">
        <v>14</v>
      </c>
      <c r="C462" t="s">
        <v>16</v>
      </c>
      <c r="D462" t="s">
        <v>9</v>
      </c>
      <c r="E462" t="s">
        <v>1760</v>
      </c>
      <c r="F462" t="s">
        <v>1761</v>
      </c>
      <c r="G462" t="s">
        <v>1762</v>
      </c>
      <c r="H462" t="s">
        <v>1763</v>
      </c>
    </row>
    <row r="463" spans="1:8" hidden="1" x14ac:dyDescent="0.25">
      <c r="A463">
        <v>60418274</v>
      </c>
      <c r="B463" t="s">
        <v>430</v>
      </c>
      <c r="C463" t="s">
        <v>9</v>
      </c>
      <c r="D463" t="s">
        <v>9</v>
      </c>
      <c r="E463" t="s">
        <v>1764</v>
      </c>
      <c r="F463" t="s">
        <v>11</v>
      </c>
      <c r="G463" t="s">
        <v>1765</v>
      </c>
      <c r="H463" t="s">
        <v>1766</v>
      </c>
    </row>
    <row r="464" spans="1:8" hidden="1" x14ac:dyDescent="0.25">
      <c r="A464">
        <v>60393407</v>
      </c>
      <c r="B464" t="s">
        <v>131</v>
      </c>
      <c r="C464" t="s">
        <v>9</v>
      </c>
      <c r="D464" t="s">
        <v>9</v>
      </c>
      <c r="E464" t="s">
        <v>1767</v>
      </c>
      <c r="F464" t="s">
        <v>11</v>
      </c>
      <c r="G464" t="s">
        <v>1768</v>
      </c>
      <c r="H464" t="s">
        <v>1769</v>
      </c>
    </row>
    <row r="465" spans="1:8" x14ac:dyDescent="0.25">
      <c r="A465">
        <v>60327318</v>
      </c>
      <c r="B465" t="s">
        <v>1770</v>
      </c>
      <c r="C465" t="s">
        <v>9</v>
      </c>
      <c r="D465" t="s">
        <v>15</v>
      </c>
      <c r="E465" t="s">
        <v>1771</v>
      </c>
      <c r="F465" t="s">
        <v>11</v>
      </c>
      <c r="G465" t="s">
        <v>1772</v>
      </c>
      <c r="H465" t="s">
        <v>1773</v>
      </c>
    </row>
    <row r="466" spans="1:8" hidden="1" x14ac:dyDescent="0.25">
      <c r="A466">
        <v>58392789</v>
      </c>
      <c r="B466" t="s">
        <v>1774</v>
      </c>
      <c r="C466" t="s">
        <v>15</v>
      </c>
      <c r="D466" t="s">
        <v>9</v>
      </c>
      <c r="E466" t="s">
        <v>1775</v>
      </c>
      <c r="F466" t="s">
        <v>11</v>
      </c>
      <c r="G466" t="s">
        <v>1776</v>
      </c>
      <c r="H466" t="s">
        <v>1777</v>
      </c>
    </row>
    <row r="467" spans="1:8" x14ac:dyDescent="0.25">
      <c r="A467">
        <v>60239684</v>
      </c>
      <c r="B467" t="s">
        <v>1547</v>
      </c>
      <c r="C467" t="s">
        <v>16</v>
      </c>
      <c r="D467" t="s">
        <v>16</v>
      </c>
      <c r="E467" t="s">
        <v>1778</v>
      </c>
      <c r="F467" t="s">
        <v>1779</v>
      </c>
      <c r="G467" t="s">
        <v>1780</v>
      </c>
      <c r="H467" t="s">
        <v>1781</v>
      </c>
    </row>
    <row r="468" spans="1:8" hidden="1" x14ac:dyDescent="0.25">
      <c r="A468">
        <v>60187536</v>
      </c>
      <c r="B468" t="s">
        <v>1770</v>
      </c>
      <c r="C468" t="s">
        <v>16</v>
      </c>
      <c r="D468" t="s">
        <v>9</v>
      </c>
      <c r="E468" t="s">
        <v>1782</v>
      </c>
      <c r="F468" t="s">
        <v>11</v>
      </c>
      <c r="G468" t="s">
        <v>1783</v>
      </c>
      <c r="H468" t="s">
        <v>1784</v>
      </c>
    </row>
    <row r="469" spans="1:8" hidden="1" x14ac:dyDescent="0.25">
      <c r="A469">
        <v>60208574</v>
      </c>
      <c r="B469" t="s">
        <v>906</v>
      </c>
      <c r="C469" t="s">
        <v>16</v>
      </c>
      <c r="D469" t="s">
        <v>9</v>
      </c>
      <c r="E469" t="s">
        <v>1785</v>
      </c>
      <c r="F469" t="s">
        <v>11</v>
      </c>
      <c r="G469" t="s">
        <v>1744</v>
      </c>
      <c r="H469" t="s">
        <v>1786</v>
      </c>
    </row>
    <row r="470" spans="1:8" hidden="1" x14ac:dyDescent="0.25">
      <c r="A470">
        <v>60154669</v>
      </c>
      <c r="B470" t="s">
        <v>102</v>
      </c>
      <c r="C470" t="s">
        <v>16</v>
      </c>
      <c r="D470" t="s">
        <v>98</v>
      </c>
      <c r="E470" t="s">
        <v>1787</v>
      </c>
      <c r="F470" t="s">
        <v>11</v>
      </c>
      <c r="G470" t="s">
        <v>1765</v>
      </c>
      <c r="H470" t="s">
        <v>1788</v>
      </c>
    </row>
    <row r="471" spans="1:8" x14ac:dyDescent="0.25">
      <c r="A471">
        <v>60004141</v>
      </c>
      <c r="B471" t="s">
        <v>1789</v>
      </c>
      <c r="C471" t="s">
        <v>15</v>
      </c>
      <c r="D471" t="s">
        <v>16</v>
      </c>
      <c r="E471" t="s">
        <v>1790</v>
      </c>
      <c r="F471" t="s">
        <v>1791</v>
      </c>
      <c r="G471" t="s">
        <v>1792</v>
      </c>
      <c r="H471" t="s">
        <v>1793</v>
      </c>
    </row>
    <row r="472" spans="1:8" hidden="1" x14ac:dyDescent="0.25">
      <c r="A472">
        <v>60100982</v>
      </c>
      <c r="B472" t="s">
        <v>39</v>
      </c>
      <c r="C472" t="s">
        <v>16</v>
      </c>
      <c r="D472" t="s">
        <v>9</v>
      </c>
      <c r="E472" t="s">
        <v>1794</v>
      </c>
      <c r="F472" t="s">
        <v>1795</v>
      </c>
      <c r="G472" t="s">
        <v>1796</v>
      </c>
      <c r="H472" t="s">
        <v>1797</v>
      </c>
    </row>
    <row r="473" spans="1:8" hidden="1" x14ac:dyDescent="0.25">
      <c r="A473">
        <v>60081607</v>
      </c>
      <c r="B473" t="s">
        <v>437</v>
      </c>
      <c r="C473" t="s">
        <v>9</v>
      </c>
      <c r="D473" t="s">
        <v>9</v>
      </c>
      <c r="E473" t="s">
        <v>1798</v>
      </c>
      <c r="F473" t="s">
        <v>11</v>
      </c>
      <c r="G473" t="s">
        <v>1799</v>
      </c>
      <c r="H473" t="s">
        <v>1800</v>
      </c>
    </row>
    <row r="474" spans="1:8" hidden="1" x14ac:dyDescent="0.25">
      <c r="A474">
        <v>60039334</v>
      </c>
      <c r="B474" t="s">
        <v>1801</v>
      </c>
      <c r="C474" t="s">
        <v>16</v>
      </c>
      <c r="D474" t="s">
        <v>9</v>
      </c>
      <c r="E474" t="s">
        <v>1802</v>
      </c>
      <c r="F474" t="s">
        <v>11</v>
      </c>
      <c r="G474" t="s">
        <v>1803</v>
      </c>
      <c r="H474" t="s">
        <v>1804</v>
      </c>
    </row>
    <row r="475" spans="1:8" hidden="1" x14ac:dyDescent="0.25">
      <c r="A475">
        <v>59951997</v>
      </c>
      <c r="B475" t="s">
        <v>363</v>
      </c>
      <c r="C475" t="s">
        <v>16</v>
      </c>
      <c r="D475" t="s">
        <v>9</v>
      </c>
      <c r="E475" t="s">
        <v>1805</v>
      </c>
      <c r="F475" t="s">
        <v>11</v>
      </c>
      <c r="G475" t="s">
        <v>1806</v>
      </c>
      <c r="H475" t="s">
        <v>1807</v>
      </c>
    </row>
    <row r="476" spans="1:8" hidden="1" x14ac:dyDescent="0.25">
      <c r="A476">
        <v>59953784</v>
      </c>
      <c r="B476" t="s">
        <v>1808</v>
      </c>
      <c r="C476" t="s">
        <v>16</v>
      </c>
      <c r="D476" t="s">
        <v>98</v>
      </c>
      <c r="E476" t="s">
        <v>1809</v>
      </c>
      <c r="F476" t="s">
        <v>1810</v>
      </c>
      <c r="G476" t="s">
        <v>1811</v>
      </c>
      <c r="H476" t="s">
        <v>1812</v>
      </c>
    </row>
    <row r="477" spans="1:8" x14ac:dyDescent="0.25">
      <c r="A477">
        <v>59929924</v>
      </c>
      <c r="B477" t="s">
        <v>280</v>
      </c>
      <c r="C477" t="s">
        <v>16</v>
      </c>
      <c r="D477" t="s">
        <v>16</v>
      </c>
      <c r="E477" t="s">
        <v>1813</v>
      </c>
      <c r="F477" t="s">
        <v>1814</v>
      </c>
      <c r="G477" t="s">
        <v>1765</v>
      </c>
      <c r="H477" t="s">
        <v>1815</v>
      </c>
    </row>
    <row r="478" spans="1:8" hidden="1" x14ac:dyDescent="0.25">
      <c r="A478">
        <v>59879250</v>
      </c>
      <c r="B478" t="s">
        <v>291</v>
      </c>
      <c r="C478" t="s">
        <v>16</v>
      </c>
      <c r="D478" t="s">
        <v>9</v>
      </c>
      <c r="E478" t="s">
        <v>1816</v>
      </c>
      <c r="F478" t="s">
        <v>11</v>
      </c>
      <c r="G478" t="s">
        <v>1817</v>
      </c>
      <c r="H478" t="s">
        <v>1818</v>
      </c>
    </row>
    <row r="479" spans="1:8" hidden="1" x14ac:dyDescent="0.25">
      <c r="A479">
        <v>59865996</v>
      </c>
      <c r="B479" t="s">
        <v>23</v>
      </c>
      <c r="C479" t="s">
        <v>16</v>
      </c>
      <c r="D479" t="s">
        <v>9</v>
      </c>
      <c r="E479" t="s">
        <v>1819</v>
      </c>
      <c r="F479" t="s">
        <v>11</v>
      </c>
      <c r="G479" t="s">
        <v>1820</v>
      </c>
      <c r="H479" t="s">
        <v>1821</v>
      </c>
    </row>
    <row r="480" spans="1:8" hidden="1" x14ac:dyDescent="0.25">
      <c r="A480">
        <v>59863848</v>
      </c>
      <c r="B480" t="s">
        <v>23</v>
      </c>
      <c r="C480" t="s">
        <v>16</v>
      </c>
      <c r="D480" t="s">
        <v>9</v>
      </c>
      <c r="E480" t="s">
        <v>1822</v>
      </c>
      <c r="F480" t="s">
        <v>1823</v>
      </c>
      <c r="G480" t="s">
        <v>1820</v>
      </c>
      <c r="H480" t="s">
        <v>1824</v>
      </c>
    </row>
    <row r="481" spans="1:8" hidden="1" x14ac:dyDescent="0.25">
      <c r="A481">
        <v>59831121</v>
      </c>
      <c r="B481" t="s">
        <v>131</v>
      </c>
      <c r="C481" t="s">
        <v>16</v>
      </c>
      <c r="D481" t="s">
        <v>9</v>
      </c>
      <c r="E481" t="s">
        <v>1825</v>
      </c>
      <c r="F481" t="s">
        <v>11</v>
      </c>
      <c r="G481" t="s">
        <v>1826</v>
      </c>
      <c r="H481" t="s">
        <v>1827</v>
      </c>
    </row>
    <row r="482" spans="1:8" hidden="1" x14ac:dyDescent="0.25">
      <c r="A482">
        <v>59773245</v>
      </c>
      <c r="B482" t="s">
        <v>296</v>
      </c>
      <c r="C482" t="s">
        <v>16</v>
      </c>
      <c r="D482" t="s">
        <v>9</v>
      </c>
      <c r="E482" t="s">
        <v>1828</v>
      </c>
      <c r="F482" t="s">
        <v>1829</v>
      </c>
      <c r="G482" t="s">
        <v>1830</v>
      </c>
      <c r="H482" t="s">
        <v>1831</v>
      </c>
    </row>
    <row r="483" spans="1:8" hidden="1" x14ac:dyDescent="0.25">
      <c r="A483">
        <v>59712278</v>
      </c>
      <c r="B483" t="s">
        <v>1832</v>
      </c>
      <c r="C483" t="s">
        <v>16</v>
      </c>
      <c r="D483" t="s">
        <v>9</v>
      </c>
      <c r="E483" t="s">
        <v>1833</v>
      </c>
      <c r="F483" t="s">
        <v>11</v>
      </c>
      <c r="G483" t="s">
        <v>1744</v>
      </c>
      <c r="H483" t="s">
        <v>1834</v>
      </c>
    </row>
    <row r="484" spans="1:8" x14ac:dyDescent="0.25">
      <c r="A484">
        <v>59639245</v>
      </c>
      <c r="B484" t="s">
        <v>1835</v>
      </c>
      <c r="C484" t="s">
        <v>28</v>
      </c>
      <c r="D484" t="s">
        <v>16</v>
      </c>
      <c r="E484" t="s">
        <v>1836</v>
      </c>
      <c r="F484" t="s">
        <v>1837</v>
      </c>
      <c r="G484" t="s">
        <v>1838</v>
      </c>
      <c r="H484" t="s">
        <v>1839</v>
      </c>
    </row>
    <row r="485" spans="1:8" x14ac:dyDescent="0.25">
      <c r="A485">
        <v>59631603</v>
      </c>
      <c r="B485" t="s">
        <v>316</v>
      </c>
      <c r="C485" t="s">
        <v>9</v>
      </c>
      <c r="D485" t="s">
        <v>15</v>
      </c>
      <c r="E485" t="s">
        <v>1840</v>
      </c>
      <c r="F485" t="s">
        <v>11</v>
      </c>
      <c r="G485" t="s">
        <v>1841</v>
      </c>
      <c r="H485" t="s">
        <v>1842</v>
      </c>
    </row>
    <row r="486" spans="1:8" hidden="1" x14ac:dyDescent="0.25">
      <c r="A486">
        <v>59621433</v>
      </c>
      <c r="B486" t="s">
        <v>145</v>
      </c>
      <c r="C486" t="s">
        <v>9</v>
      </c>
      <c r="D486" t="s">
        <v>9</v>
      </c>
      <c r="E486" t="s">
        <v>1843</v>
      </c>
      <c r="F486" t="s">
        <v>11</v>
      </c>
      <c r="G486" t="s">
        <v>1844</v>
      </c>
      <c r="H486" t="s">
        <v>1845</v>
      </c>
    </row>
    <row r="487" spans="1:8" x14ac:dyDescent="0.25">
      <c r="A487">
        <v>59569248</v>
      </c>
      <c r="B487" t="s">
        <v>1846</v>
      </c>
      <c r="C487" t="s">
        <v>9</v>
      </c>
      <c r="D487" t="s">
        <v>28</v>
      </c>
      <c r="E487" t="s">
        <v>1847</v>
      </c>
      <c r="F487" t="s">
        <v>11</v>
      </c>
      <c r="G487" t="s">
        <v>1848</v>
      </c>
      <c r="H487" t="s">
        <v>1849</v>
      </c>
    </row>
    <row r="488" spans="1:8" hidden="1" x14ac:dyDescent="0.25">
      <c r="A488">
        <v>59389253</v>
      </c>
      <c r="B488" t="s">
        <v>503</v>
      </c>
      <c r="C488" t="s">
        <v>28</v>
      </c>
      <c r="D488" t="s">
        <v>9</v>
      </c>
      <c r="E488" t="s">
        <v>1850</v>
      </c>
      <c r="F488" t="s">
        <v>1851</v>
      </c>
      <c r="G488" t="s">
        <v>1852</v>
      </c>
      <c r="H488" t="s">
        <v>1853</v>
      </c>
    </row>
    <row r="489" spans="1:8" hidden="1" x14ac:dyDescent="0.25">
      <c r="A489">
        <v>59371852</v>
      </c>
      <c r="B489" t="s">
        <v>44</v>
      </c>
      <c r="C489" t="s">
        <v>9</v>
      </c>
      <c r="D489" t="s">
        <v>9</v>
      </c>
      <c r="E489" t="s">
        <v>1854</v>
      </c>
      <c r="F489" t="s">
        <v>11</v>
      </c>
      <c r="G489" t="s">
        <v>1855</v>
      </c>
      <c r="H489" t="s">
        <v>1856</v>
      </c>
    </row>
    <row r="490" spans="1:8" hidden="1" x14ac:dyDescent="0.25">
      <c r="A490">
        <v>59339164</v>
      </c>
      <c r="B490" t="s">
        <v>1832</v>
      </c>
      <c r="C490" t="s">
        <v>9</v>
      </c>
      <c r="D490" t="s">
        <v>9</v>
      </c>
      <c r="E490" t="s">
        <v>1857</v>
      </c>
      <c r="F490" t="s">
        <v>11</v>
      </c>
      <c r="G490" t="s">
        <v>1858</v>
      </c>
      <c r="H490" t="s">
        <v>1859</v>
      </c>
    </row>
    <row r="491" spans="1:8" x14ac:dyDescent="0.25">
      <c r="A491">
        <v>59330744</v>
      </c>
      <c r="B491" t="s">
        <v>1860</v>
      </c>
      <c r="C491" t="s">
        <v>15</v>
      </c>
      <c r="D491" t="s">
        <v>16</v>
      </c>
      <c r="E491" t="s">
        <v>1861</v>
      </c>
      <c r="F491" t="s">
        <v>11</v>
      </c>
      <c r="G491" t="s">
        <v>1862</v>
      </c>
      <c r="H491" t="s">
        <v>1863</v>
      </c>
    </row>
    <row r="492" spans="1:8" hidden="1" x14ac:dyDescent="0.25">
      <c r="A492">
        <v>59331835</v>
      </c>
      <c r="B492" t="s">
        <v>1864</v>
      </c>
      <c r="C492" t="s">
        <v>16</v>
      </c>
      <c r="D492" t="s">
        <v>9</v>
      </c>
      <c r="E492" t="s">
        <v>1865</v>
      </c>
      <c r="F492" t="s">
        <v>1866</v>
      </c>
      <c r="G492" t="s">
        <v>1867</v>
      </c>
      <c r="H492" t="s">
        <v>1868</v>
      </c>
    </row>
    <row r="493" spans="1:8" x14ac:dyDescent="0.25">
      <c r="A493">
        <v>59269836</v>
      </c>
      <c r="B493" t="s">
        <v>1174</v>
      </c>
      <c r="C493" t="s">
        <v>16</v>
      </c>
      <c r="D493" t="s">
        <v>16</v>
      </c>
      <c r="E493" t="s">
        <v>1869</v>
      </c>
      <c r="F493" t="s">
        <v>1870</v>
      </c>
      <c r="G493" t="s">
        <v>1871</v>
      </c>
      <c r="H493" t="s">
        <v>1872</v>
      </c>
    </row>
    <row r="494" spans="1:8" hidden="1" x14ac:dyDescent="0.25">
      <c r="A494">
        <v>59259630</v>
      </c>
      <c r="B494" t="s">
        <v>376</v>
      </c>
      <c r="C494" t="s">
        <v>9</v>
      </c>
      <c r="D494" t="s">
        <v>9</v>
      </c>
      <c r="E494" t="s">
        <v>1873</v>
      </c>
      <c r="F494" t="s">
        <v>11</v>
      </c>
      <c r="G494" t="s">
        <v>1874</v>
      </c>
      <c r="H494" t="s">
        <v>1875</v>
      </c>
    </row>
    <row r="495" spans="1:8" hidden="1" x14ac:dyDescent="0.25">
      <c r="A495">
        <v>59194668</v>
      </c>
      <c r="B495" t="s">
        <v>280</v>
      </c>
      <c r="C495" t="s">
        <v>9</v>
      </c>
      <c r="D495" t="s">
        <v>9</v>
      </c>
      <c r="E495" t="s">
        <v>1876</v>
      </c>
      <c r="F495" t="s">
        <v>11</v>
      </c>
      <c r="G495" t="s">
        <v>1877</v>
      </c>
      <c r="H495" t="s">
        <v>1878</v>
      </c>
    </row>
    <row r="496" spans="1:8" x14ac:dyDescent="0.25">
      <c r="A496">
        <v>59210735</v>
      </c>
      <c r="B496" t="s">
        <v>1879</v>
      </c>
      <c r="C496" t="s">
        <v>16</v>
      </c>
      <c r="D496" t="s">
        <v>16</v>
      </c>
      <c r="E496" t="s">
        <v>1880</v>
      </c>
      <c r="F496" t="s">
        <v>1881</v>
      </c>
      <c r="G496" t="s">
        <v>1882</v>
      </c>
      <c r="H496" t="s">
        <v>1883</v>
      </c>
    </row>
    <row r="497" spans="1:8" x14ac:dyDescent="0.25">
      <c r="A497">
        <v>59165185</v>
      </c>
      <c r="B497" t="s">
        <v>732</v>
      </c>
      <c r="C497" t="s">
        <v>16</v>
      </c>
      <c r="D497" t="s">
        <v>16</v>
      </c>
      <c r="E497" t="s">
        <v>1884</v>
      </c>
      <c r="F497" t="s">
        <v>1885</v>
      </c>
      <c r="G497" t="s">
        <v>1886</v>
      </c>
      <c r="H497" t="s">
        <v>1887</v>
      </c>
    </row>
    <row r="498" spans="1:8" x14ac:dyDescent="0.25">
      <c r="A498">
        <v>59112360</v>
      </c>
      <c r="B498" t="s">
        <v>111</v>
      </c>
      <c r="C498" t="s">
        <v>16</v>
      </c>
      <c r="D498" t="s">
        <v>16</v>
      </c>
      <c r="E498" t="s">
        <v>1888</v>
      </c>
      <c r="F498" t="s">
        <v>11</v>
      </c>
      <c r="G498" t="s">
        <v>1889</v>
      </c>
      <c r="H498" t="s">
        <v>1890</v>
      </c>
    </row>
    <row r="499" spans="1:8" hidden="1" x14ac:dyDescent="0.25">
      <c r="A499">
        <v>59091141</v>
      </c>
      <c r="B499" t="s">
        <v>291</v>
      </c>
      <c r="C499" t="s">
        <v>16</v>
      </c>
      <c r="D499" t="s">
        <v>9</v>
      </c>
      <c r="E499" t="s">
        <v>1891</v>
      </c>
      <c r="F499" t="s">
        <v>1892</v>
      </c>
      <c r="G499" t="s">
        <v>1893</v>
      </c>
      <c r="H499" t="s">
        <v>1894</v>
      </c>
    </row>
    <row r="500" spans="1:8" x14ac:dyDescent="0.25">
      <c r="A500">
        <v>38081910</v>
      </c>
      <c r="B500" t="s">
        <v>1895</v>
      </c>
      <c r="C500" t="s">
        <v>28</v>
      </c>
      <c r="D500" t="s">
        <v>15</v>
      </c>
      <c r="E500" t="s">
        <v>1896</v>
      </c>
      <c r="F500" t="s">
        <v>11</v>
      </c>
      <c r="G500" t="s">
        <v>1897</v>
      </c>
      <c r="H500" t="s">
        <v>1898</v>
      </c>
    </row>
    <row r="501" spans="1:8" hidden="1" x14ac:dyDescent="0.25">
      <c r="A501">
        <v>58980939</v>
      </c>
      <c r="B501" t="s">
        <v>1899</v>
      </c>
      <c r="C501" t="s">
        <v>16</v>
      </c>
      <c r="D501" t="s">
        <v>9</v>
      </c>
      <c r="E501" t="s">
        <v>1900</v>
      </c>
      <c r="F501" t="s">
        <v>1901</v>
      </c>
      <c r="G501" t="s">
        <v>1902</v>
      </c>
      <c r="H501" t="s">
        <v>1903</v>
      </c>
    </row>
    <row r="502" spans="1:8" x14ac:dyDescent="0.25">
      <c r="A502">
        <v>43518867</v>
      </c>
      <c r="B502" t="s">
        <v>1904</v>
      </c>
      <c r="C502" t="s">
        <v>16</v>
      </c>
      <c r="D502" t="s">
        <v>16</v>
      </c>
      <c r="E502" t="s">
        <v>1905</v>
      </c>
      <c r="F502" t="s">
        <v>1906</v>
      </c>
      <c r="G502" t="s">
        <v>1907</v>
      </c>
      <c r="H502" t="s">
        <v>1908</v>
      </c>
    </row>
    <row r="503" spans="1:8" hidden="1" x14ac:dyDescent="0.25">
      <c r="A503">
        <v>58733586</v>
      </c>
      <c r="B503" t="s">
        <v>85</v>
      </c>
      <c r="C503" t="s">
        <v>16</v>
      </c>
      <c r="D503" t="s">
        <v>9</v>
      </c>
      <c r="E503" t="s">
        <v>1909</v>
      </c>
      <c r="F503" t="s">
        <v>1910</v>
      </c>
      <c r="G503" t="s">
        <v>1911</v>
      </c>
      <c r="H503" t="s">
        <v>1912</v>
      </c>
    </row>
    <row r="504" spans="1:8" hidden="1" x14ac:dyDescent="0.25">
      <c r="A504">
        <v>58854804</v>
      </c>
      <c r="B504" t="s">
        <v>1913</v>
      </c>
      <c r="C504" t="s">
        <v>16</v>
      </c>
      <c r="D504" t="s">
        <v>9</v>
      </c>
      <c r="E504" t="s">
        <v>1914</v>
      </c>
      <c r="F504" t="s">
        <v>11</v>
      </c>
      <c r="G504" t="s">
        <v>1915</v>
      </c>
      <c r="H504" t="s">
        <v>1916</v>
      </c>
    </row>
    <row r="505" spans="1:8" hidden="1" x14ac:dyDescent="0.25">
      <c r="A505">
        <v>58428402</v>
      </c>
      <c r="B505" t="s">
        <v>39</v>
      </c>
      <c r="C505" t="s">
        <v>16</v>
      </c>
      <c r="D505" t="s">
        <v>9</v>
      </c>
      <c r="E505" t="s">
        <v>1917</v>
      </c>
      <c r="F505" t="s">
        <v>11</v>
      </c>
      <c r="G505" t="s">
        <v>1918</v>
      </c>
      <c r="H505" t="s">
        <v>1919</v>
      </c>
    </row>
    <row r="506" spans="1:8" hidden="1" x14ac:dyDescent="0.25">
      <c r="A506">
        <v>58815514</v>
      </c>
      <c r="B506" t="s">
        <v>280</v>
      </c>
      <c r="C506" t="s">
        <v>9</v>
      </c>
      <c r="D506" t="s">
        <v>9</v>
      </c>
      <c r="E506" t="s">
        <v>1920</v>
      </c>
      <c r="F506" t="s">
        <v>11</v>
      </c>
      <c r="G506" t="s">
        <v>1921</v>
      </c>
      <c r="H506" t="s">
        <v>1922</v>
      </c>
    </row>
    <row r="507" spans="1:8" hidden="1" x14ac:dyDescent="0.25">
      <c r="A507">
        <v>58790320</v>
      </c>
      <c r="B507" t="s">
        <v>291</v>
      </c>
      <c r="C507" t="s">
        <v>9</v>
      </c>
      <c r="D507" t="s">
        <v>9</v>
      </c>
      <c r="E507" t="s">
        <v>1923</v>
      </c>
      <c r="F507" t="s">
        <v>11</v>
      </c>
      <c r="G507" t="s">
        <v>1924</v>
      </c>
      <c r="H507" t="s">
        <v>1925</v>
      </c>
    </row>
    <row r="508" spans="1:8" hidden="1" x14ac:dyDescent="0.25">
      <c r="A508">
        <v>58469476</v>
      </c>
      <c r="B508" t="s">
        <v>1926</v>
      </c>
      <c r="C508" t="s">
        <v>16</v>
      </c>
      <c r="D508" t="s">
        <v>9</v>
      </c>
      <c r="E508" t="s">
        <v>1927</v>
      </c>
      <c r="F508" t="s">
        <v>1928</v>
      </c>
      <c r="G508" t="s">
        <v>1929</v>
      </c>
      <c r="H508" t="s">
        <v>1930</v>
      </c>
    </row>
    <row r="509" spans="1:8" hidden="1" x14ac:dyDescent="0.25">
      <c r="A509">
        <v>58330020</v>
      </c>
      <c r="B509" t="s">
        <v>1931</v>
      </c>
      <c r="C509" t="s">
        <v>9</v>
      </c>
      <c r="D509" t="s">
        <v>9</v>
      </c>
      <c r="E509" t="s">
        <v>1932</v>
      </c>
      <c r="F509" t="s">
        <v>11</v>
      </c>
      <c r="G509" t="s">
        <v>1933</v>
      </c>
      <c r="H509" t="s">
        <v>1934</v>
      </c>
    </row>
    <row r="510" spans="1:8" hidden="1" x14ac:dyDescent="0.25">
      <c r="A510">
        <v>58297793</v>
      </c>
      <c r="B510" t="s">
        <v>163</v>
      </c>
      <c r="C510" t="s">
        <v>9</v>
      </c>
      <c r="D510" t="s">
        <v>9</v>
      </c>
      <c r="E510" t="s">
        <v>1935</v>
      </c>
      <c r="F510" t="s">
        <v>11</v>
      </c>
      <c r="G510" t="s">
        <v>1936</v>
      </c>
      <c r="H510" t="s">
        <v>1937</v>
      </c>
    </row>
    <row r="511" spans="1:8" hidden="1" x14ac:dyDescent="0.25">
      <c r="A511">
        <v>58200835</v>
      </c>
      <c r="B511" t="s">
        <v>443</v>
      </c>
      <c r="C511" t="s">
        <v>16</v>
      </c>
      <c r="D511" t="s">
        <v>9</v>
      </c>
      <c r="E511" t="s">
        <v>1938</v>
      </c>
      <c r="F511" t="s">
        <v>1939</v>
      </c>
      <c r="G511" t="s">
        <v>1940</v>
      </c>
      <c r="H511" t="s">
        <v>1941</v>
      </c>
    </row>
    <row r="512" spans="1:8" hidden="1" x14ac:dyDescent="0.25">
      <c r="A512">
        <v>58207017</v>
      </c>
      <c r="B512" t="s">
        <v>1212</v>
      </c>
      <c r="C512" t="s">
        <v>16</v>
      </c>
      <c r="D512" t="s">
        <v>9</v>
      </c>
      <c r="E512" t="s">
        <v>1942</v>
      </c>
      <c r="F512" t="s">
        <v>1943</v>
      </c>
      <c r="G512" t="s">
        <v>1944</v>
      </c>
      <c r="H512" t="s">
        <v>1945</v>
      </c>
    </row>
    <row r="513" spans="1:8" hidden="1" x14ac:dyDescent="0.25">
      <c r="A513">
        <v>58192432</v>
      </c>
      <c r="B513" t="s">
        <v>528</v>
      </c>
      <c r="C513" t="s">
        <v>16</v>
      </c>
      <c r="D513" t="s">
        <v>9</v>
      </c>
      <c r="E513" t="s">
        <v>1946</v>
      </c>
      <c r="F513" t="s">
        <v>11</v>
      </c>
      <c r="G513" t="s">
        <v>1947</v>
      </c>
      <c r="H513" t="s">
        <v>1948</v>
      </c>
    </row>
    <row r="514" spans="1:8" x14ac:dyDescent="0.25">
      <c r="A514">
        <v>54963663</v>
      </c>
      <c r="B514" t="s">
        <v>1949</v>
      </c>
      <c r="C514" t="s">
        <v>16</v>
      </c>
      <c r="D514" t="s">
        <v>208</v>
      </c>
      <c r="E514" t="s">
        <v>1950</v>
      </c>
      <c r="F514" t="s">
        <v>11</v>
      </c>
      <c r="G514" t="s">
        <v>1951</v>
      </c>
      <c r="H514" t="s">
        <v>1952</v>
      </c>
    </row>
    <row r="515" spans="1:8" hidden="1" x14ac:dyDescent="0.25">
      <c r="A515">
        <v>58020156</v>
      </c>
      <c r="B515" t="s">
        <v>1953</v>
      </c>
      <c r="C515" t="s">
        <v>16</v>
      </c>
      <c r="D515" t="s">
        <v>9</v>
      </c>
      <c r="E515" t="s">
        <v>1954</v>
      </c>
      <c r="F515" t="s">
        <v>1955</v>
      </c>
      <c r="G515" t="s">
        <v>1956</v>
      </c>
      <c r="H515" t="s">
        <v>1957</v>
      </c>
    </row>
    <row r="516" spans="1:8" hidden="1" x14ac:dyDescent="0.25">
      <c r="A516">
        <v>57956030</v>
      </c>
      <c r="B516" t="s">
        <v>1958</v>
      </c>
      <c r="C516" t="s">
        <v>9</v>
      </c>
      <c r="D516" t="s">
        <v>9</v>
      </c>
      <c r="E516" t="s">
        <v>1959</v>
      </c>
      <c r="F516" t="s">
        <v>11</v>
      </c>
      <c r="G516" t="s">
        <v>690</v>
      </c>
      <c r="H516" t="s">
        <v>1960</v>
      </c>
    </row>
    <row r="517" spans="1:8" hidden="1" x14ac:dyDescent="0.25">
      <c r="A517">
        <v>57911773</v>
      </c>
      <c r="B517" t="s">
        <v>1961</v>
      </c>
      <c r="C517" t="s">
        <v>9</v>
      </c>
      <c r="D517" t="s">
        <v>9</v>
      </c>
      <c r="E517" t="s">
        <v>1962</v>
      </c>
      <c r="F517" t="s">
        <v>11</v>
      </c>
      <c r="G517" t="s">
        <v>1963</v>
      </c>
      <c r="H517" t="s">
        <v>1964</v>
      </c>
    </row>
    <row r="518" spans="1:8" hidden="1" x14ac:dyDescent="0.25">
      <c r="A518">
        <v>57812651</v>
      </c>
      <c r="B518" t="s">
        <v>1965</v>
      </c>
      <c r="C518" t="s">
        <v>16</v>
      </c>
      <c r="D518" t="s">
        <v>9</v>
      </c>
      <c r="E518" t="s">
        <v>1966</v>
      </c>
      <c r="F518" t="s">
        <v>1967</v>
      </c>
      <c r="G518" t="s">
        <v>1968</v>
      </c>
      <c r="H518" t="s">
        <v>1969</v>
      </c>
    </row>
    <row r="519" spans="1:8" x14ac:dyDescent="0.25">
      <c r="A519">
        <v>57707468</v>
      </c>
      <c r="B519" t="s">
        <v>1970</v>
      </c>
      <c r="C519" t="s">
        <v>16</v>
      </c>
      <c r="D519" t="s">
        <v>15</v>
      </c>
      <c r="E519" t="s">
        <v>1971</v>
      </c>
      <c r="F519" t="s">
        <v>1972</v>
      </c>
      <c r="G519" t="s">
        <v>1973</v>
      </c>
      <c r="H519" t="s">
        <v>1974</v>
      </c>
    </row>
    <row r="520" spans="1:8" x14ac:dyDescent="0.25">
      <c r="A520">
        <v>57660905</v>
      </c>
      <c r="B520" t="s">
        <v>280</v>
      </c>
      <c r="C520" t="s">
        <v>15</v>
      </c>
      <c r="D520" t="s">
        <v>16</v>
      </c>
      <c r="E520" t="s">
        <v>1975</v>
      </c>
      <c r="F520" t="s">
        <v>1976</v>
      </c>
      <c r="G520" t="s">
        <v>1977</v>
      </c>
      <c r="H520" t="s">
        <v>1978</v>
      </c>
    </row>
    <row r="521" spans="1:8" hidden="1" x14ac:dyDescent="0.25">
      <c r="A521">
        <v>57599325</v>
      </c>
      <c r="B521" t="s">
        <v>39</v>
      </c>
      <c r="C521" t="s">
        <v>9</v>
      </c>
      <c r="D521" t="s">
        <v>9</v>
      </c>
      <c r="E521" t="s">
        <v>1979</v>
      </c>
      <c r="F521" t="s">
        <v>11</v>
      </c>
      <c r="G521" t="s">
        <v>1830</v>
      </c>
      <c r="H521" t="s">
        <v>1980</v>
      </c>
    </row>
    <row r="522" spans="1:8" x14ac:dyDescent="0.25">
      <c r="A522">
        <v>57436701</v>
      </c>
      <c r="B522" t="s">
        <v>1981</v>
      </c>
      <c r="C522" t="s">
        <v>9</v>
      </c>
      <c r="D522" t="s">
        <v>15</v>
      </c>
      <c r="E522" t="s">
        <v>1982</v>
      </c>
      <c r="F522" t="s">
        <v>11</v>
      </c>
      <c r="G522" t="s">
        <v>1983</v>
      </c>
      <c r="H522" t="s">
        <v>1984</v>
      </c>
    </row>
    <row r="523" spans="1:8" x14ac:dyDescent="0.25">
      <c r="A523">
        <v>57428787</v>
      </c>
      <c r="B523" t="s">
        <v>1253</v>
      </c>
      <c r="C523" t="s">
        <v>16</v>
      </c>
      <c r="D523" t="s">
        <v>15</v>
      </c>
      <c r="E523" t="s">
        <v>1985</v>
      </c>
      <c r="F523" t="s">
        <v>11</v>
      </c>
      <c r="G523" t="s">
        <v>1986</v>
      </c>
      <c r="H523" t="s">
        <v>1987</v>
      </c>
    </row>
    <row r="524" spans="1:8" x14ac:dyDescent="0.25">
      <c r="A524">
        <v>57330189</v>
      </c>
      <c r="B524" t="s">
        <v>255</v>
      </c>
      <c r="C524" t="s">
        <v>208</v>
      </c>
      <c r="D524" t="s">
        <v>28</v>
      </c>
      <c r="E524" t="s">
        <v>1988</v>
      </c>
      <c r="F524" t="s">
        <v>1989</v>
      </c>
      <c r="G524" t="s">
        <v>1990</v>
      </c>
      <c r="H524" t="s">
        <v>1991</v>
      </c>
    </row>
    <row r="525" spans="1:8" hidden="1" x14ac:dyDescent="0.25">
      <c r="A525">
        <v>57224349</v>
      </c>
      <c r="B525" t="s">
        <v>1992</v>
      </c>
      <c r="C525" t="s">
        <v>16</v>
      </c>
      <c r="D525" t="s">
        <v>98</v>
      </c>
      <c r="E525" t="s">
        <v>1993</v>
      </c>
      <c r="F525" t="s">
        <v>11</v>
      </c>
      <c r="G525" t="s">
        <v>1994</v>
      </c>
      <c r="H525" t="s">
        <v>1995</v>
      </c>
    </row>
    <row r="526" spans="1:8" hidden="1" x14ac:dyDescent="0.25">
      <c r="A526">
        <v>57196334</v>
      </c>
      <c r="B526" t="s">
        <v>214</v>
      </c>
      <c r="C526" t="s">
        <v>9</v>
      </c>
      <c r="D526" t="s">
        <v>9</v>
      </c>
      <c r="E526" t="s">
        <v>1996</v>
      </c>
      <c r="F526" t="s">
        <v>11</v>
      </c>
      <c r="G526" t="s">
        <v>1997</v>
      </c>
      <c r="H526" t="s">
        <v>1998</v>
      </c>
    </row>
    <row r="527" spans="1:8" hidden="1" x14ac:dyDescent="0.25">
      <c r="A527">
        <v>56831253</v>
      </c>
      <c r="B527" t="s">
        <v>1193</v>
      </c>
      <c r="C527" t="s">
        <v>15</v>
      </c>
      <c r="D527" t="s">
        <v>9</v>
      </c>
      <c r="E527" t="s">
        <v>1999</v>
      </c>
      <c r="F527" t="s">
        <v>2000</v>
      </c>
      <c r="G527" t="s">
        <v>2001</v>
      </c>
      <c r="H527" t="s">
        <v>2002</v>
      </c>
    </row>
    <row r="528" spans="1:8" hidden="1" x14ac:dyDescent="0.25">
      <c r="A528">
        <v>57060295</v>
      </c>
      <c r="B528" t="s">
        <v>376</v>
      </c>
      <c r="C528" t="s">
        <v>16</v>
      </c>
      <c r="D528" t="s">
        <v>9</v>
      </c>
      <c r="E528" t="s">
        <v>2003</v>
      </c>
      <c r="F528" t="s">
        <v>11</v>
      </c>
      <c r="G528" t="s">
        <v>2004</v>
      </c>
      <c r="H528" t="s">
        <v>2005</v>
      </c>
    </row>
    <row r="529" spans="1:8" x14ac:dyDescent="0.25">
      <c r="A529">
        <v>56983288</v>
      </c>
      <c r="B529" t="s">
        <v>2006</v>
      </c>
      <c r="C529" t="s">
        <v>16</v>
      </c>
      <c r="D529" t="s">
        <v>16</v>
      </c>
      <c r="E529" t="s">
        <v>2007</v>
      </c>
      <c r="F529" t="s">
        <v>2008</v>
      </c>
      <c r="G529" t="s">
        <v>2009</v>
      </c>
      <c r="H529" t="s">
        <v>2010</v>
      </c>
    </row>
    <row r="530" spans="1:8" hidden="1" x14ac:dyDescent="0.25">
      <c r="A530">
        <v>56736652</v>
      </c>
      <c r="B530" t="s">
        <v>1193</v>
      </c>
      <c r="C530" t="s">
        <v>9</v>
      </c>
      <c r="D530" t="s">
        <v>9</v>
      </c>
      <c r="E530" t="s">
        <v>2011</v>
      </c>
      <c r="F530" t="s">
        <v>11</v>
      </c>
      <c r="G530" t="s">
        <v>2012</v>
      </c>
      <c r="H530" t="s">
        <v>2013</v>
      </c>
    </row>
    <row r="531" spans="1:8" hidden="1" x14ac:dyDescent="0.25">
      <c r="A531">
        <v>61088234</v>
      </c>
      <c r="B531" t="s">
        <v>183</v>
      </c>
      <c r="C531" t="s">
        <v>16</v>
      </c>
      <c r="D531" t="s">
        <v>9</v>
      </c>
      <c r="E531" t="s">
        <v>2014</v>
      </c>
      <c r="F531" t="s">
        <v>11</v>
      </c>
      <c r="G531" t="s">
        <v>2015</v>
      </c>
      <c r="H531" t="s">
        <v>2016</v>
      </c>
    </row>
    <row r="532" spans="1:8" hidden="1" x14ac:dyDescent="0.25">
      <c r="A532">
        <v>52185387</v>
      </c>
      <c r="B532" t="s">
        <v>2017</v>
      </c>
      <c r="C532" t="s">
        <v>15</v>
      </c>
      <c r="D532" t="s">
        <v>9</v>
      </c>
      <c r="E532" t="s">
        <v>2018</v>
      </c>
      <c r="F532" t="s">
        <v>2019</v>
      </c>
      <c r="G532" t="s">
        <v>2020</v>
      </c>
      <c r="H532" t="s">
        <v>2021</v>
      </c>
    </row>
    <row r="533" spans="1:8" x14ac:dyDescent="0.25">
      <c r="A533">
        <v>51554107</v>
      </c>
      <c r="B533" t="s">
        <v>2022</v>
      </c>
      <c r="C533" t="s">
        <v>16</v>
      </c>
      <c r="D533" t="s">
        <v>28</v>
      </c>
      <c r="E533" t="s">
        <v>2023</v>
      </c>
      <c r="F533" t="s">
        <v>2024</v>
      </c>
      <c r="G533" t="s">
        <v>2025</v>
      </c>
      <c r="H533" t="s">
        <v>2026</v>
      </c>
    </row>
    <row r="534" spans="1:8" x14ac:dyDescent="0.25">
      <c r="A534">
        <v>49647927</v>
      </c>
      <c r="B534" t="s">
        <v>2027</v>
      </c>
      <c r="C534" t="s">
        <v>9</v>
      </c>
      <c r="D534" t="s">
        <v>16</v>
      </c>
      <c r="E534" t="s">
        <v>2028</v>
      </c>
      <c r="F534" t="s">
        <v>11</v>
      </c>
      <c r="G534" t="s">
        <v>2029</v>
      </c>
      <c r="H534" t="s">
        <v>2030</v>
      </c>
    </row>
    <row r="535" spans="1:8" x14ac:dyDescent="0.25">
      <c r="A535">
        <v>40101956</v>
      </c>
      <c r="B535" t="s">
        <v>2031</v>
      </c>
      <c r="C535" t="s">
        <v>16</v>
      </c>
      <c r="D535" t="s">
        <v>28</v>
      </c>
      <c r="E535" t="s">
        <v>2032</v>
      </c>
      <c r="F535" t="s">
        <v>2033</v>
      </c>
      <c r="G535" t="s">
        <v>2034</v>
      </c>
      <c r="H535" t="s">
        <v>2035</v>
      </c>
    </row>
    <row r="536" spans="1:8" hidden="1" x14ac:dyDescent="0.25">
      <c r="A536">
        <v>39535533</v>
      </c>
      <c r="B536" t="s">
        <v>2036</v>
      </c>
      <c r="C536" t="s">
        <v>16</v>
      </c>
      <c r="D536" t="s">
        <v>9</v>
      </c>
      <c r="E536" t="s">
        <v>2037</v>
      </c>
      <c r="F536" t="s">
        <v>2038</v>
      </c>
      <c r="G536" t="s">
        <v>2039</v>
      </c>
      <c r="H536" t="s">
        <v>2040</v>
      </c>
    </row>
    <row r="537" spans="1:8" hidden="1" x14ac:dyDescent="0.25">
      <c r="A537">
        <v>38688606</v>
      </c>
      <c r="B537" t="s">
        <v>2041</v>
      </c>
      <c r="C537" t="s">
        <v>16</v>
      </c>
      <c r="D537" t="s">
        <v>9</v>
      </c>
      <c r="E537" t="s">
        <v>2042</v>
      </c>
      <c r="F537" t="s">
        <v>2043</v>
      </c>
      <c r="G537" t="s">
        <v>2044</v>
      </c>
      <c r="H537" t="s">
        <v>2045</v>
      </c>
    </row>
    <row r="538" spans="1:8" x14ac:dyDescent="0.25">
      <c r="A538">
        <v>38332834</v>
      </c>
      <c r="B538" t="s">
        <v>861</v>
      </c>
      <c r="C538" t="s">
        <v>9</v>
      </c>
      <c r="D538" t="s">
        <v>15</v>
      </c>
      <c r="E538" t="s">
        <v>2046</v>
      </c>
      <c r="F538" t="s">
        <v>11</v>
      </c>
      <c r="G538" t="s">
        <v>2047</v>
      </c>
      <c r="H538" t="s">
        <v>2048</v>
      </c>
    </row>
    <row r="539" spans="1:8" x14ac:dyDescent="0.25">
      <c r="A539">
        <v>31588778</v>
      </c>
      <c r="B539" t="s">
        <v>2049</v>
      </c>
      <c r="C539" t="s">
        <v>9</v>
      </c>
      <c r="D539" t="s">
        <v>16</v>
      </c>
      <c r="E539" t="s">
        <v>2050</v>
      </c>
      <c r="F539" t="s">
        <v>11</v>
      </c>
      <c r="G539" t="s">
        <v>2051</v>
      </c>
      <c r="H539" t="s">
        <v>2052</v>
      </c>
    </row>
    <row r="540" spans="1:8" hidden="1" x14ac:dyDescent="0.25">
      <c r="A540">
        <v>61766971</v>
      </c>
      <c r="B540" t="s">
        <v>85</v>
      </c>
      <c r="C540" t="s">
        <v>9</v>
      </c>
      <c r="D540" t="s">
        <v>9</v>
      </c>
      <c r="E540" t="s">
        <v>2053</v>
      </c>
      <c r="F540" t="s">
        <v>11</v>
      </c>
      <c r="G540" t="s">
        <v>2054</v>
      </c>
      <c r="H540" t="s">
        <v>2055</v>
      </c>
    </row>
    <row r="541" spans="1:8" x14ac:dyDescent="0.25">
      <c r="A541">
        <v>37738106</v>
      </c>
      <c r="B541" t="s">
        <v>2056</v>
      </c>
      <c r="C541" t="s">
        <v>50</v>
      </c>
      <c r="D541" t="s">
        <v>2057</v>
      </c>
      <c r="E541" t="s">
        <v>2058</v>
      </c>
      <c r="F541" t="s">
        <v>11</v>
      </c>
      <c r="G541" t="s">
        <v>2059</v>
      </c>
      <c r="H541" t="s">
        <v>2060</v>
      </c>
    </row>
    <row r="542" spans="1:8" hidden="1" x14ac:dyDescent="0.25">
      <c r="A542">
        <v>61720840</v>
      </c>
      <c r="B542" t="s">
        <v>127</v>
      </c>
      <c r="C542" t="s">
        <v>9</v>
      </c>
      <c r="D542" t="s">
        <v>9</v>
      </c>
      <c r="E542" t="s">
        <v>924</v>
      </c>
      <c r="F542" t="s">
        <v>11</v>
      </c>
      <c r="G542" t="s">
        <v>925</v>
      </c>
      <c r="H542" t="s">
        <v>926</v>
      </c>
    </row>
    <row r="543" spans="1:8" hidden="1" x14ac:dyDescent="0.25">
      <c r="A543">
        <v>61700273</v>
      </c>
      <c r="B543" t="s">
        <v>145</v>
      </c>
      <c r="C543" t="s">
        <v>16</v>
      </c>
      <c r="D543" t="s">
        <v>9</v>
      </c>
      <c r="E543" t="s">
        <v>2061</v>
      </c>
      <c r="F543" t="s">
        <v>11</v>
      </c>
      <c r="G543" t="s">
        <v>2062</v>
      </c>
      <c r="H543" t="s">
        <v>2063</v>
      </c>
    </row>
    <row r="544" spans="1:8" hidden="1" x14ac:dyDescent="0.25">
      <c r="A544">
        <v>61642321</v>
      </c>
      <c r="B544" t="s">
        <v>474</v>
      </c>
      <c r="C544" t="s">
        <v>9</v>
      </c>
      <c r="D544" t="s">
        <v>9</v>
      </c>
      <c r="E544" t="s">
        <v>2064</v>
      </c>
      <c r="F544" t="s">
        <v>11</v>
      </c>
      <c r="G544" t="s">
        <v>2065</v>
      </c>
      <c r="H544" t="s">
        <v>2066</v>
      </c>
    </row>
    <row r="545" spans="1:8" hidden="1" x14ac:dyDescent="0.25">
      <c r="A545">
        <v>61625216</v>
      </c>
      <c r="B545" t="s">
        <v>829</v>
      </c>
      <c r="C545" t="s">
        <v>9</v>
      </c>
      <c r="D545" t="s">
        <v>98</v>
      </c>
      <c r="E545" t="s">
        <v>2067</v>
      </c>
      <c r="F545" t="s">
        <v>11</v>
      </c>
      <c r="G545" t="s">
        <v>2068</v>
      </c>
      <c r="H545" t="s">
        <v>2069</v>
      </c>
    </row>
    <row r="546" spans="1:8" hidden="1" x14ac:dyDescent="0.25">
      <c r="A546">
        <v>61278260</v>
      </c>
      <c r="B546" t="s">
        <v>2070</v>
      </c>
      <c r="C546" t="s">
        <v>9</v>
      </c>
      <c r="D546" t="s">
        <v>712</v>
      </c>
      <c r="E546" t="s">
        <v>2071</v>
      </c>
      <c r="F546" t="s">
        <v>11</v>
      </c>
      <c r="G546" t="s">
        <v>2072</v>
      </c>
      <c r="H546" t="s">
        <v>2073</v>
      </c>
    </row>
    <row r="547" spans="1:8" hidden="1" x14ac:dyDescent="0.25">
      <c r="A547">
        <v>61529172</v>
      </c>
      <c r="B547" t="s">
        <v>280</v>
      </c>
      <c r="C547" t="s">
        <v>9</v>
      </c>
      <c r="D547" t="s">
        <v>9</v>
      </c>
      <c r="E547" t="s">
        <v>2074</v>
      </c>
      <c r="F547" t="s">
        <v>11</v>
      </c>
      <c r="G547" t="s">
        <v>2075</v>
      </c>
      <c r="H547" t="s">
        <v>2076</v>
      </c>
    </row>
    <row r="548" spans="1:8" hidden="1" x14ac:dyDescent="0.25">
      <c r="A548">
        <v>61438447</v>
      </c>
      <c r="B548" t="s">
        <v>349</v>
      </c>
      <c r="C548" t="s">
        <v>9</v>
      </c>
      <c r="D548" t="s">
        <v>9</v>
      </c>
      <c r="E548" t="s">
        <v>2077</v>
      </c>
      <c r="F548" t="s">
        <v>11</v>
      </c>
      <c r="G548" t="s">
        <v>2078</v>
      </c>
      <c r="H548" t="s">
        <v>2079</v>
      </c>
    </row>
    <row r="549" spans="1:8" x14ac:dyDescent="0.25">
      <c r="A549">
        <v>61427616</v>
      </c>
      <c r="B549" t="s">
        <v>102</v>
      </c>
      <c r="C549" t="s">
        <v>16</v>
      </c>
      <c r="D549" t="s">
        <v>16</v>
      </c>
      <c r="E549" t="s">
        <v>2080</v>
      </c>
      <c r="F549" t="s">
        <v>11</v>
      </c>
      <c r="G549" t="s">
        <v>2081</v>
      </c>
      <c r="H549" t="s">
        <v>2082</v>
      </c>
    </row>
    <row r="550" spans="1:8" x14ac:dyDescent="0.25">
      <c r="A550">
        <v>17512428</v>
      </c>
      <c r="B550" t="s">
        <v>795</v>
      </c>
      <c r="C550" t="s">
        <v>16</v>
      </c>
      <c r="D550" t="s">
        <v>16</v>
      </c>
      <c r="E550" t="s">
        <v>2083</v>
      </c>
      <c r="F550" t="s">
        <v>2084</v>
      </c>
      <c r="G550" t="s">
        <v>2085</v>
      </c>
      <c r="H550" t="s">
        <v>2086</v>
      </c>
    </row>
    <row r="551" spans="1:8" hidden="1" x14ac:dyDescent="0.25">
      <c r="A551">
        <v>61405038</v>
      </c>
      <c r="B551" t="s">
        <v>296</v>
      </c>
      <c r="C551" t="s">
        <v>16</v>
      </c>
      <c r="D551" t="s">
        <v>9</v>
      </c>
      <c r="E551" t="s">
        <v>2087</v>
      </c>
      <c r="F551" t="s">
        <v>11</v>
      </c>
      <c r="G551" t="s">
        <v>2088</v>
      </c>
      <c r="H551" t="s">
        <v>2089</v>
      </c>
    </row>
    <row r="552" spans="1:8" hidden="1" x14ac:dyDescent="0.25">
      <c r="A552">
        <v>61403901</v>
      </c>
      <c r="B552" t="s">
        <v>163</v>
      </c>
      <c r="C552" t="s">
        <v>9</v>
      </c>
      <c r="D552" t="s">
        <v>9</v>
      </c>
      <c r="E552" t="s">
        <v>2090</v>
      </c>
      <c r="F552" t="s">
        <v>11</v>
      </c>
      <c r="G552" t="s">
        <v>2091</v>
      </c>
      <c r="H552" t="s">
        <v>2092</v>
      </c>
    </row>
    <row r="553" spans="1:8" x14ac:dyDescent="0.25">
      <c r="A553">
        <v>37776866</v>
      </c>
      <c r="B553" t="s">
        <v>2093</v>
      </c>
      <c r="C553" t="s">
        <v>208</v>
      </c>
      <c r="D553" t="s">
        <v>16</v>
      </c>
      <c r="E553" t="s">
        <v>2094</v>
      </c>
      <c r="F553" t="s">
        <v>11</v>
      </c>
      <c r="G553" t="s">
        <v>2095</v>
      </c>
      <c r="H553" t="s">
        <v>2096</v>
      </c>
    </row>
    <row r="554" spans="1:8" hidden="1" x14ac:dyDescent="0.25">
      <c r="A554">
        <v>61383431</v>
      </c>
      <c r="B554" t="s">
        <v>14</v>
      </c>
      <c r="C554" t="s">
        <v>9</v>
      </c>
      <c r="D554" t="s">
        <v>9</v>
      </c>
      <c r="E554" t="s">
        <v>2097</v>
      </c>
      <c r="F554" t="s">
        <v>11</v>
      </c>
      <c r="G554" t="s">
        <v>2098</v>
      </c>
      <c r="H554" t="s">
        <v>2099</v>
      </c>
    </row>
    <row r="555" spans="1:8" hidden="1" x14ac:dyDescent="0.25">
      <c r="A555">
        <v>61142029</v>
      </c>
      <c r="B555" t="s">
        <v>94</v>
      </c>
      <c r="C555" t="s">
        <v>9</v>
      </c>
      <c r="D555" t="s">
        <v>9</v>
      </c>
      <c r="E555" t="s">
        <v>2100</v>
      </c>
      <c r="F555" t="s">
        <v>11</v>
      </c>
      <c r="G555" t="s">
        <v>2062</v>
      </c>
      <c r="H555" t="s">
        <v>2101</v>
      </c>
    </row>
    <row r="556" spans="1:8" hidden="1" x14ac:dyDescent="0.25">
      <c r="A556">
        <v>61133257</v>
      </c>
      <c r="B556" t="s">
        <v>222</v>
      </c>
      <c r="C556" t="s">
        <v>16</v>
      </c>
      <c r="D556" t="s">
        <v>712</v>
      </c>
      <c r="E556" t="s">
        <v>2102</v>
      </c>
      <c r="F556" t="s">
        <v>2103</v>
      </c>
      <c r="G556" t="s">
        <v>2104</v>
      </c>
      <c r="H556" t="s">
        <v>2105</v>
      </c>
    </row>
    <row r="557" spans="1:8" hidden="1" x14ac:dyDescent="0.25">
      <c r="A557">
        <v>61106892</v>
      </c>
      <c r="B557" t="s">
        <v>23</v>
      </c>
      <c r="C557" t="s">
        <v>16</v>
      </c>
      <c r="D557" t="s">
        <v>9</v>
      </c>
      <c r="E557" t="s">
        <v>2106</v>
      </c>
      <c r="F557" t="s">
        <v>2107</v>
      </c>
      <c r="G557" t="s">
        <v>2108</v>
      </c>
      <c r="H557" t="s">
        <v>2109</v>
      </c>
    </row>
    <row r="558" spans="1:8" hidden="1" x14ac:dyDescent="0.25">
      <c r="A558">
        <v>61019190</v>
      </c>
      <c r="B558" t="s">
        <v>149</v>
      </c>
      <c r="C558" t="s">
        <v>9</v>
      </c>
      <c r="D558" t="s">
        <v>9</v>
      </c>
      <c r="E558" t="s">
        <v>2110</v>
      </c>
      <c r="F558" t="s">
        <v>11</v>
      </c>
      <c r="G558" t="s">
        <v>2111</v>
      </c>
      <c r="H558" t="s">
        <v>2112</v>
      </c>
    </row>
    <row r="559" spans="1:8" hidden="1" x14ac:dyDescent="0.25">
      <c r="A559">
        <v>60976892</v>
      </c>
      <c r="B559" t="s">
        <v>443</v>
      </c>
      <c r="C559" t="s">
        <v>16</v>
      </c>
      <c r="D559" t="s">
        <v>98</v>
      </c>
      <c r="E559" t="s">
        <v>2113</v>
      </c>
      <c r="F559" t="s">
        <v>11</v>
      </c>
      <c r="G559" t="s">
        <v>2114</v>
      </c>
      <c r="H559" t="s">
        <v>2115</v>
      </c>
    </row>
    <row r="560" spans="1:8" x14ac:dyDescent="0.25">
      <c r="A560">
        <v>60950710</v>
      </c>
      <c r="B560" t="s">
        <v>214</v>
      </c>
      <c r="C560" t="s">
        <v>16</v>
      </c>
      <c r="D560" t="s">
        <v>16</v>
      </c>
      <c r="E560" t="s">
        <v>2116</v>
      </c>
      <c r="F560" t="s">
        <v>2117</v>
      </c>
      <c r="G560" t="s">
        <v>2118</v>
      </c>
      <c r="H560" t="s">
        <v>2119</v>
      </c>
    </row>
    <row r="561" spans="1:8" hidden="1" x14ac:dyDescent="0.25">
      <c r="A561">
        <v>60947826</v>
      </c>
      <c r="B561" t="s">
        <v>8</v>
      </c>
      <c r="C561" t="s">
        <v>9</v>
      </c>
      <c r="D561" t="s">
        <v>9</v>
      </c>
      <c r="E561" t="s">
        <v>2120</v>
      </c>
      <c r="F561" t="s">
        <v>11</v>
      </c>
      <c r="G561" t="s">
        <v>2121</v>
      </c>
      <c r="H561" t="s">
        <v>2122</v>
      </c>
    </row>
    <row r="562" spans="1:8" hidden="1" x14ac:dyDescent="0.25">
      <c r="A562">
        <v>60895305</v>
      </c>
      <c r="B562" t="s">
        <v>463</v>
      </c>
      <c r="C562" t="s">
        <v>9</v>
      </c>
      <c r="D562" t="s">
        <v>9</v>
      </c>
      <c r="E562" t="s">
        <v>2123</v>
      </c>
      <c r="F562" t="s">
        <v>11</v>
      </c>
      <c r="G562" t="s">
        <v>2124</v>
      </c>
      <c r="H562" t="s">
        <v>2125</v>
      </c>
    </row>
    <row r="563" spans="1:8" hidden="1" x14ac:dyDescent="0.25">
      <c r="A563">
        <v>60745179</v>
      </c>
      <c r="B563" t="s">
        <v>906</v>
      </c>
      <c r="C563" t="s">
        <v>9</v>
      </c>
      <c r="D563" t="s">
        <v>9</v>
      </c>
      <c r="E563" t="s">
        <v>2126</v>
      </c>
      <c r="F563" t="s">
        <v>11</v>
      </c>
      <c r="G563" t="s">
        <v>2127</v>
      </c>
      <c r="H563" t="s">
        <v>2128</v>
      </c>
    </row>
    <row r="564" spans="1:8" x14ac:dyDescent="0.25">
      <c r="A564">
        <v>574381</v>
      </c>
      <c r="B564" t="s">
        <v>2129</v>
      </c>
      <c r="C564" t="s">
        <v>28</v>
      </c>
      <c r="D564" t="s">
        <v>28</v>
      </c>
      <c r="E564" t="s">
        <v>2130</v>
      </c>
      <c r="F564" t="s">
        <v>2131</v>
      </c>
      <c r="G564" t="s">
        <v>2118</v>
      </c>
      <c r="H564" t="s">
        <v>2132</v>
      </c>
    </row>
    <row r="565" spans="1:8" hidden="1" x14ac:dyDescent="0.25">
      <c r="A565">
        <v>60728111</v>
      </c>
      <c r="B565" t="s">
        <v>188</v>
      </c>
      <c r="C565" t="s">
        <v>9</v>
      </c>
      <c r="D565" t="s">
        <v>9</v>
      </c>
      <c r="E565" t="s">
        <v>2133</v>
      </c>
      <c r="F565" t="s">
        <v>11</v>
      </c>
      <c r="G565" t="s">
        <v>2134</v>
      </c>
      <c r="H565" t="s">
        <v>2135</v>
      </c>
    </row>
    <row r="566" spans="1:8" hidden="1" x14ac:dyDescent="0.25">
      <c r="A566">
        <v>60594660</v>
      </c>
      <c r="B566" t="s">
        <v>23</v>
      </c>
      <c r="C566" t="s">
        <v>9</v>
      </c>
      <c r="D566" t="s">
        <v>9</v>
      </c>
      <c r="E566" t="s">
        <v>2136</v>
      </c>
      <c r="F566" t="s">
        <v>11</v>
      </c>
      <c r="G566" t="s">
        <v>2137</v>
      </c>
      <c r="H566" t="s">
        <v>2138</v>
      </c>
    </row>
    <row r="567" spans="1:8" x14ac:dyDescent="0.25">
      <c r="A567">
        <v>35548683</v>
      </c>
      <c r="B567" t="s">
        <v>2139</v>
      </c>
      <c r="C567" t="s">
        <v>28</v>
      </c>
      <c r="D567" t="s">
        <v>208</v>
      </c>
      <c r="E567" t="s">
        <v>2140</v>
      </c>
      <c r="F567" t="s">
        <v>11</v>
      </c>
      <c r="G567" t="s">
        <v>2141</v>
      </c>
      <c r="H567" t="s">
        <v>2142</v>
      </c>
    </row>
    <row r="568" spans="1:8" x14ac:dyDescent="0.25">
      <c r="A568">
        <v>49242075</v>
      </c>
      <c r="B568" t="s">
        <v>2143</v>
      </c>
      <c r="C568" t="s">
        <v>15</v>
      </c>
      <c r="D568" t="s">
        <v>29</v>
      </c>
      <c r="E568" t="s">
        <v>2144</v>
      </c>
      <c r="F568" t="s">
        <v>11</v>
      </c>
      <c r="G568" t="s">
        <v>2062</v>
      </c>
      <c r="H568" t="s">
        <v>2145</v>
      </c>
    </row>
    <row r="569" spans="1:8" hidden="1" x14ac:dyDescent="0.25">
      <c r="A569">
        <v>60525256</v>
      </c>
      <c r="B569" t="s">
        <v>2146</v>
      </c>
      <c r="C569" t="s">
        <v>16</v>
      </c>
      <c r="D569" t="s">
        <v>98</v>
      </c>
      <c r="E569" t="s">
        <v>2147</v>
      </c>
      <c r="F569" t="s">
        <v>11</v>
      </c>
      <c r="G569" t="s">
        <v>2148</v>
      </c>
      <c r="H569" t="s">
        <v>2149</v>
      </c>
    </row>
    <row r="570" spans="1:8" hidden="1" x14ac:dyDescent="0.25">
      <c r="A570">
        <v>60464326</v>
      </c>
      <c r="B570" t="s">
        <v>74</v>
      </c>
      <c r="C570" t="s">
        <v>16</v>
      </c>
      <c r="D570" t="s">
        <v>98</v>
      </c>
      <c r="E570" t="s">
        <v>2150</v>
      </c>
      <c r="F570" t="s">
        <v>2151</v>
      </c>
      <c r="G570" t="s">
        <v>2152</v>
      </c>
      <c r="H570" t="s">
        <v>2153</v>
      </c>
    </row>
    <row r="571" spans="1:8" hidden="1" x14ac:dyDescent="0.25">
      <c r="A571">
        <v>60488798</v>
      </c>
      <c r="B571" t="s">
        <v>183</v>
      </c>
      <c r="C571" t="s">
        <v>9</v>
      </c>
      <c r="D571" t="s">
        <v>9</v>
      </c>
      <c r="E571" t="s">
        <v>2154</v>
      </c>
      <c r="F571" t="s">
        <v>11</v>
      </c>
      <c r="G571" t="s">
        <v>2155</v>
      </c>
      <c r="H571" t="s">
        <v>2156</v>
      </c>
    </row>
    <row r="572" spans="1:8" x14ac:dyDescent="0.25">
      <c r="A572">
        <v>60466096</v>
      </c>
      <c r="B572" t="s">
        <v>127</v>
      </c>
      <c r="C572" t="s">
        <v>9</v>
      </c>
      <c r="D572" t="s">
        <v>15</v>
      </c>
      <c r="E572" t="s">
        <v>2157</v>
      </c>
      <c r="F572" t="s">
        <v>11</v>
      </c>
      <c r="G572" t="s">
        <v>2158</v>
      </c>
      <c r="H572" t="s">
        <v>2159</v>
      </c>
    </row>
    <row r="573" spans="1:8" hidden="1" x14ac:dyDescent="0.25">
      <c r="A573">
        <v>60434849</v>
      </c>
      <c r="B573" t="s">
        <v>118</v>
      </c>
      <c r="C573" t="s">
        <v>16</v>
      </c>
      <c r="D573" t="s">
        <v>9</v>
      </c>
      <c r="E573" t="s">
        <v>2160</v>
      </c>
      <c r="F573" t="s">
        <v>11</v>
      </c>
      <c r="G573" t="s">
        <v>2161</v>
      </c>
      <c r="H573" t="s">
        <v>2162</v>
      </c>
    </row>
    <row r="574" spans="1:8" hidden="1" x14ac:dyDescent="0.25">
      <c r="A574">
        <v>60408454</v>
      </c>
      <c r="B574" t="s">
        <v>36</v>
      </c>
      <c r="C574" t="s">
        <v>9</v>
      </c>
      <c r="D574" t="s">
        <v>9</v>
      </c>
      <c r="E574" t="s">
        <v>2163</v>
      </c>
      <c r="F574" t="s">
        <v>11</v>
      </c>
      <c r="G574" t="s">
        <v>2091</v>
      </c>
      <c r="H574" t="s">
        <v>2164</v>
      </c>
    </row>
    <row r="575" spans="1:8" x14ac:dyDescent="0.25">
      <c r="A575">
        <v>27740792</v>
      </c>
      <c r="B575" t="s">
        <v>2165</v>
      </c>
      <c r="C575" t="s">
        <v>15</v>
      </c>
      <c r="D575" t="s">
        <v>15</v>
      </c>
      <c r="E575" t="s">
        <v>2166</v>
      </c>
      <c r="F575" t="s">
        <v>2167</v>
      </c>
      <c r="G575" t="s">
        <v>2168</v>
      </c>
      <c r="H575" t="s">
        <v>2169</v>
      </c>
    </row>
    <row r="576" spans="1:8" hidden="1" x14ac:dyDescent="0.25">
      <c r="A576">
        <v>60357767</v>
      </c>
      <c r="B576" t="s">
        <v>1532</v>
      </c>
      <c r="C576" t="s">
        <v>16</v>
      </c>
      <c r="D576" t="s">
        <v>9</v>
      </c>
      <c r="E576" t="s">
        <v>2170</v>
      </c>
      <c r="F576" t="s">
        <v>11</v>
      </c>
      <c r="G576" t="s">
        <v>2062</v>
      </c>
      <c r="H576" t="s">
        <v>2171</v>
      </c>
    </row>
    <row r="577" spans="1:8" x14ac:dyDescent="0.25">
      <c r="A577">
        <v>46461869</v>
      </c>
      <c r="B577" t="s">
        <v>2172</v>
      </c>
      <c r="C577" t="s">
        <v>16</v>
      </c>
      <c r="D577" t="s">
        <v>15</v>
      </c>
      <c r="E577" t="s">
        <v>2173</v>
      </c>
      <c r="F577" t="s">
        <v>2174</v>
      </c>
      <c r="G577" t="s">
        <v>2175</v>
      </c>
      <c r="H577" t="s">
        <v>2176</v>
      </c>
    </row>
    <row r="578" spans="1:8" hidden="1" x14ac:dyDescent="0.25">
      <c r="A578">
        <v>60278576</v>
      </c>
      <c r="B578" t="s">
        <v>149</v>
      </c>
      <c r="C578" t="s">
        <v>9</v>
      </c>
      <c r="D578" t="s">
        <v>9</v>
      </c>
      <c r="E578" t="s">
        <v>2177</v>
      </c>
      <c r="F578" t="s">
        <v>11</v>
      </c>
      <c r="G578" t="s">
        <v>2178</v>
      </c>
      <c r="H578" t="s">
        <v>2179</v>
      </c>
    </row>
    <row r="579" spans="1:8" hidden="1" x14ac:dyDescent="0.25">
      <c r="A579">
        <v>60284777</v>
      </c>
      <c r="B579" t="s">
        <v>474</v>
      </c>
      <c r="C579" t="s">
        <v>9</v>
      </c>
      <c r="D579" t="s">
        <v>9</v>
      </c>
      <c r="E579" t="s">
        <v>2180</v>
      </c>
      <c r="F579" t="s">
        <v>11</v>
      </c>
      <c r="G579" t="s">
        <v>2181</v>
      </c>
      <c r="H579" t="s">
        <v>2182</v>
      </c>
    </row>
    <row r="580" spans="1:8" x14ac:dyDescent="0.25">
      <c r="A580">
        <v>50900086</v>
      </c>
      <c r="B580" t="s">
        <v>650</v>
      </c>
      <c r="C580" t="s">
        <v>9</v>
      </c>
      <c r="D580" t="s">
        <v>15</v>
      </c>
      <c r="E580" t="s">
        <v>2183</v>
      </c>
      <c r="F580" t="s">
        <v>11</v>
      </c>
      <c r="G580" t="s">
        <v>2184</v>
      </c>
      <c r="H580" t="s">
        <v>2185</v>
      </c>
    </row>
    <row r="581" spans="1:8" hidden="1" x14ac:dyDescent="0.25">
      <c r="A581">
        <v>60239407</v>
      </c>
      <c r="B581" t="s">
        <v>85</v>
      </c>
      <c r="C581" t="s">
        <v>9</v>
      </c>
      <c r="D581" t="s">
        <v>9</v>
      </c>
      <c r="E581" t="s">
        <v>2186</v>
      </c>
      <c r="F581" t="s">
        <v>11</v>
      </c>
      <c r="G581" t="s">
        <v>2187</v>
      </c>
      <c r="H581" t="s">
        <v>2188</v>
      </c>
    </row>
    <row r="582" spans="1:8" x14ac:dyDescent="0.25">
      <c r="A582">
        <v>37292416</v>
      </c>
      <c r="B582" t="s">
        <v>2189</v>
      </c>
      <c r="C582" t="s">
        <v>15</v>
      </c>
      <c r="D582" t="s">
        <v>28</v>
      </c>
      <c r="E582" t="s">
        <v>2190</v>
      </c>
      <c r="F582" t="s">
        <v>2191</v>
      </c>
      <c r="G582" t="s">
        <v>2192</v>
      </c>
      <c r="H582" t="s">
        <v>2193</v>
      </c>
    </row>
    <row r="583" spans="1:8" hidden="1" x14ac:dyDescent="0.25">
      <c r="A583">
        <v>46323730</v>
      </c>
      <c r="B583" t="s">
        <v>2194</v>
      </c>
      <c r="C583" t="s">
        <v>15</v>
      </c>
      <c r="D583" t="s">
        <v>712</v>
      </c>
      <c r="E583" t="s">
        <v>2195</v>
      </c>
      <c r="F583" t="s">
        <v>2196</v>
      </c>
      <c r="G583" t="s">
        <v>2197</v>
      </c>
      <c r="H583" t="s">
        <v>2198</v>
      </c>
    </row>
    <row r="584" spans="1:8" x14ac:dyDescent="0.25">
      <c r="A584">
        <v>9422031</v>
      </c>
      <c r="B584" t="s">
        <v>2199</v>
      </c>
      <c r="C584" t="s">
        <v>16</v>
      </c>
      <c r="D584" t="s">
        <v>89</v>
      </c>
      <c r="E584" t="s">
        <v>2200</v>
      </c>
      <c r="F584" t="s">
        <v>2201</v>
      </c>
      <c r="G584" t="s">
        <v>2202</v>
      </c>
      <c r="H584" t="s">
        <v>2203</v>
      </c>
    </row>
    <row r="585" spans="1:8" x14ac:dyDescent="0.25">
      <c r="A585">
        <v>41861772</v>
      </c>
      <c r="B585" t="s">
        <v>2204</v>
      </c>
      <c r="C585" t="s">
        <v>15</v>
      </c>
      <c r="D585" t="s">
        <v>208</v>
      </c>
      <c r="E585" t="s">
        <v>2205</v>
      </c>
      <c r="F585" t="s">
        <v>11</v>
      </c>
      <c r="G585" t="s">
        <v>2206</v>
      </c>
      <c r="H585" t="s">
        <v>2207</v>
      </c>
    </row>
    <row r="586" spans="1:8" x14ac:dyDescent="0.25">
      <c r="A586">
        <v>59641880</v>
      </c>
      <c r="B586" t="s">
        <v>131</v>
      </c>
      <c r="C586" t="s">
        <v>9</v>
      </c>
      <c r="D586" t="s">
        <v>16</v>
      </c>
      <c r="E586" t="s">
        <v>2208</v>
      </c>
      <c r="F586" t="s">
        <v>11</v>
      </c>
      <c r="G586" t="s">
        <v>2062</v>
      </c>
      <c r="H586" t="s">
        <v>2209</v>
      </c>
    </row>
    <row r="587" spans="1:8" x14ac:dyDescent="0.25">
      <c r="A587">
        <v>59209700</v>
      </c>
      <c r="B587" t="s">
        <v>2210</v>
      </c>
      <c r="C587" t="s">
        <v>15</v>
      </c>
      <c r="D587" t="s">
        <v>15</v>
      </c>
      <c r="E587" t="s">
        <v>2211</v>
      </c>
      <c r="F587" t="s">
        <v>2212</v>
      </c>
      <c r="G587" t="s">
        <v>2213</v>
      </c>
      <c r="H587" t="s">
        <v>2214</v>
      </c>
    </row>
    <row r="588" spans="1:8" hidden="1" x14ac:dyDescent="0.25">
      <c r="A588">
        <v>59544681</v>
      </c>
      <c r="B588" t="s">
        <v>2215</v>
      </c>
      <c r="C588" t="s">
        <v>15</v>
      </c>
      <c r="D588" t="s">
        <v>9</v>
      </c>
      <c r="E588" t="s">
        <v>2216</v>
      </c>
      <c r="F588" t="s">
        <v>2217</v>
      </c>
      <c r="G588" t="s">
        <v>2218</v>
      </c>
      <c r="H588" t="s">
        <v>2219</v>
      </c>
    </row>
    <row r="589" spans="1:8" hidden="1" x14ac:dyDescent="0.25">
      <c r="A589">
        <v>59515904</v>
      </c>
      <c r="B589" t="s">
        <v>54</v>
      </c>
      <c r="C589" t="s">
        <v>9</v>
      </c>
      <c r="D589" t="s">
        <v>9</v>
      </c>
      <c r="E589" t="s">
        <v>2220</v>
      </c>
      <c r="F589" t="s">
        <v>11</v>
      </c>
      <c r="G589" t="s">
        <v>2221</v>
      </c>
      <c r="H589" t="s">
        <v>2222</v>
      </c>
    </row>
    <row r="590" spans="1:8" hidden="1" x14ac:dyDescent="0.25">
      <c r="A590">
        <v>58632114</v>
      </c>
      <c r="B590" t="s">
        <v>2215</v>
      </c>
      <c r="C590" t="s">
        <v>16</v>
      </c>
      <c r="D590" t="s">
        <v>9</v>
      </c>
      <c r="E590" t="s">
        <v>2223</v>
      </c>
      <c r="F590" t="s">
        <v>11</v>
      </c>
      <c r="G590" t="s">
        <v>2224</v>
      </c>
      <c r="H590" t="s">
        <v>2225</v>
      </c>
    </row>
    <row r="591" spans="1:8" hidden="1" x14ac:dyDescent="0.25">
      <c r="A591">
        <v>59444487</v>
      </c>
      <c r="B591" t="s">
        <v>430</v>
      </c>
      <c r="C591" t="s">
        <v>9</v>
      </c>
      <c r="D591" t="s">
        <v>9</v>
      </c>
      <c r="E591" t="s">
        <v>2226</v>
      </c>
      <c r="F591" t="s">
        <v>11</v>
      </c>
      <c r="G591" t="s">
        <v>2227</v>
      </c>
      <c r="H591" t="s">
        <v>2228</v>
      </c>
    </row>
    <row r="592" spans="1:8" x14ac:dyDescent="0.25">
      <c r="A592">
        <v>59383426</v>
      </c>
      <c r="B592" t="s">
        <v>135</v>
      </c>
      <c r="C592" t="s">
        <v>16</v>
      </c>
      <c r="D592" t="s">
        <v>16</v>
      </c>
      <c r="E592" t="s">
        <v>2229</v>
      </c>
      <c r="F592" t="s">
        <v>2230</v>
      </c>
      <c r="G592" t="s">
        <v>2192</v>
      </c>
      <c r="H592" t="s">
        <v>2231</v>
      </c>
    </row>
    <row r="593" spans="1:8" x14ac:dyDescent="0.25">
      <c r="A593">
        <v>59382811</v>
      </c>
      <c r="B593" t="s">
        <v>222</v>
      </c>
      <c r="C593" t="s">
        <v>16</v>
      </c>
      <c r="D593" t="s">
        <v>15</v>
      </c>
      <c r="E593" t="s">
        <v>2232</v>
      </c>
      <c r="F593" t="s">
        <v>2233</v>
      </c>
      <c r="G593" t="s">
        <v>2234</v>
      </c>
      <c r="H593" t="s">
        <v>2235</v>
      </c>
    </row>
    <row r="594" spans="1:8" hidden="1" x14ac:dyDescent="0.25">
      <c r="A594">
        <v>59340856</v>
      </c>
      <c r="B594" t="s">
        <v>2236</v>
      </c>
      <c r="C594" t="s">
        <v>16</v>
      </c>
      <c r="D594" t="s">
        <v>9</v>
      </c>
      <c r="E594" t="s">
        <v>2237</v>
      </c>
      <c r="F594" t="s">
        <v>2238</v>
      </c>
      <c r="G594" t="s">
        <v>2239</v>
      </c>
      <c r="H594" t="s">
        <v>2240</v>
      </c>
    </row>
    <row r="595" spans="1:8" hidden="1" x14ac:dyDescent="0.25">
      <c r="A595">
        <v>59284167</v>
      </c>
      <c r="B595" t="s">
        <v>421</v>
      </c>
      <c r="C595" t="s">
        <v>9</v>
      </c>
      <c r="D595" t="s">
        <v>9</v>
      </c>
      <c r="E595" t="s">
        <v>2241</v>
      </c>
      <c r="F595" t="s">
        <v>11</v>
      </c>
      <c r="G595" t="s">
        <v>2242</v>
      </c>
      <c r="H595" t="s">
        <v>2243</v>
      </c>
    </row>
    <row r="596" spans="1:8" x14ac:dyDescent="0.25">
      <c r="A596">
        <v>12075062</v>
      </c>
      <c r="B596" t="s">
        <v>2244</v>
      </c>
      <c r="C596" t="s">
        <v>15</v>
      </c>
      <c r="D596" t="s">
        <v>89</v>
      </c>
      <c r="E596" t="s">
        <v>2245</v>
      </c>
      <c r="F596" t="s">
        <v>2246</v>
      </c>
      <c r="G596" t="s">
        <v>2247</v>
      </c>
      <c r="H596" t="s">
        <v>2248</v>
      </c>
    </row>
    <row r="597" spans="1:8" x14ac:dyDescent="0.25">
      <c r="A597">
        <v>51579610</v>
      </c>
      <c r="B597" t="s">
        <v>2022</v>
      </c>
      <c r="C597" t="s">
        <v>15</v>
      </c>
      <c r="D597" t="s">
        <v>15</v>
      </c>
      <c r="E597" t="s">
        <v>2249</v>
      </c>
      <c r="F597" t="s">
        <v>11</v>
      </c>
      <c r="G597" t="s">
        <v>2250</v>
      </c>
      <c r="H597" t="s">
        <v>2251</v>
      </c>
    </row>
    <row r="598" spans="1:8" x14ac:dyDescent="0.25">
      <c r="A598">
        <v>6437809</v>
      </c>
      <c r="B598" t="s">
        <v>2252</v>
      </c>
      <c r="C598" t="s">
        <v>28</v>
      </c>
      <c r="D598" t="s">
        <v>320</v>
      </c>
      <c r="E598" t="s">
        <v>2253</v>
      </c>
      <c r="F598" t="s">
        <v>2254</v>
      </c>
      <c r="G598" t="s">
        <v>2255</v>
      </c>
      <c r="H598" t="s">
        <v>2256</v>
      </c>
    </row>
    <row r="599" spans="1:8" x14ac:dyDescent="0.25">
      <c r="A599">
        <v>58300715</v>
      </c>
      <c r="B599" t="s">
        <v>2257</v>
      </c>
      <c r="C599" t="s">
        <v>9</v>
      </c>
      <c r="D599" t="s">
        <v>15</v>
      </c>
      <c r="E599" t="s">
        <v>2258</v>
      </c>
      <c r="F599" t="s">
        <v>11</v>
      </c>
      <c r="G599" t="s">
        <v>2259</v>
      </c>
      <c r="H599" t="s">
        <v>2260</v>
      </c>
    </row>
    <row r="600" spans="1:8" hidden="1" x14ac:dyDescent="0.25">
      <c r="A600">
        <v>59053376</v>
      </c>
      <c r="B600" t="s">
        <v>36</v>
      </c>
      <c r="C600" t="s">
        <v>9</v>
      </c>
      <c r="D600" t="s">
        <v>9</v>
      </c>
      <c r="E600" t="s">
        <v>2261</v>
      </c>
      <c r="F600" t="s">
        <v>11</v>
      </c>
      <c r="G600" t="s">
        <v>2262</v>
      </c>
      <c r="H600" t="s">
        <v>2263</v>
      </c>
    </row>
    <row r="601" spans="1:8" x14ac:dyDescent="0.25">
      <c r="A601">
        <v>58994800</v>
      </c>
      <c r="B601" t="s">
        <v>222</v>
      </c>
      <c r="C601" t="s">
        <v>9</v>
      </c>
      <c r="D601" t="s">
        <v>16</v>
      </c>
      <c r="E601" t="s">
        <v>2264</v>
      </c>
      <c r="F601" t="s">
        <v>11</v>
      </c>
      <c r="G601" t="s">
        <v>2265</v>
      </c>
      <c r="H601" t="s">
        <v>2266</v>
      </c>
    </row>
    <row r="602" spans="1:8" hidden="1" x14ac:dyDescent="0.25">
      <c r="A602">
        <v>58884759</v>
      </c>
      <c r="B602" t="s">
        <v>1085</v>
      </c>
      <c r="C602" t="s">
        <v>16</v>
      </c>
      <c r="D602" t="s">
        <v>9</v>
      </c>
      <c r="E602" t="s">
        <v>2267</v>
      </c>
      <c r="F602" t="s">
        <v>2268</v>
      </c>
      <c r="G602" t="s">
        <v>2269</v>
      </c>
      <c r="H602" t="s">
        <v>2270</v>
      </c>
    </row>
    <row r="603" spans="1:8" hidden="1" x14ac:dyDescent="0.25">
      <c r="A603">
        <v>58974371</v>
      </c>
      <c r="B603" t="s">
        <v>183</v>
      </c>
      <c r="C603" t="s">
        <v>9</v>
      </c>
      <c r="D603" t="s">
        <v>9</v>
      </c>
      <c r="E603" t="s">
        <v>2271</v>
      </c>
      <c r="F603" t="s">
        <v>11</v>
      </c>
      <c r="G603" t="s">
        <v>2272</v>
      </c>
      <c r="H603" t="s">
        <v>2273</v>
      </c>
    </row>
    <row r="604" spans="1:8" x14ac:dyDescent="0.25">
      <c r="A604">
        <v>53818790</v>
      </c>
      <c r="B604" t="s">
        <v>1789</v>
      </c>
      <c r="C604" t="s">
        <v>9</v>
      </c>
      <c r="D604" t="s">
        <v>15</v>
      </c>
      <c r="E604" t="s">
        <v>2274</v>
      </c>
      <c r="F604" t="s">
        <v>11</v>
      </c>
      <c r="G604" t="s">
        <v>2275</v>
      </c>
      <c r="H604" t="s">
        <v>2276</v>
      </c>
    </row>
    <row r="605" spans="1:8" x14ac:dyDescent="0.25">
      <c r="A605">
        <v>58908312</v>
      </c>
      <c r="B605" t="s">
        <v>163</v>
      </c>
      <c r="C605" t="s">
        <v>9</v>
      </c>
      <c r="D605" t="s">
        <v>16</v>
      </c>
      <c r="E605" t="s">
        <v>2277</v>
      </c>
      <c r="F605" t="s">
        <v>11</v>
      </c>
      <c r="G605" t="s">
        <v>2278</v>
      </c>
      <c r="H605" t="s">
        <v>2279</v>
      </c>
    </row>
    <row r="606" spans="1:8" x14ac:dyDescent="0.25">
      <c r="A606">
        <v>56470375</v>
      </c>
      <c r="B606" t="s">
        <v>2280</v>
      </c>
      <c r="C606" t="s">
        <v>16</v>
      </c>
      <c r="D606" t="s">
        <v>15</v>
      </c>
      <c r="E606" t="s">
        <v>2281</v>
      </c>
      <c r="F606" t="s">
        <v>2282</v>
      </c>
      <c r="G606" t="s">
        <v>2283</v>
      </c>
      <c r="H606" t="s">
        <v>2284</v>
      </c>
    </row>
    <row r="607" spans="1:8" hidden="1" x14ac:dyDescent="0.25">
      <c r="A607">
        <v>58710647</v>
      </c>
      <c r="B607" t="s">
        <v>85</v>
      </c>
      <c r="C607" t="s">
        <v>9</v>
      </c>
      <c r="D607" t="s">
        <v>9</v>
      </c>
      <c r="E607" t="s">
        <v>2285</v>
      </c>
      <c r="F607" t="s">
        <v>11</v>
      </c>
      <c r="G607" t="s">
        <v>2286</v>
      </c>
      <c r="H607" t="s">
        <v>2287</v>
      </c>
    </row>
    <row r="608" spans="1:8" hidden="1" x14ac:dyDescent="0.25">
      <c r="A608">
        <v>58689596</v>
      </c>
      <c r="B608" t="s">
        <v>2146</v>
      </c>
      <c r="C608" t="s">
        <v>16</v>
      </c>
      <c r="D608" t="s">
        <v>9</v>
      </c>
      <c r="E608" t="s">
        <v>2288</v>
      </c>
      <c r="F608" t="s">
        <v>11</v>
      </c>
      <c r="G608" t="s">
        <v>2289</v>
      </c>
      <c r="H608" t="s">
        <v>2290</v>
      </c>
    </row>
    <row r="609" spans="1:8" hidden="1" x14ac:dyDescent="0.25">
      <c r="A609">
        <v>58652280</v>
      </c>
      <c r="B609" t="s">
        <v>1746</v>
      </c>
      <c r="C609" t="s">
        <v>16</v>
      </c>
      <c r="D609" t="s">
        <v>9</v>
      </c>
      <c r="E609" t="s">
        <v>2291</v>
      </c>
      <c r="F609" t="s">
        <v>11</v>
      </c>
      <c r="G609" t="s">
        <v>2292</v>
      </c>
      <c r="H609" t="s">
        <v>2293</v>
      </c>
    </row>
    <row r="610" spans="1:8" x14ac:dyDescent="0.25">
      <c r="A610">
        <v>16134124</v>
      </c>
      <c r="B610" t="s">
        <v>2294</v>
      </c>
      <c r="C610" t="s">
        <v>16</v>
      </c>
      <c r="D610" t="s">
        <v>16</v>
      </c>
      <c r="E610" t="s">
        <v>2295</v>
      </c>
      <c r="F610" t="s">
        <v>2296</v>
      </c>
      <c r="G610" t="s">
        <v>2091</v>
      </c>
      <c r="H610" t="s">
        <v>2297</v>
      </c>
    </row>
    <row r="611" spans="1:8" hidden="1" x14ac:dyDescent="0.25">
      <c r="A611">
        <v>58661796</v>
      </c>
      <c r="B611" t="s">
        <v>2298</v>
      </c>
      <c r="C611" t="s">
        <v>16</v>
      </c>
      <c r="D611" t="s">
        <v>9</v>
      </c>
      <c r="E611" t="s">
        <v>2299</v>
      </c>
      <c r="F611" t="s">
        <v>11</v>
      </c>
      <c r="G611" t="s">
        <v>2300</v>
      </c>
      <c r="H611" t="s">
        <v>2301</v>
      </c>
    </row>
    <row r="612" spans="1:8" hidden="1" x14ac:dyDescent="0.25">
      <c r="A612">
        <v>58615670</v>
      </c>
      <c r="B612" t="s">
        <v>582</v>
      </c>
      <c r="C612" t="s">
        <v>9</v>
      </c>
      <c r="D612" t="s">
        <v>9</v>
      </c>
      <c r="E612" t="s">
        <v>2302</v>
      </c>
      <c r="F612" t="s">
        <v>11</v>
      </c>
      <c r="G612" t="s">
        <v>2303</v>
      </c>
      <c r="H612" t="s">
        <v>2304</v>
      </c>
    </row>
    <row r="613" spans="1:8" x14ac:dyDescent="0.25">
      <c r="A613">
        <v>58552924</v>
      </c>
      <c r="B613" t="s">
        <v>316</v>
      </c>
      <c r="C613" t="s">
        <v>9</v>
      </c>
      <c r="D613" t="s">
        <v>16</v>
      </c>
      <c r="E613" t="s">
        <v>2305</v>
      </c>
      <c r="F613" t="s">
        <v>11</v>
      </c>
      <c r="G613" t="s">
        <v>2306</v>
      </c>
      <c r="H613" t="s">
        <v>2307</v>
      </c>
    </row>
    <row r="614" spans="1:8" hidden="1" x14ac:dyDescent="0.25">
      <c r="A614">
        <v>58552012</v>
      </c>
      <c r="B614" t="s">
        <v>949</v>
      </c>
      <c r="C614" t="s">
        <v>9</v>
      </c>
      <c r="D614" t="s">
        <v>9</v>
      </c>
      <c r="E614" t="s">
        <v>2308</v>
      </c>
      <c r="F614" t="s">
        <v>11</v>
      </c>
      <c r="G614" t="s">
        <v>2309</v>
      </c>
      <c r="H614" t="s">
        <v>2310</v>
      </c>
    </row>
    <row r="615" spans="1:8" x14ac:dyDescent="0.25">
      <c r="A615">
        <v>38160192</v>
      </c>
      <c r="B615" t="s">
        <v>2311</v>
      </c>
      <c r="C615" t="s">
        <v>15</v>
      </c>
      <c r="D615" t="s">
        <v>612</v>
      </c>
      <c r="E615" t="s">
        <v>2312</v>
      </c>
      <c r="F615" t="s">
        <v>11</v>
      </c>
      <c r="G615" t="s">
        <v>2313</v>
      </c>
      <c r="H615" t="s">
        <v>2314</v>
      </c>
    </row>
    <row r="616" spans="1:8" hidden="1" x14ac:dyDescent="0.25">
      <c r="A616">
        <v>58502507</v>
      </c>
      <c r="B616" t="s">
        <v>127</v>
      </c>
      <c r="C616" t="s">
        <v>16</v>
      </c>
      <c r="D616" t="s">
        <v>9</v>
      </c>
      <c r="E616" t="s">
        <v>2315</v>
      </c>
      <c r="F616" t="s">
        <v>2316</v>
      </c>
      <c r="G616" t="s">
        <v>2317</v>
      </c>
      <c r="H616" t="s">
        <v>2318</v>
      </c>
    </row>
    <row r="617" spans="1:8" hidden="1" x14ac:dyDescent="0.25">
      <c r="A617">
        <v>58483923</v>
      </c>
      <c r="B617" t="s">
        <v>61</v>
      </c>
      <c r="C617" t="s">
        <v>9</v>
      </c>
      <c r="D617" t="s">
        <v>9</v>
      </c>
      <c r="E617" t="s">
        <v>2319</v>
      </c>
      <c r="F617" t="s">
        <v>11</v>
      </c>
      <c r="G617" t="s">
        <v>2320</v>
      </c>
      <c r="H617" t="s">
        <v>2321</v>
      </c>
    </row>
    <row r="618" spans="1:8" x14ac:dyDescent="0.25">
      <c r="A618">
        <v>57771161</v>
      </c>
      <c r="B618" t="s">
        <v>672</v>
      </c>
      <c r="C618" t="s">
        <v>15</v>
      </c>
      <c r="D618" t="s">
        <v>16</v>
      </c>
      <c r="E618" t="s">
        <v>2322</v>
      </c>
      <c r="F618" t="s">
        <v>2323</v>
      </c>
      <c r="G618" t="s">
        <v>2324</v>
      </c>
      <c r="H618" t="s">
        <v>2325</v>
      </c>
    </row>
    <row r="619" spans="1:8" hidden="1" x14ac:dyDescent="0.25">
      <c r="A619">
        <v>58467968</v>
      </c>
      <c r="B619" t="s">
        <v>280</v>
      </c>
      <c r="C619" t="s">
        <v>9</v>
      </c>
      <c r="D619" t="s">
        <v>9</v>
      </c>
      <c r="E619" t="s">
        <v>2326</v>
      </c>
      <c r="F619" t="s">
        <v>11</v>
      </c>
      <c r="G619" t="s">
        <v>2327</v>
      </c>
      <c r="H619" t="s">
        <v>2328</v>
      </c>
    </row>
    <row r="620" spans="1:8" hidden="1" x14ac:dyDescent="0.25">
      <c r="A620">
        <v>58422327</v>
      </c>
      <c r="B620" t="s">
        <v>2146</v>
      </c>
      <c r="C620" t="s">
        <v>16</v>
      </c>
      <c r="D620" t="s">
        <v>98</v>
      </c>
      <c r="E620" t="s">
        <v>2329</v>
      </c>
      <c r="F620" t="s">
        <v>11</v>
      </c>
      <c r="G620" t="s">
        <v>2062</v>
      </c>
      <c r="H620" t="s">
        <v>2330</v>
      </c>
    </row>
    <row r="621" spans="1:8" x14ac:dyDescent="0.25">
      <c r="A621">
        <v>35032645</v>
      </c>
      <c r="B621" t="s">
        <v>2331</v>
      </c>
      <c r="C621" t="s">
        <v>16</v>
      </c>
      <c r="D621" t="s">
        <v>28</v>
      </c>
      <c r="E621" t="s">
        <v>2332</v>
      </c>
      <c r="F621" t="s">
        <v>2333</v>
      </c>
      <c r="G621" t="s">
        <v>2334</v>
      </c>
      <c r="H621" t="s">
        <v>2335</v>
      </c>
    </row>
    <row r="622" spans="1:8" x14ac:dyDescent="0.25">
      <c r="A622">
        <v>5327672</v>
      </c>
      <c r="B622" t="s">
        <v>2336</v>
      </c>
      <c r="C622" t="s">
        <v>208</v>
      </c>
      <c r="D622" t="s">
        <v>320</v>
      </c>
      <c r="E622" t="s">
        <v>2337</v>
      </c>
      <c r="F622" t="s">
        <v>2338</v>
      </c>
      <c r="G622" t="s">
        <v>2339</v>
      </c>
      <c r="H622" t="s">
        <v>2340</v>
      </c>
    </row>
    <row r="623" spans="1:8" x14ac:dyDescent="0.25">
      <c r="A623">
        <v>58277763</v>
      </c>
      <c r="B623" t="s">
        <v>2341</v>
      </c>
      <c r="C623" t="s">
        <v>9</v>
      </c>
      <c r="D623" t="s">
        <v>16</v>
      </c>
      <c r="E623" t="s">
        <v>2342</v>
      </c>
      <c r="F623" t="s">
        <v>11</v>
      </c>
      <c r="G623" t="s">
        <v>2343</v>
      </c>
      <c r="H623" t="s">
        <v>2344</v>
      </c>
    </row>
    <row r="624" spans="1:8" x14ac:dyDescent="0.25">
      <c r="A624">
        <v>14989040</v>
      </c>
      <c r="B624" t="s">
        <v>2345</v>
      </c>
      <c r="C624" t="s">
        <v>28</v>
      </c>
      <c r="D624" t="s">
        <v>1187</v>
      </c>
      <c r="E624" t="s">
        <v>2346</v>
      </c>
      <c r="F624" t="s">
        <v>11</v>
      </c>
      <c r="G624" t="s">
        <v>2347</v>
      </c>
      <c r="H624" t="s">
        <v>2348</v>
      </c>
    </row>
    <row r="625" spans="1:8" x14ac:dyDescent="0.25">
      <c r="A625">
        <v>36005980</v>
      </c>
      <c r="B625" t="s">
        <v>2349</v>
      </c>
      <c r="C625" t="s">
        <v>15</v>
      </c>
      <c r="D625" t="s">
        <v>8</v>
      </c>
      <c r="E625" t="s">
        <v>2350</v>
      </c>
      <c r="F625" t="s">
        <v>11</v>
      </c>
      <c r="G625" t="s">
        <v>2351</v>
      </c>
      <c r="H625" t="s">
        <v>2352</v>
      </c>
    </row>
    <row r="626" spans="1:8" hidden="1" x14ac:dyDescent="0.25">
      <c r="A626">
        <v>58251934</v>
      </c>
      <c r="B626" t="s">
        <v>280</v>
      </c>
      <c r="C626" t="s">
        <v>9</v>
      </c>
      <c r="D626" t="s">
        <v>9</v>
      </c>
      <c r="E626" t="s">
        <v>2353</v>
      </c>
      <c r="F626" t="s">
        <v>11</v>
      </c>
      <c r="G626" t="s">
        <v>2354</v>
      </c>
      <c r="H626" t="s">
        <v>2355</v>
      </c>
    </row>
    <row r="627" spans="1:8" x14ac:dyDescent="0.25">
      <c r="A627">
        <v>21293105</v>
      </c>
      <c r="B627" t="s">
        <v>2356</v>
      </c>
      <c r="C627" t="s">
        <v>89</v>
      </c>
      <c r="D627" t="s">
        <v>107</v>
      </c>
      <c r="E627" t="s">
        <v>2357</v>
      </c>
      <c r="F627" t="s">
        <v>2358</v>
      </c>
      <c r="G627" t="s">
        <v>2359</v>
      </c>
      <c r="H627" t="s">
        <v>2360</v>
      </c>
    </row>
    <row r="628" spans="1:8" hidden="1" x14ac:dyDescent="0.25">
      <c r="A628">
        <v>58186164</v>
      </c>
      <c r="B628" t="s">
        <v>430</v>
      </c>
      <c r="C628" t="s">
        <v>16</v>
      </c>
      <c r="D628" t="s">
        <v>9</v>
      </c>
      <c r="E628" t="s">
        <v>2361</v>
      </c>
      <c r="F628" t="s">
        <v>2362</v>
      </c>
      <c r="G628" t="s">
        <v>2363</v>
      </c>
      <c r="H628" t="s">
        <v>2364</v>
      </c>
    </row>
    <row r="629" spans="1:8" hidden="1" x14ac:dyDescent="0.25">
      <c r="A629">
        <v>58175100</v>
      </c>
      <c r="B629" t="s">
        <v>2365</v>
      </c>
      <c r="C629" t="s">
        <v>9</v>
      </c>
      <c r="D629" t="s">
        <v>9</v>
      </c>
      <c r="E629" t="s">
        <v>2366</v>
      </c>
      <c r="F629" t="s">
        <v>11</v>
      </c>
      <c r="G629" t="s">
        <v>2091</v>
      </c>
      <c r="H629" t="s">
        <v>2367</v>
      </c>
    </row>
    <row r="630" spans="1:8" hidden="1" x14ac:dyDescent="0.25">
      <c r="A630">
        <v>33959527</v>
      </c>
      <c r="B630" t="s">
        <v>2368</v>
      </c>
      <c r="C630" t="s">
        <v>15</v>
      </c>
      <c r="D630" t="s">
        <v>9</v>
      </c>
      <c r="E630" t="s">
        <v>2369</v>
      </c>
      <c r="F630" t="s">
        <v>2370</v>
      </c>
      <c r="G630" t="s">
        <v>2062</v>
      </c>
      <c r="H630" t="s">
        <v>2371</v>
      </c>
    </row>
    <row r="631" spans="1:8" x14ac:dyDescent="0.25">
      <c r="A631">
        <v>12994862</v>
      </c>
      <c r="B631" t="s">
        <v>2372</v>
      </c>
      <c r="C631" t="s">
        <v>15</v>
      </c>
      <c r="D631" t="s">
        <v>15</v>
      </c>
      <c r="E631" t="s">
        <v>2373</v>
      </c>
      <c r="F631" t="s">
        <v>2374</v>
      </c>
      <c r="G631" t="s">
        <v>2375</v>
      </c>
      <c r="H631" t="s">
        <v>2376</v>
      </c>
    </row>
    <row r="632" spans="1:8" hidden="1" x14ac:dyDescent="0.25">
      <c r="A632">
        <v>58068286</v>
      </c>
      <c r="B632" t="s">
        <v>280</v>
      </c>
      <c r="C632" t="s">
        <v>9</v>
      </c>
      <c r="D632" t="s">
        <v>9</v>
      </c>
      <c r="E632" t="s">
        <v>2377</v>
      </c>
      <c r="F632" t="s">
        <v>11</v>
      </c>
      <c r="G632" t="s">
        <v>2378</v>
      </c>
      <c r="H632" t="s">
        <v>2379</v>
      </c>
    </row>
    <row r="633" spans="1:8" x14ac:dyDescent="0.25">
      <c r="A633">
        <v>58054229</v>
      </c>
      <c r="B633" t="s">
        <v>1030</v>
      </c>
      <c r="C633" t="s">
        <v>9</v>
      </c>
      <c r="D633" t="s">
        <v>16</v>
      </c>
      <c r="E633" t="s">
        <v>2380</v>
      </c>
      <c r="F633" t="s">
        <v>11</v>
      </c>
      <c r="G633" t="s">
        <v>2111</v>
      </c>
      <c r="H633" t="s">
        <v>2381</v>
      </c>
    </row>
    <row r="634" spans="1:8" hidden="1" x14ac:dyDescent="0.25">
      <c r="A634">
        <v>57976398</v>
      </c>
      <c r="B634" t="s">
        <v>145</v>
      </c>
      <c r="C634" t="s">
        <v>9</v>
      </c>
      <c r="D634" t="s">
        <v>9</v>
      </c>
      <c r="E634" t="s">
        <v>2382</v>
      </c>
      <c r="F634" t="s">
        <v>11</v>
      </c>
      <c r="G634" t="s">
        <v>2383</v>
      </c>
      <c r="H634" t="s">
        <v>2384</v>
      </c>
    </row>
    <row r="635" spans="1:8" x14ac:dyDescent="0.25">
      <c r="A635">
        <v>23176915</v>
      </c>
      <c r="B635" t="s">
        <v>2385</v>
      </c>
      <c r="C635" t="s">
        <v>16</v>
      </c>
      <c r="D635" t="s">
        <v>16</v>
      </c>
      <c r="E635" t="s">
        <v>2386</v>
      </c>
      <c r="F635" t="s">
        <v>11</v>
      </c>
      <c r="G635" t="s">
        <v>2387</v>
      </c>
      <c r="H635" t="s">
        <v>2388</v>
      </c>
    </row>
    <row r="636" spans="1:8" hidden="1" x14ac:dyDescent="0.25">
      <c r="A636">
        <v>57845345</v>
      </c>
      <c r="B636" t="s">
        <v>65</v>
      </c>
      <c r="C636" t="s">
        <v>16</v>
      </c>
      <c r="D636" t="s">
        <v>9</v>
      </c>
      <c r="E636" t="s">
        <v>2389</v>
      </c>
      <c r="F636" t="s">
        <v>2390</v>
      </c>
      <c r="G636" t="s">
        <v>2391</v>
      </c>
      <c r="H636" t="s">
        <v>2392</v>
      </c>
    </row>
    <row r="637" spans="1:8" x14ac:dyDescent="0.25">
      <c r="A637">
        <v>57829169</v>
      </c>
      <c r="B637" t="s">
        <v>1174</v>
      </c>
      <c r="C637" t="s">
        <v>16</v>
      </c>
      <c r="D637" t="s">
        <v>16</v>
      </c>
      <c r="E637" t="s">
        <v>2393</v>
      </c>
      <c r="F637" t="s">
        <v>11</v>
      </c>
      <c r="G637" t="s">
        <v>2394</v>
      </c>
      <c r="H637" t="s">
        <v>2395</v>
      </c>
    </row>
    <row r="638" spans="1:8" hidden="1" x14ac:dyDescent="0.25">
      <c r="A638">
        <v>57760435</v>
      </c>
      <c r="B638" t="s">
        <v>991</v>
      </c>
      <c r="C638" t="s">
        <v>9</v>
      </c>
      <c r="D638" t="s">
        <v>9</v>
      </c>
      <c r="E638" t="s">
        <v>2396</v>
      </c>
      <c r="F638" t="s">
        <v>11</v>
      </c>
      <c r="G638" t="s">
        <v>2397</v>
      </c>
      <c r="H638" t="s">
        <v>2398</v>
      </c>
    </row>
    <row r="639" spans="1:8" x14ac:dyDescent="0.25">
      <c r="A639">
        <v>14513541</v>
      </c>
      <c r="B639" t="s">
        <v>2399</v>
      </c>
      <c r="C639" t="s">
        <v>9</v>
      </c>
      <c r="D639" t="s">
        <v>15</v>
      </c>
      <c r="E639" t="s">
        <v>2400</v>
      </c>
      <c r="F639" t="s">
        <v>11</v>
      </c>
      <c r="G639" t="s">
        <v>2401</v>
      </c>
      <c r="H639" t="s">
        <v>2402</v>
      </c>
    </row>
    <row r="640" spans="1:8" hidden="1" x14ac:dyDescent="0.25">
      <c r="A640">
        <v>61877213</v>
      </c>
      <c r="B640" t="s">
        <v>1187</v>
      </c>
      <c r="C640" t="s">
        <v>9</v>
      </c>
      <c r="D640" t="s">
        <v>9</v>
      </c>
      <c r="E640" t="s">
        <v>2403</v>
      </c>
      <c r="F640" t="s">
        <v>11</v>
      </c>
      <c r="G640" t="s">
        <v>2404</v>
      </c>
      <c r="H640" t="s">
        <v>2405</v>
      </c>
    </row>
    <row r="641" spans="1:8" hidden="1" x14ac:dyDescent="0.25">
      <c r="A641">
        <v>61844734</v>
      </c>
      <c r="B641" t="s">
        <v>29</v>
      </c>
      <c r="C641" t="s">
        <v>15</v>
      </c>
      <c r="D641" t="s">
        <v>9</v>
      </c>
      <c r="E641" t="s">
        <v>2406</v>
      </c>
      <c r="F641" t="s">
        <v>11</v>
      </c>
      <c r="G641" t="s">
        <v>2407</v>
      </c>
      <c r="H641" t="s">
        <v>2408</v>
      </c>
    </row>
    <row r="642" spans="1:8" hidden="1" x14ac:dyDescent="0.25">
      <c r="A642">
        <v>61677263</v>
      </c>
      <c r="B642" t="s">
        <v>280</v>
      </c>
      <c r="C642" t="s">
        <v>16</v>
      </c>
      <c r="D642" t="s">
        <v>9</v>
      </c>
      <c r="E642" t="s">
        <v>2409</v>
      </c>
      <c r="F642" t="s">
        <v>2410</v>
      </c>
      <c r="G642" t="s">
        <v>2411</v>
      </c>
      <c r="H642" t="s">
        <v>2412</v>
      </c>
    </row>
    <row r="643" spans="1:8" hidden="1" x14ac:dyDescent="0.25">
      <c r="A643">
        <v>61589139</v>
      </c>
      <c r="B643" t="s">
        <v>135</v>
      </c>
      <c r="C643" t="s">
        <v>16</v>
      </c>
      <c r="D643" t="s">
        <v>9</v>
      </c>
      <c r="E643" t="s">
        <v>2413</v>
      </c>
      <c r="F643" t="s">
        <v>2414</v>
      </c>
      <c r="G643" t="s">
        <v>2415</v>
      </c>
      <c r="H643" t="s">
        <v>2416</v>
      </c>
    </row>
    <row r="644" spans="1:8" hidden="1" x14ac:dyDescent="0.25">
      <c r="A644">
        <v>61531169</v>
      </c>
      <c r="B644" t="s">
        <v>61</v>
      </c>
      <c r="C644" t="s">
        <v>16</v>
      </c>
      <c r="D644" t="s">
        <v>9</v>
      </c>
      <c r="E644" t="s">
        <v>2417</v>
      </c>
      <c r="F644" t="s">
        <v>2418</v>
      </c>
      <c r="G644" t="s">
        <v>2419</v>
      </c>
      <c r="H644" t="s">
        <v>2420</v>
      </c>
    </row>
    <row r="645" spans="1:8" hidden="1" x14ac:dyDescent="0.25">
      <c r="A645">
        <v>61435806</v>
      </c>
      <c r="B645" t="s">
        <v>463</v>
      </c>
      <c r="C645" t="s">
        <v>16</v>
      </c>
      <c r="D645" t="s">
        <v>98</v>
      </c>
      <c r="E645" t="s">
        <v>2421</v>
      </c>
      <c r="F645" t="s">
        <v>11</v>
      </c>
      <c r="G645" t="s">
        <v>2422</v>
      </c>
      <c r="H645" t="s">
        <v>2423</v>
      </c>
    </row>
    <row r="646" spans="1:8" hidden="1" x14ac:dyDescent="0.25">
      <c r="A646">
        <v>61428430</v>
      </c>
      <c r="B646" t="s">
        <v>61</v>
      </c>
      <c r="C646" t="s">
        <v>16</v>
      </c>
      <c r="D646" t="s">
        <v>9</v>
      </c>
      <c r="E646" t="s">
        <v>2424</v>
      </c>
      <c r="F646" t="s">
        <v>2425</v>
      </c>
      <c r="G646" t="s">
        <v>2426</v>
      </c>
      <c r="H646" t="s">
        <v>2427</v>
      </c>
    </row>
    <row r="647" spans="1:8" hidden="1" x14ac:dyDescent="0.25">
      <c r="A647">
        <v>60810825</v>
      </c>
      <c r="B647" t="s">
        <v>118</v>
      </c>
      <c r="C647" t="s">
        <v>16</v>
      </c>
      <c r="D647" t="s">
        <v>98</v>
      </c>
      <c r="E647" t="s">
        <v>2428</v>
      </c>
      <c r="F647" t="s">
        <v>2429</v>
      </c>
      <c r="G647" t="s">
        <v>2430</v>
      </c>
      <c r="H647" t="s">
        <v>2431</v>
      </c>
    </row>
    <row r="648" spans="1:8" hidden="1" x14ac:dyDescent="0.25">
      <c r="A648">
        <v>60637965</v>
      </c>
      <c r="B648" t="s">
        <v>2432</v>
      </c>
      <c r="C648" t="s">
        <v>16</v>
      </c>
      <c r="D648" t="s">
        <v>9</v>
      </c>
      <c r="E648" t="s">
        <v>2433</v>
      </c>
      <c r="F648" t="s">
        <v>11</v>
      </c>
      <c r="G648" t="s">
        <v>2434</v>
      </c>
      <c r="H648" t="s">
        <v>2435</v>
      </c>
    </row>
    <row r="649" spans="1:8" hidden="1" x14ac:dyDescent="0.25">
      <c r="A649">
        <v>59937058</v>
      </c>
      <c r="B649" t="s">
        <v>354</v>
      </c>
      <c r="C649" t="s">
        <v>16</v>
      </c>
      <c r="D649" t="s">
        <v>9</v>
      </c>
      <c r="E649" t="s">
        <v>2436</v>
      </c>
      <c r="F649" t="s">
        <v>11</v>
      </c>
      <c r="G649" t="s">
        <v>2437</v>
      </c>
      <c r="H649" t="s">
        <v>2438</v>
      </c>
    </row>
    <row r="650" spans="1:8" hidden="1" x14ac:dyDescent="0.25">
      <c r="A650">
        <v>58703190</v>
      </c>
      <c r="B650" t="s">
        <v>2439</v>
      </c>
      <c r="C650" t="s">
        <v>16</v>
      </c>
      <c r="D650" t="s">
        <v>98</v>
      </c>
      <c r="E650" t="s">
        <v>2440</v>
      </c>
      <c r="F650" t="s">
        <v>11</v>
      </c>
      <c r="G650" t="s">
        <v>2407</v>
      </c>
      <c r="H650" t="s">
        <v>2441</v>
      </c>
    </row>
    <row r="651" spans="1:8" hidden="1" x14ac:dyDescent="0.25">
      <c r="A651">
        <v>57114665</v>
      </c>
      <c r="B651" t="s">
        <v>23</v>
      </c>
      <c r="C651" t="s">
        <v>9</v>
      </c>
      <c r="D651" t="s">
        <v>9</v>
      </c>
      <c r="E651" t="s">
        <v>2442</v>
      </c>
      <c r="F651" t="s">
        <v>11</v>
      </c>
      <c r="G651" t="s">
        <v>2443</v>
      </c>
      <c r="H651" t="s">
        <v>2444</v>
      </c>
    </row>
    <row r="652" spans="1:8" hidden="1" x14ac:dyDescent="0.25">
      <c r="A652">
        <v>57106693</v>
      </c>
      <c r="B652" t="s">
        <v>2445</v>
      </c>
      <c r="C652" t="s">
        <v>9</v>
      </c>
      <c r="D652" t="s">
        <v>9</v>
      </c>
      <c r="E652" t="s">
        <v>2446</v>
      </c>
      <c r="F652" t="s">
        <v>11</v>
      </c>
      <c r="G652" t="s">
        <v>2447</v>
      </c>
      <c r="H652" t="s">
        <v>2448</v>
      </c>
    </row>
    <row r="653" spans="1:8" hidden="1" x14ac:dyDescent="0.25">
      <c r="A653">
        <v>56691854</v>
      </c>
      <c r="B653" t="s">
        <v>1931</v>
      </c>
      <c r="C653" t="s">
        <v>16</v>
      </c>
      <c r="D653" t="s">
        <v>9</v>
      </c>
      <c r="E653" t="s">
        <v>2449</v>
      </c>
      <c r="F653" t="s">
        <v>11</v>
      </c>
      <c r="G653" t="s">
        <v>2450</v>
      </c>
      <c r="H653" t="s">
        <v>2451</v>
      </c>
    </row>
    <row r="654" spans="1:8" hidden="1" x14ac:dyDescent="0.25">
      <c r="A654">
        <v>54300247</v>
      </c>
      <c r="B654" t="s">
        <v>2452</v>
      </c>
      <c r="C654" t="s">
        <v>15</v>
      </c>
      <c r="D654" t="s">
        <v>9</v>
      </c>
      <c r="E654" t="s">
        <v>2453</v>
      </c>
      <c r="F654" t="s">
        <v>11</v>
      </c>
      <c r="G654" t="s">
        <v>2454</v>
      </c>
      <c r="H654" t="s">
        <v>2455</v>
      </c>
    </row>
    <row r="655" spans="1:8" x14ac:dyDescent="0.25">
      <c r="A655">
        <v>52106324</v>
      </c>
      <c r="B655" t="s">
        <v>2456</v>
      </c>
      <c r="C655" t="s">
        <v>16</v>
      </c>
      <c r="D655" t="s">
        <v>16</v>
      </c>
      <c r="E655" t="s">
        <v>2457</v>
      </c>
      <c r="F655" t="s">
        <v>11</v>
      </c>
      <c r="G655" t="s">
        <v>2458</v>
      </c>
      <c r="H655" t="s">
        <v>2459</v>
      </c>
    </row>
    <row r="656" spans="1:8" x14ac:dyDescent="0.25">
      <c r="A656">
        <v>53536895</v>
      </c>
      <c r="B656" t="s">
        <v>2460</v>
      </c>
      <c r="C656" t="s">
        <v>16</v>
      </c>
      <c r="D656" t="s">
        <v>16</v>
      </c>
      <c r="E656" t="s">
        <v>2461</v>
      </c>
      <c r="F656" t="s">
        <v>2462</v>
      </c>
      <c r="G656" t="s">
        <v>2463</v>
      </c>
      <c r="H656" t="s">
        <v>2464</v>
      </c>
    </row>
    <row r="657" spans="1:8" x14ac:dyDescent="0.25">
      <c r="A657">
        <v>51746650</v>
      </c>
      <c r="B657" t="s">
        <v>2465</v>
      </c>
      <c r="C657" t="s">
        <v>16</v>
      </c>
      <c r="D657" t="s">
        <v>15</v>
      </c>
      <c r="E657" t="s">
        <v>2466</v>
      </c>
      <c r="F657" t="s">
        <v>2467</v>
      </c>
      <c r="G657" t="s">
        <v>2468</v>
      </c>
      <c r="H657" t="s">
        <v>2469</v>
      </c>
    </row>
    <row r="658" spans="1:8" x14ac:dyDescent="0.25">
      <c r="A658">
        <v>46972576</v>
      </c>
      <c r="B658" t="s">
        <v>2470</v>
      </c>
      <c r="C658" t="s">
        <v>9</v>
      </c>
      <c r="D658" t="s">
        <v>16</v>
      </c>
      <c r="E658" t="s">
        <v>2471</v>
      </c>
      <c r="F658" t="s">
        <v>11</v>
      </c>
      <c r="G658" t="s">
        <v>2437</v>
      </c>
      <c r="H658" t="s">
        <v>2472</v>
      </c>
    </row>
    <row r="659" spans="1:8" x14ac:dyDescent="0.25">
      <c r="A659">
        <v>44442084</v>
      </c>
      <c r="B659" t="s">
        <v>2473</v>
      </c>
      <c r="C659" t="s">
        <v>16</v>
      </c>
      <c r="D659" t="s">
        <v>16</v>
      </c>
      <c r="E659" t="s">
        <v>2474</v>
      </c>
      <c r="F659" t="s">
        <v>2475</v>
      </c>
      <c r="G659" t="s">
        <v>2476</v>
      </c>
      <c r="H659" t="s">
        <v>2477</v>
      </c>
    </row>
    <row r="660" spans="1:8" x14ac:dyDescent="0.25">
      <c r="A660">
        <v>44315693</v>
      </c>
      <c r="B660" t="s">
        <v>2478</v>
      </c>
      <c r="C660" t="s">
        <v>16</v>
      </c>
      <c r="D660" t="s">
        <v>89</v>
      </c>
      <c r="E660" t="s">
        <v>2479</v>
      </c>
      <c r="F660" t="s">
        <v>2480</v>
      </c>
      <c r="G660" t="s">
        <v>2481</v>
      </c>
      <c r="H660" t="s">
        <v>2482</v>
      </c>
    </row>
    <row r="661" spans="1:8" x14ac:dyDescent="0.25">
      <c r="A661">
        <v>44257264</v>
      </c>
      <c r="B661" t="s">
        <v>2483</v>
      </c>
      <c r="C661" t="s">
        <v>9</v>
      </c>
      <c r="D661" t="s">
        <v>28</v>
      </c>
      <c r="E661" t="s">
        <v>2484</v>
      </c>
      <c r="F661" t="s">
        <v>11</v>
      </c>
      <c r="G661" t="s">
        <v>2476</v>
      </c>
      <c r="H661" t="s">
        <v>2485</v>
      </c>
    </row>
    <row r="662" spans="1:8" hidden="1" x14ac:dyDescent="0.25">
      <c r="A662">
        <v>61076973</v>
      </c>
      <c r="B662" t="s">
        <v>172</v>
      </c>
      <c r="C662" t="s">
        <v>16</v>
      </c>
      <c r="D662" t="s">
        <v>98</v>
      </c>
      <c r="E662" t="s">
        <v>2486</v>
      </c>
      <c r="F662" t="s">
        <v>2487</v>
      </c>
      <c r="G662" t="s">
        <v>2488</v>
      </c>
      <c r="H662" t="s">
        <v>2489</v>
      </c>
    </row>
    <row r="663" spans="1:8" x14ac:dyDescent="0.25">
      <c r="A663">
        <v>59513951</v>
      </c>
      <c r="B663" t="s">
        <v>1110</v>
      </c>
      <c r="C663" t="s">
        <v>9</v>
      </c>
      <c r="D663" t="s">
        <v>208</v>
      </c>
      <c r="E663" t="s">
        <v>2490</v>
      </c>
      <c r="F663" t="s">
        <v>11</v>
      </c>
      <c r="G663" t="s">
        <v>2491</v>
      </c>
      <c r="H663" t="s">
        <v>2492</v>
      </c>
    </row>
    <row r="664" spans="1:8" x14ac:dyDescent="0.25">
      <c r="A664">
        <v>59309401</v>
      </c>
      <c r="B664" t="s">
        <v>2493</v>
      </c>
      <c r="C664" t="s">
        <v>16</v>
      </c>
      <c r="D664" t="s">
        <v>16</v>
      </c>
      <c r="E664" t="s">
        <v>2494</v>
      </c>
      <c r="F664" t="s">
        <v>2495</v>
      </c>
      <c r="G664" t="s">
        <v>2496</v>
      </c>
      <c r="H664" t="s">
        <v>2497</v>
      </c>
    </row>
    <row r="665" spans="1:8" x14ac:dyDescent="0.25">
      <c r="A665">
        <v>58754449</v>
      </c>
      <c r="B665" t="s">
        <v>2498</v>
      </c>
      <c r="C665" t="s">
        <v>16</v>
      </c>
      <c r="D665" t="s">
        <v>16</v>
      </c>
      <c r="E665" t="s">
        <v>2499</v>
      </c>
      <c r="F665" t="s">
        <v>2500</v>
      </c>
      <c r="G665" t="s">
        <v>2501</v>
      </c>
      <c r="H665" t="s">
        <v>2502</v>
      </c>
    </row>
    <row r="666" spans="1:8" x14ac:dyDescent="0.25">
      <c r="A666">
        <v>52989151</v>
      </c>
      <c r="B666" t="s">
        <v>2503</v>
      </c>
      <c r="C666" t="s">
        <v>9</v>
      </c>
      <c r="D666" t="s">
        <v>15</v>
      </c>
      <c r="E666" t="s">
        <v>2504</v>
      </c>
      <c r="F666" t="s">
        <v>11</v>
      </c>
      <c r="G666" t="s">
        <v>2501</v>
      </c>
      <c r="H666" t="s">
        <v>2505</v>
      </c>
    </row>
    <row r="667" spans="1:8" x14ac:dyDescent="0.25">
      <c r="A667">
        <v>51337634</v>
      </c>
      <c r="B667" t="s">
        <v>1050</v>
      </c>
      <c r="C667" t="s">
        <v>16</v>
      </c>
      <c r="D667" t="s">
        <v>16</v>
      </c>
      <c r="E667" t="s">
        <v>2506</v>
      </c>
      <c r="F667" t="s">
        <v>11</v>
      </c>
      <c r="G667" t="s">
        <v>2507</v>
      </c>
      <c r="H667" t="s">
        <v>2508</v>
      </c>
    </row>
    <row r="668" spans="1:8" hidden="1" x14ac:dyDescent="0.25">
      <c r="A668">
        <v>48284539</v>
      </c>
      <c r="B668" t="s">
        <v>2509</v>
      </c>
      <c r="C668" t="s">
        <v>16</v>
      </c>
      <c r="D668" t="s">
        <v>9</v>
      </c>
      <c r="E668" t="s">
        <v>2510</v>
      </c>
      <c r="F668" t="s">
        <v>11</v>
      </c>
      <c r="G668" t="s">
        <v>2511</v>
      </c>
      <c r="H668" t="s">
        <v>2512</v>
      </c>
    </row>
    <row r="669" spans="1:8" hidden="1" x14ac:dyDescent="0.25">
      <c r="A669">
        <v>60170018</v>
      </c>
      <c r="B669" t="s">
        <v>1030</v>
      </c>
      <c r="C669" t="s">
        <v>9</v>
      </c>
      <c r="D669" t="s">
        <v>9</v>
      </c>
      <c r="E669" t="s">
        <v>2513</v>
      </c>
      <c r="F669" t="s">
        <v>11</v>
      </c>
      <c r="G669" t="s">
        <v>2514</v>
      </c>
      <c r="H669" t="s">
        <v>2515</v>
      </c>
    </row>
    <row r="670" spans="1:8" hidden="1" x14ac:dyDescent="0.25">
      <c r="A670">
        <v>59214838</v>
      </c>
      <c r="B670" t="s">
        <v>1098</v>
      </c>
      <c r="C670" t="s">
        <v>9</v>
      </c>
      <c r="D670" t="s">
        <v>9</v>
      </c>
      <c r="E670" t="s">
        <v>2516</v>
      </c>
      <c r="F670" t="s">
        <v>11</v>
      </c>
      <c r="G670" t="s">
        <v>2517</v>
      </c>
      <c r="H670" t="s">
        <v>2518</v>
      </c>
    </row>
    <row r="671" spans="1:8" hidden="1" x14ac:dyDescent="0.25">
      <c r="A671">
        <v>58087212</v>
      </c>
      <c r="B671" t="s">
        <v>2519</v>
      </c>
      <c r="C671" t="s">
        <v>16</v>
      </c>
      <c r="D671" t="s">
        <v>9</v>
      </c>
      <c r="E671" t="s">
        <v>2520</v>
      </c>
      <c r="F671" t="s">
        <v>2521</v>
      </c>
      <c r="G671" t="s">
        <v>2522</v>
      </c>
      <c r="H671" t="s">
        <v>2523</v>
      </c>
    </row>
    <row r="672" spans="1:8" hidden="1" x14ac:dyDescent="0.25">
      <c r="A672">
        <v>57815708</v>
      </c>
      <c r="B672" t="s">
        <v>2524</v>
      </c>
      <c r="C672" t="s">
        <v>9</v>
      </c>
      <c r="D672" t="s">
        <v>9</v>
      </c>
      <c r="E672" t="s">
        <v>2525</v>
      </c>
      <c r="F672" t="s">
        <v>11</v>
      </c>
      <c r="G672" t="s">
        <v>2526</v>
      </c>
      <c r="H672" t="s">
        <v>2527</v>
      </c>
    </row>
    <row r="673" spans="1:8" hidden="1" x14ac:dyDescent="0.25">
      <c r="A673">
        <v>58165087</v>
      </c>
      <c r="B673" t="s">
        <v>111</v>
      </c>
      <c r="C673" t="s">
        <v>16</v>
      </c>
      <c r="D673" t="s">
        <v>9</v>
      </c>
      <c r="E673" t="s">
        <v>2528</v>
      </c>
      <c r="F673" t="s">
        <v>11</v>
      </c>
      <c r="G673" t="s">
        <v>2529</v>
      </c>
      <c r="H673" t="s">
        <v>2530</v>
      </c>
    </row>
    <row r="674" spans="1:8" hidden="1" x14ac:dyDescent="0.25">
      <c r="A674">
        <v>57811529</v>
      </c>
      <c r="B674" t="s">
        <v>2531</v>
      </c>
      <c r="C674" t="s">
        <v>16</v>
      </c>
      <c r="D674" t="s">
        <v>9</v>
      </c>
      <c r="E674" t="s">
        <v>2532</v>
      </c>
      <c r="F674" t="s">
        <v>11</v>
      </c>
      <c r="G674" t="s">
        <v>2533</v>
      </c>
      <c r="H674" t="s">
        <v>2534</v>
      </c>
    </row>
    <row r="675" spans="1:8" hidden="1" x14ac:dyDescent="0.25">
      <c r="A675">
        <v>56992581</v>
      </c>
      <c r="B675" t="s">
        <v>44</v>
      </c>
      <c r="C675" t="s">
        <v>9</v>
      </c>
      <c r="D675" t="s">
        <v>9</v>
      </c>
      <c r="E675" t="s">
        <v>2535</v>
      </c>
      <c r="F675" t="s">
        <v>11</v>
      </c>
      <c r="G675" t="s">
        <v>2536</v>
      </c>
      <c r="H675" t="s">
        <v>2537</v>
      </c>
    </row>
    <row r="676" spans="1:8" x14ac:dyDescent="0.25">
      <c r="A676">
        <v>41335357</v>
      </c>
      <c r="B676" t="s">
        <v>2538</v>
      </c>
      <c r="C676" t="s">
        <v>16</v>
      </c>
      <c r="D676" t="s">
        <v>16</v>
      </c>
      <c r="E676" t="s">
        <v>2539</v>
      </c>
      <c r="F676" t="s">
        <v>2540</v>
      </c>
      <c r="G676" t="s">
        <v>2541</v>
      </c>
      <c r="H676" t="s">
        <v>2542</v>
      </c>
    </row>
    <row r="677" spans="1:8" x14ac:dyDescent="0.25">
      <c r="A677">
        <v>56700137</v>
      </c>
      <c r="B677" t="s">
        <v>2543</v>
      </c>
      <c r="C677" t="s">
        <v>16</v>
      </c>
      <c r="D677" t="s">
        <v>16</v>
      </c>
      <c r="E677" t="s">
        <v>2544</v>
      </c>
      <c r="F677" t="s">
        <v>11</v>
      </c>
      <c r="G677" t="s">
        <v>2545</v>
      </c>
      <c r="H677" t="s">
        <v>2546</v>
      </c>
    </row>
    <row r="678" spans="1:8" hidden="1" x14ac:dyDescent="0.25">
      <c r="A678">
        <v>47236426</v>
      </c>
      <c r="B678" t="s">
        <v>606</v>
      </c>
      <c r="C678" t="s">
        <v>15</v>
      </c>
      <c r="D678" t="s">
        <v>9</v>
      </c>
      <c r="E678" t="s">
        <v>2547</v>
      </c>
      <c r="F678" t="s">
        <v>2548</v>
      </c>
      <c r="G678" t="s">
        <v>2549</v>
      </c>
      <c r="H678" t="s">
        <v>2550</v>
      </c>
    </row>
    <row r="679" spans="1:8" hidden="1" x14ac:dyDescent="0.25">
      <c r="A679">
        <v>55903300</v>
      </c>
      <c r="B679" t="s">
        <v>2551</v>
      </c>
      <c r="C679" t="s">
        <v>208</v>
      </c>
      <c r="D679" t="s">
        <v>9</v>
      </c>
      <c r="E679" t="s">
        <v>2552</v>
      </c>
      <c r="F679" t="s">
        <v>2553</v>
      </c>
      <c r="G679" t="s">
        <v>2554</v>
      </c>
      <c r="H679" t="s">
        <v>2555</v>
      </c>
    </row>
    <row r="680" spans="1:8" x14ac:dyDescent="0.25">
      <c r="A680">
        <v>55247278</v>
      </c>
      <c r="B680" t="s">
        <v>543</v>
      </c>
      <c r="C680" t="s">
        <v>16</v>
      </c>
      <c r="D680" t="s">
        <v>16</v>
      </c>
      <c r="E680" t="s">
        <v>2556</v>
      </c>
      <c r="F680" t="s">
        <v>11</v>
      </c>
      <c r="G680" t="s">
        <v>2557</v>
      </c>
      <c r="H680" t="s">
        <v>2558</v>
      </c>
    </row>
    <row r="681" spans="1:8" x14ac:dyDescent="0.25">
      <c r="A681">
        <v>55258512</v>
      </c>
      <c r="B681" t="s">
        <v>2559</v>
      </c>
      <c r="C681" t="s">
        <v>9</v>
      </c>
      <c r="D681" t="s">
        <v>16</v>
      </c>
      <c r="E681" t="s">
        <v>2560</v>
      </c>
      <c r="F681" t="s">
        <v>11</v>
      </c>
      <c r="G681" t="s">
        <v>2561</v>
      </c>
      <c r="H681" t="s">
        <v>2562</v>
      </c>
    </row>
    <row r="682" spans="1:8" x14ac:dyDescent="0.25">
      <c r="A682">
        <v>53555040</v>
      </c>
      <c r="B682" t="s">
        <v>543</v>
      </c>
      <c r="C682" t="s">
        <v>9</v>
      </c>
      <c r="D682" t="s">
        <v>208</v>
      </c>
      <c r="E682" t="s">
        <v>2563</v>
      </c>
      <c r="F682" t="s">
        <v>11</v>
      </c>
      <c r="G682" t="s">
        <v>2564</v>
      </c>
      <c r="H682" t="s">
        <v>2565</v>
      </c>
    </row>
    <row r="683" spans="1:8" hidden="1" x14ac:dyDescent="0.25">
      <c r="A683">
        <v>53154596</v>
      </c>
      <c r="B683" t="s">
        <v>2566</v>
      </c>
      <c r="C683" t="s">
        <v>9</v>
      </c>
      <c r="D683" t="s">
        <v>9</v>
      </c>
      <c r="E683" t="s">
        <v>2567</v>
      </c>
      <c r="F683" t="s">
        <v>11</v>
      </c>
      <c r="G683" t="s">
        <v>2568</v>
      </c>
      <c r="H683" t="s">
        <v>2569</v>
      </c>
    </row>
    <row r="684" spans="1:8" x14ac:dyDescent="0.25">
      <c r="A684">
        <v>45491524</v>
      </c>
      <c r="B684" t="s">
        <v>2570</v>
      </c>
      <c r="C684" t="s">
        <v>16</v>
      </c>
      <c r="D684" t="s">
        <v>16</v>
      </c>
      <c r="E684" t="s">
        <v>2571</v>
      </c>
      <c r="F684" t="s">
        <v>2572</v>
      </c>
      <c r="G684" t="s">
        <v>2573</v>
      </c>
      <c r="H684" t="s">
        <v>2574</v>
      </c>
    </row>
    <row r="685" spans="1:8" hidden="1" x14ac:dyDescent="0.25">
      <c r="A685">
        <v>49022487</v>
      </c>
      <c r="B685" t="s">
        <v>2575</v>
      </c>
      <c r="C685" t="s">
        <v>16</v>
      </c>
      <c r="D685" t="s">
        <v>9</v>
      </c>
      <c r="E685" t="s">
        <v>2576</v>
      </c>
      <c r="F685" t="s">
        <v>11</v>
      </c>
      <c r="G685" t="s">
        <v>2577</v>
      </c>
      <c r="H685" t="s">
        <v>2578</v>
      </c>
    </row>
    <row r="686" spans="1:8" hidden="1" x14ac:dyDescent="0.25">
      <c r="A686">
        <v>48179508</v>
      </c>
      <c r="B686" t="s">
        <v>2579</v>
      </c>
      <c r="C686" t="s">
        <v>16</v>
      </c>
      <c r="D686" t="s">
        <v>9</v>
      </c>
      <c r="E686" t="s">
        <v>2580</v>
      </c>
      <c r="F686" t="s">
        <v>2581</v>
      </c>
      <c r="G686" t="s">
        <v>2541</v>
      </c>
      <c r="H686" t="s">
        <v>2582</v>
      </c>
    </row>
    <row r="687" spans="1:8" hidden="1" x14ac:dyDescent="0.25">
      <c r="A687">
        <v>47589283</v>
      </c>
      <c r="B687" t="s">
        <v>2583</v>
      </c>
      <c r="C687" t="s">
        <v>16</v>
      </c>
      <c r="D687" t="s">
        <v>9</v>
      </c>
      <c r="E687" t="s">
        <v>2584</v>
      </c>
      <c r="F687" t="s">
        <v>2585</v>
      </c>
      <c r="G687" t="s">
        <v>2586</v>
      </c>
      <c r="H687" t="s">
        <v>2587</v>
      </c>
    </row>
    <row r="688" spans="1:8" hidden="1" x14ac:dyDescent="0.25">
      <c r="A688">
        <v>47437295</v>
      </c>
      <c r="B688" t="s">
        <v>2588</v>
      </c>
      <c r="C688" t="s">
        <v>16</v>
      </c>
      <c r="D688" t="s">
        <v>9</v>
      </c>
      <c r="E688" t="s">
        <v>2589</v>
      </c>
      <c r="F688" t="s">
        <v>2590</v>
      </c>
      <c r="G688" t="s">
        <v>2591</v>
      </c>
      <c r="H688" t="s">
        <v>2592</v>
      </c>
    </row>
    <row r="689" spans="1:8" hidden="1" x14ac:dyDescent="0.25">
      <c r="A689">
        <v>47157706</v>
      </c>
      <c r="B689" t="s">
        <v>2593</v>
      </c>
      <c r="C689" t="s">
        <v>16</v>
      </c>
      <c r="D689" t="s">
        <v>9</v>
      </c>
      <c r="E689" t="s">
        <v>2594</v>
      </c>
      <c r="F689" t="s">
        <v>2595</v>
      </c>
      <c r="G689" t="s">
        <v>2514</v>
      </c>
      <c r="H689" t="s">
        <v>2596</v>
      </c>
    </row>
    <row r="690" spans="1:8" hidden="1" x14ac:dyDescent="0.25">
      <c r="A690">
        <v>46154610</v>
      </c>
      <c r="B690" t="s">
        <v>447</v>
      </c>
      <c r="C690" t="s">
        <v>16</v>
      </c>
      <c r="D690" t="s">
        <v>9</v>
      </c>
      <c r="E690" t="s">
        <v>2597</v>
      </c>
      <c r="F690" t="s">
        <v>2598</v>
      </c>
      <c r="G690" t="s">
        <v>2599</v>
      </c>
      <c r="H690" t="s">
        <v>2600</v>
      </c>
    </row>
    <row r="691" spans="1:8" x14ac:dyDescent="0.25">
      <c r="A691">
        <v>45047191</v>
      </c>
      <c r="B691" t="s">
        <v>2601</v>
      </c>
      <c r="C691" t="s">
        <v>28</v>
      </c>
      <c r="D691" t="s">
        <v>15</v>
      </c>
      <c r="E691" t="s">
        <v>2602</v>
      </c>
      <c r="F691" t="s">
        <v>2603</v>
      </c>
      <c r="G691" t="s">
        <v>2604</v>
      </c>
      <c r="H691" t="s">
        <v>2605</v>
      </c>
    </row>
    <row r="692" spans="1:8" x14ac:dyDescent="0.25">
      <c r="A692">
        <v>44725291</v>
      </c>
      <c r="B692" t="s">
        <v>2606</v>
      </c>
      <c r="C692" t="s">
        <v>28</v>
      </c>
      <c r="D692" t="s">
        <v>16</v>
      </c>
      <c r="E692" t="s">
        <v>2607</v>
      </c>
      <c r="F692" t="s">
        <v>2608</v>
      </c>
      <c r="G692" t="s">
        <v>2609</v>
      </c>
      <c r="H692" t="s">
        <v>2610</v>
      </c>
    </row>
    <row r="693" spans="1:8" x14ac:dyDescent="0.25">
      <c r="A693">
        <v>33224506</v>
      </c>
      <c r="B693" t="s">
        <v>2611</v>
      </c>
      <c r="C693" t="s">
        <v>28</v>
      </c>
      <c r="D693" t="s">
        <v>16</v>
      </c>
      <c r="E693" t="s">
        <v>2612</v>
      </c>
      <c r="F693" t="s">
        <v>11</v>
      </c>
      <c r="G693" t="s">
        <v>2613</v>
      </c>
      <c r="H693" t="s">
        <v>2614</v>
      </c>
    </row>
    <row r="694" spans="1:8" x14ac:dyDescent="0.25">
      <c r="A694">
        <v>35720742</v>
      </c>
      <c r="B694" t="s">
        <v>2615</v>
      </c>
      <c r="C694" t="s">
        <v>16</v>
      </c>
      <c r="D694" t="s">
        <v>16</v>
      </c>
      <c r="E694" t="s">
        <v>2616</v>
      </c>
      <c r="F694" t="s">
        <v>2617</v>
      </c>
      <c r="G694" t="s">
        <v>2618</v>
      </c>
      <c r="H694" t="s">
        <v>2619</v>
      </c>
    </row>
    <row r="695" spans="1:8" hidden="1" x14ac:dyDescent="0.25">
      <c r="A695">
        <v>61888200</v>
      </c>
      <c r="B695" t="s">
        <v>94</v>
      </c>
      <c r="C695" t="s">
        <v>16</v>
      </c>
      <c r="D695" t="s">
        <v>9</v>
      </c>
      <c r="E695" t="s">
        <v>2620</v>
      </c>
      <c r="F695" t="s">
        <v>2621</v>
      </c>
      <c r="G695" t="s">
        <v>2622</v>
      </c>
      <c r="H695" t="s">
        <v>2623</v>
      </c>
    </row>
    <row r="696" spans="1:8" hidden="1" x14ac:dyDescent="0.25">
      <c r="A696">
        <v>61885486</v>
      </c>
      <c r="B696" t="s">
        <v>36</v>
      </c>
      <c r="C696" t="s">
        <v>16</v>
      </c>
      <c r="D696" t="s">
        <v>9</v>
      </c>
      <c r="E696" t="s">
        <v>2624</v>
      </c>
      <c r="F696" t="s">
        <v>11</v>
      </c>
      <c r="G696" t="s">
        <v>2625</v>
      </c>
      <c r="H696" t="s">
        <v>2626</v>
      </c>
    </row>
    <row r="697" spans="1:8" hidden="1" x14ac:dyDescent="0.25">
      <c r="A697">
        <v>61816724</v>
      </c>
      <c r="B697" t="s">
        <v>1174</v>
      </c>
      <c r="C697" t="s">
        <v>208</v>
      </c>
      <c r="D697" t="s">
        <v>9</v>
      </c>
      <c r="E697" t="s">
        <v>2627</v>
      </c>
      <c r="F697" t="s">
        <v>11</v>
      </c>
      <c r="G697" t="s">
        <v>2628</v>
      </c>
      <c r="H697" t="s">
        <v>2629</v>
      </c>
    </row>
    <row r="698" spans="1:8" hidden="1" x14ac:dyDescent="0.25">
      <c r="A698">
        <v>61877195</v>
      </c>
      <c r="B698" t="s">
        <v>296</v>
      </c>
      <c r="C698" t="s">
        <v>9</v>
      </c>
      <c r="D698" t="s">
        <v>676</v>
      </c>
      <c r="E698" t="s">
        <v>2630</v>
      </c>
      <c r="F698" t="s">
        <v>11</v>
      </c>
      <c r="G698" t="s">
        <v>2631</v>
      </c>
      <c r="H698" t="s">
        <v>2632</v>
      </c>
    </row>
    <row r="699" spans="1:8" x14ac:dyDescent="0.25">
      <c r="A699">
        <v>61828792</v>
      </c>
      <c r="B699" t="s">
        <v>2633</v>
      </c>
      <c r="C699" t="s">
        <v>15</v>
      </c>
      <c r="D699" t="s">
        <v>28</v>
      </c>
      <c r="E699" t="s">
        <v>2634</v>
      </c>
      <c r="F699" t="s">
        <v>2635</v>
      </c>
      <c r="G699" t="s">
        <v>2636</v>
      </c>
      <c r="H699" t="s">
        <v>2637</v>
      </c>
    </row>
    <row r="700" spans="1:8" hidden="1" x14ac:dyDescent="0.25">
      <c r="A700">
        <v>61784316</v>
      </c>
      <c r="B700" t="s">
        <v>316</v>
      </c>
      <c r="C700" t="s">
        <v>9</v>
      </c>
      <c r="D700" t="s">
        <v>9</v>
      </c>
      <c r="E700" t="s">
        <v>2638</v>
      </c>
      <c r="F700" t="s">
        <v>11</v>
      </c>
      <c r="G700" t="s">
        <v>2639</v>
      </c>
      <c r="H700" t="s">
        <v>2640</v>
      </c>
    </row>
    <row r="701" spans="1:8" x14ac:dyDescent="0.25">
      <c r="A701">
        <v>8053229</v>
      </c>
      <c r="B701" t="s">
        <v>2641</v>
      </c>
      <c r="C701" t="s">
        <v>8</v>
      </c>
      <c r="D701" t="s">
        <v>430</v>
      </c>
      <c r="E701" t="s">
        <v>2642</v>
      </c>
      <c r="F701" t="s">
        <v>2643</v>
      </c>
      <c r="G701" t="s">
        <v>2644</v>
      </c>
      <c r="H701" t="s">
        <v>2645</v>
      </c>
    </row>
    <row r="702" spans="1:8" x14ac:dyDescent="0.25">
      <c r="A702">
        <v>40056658</v>
      </c>
      <c r="B702" t="s">
        <v>1362</v>
      </c>
      <c r="C702" t="s">
        <v>9</v>
      </c>
      <c r="D702" t="s">
        <v>16</v>
      </c>
      <c r="E702" t="s">
        <v>2646</v>
      </c>
      <c r="F702" t="s">
        <v>11</v>
      </c>
      <c r="G702" t="s">
        <v>2647</v>
      </c>
      <c r="H702" t="s">
        <v>2648</v>
      </c>
    </row>
    <row r="703" spans="1:8" x14ac:dyDescent="0.25">
      <c r="A703">
        <v>61824479</v>
      </c>
      <c r="B703" t="s">
        <v>214</v>
      </c>
      <c r="C703" t="s">
        <v>9</v>
      </c>
      <c r="D703" t="s">
        <v>16</v>
      </c>
      <c r="E703" t="s">
        <v>2649</v>
      </c>
      <c r="F703" t="s">
        <v>11</v>
      </c>
      <c r="G703" t="s">
        <v>2650</v>
      </c>
      <c r="H703" t="s">
        <v>2651</v>
      </c>
    </row>
    <row r="704" spans="1:8" x14ac:dyDescent="0.25">
      <c r="A704">
        <v>61820937</v>
      </c>
      <c r="B704" t="s">
        <v>23</v>
      </c>
      <c r="C704" t="s">
        <v>16</v>
      </c>
      <c r="D704" t="s">
        <v>16</v>
      </c>
      <c r="E704" t="s">
        <v>2652</v>
      </c>
      <c r="F704" t="s">
        <v>2653</v>
      </c>
      <c r="G704" t="s">
        <v>2654</v>
      </c>
      <c r="H704" t="s">
        <v>2655</v>
      </c>
    </row>
    <row r="705" spans="1:8" hidden="1" x14ac:dyDescent="0.25">
      <c r="A705">
        <v>61774273</v>
      </c>
      <c r="B705" t="s">
        <v>23</v>
      </c>
      <c r="C705" t="s">
        <v>16</v>
      </c>
      <c r="D705" t="s">
        <v>9</v>
      </c>
      <c r="E705" t="s">
        <v>2656</v>
      </c>
      <c r="F705" t="s">
        <v>11</v>
      </c>
      <c r="G705" t="s">
        <v>2657</v>
      </c>
      <c r="H705" t="s">
        <v>2658</v>
      </c>
    </row>
    <row r="706" spans="1:8" x14ac:dyDescent="0.25">
      <c r="A706">
        <v>58997261</v>
      </c>
      <c r="B706" t="s">
        <v>2659</v>
      </c>
      <c r="C706" t="s">
        <v>16</v>
      </c>
      <c r="D706" t="s">
        <v>15</v>
      </c>
      <c r="E706" t="s">
        <v>2660</v>
      </c>
      <c r="F706" t="s">
        <v>11</v>
      </c>
      <c r="G706" t="s">
        <v>2661</v>
      </c>
      <c r="H706" t="s">
        <v>2662</v>
      </c>
    </row>
    <row r="707" spans="1:8" x14ac:dyDescent="0.25">
      <c r="A707">
        <v>58394611</v>
      </c>
      <c r="B707" t="s">
        <v>2663</v>
      </c>
      <c r="C707" t="s">
        <v>16</v>
      </c>
      <c r="D707" t="s">
        <v>16</v>
      </c>
      <c r="E707" t="s">
        <v>2664</v>
      </c>
      <c r="F707" t="s">
        <v>2665</v>
      </c>
      <c r="G707" t="s">
        <v>2666</v>
      </c>
      <c r="H707" t="s">
        <v>2667</v>
      </c>
    </row>
    <row r="708" spans="1:8" hidden="1" x14ac:dyDescent="0.25">
      <c r="A708">
        <v>61762522</v>
      </c>
      <c r="B708" t="s">
        <v>131</v>
      </c>
      <c r="C708" t="s">
        <v>16</v>
      </c>
      <c r="D708" t="s">
        <v>9</v>
      </c>
      <c r="E708" t="s">
        <v>2668</v>
      </c>
      <c r="F708" t="s">
        <v>11</v>
      </c>
      <c r="G708" t="s">
        <v>2669</v>
      </c>
      <c r="H708" t="s">
        <v>2670</v>
      </c>
    </row>
    <row r="709" spans="1:8" x14ac:dyDescent="0.25">
      <c r="A709">
        <v>61755805</v>
      </c>
      <c r="B709" t="s">
        <v>36</v>
      </c>
      <c r="C709" t="s">
        <v>16</v>
      </c>
      <c r="D709" t="s">
        <v>16</v>
      </c>
      <c r="E709" t="s">
        <v>2671</v>
      </c>
      <c r="F709" t="s">
        <v>11</v>
      </c>
      <c r="G709" t="s">
        <v>2672</v>
      </c>
      <c r="H709" t="s">
        <v>2673</v>
      </c>
    </row>
    <row r="710" spans="1:8" hidden="1" x14ac:dyDescent="0.25">
      <c r="A710">
        <v>61744331</v>
      </c>
      <c r="B710" t="s">
        <v>430</v>
      </c>
      <c r="C710" t="s">
        <v>16</v>
      </c>
      <c r="D710" t="s">
        <v>9</v>
      </c>
      <c r="E710" t="s">
        <v>2674</v>
      </c>
      <c r="F710" t="s">
        <v>11</v>
      </c>
      <c r="G710" t="s">
        <v>2675</v>
      </c>
      <c r="H710" t="s">
        <v>2676</v>
      </c>
    </row>
    <row r="711" spans="1:8" x14ac:dyDescent="0.25">
      <c r="A711">
        <v>61723878</v>
      </c>
      <c r="B711" t="s">
        <v>94</v>
      </c>
      <c r="C711" t="s">
        <v>9</v>
      </c>
      <c r="D711" t="s">
        <v>16</v>
      </c>
      <c r="E711" t="s">
        <v>2677</v>
      </c>
      <c r="F711" t="s">
        <v>11</v>
      </c>
      <c r="G711" t="s">
        <v>2678</v>
      </c>
      <c r="H711" t="s">
        <v>2679</v>
      </c>
    </row>
    <row r="712" spans="1:8" hidden="1" x14ac:dyDescent="0.25">
      <c r="A712">
        <v>61709847</v>
      </c>
      <c r="B712" t="s">
        <v>437</v>
      </c>
      <c r="C712" t="s">
        <v>9</v>
      </c>
      <c r="D712" t="s">
        <v>9</v>
      </c>
      <c r="E712" t="s">
        <v>2680</v>
      </c>
      <c r="F712" t="s">
        <v>11</v>
      </c>
      <c r="G712" t="s">
        <v>2681</v>
      </c>
      <c r="H712" t="s">
        <v>2682</v>
      </c>
    </row>
    <row r="713" spans="1:8" hidden="1" x14ac:dyDescent="0.25">
      <c r="A713">
        <v>61669160</v>
      </c>
      <c r="B713" t="s">
        <v>949</v>
      </c>
      <c r="C713" t="s">
        <v>9</v>
      </c>
      <c r="D713" t="s">
        <v>9</v>
      </c>
      <c r="E713" t="s">
        <v>2683</v>
      </c>
      <c r="F713" t="s">
        <v>11</v>
      </c>
      <c r="G713" t="s">
        <v>2684</v>
      </c>
      <c r="H713" t="s">
        <v>2685</v>
      </c>
    </row>
    <row r="714" spans="1:8" hidden="1" x14ac:dyDescent="0.25">
      <c r="A714">
        <v>61664130</v>
      </c>
      <c r="B714" t="s">
        <v>36</v>
      </c>
      <c r="C714" t="s">
        <v>9</v>
      </c>
      <c r="D714" t="s">
        <v>712</v>
      </c>
      <c r="E714" t="s">
        <v>2686</v>
      </c>
      <c r="F714" t="s">
        <v>11</v>
      </c>
      <c r="G714" t="s">
        <v>2687</v>
      </c>
      <c r="H714" t="s">
        <v>2688</v>
      </c>
    </row>
    <row r="715" spans="1:8" x14ac:dyDescent="0.25">
      <c r="A715">
        <v>61661217</v>
      </c>
      <c r="B715" t="s">
        <v>135</v>
      </c>
      <c r="C715" t="s">
        <v>9</v>
      </c>
      <c r="D715" t="s">
        <v>16</v>
      </c>
      <c r="E715" t="s">
        <v>2689</v>
      </c>
      <c r="F715" t="s">
        <v>11</v>
      </c>
      <c r="G715" t="s">
        <v>2690</v>
      </c>
      <c r="H715" t="s">
        <v>2691</v>
      </c>
    </row>
    <row r="716" spans="1:8" hidden="1" x14ac:dyDescent="0.25">
      <c r="A716">
        <v>61654850</v>
      </c>
      <c r="B716" t="s">
        <v>163</v>
      </c>
      <c r="C716" t="s">
        <v>16</v>
      </c>
      <c r="D716" t="s">
        <v>9</v>
      </c>
      <c r="E716" t="s">
        <v>2692</v>
      </c>
      <c r="F716" t="s">
        <v>11</v>
      </c>
      <c r="G716" t="s">
        <v>2693</v>
      </c>
      <c r="H716" t="s">
        <v>2694</v>
      </c>
    </row>
    <row r="717" spans="1:8" x14ac:dyDescent="0.25">
      <c r="A717">
        <v>61654533</v>
      </c>
      <c r="B717" t="s">
        <v>61</v>
      </c>
      <c r="C717" t="s">
        <v>9</v>
      </c>
      <c r="D717" t="s">
        <v>16</v>
      </c>
      <c r="E717" t="s">
        <v>2695</v>
      </c>
      <c r="F717" t="s">
        <v>11</v>
      </c>
      <c r="G717" t="s">
        <v>2696</v>
      </c>
      <c r="H717" t="s">
        <v>2697</v>
      </c>
    </row>
    <row r="718" spans="1:8" hidden="1" x14ac:dyDescent="0.25">
      <c r="A718">
        <v>61638159</v>
      </c>
      <c r="B718" t="s">
        <v>320</v>
      </c>
      <c r="C718" t="s">
        <v>16</v>
      </c>
      <c r="D718" t="s">
        <v>9</v>
      </c>
      <c r="E718" t="s">
        <v>2698</v>
      </c>
      <c r="F718" t="s">
        <v>2699</v>
      </c>
      <c r="G718" t="s">
        <v>2681</v>
      </c>
      <c r="H718" t="s">
        <v>2700</v>
      </c>
    </row>
    <row r="719" spans="1:8" hidden="1" x14ac:dyDescent="0.25">
      <c r="A719">
        <v>61617352</v>
      </c>
      <c r="B719" t="s">
        <v>367</v>
      </c>
      <c r="C719" t="s">
        <v>16</v>
      </c>
      <c r="D719" t="s">
        <v>9</v>
      </c>
      <c r="E719" t="s">
        <v>2701</v>
      </c>
      <c r="F719" t="s">
        <v>11</v>
      </c>
      <c r="G719" t="s">
        <v>2702</v>
      </c>
      <c r="H719" t="s">
        <v>2703</v>
      </c>
    </row>
    <row r="720" spans="1:8" x14ac:dyDescent="0.25">
      <c r="A720">
        <v>28948517</v>
      </c>
      <c r="B720" t="s">
        <v>2704</v>
      </c>
      <c r="C720" t="s">
        <v>15</v>
      </c>
      <c r="D720" t="s">
        <v>145</v>
      </c>
      <c r="E720" t="s">
        <v>2705</v>
      </c>
      <c r="F720" t="s">
        <v>11</v>
      </c>
      <c r="G720" t="s">
        <v>2706</v>
      </c>
      <c r="H720" t="s">
        <v>2707</v>
      </c>
    </row>
    <row r="721" spans="1:8" x14ac:dyDescent="0.25">
      <c r="A721">
        <v>55159154</v>
      </c>
      <c r="B721" t="s">
        <v>2708</v>
      </c>
      <c r="C721" t="s">
        <v>15</v>
      </c>
      <c r="D721" t="s">
        <v>16</v>
      </c>
      <c r="E721" t="s">
        <v>2709</v>
      </c>
      <c r="F721" t="s">
        <v>11</v>
      </c>
      <c r="G721" t="s">
        <v>2710</v>
      </c>
      <c r="H721" t="s">
        <v>2711</v>
      </c>
    </row>
    <row r="722" spans="1:8" hidden="1" x14ac:dyDescent="0.25">
      <c r="A722">
        <v>61508032</v>
      </c>
      <c r="B722" t="s">
        <v>102</v>
      </c>
      <c r="C722" t="s">
        <v>16</v>
      </c>
      <c r="D722" t="s">
        <v>9</v>
      </c>
      <c r="E722" t="s">
        <v>2712</v>
      </c>
      <c r="F722" t="s">
        <v>2713</v>
      </c>
      <c r="G722" t="s">
        <v>2714</v>
      </c>
      <c r="H722" t="s">
        <v>2715</v>
      </c>
    </row>
    <row r="723" spans="1:8" hidden="1" x14ac:dyDescent="0.25">
      <c r="A723">
        <v>61500488</v>
      </c>
      <c r="B723" t="s">
        <v>85</v>
      </c>
      <c r="C723" t="s">
        <v>16</v>
      </c>
      <c r="D723" t="s">
        <v>9</v>
      </c>
      <c r="E723" t="s">
        <v>2716</v>
      </c>
      <c r="F723" t="s">
        <v>11</v>
      </c>
      <c r="G723" t="s">
        <v>2717</v>
      </c>
      <c r="H723" t="s">
        <v>2718</v>
      </c>
    </row>
    <row r="724" spans="1:8" hidden="1" x14ac:dyDescent="0.25">
      <c r="A724">
        <v>61487156</v>
      </c>
      <c r="B724" t="s">
        <v>334</v>
      </c>
      <c r="C724" t="s">
        <v>15</v>
      </c>
      <c r="D724" t="s">
        <v>9</v>
      </c>
      <c r="E724" t="s">
        <v>2719</v>
      </c>
      <c r="F724" t="s">
        <v>2720</v>
      </c>
      <c r="G724" t="s">
        <v>2721</v>
      </c>
      <c r="H724" t="s">
        <v>2722</v>
      </c>
    </row>
    <row r="725" spans="1:8" hidden="1" x14ac:dyDescent="0.25">
      <c r="A725">
        <v>61500058</v>
      </c>
      <c r="B725" t="s">
        <v>94</v>
      </c>
      <c r="C725" t="s">
        <v>9</v>
      </c>
      <c r="D725" t="s">
        <v>9</v>
      </c>
      <c r="E725" t="s">
        <v>2723</v>
      </c>
      <c r="F725" t="s">
        <v>11</v>
      </c>
      <c r="G725" t="s">
        <v>2724</v>
      </c>
      <c r="H725" t="s">
        <v>2725</v>
      </c>
    </row>
    <row r="726" spans="1:8" x14ac:dyDescent="0.25">
      <c r="A726">
        <v>50640316</v>
      </c>
      <c r="B726" t="s">
        <v>2726</v>
      </c>
      <c r="C726" t="s">
        <v>28</v>
      </c>
      <c r="D726" t="s">
        <v>469</v>
      </c>
      <c r="E726" t="s">
        <v>2727</v>
      </c>
      <c r="F726" t="s">
        <v>2728</v>
      </c>
      <c r="G726" t="s">
        <v>2729</v>
      </c>
      <c r="H726" t="s">
        <v>2730</v>
      </c>
    </row>
    <row r="727" spans="1:8" hidden="1" x14ac:dyDescent="0.25">
      <c r="A727">
        <v>61455157</v>
      </c>
      <c r="B727" t="s">
        <v>118</v>
      </c>
      <c r="C727" t="s">
        <v>9</v>
      </c>
      <c r="D727" t="s">
        <v>9</v>
      </c>
      <c r="E727" t="s">
        <v>2731</v>
      </c>
      <c r="F727" t="s">
        <v>11</v>
      </c>
      <c r="G727" t="s">
        <v>2693</v>
      </c>
      <c r="H727" t="s">
        <v>2732</v>
      </c>
    </row>
    <row r="728" spans="1:8" hidden="1" x14ac:dyDescent="0.25">
      <c r="A728">
        <v>61440523</v>
      </c>
      <c r="B728" t="s">
        <v>320</v>
      </c>
      <c r="C728" t="s">
        <v>16</v>
      </c>
      <c r="D728" t="s">
        <v>9</v>
      </c>
      <c r="E728" t="s">
        <v>2733</v>
      </c>
      <c r="F728" t="s">
        <v>2734</v>
      </c>
      <c r="G728" t="s">
        <v>2735</v>
      </c>
      <c r="H728" t="s">
        <v>2736</v>
      </c>
    </row>
    <row r="729" spans="1:8" hidden="1" x14ac:dyDescent="0.25">
      <c r="A729">
        <v>61428414</v>
      </c>
      <c r="B729" t="s">
        <v>829</v>
      </c>
      <c r="C729" t="s">
        <v>9</v>
      </c>
      <c r="D729" t="s">
        <v>9</v>
      </c>
      <c r="E729" t="s">
        <v>2737</v>
      </c>
      <c r="F729" t="s">
        <v>11</v>
      </c>
      <c r="G729" t="s">
        <v>2738</v>
      </c>
      <c r="H729" t="s">
        <v>2739</v>
      </c>
    </row>
    <row r="730" spans="1:8" hidden="1" x14ac:dyDescent="0.25">
      <c r="A730">
        <v>61379530</v>
      </c>
      <c r="B730" t="s">
        <v>1030</v>
      </c>
      <c r="C730" t="s">
        <v>16</v>
      </c>
      <c r="D730" t="s">
        <v>9</v>
      </c>
      <c r="E730" t="s">
        <v>2740</v>
      </c>
      <c r="F730" t="s">
        <v>11</v>
      </c>
      <c r="G730" t="s">
        <v>2693</v>
      </c>
      <c r="H730" t="s">
        <v>2741</v>
      </c>
    </row>
    <row r="731" spans="1:8" x14ac:dyDescent="0.25">
      <c r="A731">
        <v>26418349</v>
      </c>
      <c r="B731" t="s">
        <v>2742</v>
      </c>
      <c r="C731" t="s">
        <v>28</v>
      </c>
      <c r="D731" t="s">
        <v>612</v>
      </c>
      <c r="E731" t="s">
        <v>2743</v>
      </c>
      <c r="F731" t="s">
        <v>2744</v>
      </c>
      <c r="G731" t="s">
        <v>2745</v>
      </c>
      <c r="H731" t="s">
        <v>2746</v>
      </c>
    </row>
    <row r="732" spans="1:8" hidden="1" x14ac:dyDescent="0.25">
      <c r="A732">
        <v>61371964</v>
      </c>
      <c r="B732" t="s">
        <v>1571</v>
      </c>
      <c r="C732" t="s">
        <v>16</v>
      </c>
      <c r="D732" t="s">
        <v>9</v>
      </c>
      <c r="E732" t="s">
        <v>2747</v>
      </c>
      <c r="F732" t="s">
        <v>2748</v>
      </c>
      <c r="G732" t="s">
        <v>2749</v>
      </c>
      <c r="H732" t="s">
        <v>2750</v>
      </c>
    </row>
    <row r="733" spans="1:8" x14ac:dyDescent="0.25">
      <c r="A733">
        <v>61403146</v>
      </c>
      <c r="B733" t="s">
        <v>437</v>
      </c>
      <c r="C733" t="s">
        <v>9</v>
      </c>
      <c r="D733" t="s">
        <v>16</v>
      </c>
      <c r="E733" t="s">
        <v>2751</v>
      </c>
      <c r="F733" t="s">
        <v>11</v>
      </c>
      <c r="G733" t="s">
        <v>2752</v>
      </c>
      <c r="H733" t="s">
        <v>2753</v>
      </c>
    </row>
    <row r="734" spans="1:8" hidden="1" x14ac:dyDescent="0.25">
      <c r="A734">
        <v>61274894</v>
      </c>
      <c r="B734" t="s">
        <v>94</v>
      </c>
      <c r="C734" t="s">
        <v>16</v>
      </c>
      <c r="D734" t="s">
        <v>9</v>
      </c>
      <c r="E734" t="s">
        <v>2754</v>
      </c>
      <c r="F734" t="s">
        <v>11</v>
      </c>
      <c r="G734" t="s">
        <v>2755</v>
      </c>
      <c r="H734" t="s">
        <v>2756</v>
      </c>
    </row>
    <row r="735" spans="1:8" x14ac:dyDescent="0.25">
      <c r="A735">
        <v>34586551</v>
      </c>
      <c r="B735" t="s">
        <v>2757</v>
      </c>
      <c r="C735" t="s">
        <v>208</v>
      </c>
      <c r="D735" t="s">
        <v>16</v>
      </c>
      <c r="E735" t="s">
        <v>2758</v>
      </c>
      <c r="F735" t="s">
        <v>2759</v>
      </c>
      <c r="G735" t="s">
        <v>2760</v>
      </c>
      <c r="H735" t="s">
        <v>2761</v>
      </c>
    </row>
    <row r="736" spans="1:8" hidden="1" x14ac:dyDescent="0.25">
      <c r="A736">
        <v>61275705</v>
      </c>
      <c r="B736" t="s">
        <v>36</v>
      </c>
      <c r="C736" t="s">
        <v>16</v>
      </c>
      <c r="D736" t="s">
        <v>9</v>
      </c>
      <c r="E736" t="s">
        <v>2762</v>
      </c>
      <c r="F736" t="s">
        <v>11</v>
      </c>
      <c r="G736" t="s">
        <v>2763</v>
      </c>
      <c r="H736" t="s">
        <v>2764</v>
      </c>
    </row>
    <row r="737" spans="1:8" x14ac:dyDescent="0.25">
      <c r="A737">
        <v>14146913</v>
      </c>
      <c r="B737" t="s">
        <v>2765</v>
      </c>
      <c r="C737" t="s">
        <v>8</v>
      </c>
      <c r="D737" t="s">
        <v>349</v>
      </c>
      <c r="E737" t="s">
        <v>2766</v>
      </c>
      <c r="F737" t="s">
        <v>2767</v>
      </c>
      <c r="G737" t="s">
        <v>2768</v>
      </c>
      <c r="H737" t="s">
        <v>2769</v>
      </c>
    </row>
    <row r="738" spans="1:8" hidden="1" x14ac:dyDescent="0.25">
      <c r="A738">
        <v>61205191</v>
      </c>
      <c r="B738" t="s">
        <v>2524</v>
      </c>
      <c r="C738" t="s">
        <v>16</v>
      </c>
      <c r="D738" t="s">
        <v>9</v>
      </c>
      <c r="E738" t="s">
        <v>2770</v>
      </c>
      <c r="F738" t="s">
        <v>2771</v>
      </c>
      <c r="G738" t="s">
        <v>2772</v>
      </c>
      <c r="H738" t="s">
        <v>2773</v>
      </c>
    </row>
    <row r="739" spans="1:8" hidden="1" x14ac:dyDescent="0.25">
      <c r="A739">
        <v>61276504</v>
      </c>
      <c r="B739" t="s">
        <v>829</v>
      </c>
      <c r="C739" t="s">
        <v>9</v>
      </c>
      <c r="D739" t="s">
        <v>9</v>
      </c>
      <c r="E739" t="s">
        <v>2774</v>
      </c>
      <c r="F739" t="s">
        <v>11</v>
      </c>
      <c r="G739" t="s">
        <v>2775</v>
      </c>
      <c r="H739" t="s">
        <v>2776</v>
      </c>
    </row>
    <row r="740" spans="1:8" x14ac:dyDescent="0.25">
      <c r="A740">
        <v>61260006</v>
      </c>
      <c r="B740" t="s">
        <v>135</v>
      </c>
      <c r="C740" t="s">
        <v>16</v>
      </c>
      <c r="D740" t="s">
        <v>16</v>
      </c>
      <c r="E740" t="s">
        <v>2777</v>
      </c>
      <c r="F740" t="s">
        <v>11</v>
      </c>
      <c r="G740" t="s">
        <v>2778</v>
      </c>
      <c r="H740" t="s">
        <v>2779</v>
      </c>
    </row>
    <row r="741" spans="1:8" hidden="1" x14ac:dyDescent="0.25">
      <c r="A741">
        <v>38484773</v>
      </c>
      <c r="B741" t="s">
        <v>2780</v>
      </c>
      <c r="C741" t="s">
        <v>28</v>
      </c>
      <c r="D741" t="s">
        <v>9</v>
      </c>
      <c r="E741" t="s">
        <v>2781</v>
      </c>
      <c r="F741" t="s">
        <v>2782</v>
      </c>
      <c r="G741" t="s">
        <v>2783</v>
      </c>
      <c r="H741" t="s">
        <v>2784</v>
      </c>
    </row>
    <row r="742" spans="1:8" hidden="1" x14ac:dyDescent="0.25">
      <c r="A742">
        <v>61027821</v>
      </c>
      <c r="B742" t="s">
        <v>248</v>
      </c>
      <c r="C742" t="s">
        <v>15</v>
      </c>
      <c r="D742" t="s">
        <v>9</v>
      </c>
      <c r="E742" t="s">
        <v>2785</v>
      </c>
      <c r="F742" t="s">
        <v>11</v>
      </c>
      <c r="G742" t="s">
        <v>2786</v>
      </c>
      <c r="H742" t="s">
        <v>2787</v>
      </c>
    </row>
    <row r="743" spans="1:8" x14ac:dyDescent="0.25">
      <c r="A743">
        <v>46904678</v>
      </c>
      <c r="B743" t="s">
        <v>2788</v>
      </c>
      <c r="C743" t="s">
        <v>89</v>
      </c>
      <c r="D743" t="s">
        <v>906</v>
      </c>
      <c r="E743" t="s">
        <v>2789</v>
      </c>
      <c r="F743" t="s">
        <v>2790</v>
      </c>
      <c r="G743" t="s">
        <v>2791</v>
      </c>
      <c r="H743" t="s">
        <v>2792</v>
      </c>
    </row>
    <row r="744" spans="1:8" hidden="1" x14ac:dyDescent="0.25">
      <c r="A744">
        <v>61210884</v>
      </c>
      <c r="B744" t="s">
        <v>29</v>
      </c>
      <c r="C744" t="s">
        <v>9</v>
      </c>
      <c r="D744" t="s">
        <v>9</v>
      </c>
      <c r="E744" t="s">
        <v>2793</v>
      </c>
      <c r="F744" t="s">
        <v>11</v>
      </c>
      <c r="G744" t="s">
        <v>2794</v>
      </c>
      <c r="H744" t="s">
        <v>2795</v>
      </c>
    </row>
    <row r="745" spans="1:8" hidden="1" x14ac:dyDescent="0.25">
      <c r="A745">
        <v>61155100</v>
      </c>
      <c r="B745" t="s">
        <v>349</v>
      </c>
      <c r="C745" t="s">
        <v>16</v>
      </c>
      <c r="D745" t="s">
        <v>9</v>
      </c>
      <c r="E745" t="s">
        <v>2796</v>
      </c>
      <c r="F745" t="s">
        <v>2797</v>
      </c>
      <c r="G745" t="s">
        <v>2798</v>
      </c>
      <c r="H745" t="s">
        <v>2799</v>
      </c>
    </row>
    <row r="746" spans="1:8" x14ac:dyDescent="0.25">
      <c r="A746">
        <v>15113176</v>
      </c>
      <c r="B746" t="s">
        <v>2800</v>
      </c>
      <c r="C746" t="s">
        <v>89</v>
      </c>
      <c r="D746" t="s">
        <v>50</v>
      </c>
      <c r="E746" t="s">
        <v>2801</v>
      </c>
      <c r="F746" t="s">
        <v>2802</v>
      </c>
      <c r="G746" t="s">
        <v>2803</v>
      </c>
      <c r="H746" t="s">
        <v>2804</v>
      </c>
    </row>
    <row r="747" spans="1:8" x14ac:dyDescent="0.25">
      <c r="A747">
        <v>14608139</v>
      </c>
      <c r="B747" t="s">
        <v>2805</v>
      </c>
      <c r="C747" t="s">
        <v>15</v>
      </c>
      <c r="D747" t="s">
        <v>612</v>
      </c>
      <c r="E747" t="s">
        <v>2806</v>
      </c>
      <c r="F747" t="s">
        <v>11</v>
      </c>
      <c r="G747" t="s">
        <v>2803</v>
      </c>
      <c r="H747" t="s">
        <v>2807</v>
      </c>
    </row>
    <row r="748" spans="1:8" hidden="1" x14ac:dyDescent="0.25">
      <c r="A748">
        <v>61177878</v>
      </c>
      <c r="B748" t="s">
        <v>23</v>
      </c>
      <c r="C748" t="s">
        <v>16</v>
      </c>
      <c r="D748" t="s">
        <v>9</v>
      </c>
      <c r="E748" t="s">
        <v>2808</v>
      </c>
      <c r="F748" t="s">
        <v>2809</v>
      </c>
      <c r="G748" t="s">
        <v>2693</v>
      </c>
      <c r="H748" t="s">
        <v>2810</v>
      </c>
    </row>
    <row r="749" spans="1:8" hidden="1" x14ac:dyDescent="0.25">
      <c r="A749">
        <v>61140667</v>
      </c>
      <c r="B749" t="s">
        <v>1187</v>
      </c>
      <c r="C749" t="s">
        <v>9</v>
      </c>
      <c r="D749" t="s">
        <v>9</v>
      </c>
      <c r="E749" t="s">
        <v>2811</v>
      </c>
      <c r="F749" t="s">
        <v>11</v>
      </c>
      <c r="G749" t="s">
        <v>2812</v>
      </c>
      <c r="H749" t="s">
        <v>2813</v>
      </c>
    </row>
    <row r="750" spans="1:8" hidden="1" x14ac:dyDescent="0.25">
      <c r="A750">
        <v>61127987</v>
      </c>
      <c r="B750" t="s">
        <v>14</v>
      </c>
      <c r="C750" t="s">
        <v>16</v>
      </c>
      <c r="D750" t="s">
        <v>98</v>
      </c>
      <c r="E750" t="s">
        <v>2814</v>
      </c>
      <c r="F750" t="s">
        <v>11</v>
      </c>
      <c r="G750" t="s">
        <v>2815</v>
      </c>
      <c r="H750" t="s">
        <v>2816</v>
      </c>
    </row>
    <row r="751" spans="1:8" x14ac:dyDescent="0.25">
      <c r="A751">
        <v>61100555</v>
      </c>
      <c r="B751" t="s">
        <v>145</v>
      </c>
      <c r="C751" t="s">
        <v>16</v>
      </c>
      <c r="D751" t="s">
        <v>16</v>
      </c>
      <c r="E751" t="s">
        <v>2817</v>
      </c>
      <c r="F751" t="s">
        <v>2818</v>
      </c>
      <c r="G751" t="s">
        <v>2654</v>
      </c>
      <c r="H751" t="s">
        <v>2819</v>
      </c>
    </row>
    <row r="752" spans="1:8" hidden="1" x14ac:dyDescent="0.25">
      <c r="A752">
        <v>61088659</v>
      </c>
      <c r="B752" t="s">
        <v>36</v>
      </c>
      <c r="C752" t="s">
        <v>9</v>
      </c>
      <c r="D752" t="s">
        <v>9</v>
      </c>
      <c r="E752" t="s">
        <v>2820</v>
      </c>
      <c r="F752" t="s">
        <v>11</v>
      </c>
      <c r="G752" t="s">
        <v>2821</v>
      </c>
      <c r="H752" t="s">
        <v>2822</v>
      </c>
    </row>
    <row r="753" spans="1:8" x14ac:dyDescent="0.25">
      <c r="A753">
        <v>60817489</v>
      </c>
      <c r="B753" t="s">
        <v>2663</v>
      </c>
      <c r="C753" t="s">
        <v>208</v>
      </c>
      <c r="D753" t="s">
        <v>8</v>
      </c>
      <c r="E753" t="s">
        <v>2823</v>
      </c>
      <c r="F753" t="s">
        <v>11</v>
      </c>
      <c r="G753" t="s">
        <v>2824</v>
      </c>
      <c r="H753" t="s">
        <v>2825</v>
      </c>
    </row>
    <row r="754" spans="1:8" hidden="1" x14ac:dyDescent="0.25">
      <c r="A754">
        <v>61080139</v>
      </c>
      <c r="B754" t="s">
        <v>61</v>
      </c>
      <c r="C754" t="s">
        <v>9</v>
      </c>
      <c r="D754" t="s">
        <v>9</v>
      </c>
      <c r="E754" t="s">
        <v>2826</v>
      </c>
      <c r="F754" t="s">
        <v>11</v>
      </c>
      <c r="G754" t="s">
        <v>2693</v>
      </c>
      <c r="H754" t="s">
        <v>2827</v>
      </c>
    </row>
    <row r="755" spans="1:8" x14ac:dyDescent="0.25">
      <c r="A755">
        <v>34694709</v>
      </c>
      <c r="B755" t="s">
        <v>2828</v>
      </c>
      <c r="C755" t="s">
        <v>15</v>
      </c>
      <c r="D755" t="s">
        <v>16</v>
      </c>
      <c r="E755" t="s">
        <v>2829</v>
      </c>
      <c r="F755" t="s">
        <v>2830</v>
      </c>
      <c r="G755" t="s">
        <v>2803</v>
      </c>
      <c r="H755" t="s">
        <v>2831</v>
      </c>
    </row>
    <row r="756" spans="1:8" x14ac:dyDescent="0.25">
      <c r="A756">
        <v>22197129</v>
      </c>
      <c r="B756" t="s">
        <v>2832</v>
      </c>
      <c r="C756" t="s">
        <v>28</v>
      </c>
      <c r="D756" t="s">
        <v>430</v>
      </c>
      <c r="E756" t="s">
        <v>2833</v>
      </c>
      <c r="F756" t="s">
        <v>2834</v>
      </c>
      <c r="G756" t="s">
        <v>2681</v>
      </c>
      <c r="H756" t="s">
        <v>2835</v>
      </c>
    </row>
    <row r="757" spans="1:8" x14ac:dyDescent="0.25">
      <c r="A757">
        <v>61015152</v>
      </c>
      <c r="B757" t="s">
        <v>39</v>
      </c>
      <c r="C757" t="s">
        <v>16</v>
      </c>
      <c r="D757" t="s">
        <v>16</v>
      </c>
      <c r="E757" t="s">
        <v>2836</v>
      </c>
      <c r="F757" t="s">
        <v>2837</v>
      </c>
      <c r="G757" t="s">
        <v>2838</v>
      </c>
      <c r="H757" t="s">
        <v>2839</v>
      </c>
    </row>
    <row r="758" spans="1:8" hidden="1" x14ac:dyDescent="0.25">
      <c r="A758">
        <v>60727805</v>
      </c>
      <c r="B758" t="s">
        <v>183</v>
      </c>
      <c r="C758" t="s">
        <v>16</v>
      </c>
      <c r="D758" t="s">
        <v>9</v>
      </c>
      <c r="E758" t="s">
        <v>2840</v>
      </c>
      <c r="F758" t="s">
        <v>11</v>
      </c>
      <c r="G758" t="s">
        <v>2841</v>
      </c>
      <c r="H758" t="s">
        <v>2842</v>
      </c>
    </row>
    <row r="759" spans="1:8" hidden="1" x14ac:dyDescent="0.25">
      <c r="A759">
        <v>61013907</v>
      </c>
      <c r="B759" t="s">
        <v>437</v>
      </c>
      <c r="C759" t="s">
        <v>9</v>
      </c>
      <c r="D759" t="s">
        <v>9</v>
      </c>
      <c r="E759" t="s">
        <v>2843</v>
      </c>
      <c r="F759" t="s">
        <v>11</v>
      </c>
      <c r="G759" t="s">
        <v>2687</v>
      </c>
      <c r="H759" t="s">
        <v>2844</v>
      </c>
    </row>
    <row r="760" spans="1:8" hidden="1" x14ac:dyDescent="0.25">
      <c r="A760">
        <v>60573781</v>
      </c>
      <c r="B760" t="s">
        <v>376</v>
      </c>
      <c r="C760" t="s">
        <v>16</v>
      </c>
      <c r="D760" t="s">
        <v>9</v>
      </c>
      <c r="E760" t="s">
        <v>2845</v>
      </c>
      <c r="F760" t="s">
        <v>11</v>
      </c>
      <c r="G760" t="s">
        <v>2846</v>
      </c>
      <c r="H760" t="s">
        <v>2847</v>
      </c>
    </row>
    <row r="761" spans="1:8" hidden="1" x14ac:dyDescent="0.25">
      <c r="A761">
        <v>60998406</v>
      </c>
      <c r="B761" t="s">
        <v>222</v>
      </c>
      <c r="C761" t="s">
        <v>16</v>
      </c>
      <c r="D761" t="s">
        <v>9</v>
      </c>
      <c r="E761" t="s">
        <v>2848</v>
      </c>
      <c r="F761" t="s">
        <v>2849</v>
      </c>
      <c r="G761" t="s">
        <v>2850</v>
      </c>
      <c r="H761" t="s">
        <v>2851</v>
      </c>
    </row>
    <row r="762" spans="1:8" x14ac:dyDescent="0.25">
      <c r="A762">
        <v>60989226</v>
      </c>
      <c r="B762" t="s">
        <v>102</v>
      </c>
      <c r="C762" t="s">
        <v>16</v>
      </c>
      <c r="D762" t="s">
        <v>15</v>
      </c>
      <c r="E762" t="s">
        <v>2852</v>
      </c>
      <c r="F762" t="s">
        <v>2853</v>
      </c>
      <c r="G762" t="s">
        <v>2854</v>
      </c>
      <c r="H762" t="s">
        <v>2855</v>
      </c>
    </row>
    <row r="763" spans="1:8" hidden="1" x14ac:dyDescent="0.25">
      <c r="A763">
        <v>60936075</v>
      </c>
      <c r="B763" t="s">
        <v>39</v>
      </c>
      <c r="C763" t="s">
        <v>15</v>
      </c>
      <c r="D763" t="s">
        <v>9</v>
      </c>
      <c r="E763" t="s">
        <v>2856</v>
      </c>
      <c r="F763" t="s">
        <v>2857</v>
      </c>
      <c r="G763" t="s">
        <v>2678</v>
      </c>
      <c r="H763" t="s">
        <v>2858</v>
      </c>
    </row>
    <row r="764" spans="1:8" x14ac:dyDescent="0.25">
      <c r="A764">
        <v>60593996</v>
      </c>
      <c r="B764" t="s">
        <v>528</v>
      </c>
      <c r="C764" t="s">
        <v>15</v>
      </c>
      <c r="D764" t="s">
        <v>16</v>
      </c>
      <c r="E764" t="s">
        <v>2859</v>
      </c>
      <c r="F764" t="s">
        <v>11</v>
      </c>
      <c r="G764" t="s">
        <v>2860</v>
      </c>
      <c r="H764" t="s">
        <v>2861</v>
      </c>
    </row>
    <row r="765" spans="1:8" x14ac:dyDescent="0.25">
      <c r="A765">
        <v>60919918</v>
      </c>
      <c r="B765" t="s">
        <v>582</v>
      </c>
      <c r="C765" t="s">
        <v>15</v>
      </c>
      <c r="D765" t="s">
        <v>16</v>
      </c>
      <c r="E765" t="s">
        <v>2862</v>
      </c>
      <c r="F765" t="s">
        <v>2863</v>
      </c>
      <c r="G765" t="s">
        <v>2864</v>
      </c>
      <c r="H765" t="s">
        <v>2865</v>
      </c>
    </row>
    <row r="766" spans="1:8" x14ac:dyDescent="0.25">
      <c r="A766">
        <v>38739898</v>
      </c>
      <c r="B766" t="s">
        <v>2866</v>
      </c>
      <c r="C766" t="s">
        <v>9</v>
      </c>
      <c r="D766" t="s">
        <v>16</v>
      </c>
      <c r="E766" t="s">
        <v>2867</v>
      </c>
      <c r="F766" t="s">
        <v>11</v>
      </c>
      <c r="G766" t="s">
        <v>2868</v>
      </c>
      <c r="H766" t="s">
        <v>2869</v>
      </c>
    </row>
    <row r="767" spans="1:8" x14ac:dyDescent="0.25">
      <c r="A767">
        <v>44685613</v>
      </c>
      <c r="B767" t="s">
        <v>2870</v>
      </c>
      <c r="C767" t="s">
        <v>9</v>
      </c>
      <c r="D767" t="s">
        <v>28</v>
      </c>
      <c r="E767" t="s">
        <v>2871</v>
      </c>
      <c r="F767" t="s">
        <v>11</v>
      </c>
      <c r="G767" t="s">
        <v>2872</v>
      </c>
      <c r="H767" t="s">
        <v>2873</v>
      </c>
    </row>
    <row r="768" spans="1:8" hidden="1" x14ac:dyDescent="0.25">
      <c r="A768">
        <v>56408505</v>
      </c>
      <c r="B768" t="s">
        <v>507</v>
      </c>
      <c r="C768" t="s">
        <v>16</v>
      </c>
      <c r="D768" t="s">
        <v>676</v>
      </c>
      <c r="E768" t="s">
        <v>2874</v>
      </c>
      <c r="F768" t="s">
        <v>2875</v>
      </c>
      <c r="G768" t="s">
        <v>2693</v>
      </c>
      <c r="H768" t="s">
        <v>2876</v>
      </c>
    </row>
    <row r="769" spans="1:8" hidden="1" x14ac:dyDescent="0.25">
      <c r="A769">
        <v>60917883</v>
      </c>
      <c r="B769" t="s">
        <v>222</v>
      </c>
      <c r="C769" t="s">
        <v>16</v>
      </c>
      <c r="D769" t="s">
        <v>9</v>
      </c>
      <c r="E769" t="s">
        <v>2877</v>
      </c>
      <c r="F769" t="s">
        <v>11</v>
      </c>
      <c r="G769" t="s">
        <v>2878</v>
      </c>
      <c r="H769" t="s">
        <v>2879</v>
      </c>
    </row>
    <row r="770" spans="1:8" hidden="1" x14ac:dyDescent="0.25">
      <c r="A770">
        <v>56216808</v>
      </c>
      <c r="B770" t="s">
        <v>582</v>
      </c>
      <c r="C770" t="s">
        <v>16</v>
      </c>
      <c r="D770" t="s">
        <v>9</v>
      </c>
      <c r="E770" t="s">
        <v>2880</v>
      </c>
      <c r="F770" t="s">
        <v>11</v>
      </c>
      <c r="G770" t="s">
        <v>2881</v>
      </c>
      <c r="H770" t="s">
        <v>2882</v>
      </c>
    </row>
    <row r="771" spans="1:8" hidden="1" x14ac:dyDescent="0.25">
      <c r="A771">
        <v>60909254</v>
      </c>
      <c r="B771" t="s">
        <v>829</v>
      </c>
      <c r="C771" t="s">
        <v>9</v>
      </c>
      <c r="D771" t="s">
        <v>9</v>
      </c>
      <c r="E771" t="s">
        <v>2883</v>
      </c>
      <c r="F771" t="s">
        <v>11</v>
      </c>
      <c r="G771" t="s">
        <v>2884</v>
      </c>
      <c r="H771" t="s">
        <v>2885</v>
      </c>
    </row>
    <row r="772" spans="1:8" x14ac:dyDescent="0.25">
      <c r="A772">
        <v>60907690</v>
      </c>
      <c r="B772" t="s">
        <v>36</v>
      </c>
      <c r="C772" t="s">
        <v>9</v>
      </c>
      <c r="D772" t="s">
        <v>16</v>
      </c>
      <c r="E772" t="s">
        <v>2886</v>
      </c>
      <c r="F772" t="s">
        <v>11</v>
      </c>
      <c r="G772" t="s">
        <v>2887</v>
      </c>
      <c r="H772" t="s">
        <v>2888</v>
      </c>
    </row>
    <row r="773" spans="1:8" hidden="1" x14ac:dyDescent="0.25">
      <c r="A773">
        <v>60899076</v>
      </c>
      <c r="B773" t="s">
        <v>1571</v>
      </c>
      <c r="C773" t="s">
        <v>16</v>
      </c>
      <c r="D773" t="s">
        <v>9</v>
      </c>
      <c r="E773" t="s">
        <v>2889</v>
      </c>
      <c r="F773" t="s">
        <v>11</v>
      </c>
      <c r="G773" t="s">
        <v>580</v>
      </c>
      <c r="H773" t="s">
        <v>2890</v>
      </c>
    </row>
    <row r="774" spans="1:8" hidden="1" x14ac:dyDescent="0.25">
      <c r="A774">
        <v>60883922</v>
      </c>
      <c r="B774" t="s">
        <v>149</v>
      </c>
      <c r="C774" t="s">
        <v>9</v>
      </c>
      <c r="D774" t="s">
        <v>9</v>
      </c>
      <c r="E774" t="s">
        <v>2891</v>
      </c>
      <c r="F774" t="s">
        <v>11</v>
      </c>
      <c r="G774" t="s">
        <v>413</v>
      </c>
      <c r="H774" t="s">
        <v>2892</v>
      </c>
    </row>
    <row r="775" spans="1:8" hidden="1" x14ac:dyDescent="0.25">
      <c r="A775">
        <v>52927452</v>
      </c>
      <c r="B775" t="s">
        <v>2893</v>
      </c>
      <c r="C775" t="s">
        <v>16</v>
      </c>
      <c r="D775" t="s">
        <v>9</v>
      </c>
      <c r="E775" t="s">
        <v>2894</v>
      </c>
      <c r="F775" t="s">
        <v>11</v>
      </c>
      <c r="G775" t="s">
        <v>2693</v>
      </c>
      <c r="H775" t="s">
        <v>2895</v>
      </c>
    </row>
    <row r="776" spans="1:8" hidden="1" x14ac:dyDescent="0.25">
      <c r="A776">
        <v>60302806</v>
      </c>
      <c r="B776" t="s">
        <v>39</v>
      </c>
      <c r="C776" t="s">
        <v>15</v>
      </c>
      <c r="D776" t="s">
        <v>9</v>
      </c>
      <c r="E776" t="s">
        <v>2896</v>
      </c>
      <c r="F776" t="s">
        <v>2897</v>
      </c>
      <c r="G776" t="s">
        <v>2687</v>
      </c>
      <c r="H776" t="s">
        <v>2898</v>
      </c>
    </row>
    <row r="777" spans="1:8" x14ac:dyDescent="0.25">
      <c r="A777">
        <v>18020897</v>
      </c>
      <c r="B777" t="s">
        <v>2899</v>
      </c>
      <c r="C777" t="s">
        <v>15</v>
      </c>
      <c r="D777" t="s">
        <v>437</v>
      </c>
      <c r="E777" t="s">
        <v>2900</v>
      </c>
      <c r="F777" t="s">
        <v>11</v>
      </c>
      <c r="G777" t="s">
        <v>2687</v>
      </c>
      <c r="H777" t="s">
        <v>2901</v>
      </c>
    </row>
    <row r="778" spans="1:8" x14ac:dyDescent="0.25">
      <c r="A778">
        <v>55809533</v>
      </c>
      <c r="B778" t="s">
        <v>515</v>
      </c>
      <c r="C778" t="s">
        <v>9</v>
      </c>
      <c r="D778" t="s">
        <v>28</v>
      </c>
      <c r="E778" t="s">
        <v>2902</v>
      </c>
      <c r="F778" t="s">
        <v>11</v>
      </c>
      <c r="G778" t="s">
        <v>2693</v>
      </c>
      <c r="H778" t="s">
        <v>2903</v>
      </c>
    </row>
    <row r="779" spans="1:8" x14ac:dyDescent="0.25">
      <c r="A779">
        <v>41593728</v>
      </c>
      <c r="B779" t="s">
        <v>2904</v>
      </c>
      <c r="C779" t="s">
        <v>16</v>
      </c>
      <c r="D779" t="s">
        <v>15</v>
      </c>
      <c r="E779" t="s">
        <v>2905</v>
      </c>
      <c r="F779" t="s">
        <v>11</v>
      </c>
      <c r="G779" t="s">
        <v>2906</v>
      </c>
      <c r="H779" t="s">
        <v>2907</v>
      </c>
    </row>
    <row r="780" spans="1:8" hidden="1" x14ac:dyDescent="0.25">
      <c r="A780">
        <v>60775073</v>
      </c>
      <c r="B780" t="s">
        <v>349</v>
      </c>
      <c r="C780" t="s">
        <v>9</v>
      </c>
      <c r="D780" t="s">
        <v>9</v>
      </c>
      <c r="E780" t="s">
        <v>2908</v>
      </c>
      <c r="F780" t="s">
        <v>11</v>
      </c>
      <c r="G780" t="s">
        <v>2909</v>
      </c>
      <c r="H780" t="s">
        <v>2910</v>
      </c>
    </row>
    <row r="781" spans="1:8" hidden="1" x14ac:dyDescent="0.25">
      <c r="A781">
        <v>60770506</v>
      </c>
      <c r="B781" t="s">
        <v>85</v>
      </c>
      <c r="C781" t="s">
        <v>9</v>
      </c>
      <c r="D781" t="s">
        <v>9</v>
      </c>
      <c r="E781" t="s">
        <v>2911</v>
      </c>
      <c r="F781" t="s">
        <v>11</v>
      </c>
      <c r="G781" t="s">
        <v>2912</v>
      </c>
      <c r="H781" t="s">
        <v>2913</v>
      </c>
    </row>
    <row r="782" spans="1:8" x14ac:dyDescent="0.25">
      <c r="A782">
        <v>56186927</v>
      </c>
      <c r="B782" t="s">
        <v>2914</v>
      </c>
      <c r="C782" t="s">
        <v>16</v>
      </c>
      <c r="D782" t="s">
        <v>612</v>
      </c>
      <c r="E782" t="s">
        <v>2915</v>
      </c>
      <c r="F782" t="s">
        <v>11</v>
      </c>
      <c r="G782" t="s">
        <v>2916</v>
      </c>
      <c r="H782" t="s">
        <v>2917</v>
      </c>
    </row>
    <row r="783" spans="1:8" x14ac:dyDescent="0.25">
      <c r="A783">
        <v>46235822</v>
      </c>
      <c r="B783" t="s">
        <v>2805</v>
      </c>
      <c r="C783" t="s">
        <v>208</v>
      </c>
      <c r="D783" t="s">
        <v>208</v>
      </c>
      <c r="E783" t="s">
        <v>2918</v>
      </c>
      <c r="F783" t="s">
        <v>11</v>
      </c>
      <c r="G783" t="s">
        <v>2803</v>
      </c>
      <c r="H783" t="s">
        <v>2919</v>
      </c>
    </row>
    <row r="784" spans="1:8" hidden="1" x14ac:dyDescent="0.25">
      <c r="A784">
        <v>60753276</v>
      </c>
      <c r="B784" t="s">
        <v>118</v>
      </c>
      <c r="C784" t="s">
        <v>16</v>
      </c>
      <c r="D784" t="s">
        <v>9</v>
      </c>
      <c r="E784" t="s">
        <v>2920</v>
      </c>
      <c r="F784" t="s">
        <v>2921</v>
      </c>
      <c r="G784" t="s">
        <v>2693</v>
      </c>
      <c r="H784" t="s">
        <v>2922</v>
      </c>
    </row>
    <row r="785" spans="1:8" hidden="1" x14ac:dyDescent="0.25">
      <c r="A785">
        <v>60709534</v>
      </c>
      <c r="B785" t="s">
        <v>214</v>
      </c>
      <c r="C785" t="s">
        <v>16</v>
      </c>
      <c r="D785" t="s">
        <v>9</v>
      </c>
      <c r="E785" t="s">
        <v>2923</v>
      </c>
      <c r="F785" t="s">
        <v>11</v>
      </c>
      <c r="G785" t="s">
        <v>2681</v>
      </c>
      <c r="H785" t="s">
        <v>2924</v>
      </c>
    </row>
    <row r="786" spans="1:8" hidden="1" x14ac:dyDescent="0.25">
      <c r="A786">
        <v>60692656</v>
      </c>
      <c r="B786" t="s">
        <v>135</v>
      </c>
      <c r="C786" t="s">
        <v>16</v>
      </c>
      <c r="D786" t="s">
        <v>9</v>
      </c>
      <c r="E786" t="s">
        <v>2925</v>
      </c>
      <c r="F786" t="s">
        <v>2926</v>
      </c>
      <c r="G786" t="s">
        <v>2927</v>
      </c>
      <c r="H786" t="s">
        <v>2928</v>
      </c>
    </row>
    <row r="787" spans="1:8" hidden="1" x14ac:dyDescent="0.25">
      <c r="A787">
        <v>60686408</v>
      </c>
      <c r="B787" t="s">
        <v>349</v>
      </c>
      <c r="C787" t="s">
        <v>9</v>
      </c>
      <c r="D787" t="s">
        <v>9</v>
      </c>
      <c r="E787" t="s">
        <v>2929</v>
      </c>
      <c r="F787" t="s">
        <v>11</v>
      </c>
      <c r="G787" t="s">
        <v>2930</v>
      </c>
      <c r="H787" t="s">
        <v>2931</v>
      </c>
    </row>
    <row r="788" spans="1:8" x14ac:dyDescent="0.25">
      <c r="A788">
        <v>60516791</v>
      </c>
      <c r="B788" t="s">
        <v>2932</v>
      </c>
      <c r="C788" t="s">
        <v>15</v>
      </c>
      <c r="D788" t="s">
        <v>89</v>
      </c>
      <c r="E788" t="s">
        <v>2933</v>
      </c>
      <c r="F788" t="s">
        <v>11</v>
      </c>
      <c r="G788" t="s">
        <v>2934</v>
      </c>
      <c r="H788" t="s">
        <v>2935</v>
      </c>
    </row>
    <row r="789" spans="1:8" hidden="1" x14ac:dyDescent="0.25">
      <c r="A789">
        <v>60647431</v>
      </c>
      <c r="B789" t="s">
        <v>54</v>
      </c>
      <c r="C789" t="s">
        <v>9</v>
      </c>
      <c r="D789" t="s">
        <v>9</v>
      </c>
      <c r="E789" t="s">
        <v>2936</v>
      </c>
      <c r="F789" t="s">
        <v>11</v>
      </c>
      <c r="G789" t="s">
        <v>2937</v>
      </c>
      <c r="H789" t="s">
        <v>2938</v>
      </c>
    </row>
    <row r="790" spans="1:8" hidden="1" x14ac:dyDescent="0.25">
      <c r="A790">
        <v>60646344</v>
      </c>
      <c r="B790" t="s">
        <v>54</v>
      </c>
      <c r="C790" t="s">
        <v>9</v>
      </c>
      <c r="D790" t="s">
        <v>9</v>
      </c>
      <c r="E790" t="s">
        <v>2939</v>
      </c>
      <c r="F790" t="s">
        <v>11</v>
      </c>
      <c r="G790" t="s">
        <v>2803</v>
      </c>
      <c r="H790" t="s">
        <v>2940</v>
      </c>
    </row>
    <row r="791" spans="1:8" hidden="1" x14ac:dyDescent="0.25">
      <c r="A791">
        <v>60620407</v>
      </c>
      <c r="B791" t="s">
        <v>906</v>
      </c>
      <c r="C791" t="s">
        <v>9</v>
      </c>
      <c r="D791" t="s">
        <v>9</v>
      </c>
      <c r="E791" t="s">
        <v>2941</v>
      </c>
      <c r="F791" t="s">
        <v>11</v>
      </c>
      <c r="G791" t="s">
        <v>750</v>
      </c>
      <c r="H791" t="s">
        <v>2942</v>
      </c>
    </row>
    <row r="792" spans="1:8" x14ac:dyDescent="0.25">
      <c r="A792">
        <v>60613369</v>
      </c>
      <c r="B792" t="s">
        <v>443</v>
      </c>
      <c r="C792" t="s">
        <v>9</v>
      </c>
      <c r="D792" t="s">
        <v>15</v>
      </c>
      <c r="E792" t="s">
        <v>2943</v>
      </c>
      <c r="F792" t="s">
        <v>11</v>
      </c>
      <c r="G792" t="s">
        <v>2681</v>
      </c>
      <c r="H792" t="s">
        <v>2944</v>
      </c>
    </row>
    <row r="793" spans="1:8" x14ac:dyDescent="0.25">
      <c r="A793">
        <v>60577829</v>
      </c>
      <c r="B793" t="s">
        <v>1098</v>
      </c>
      <c r="C793" t="s">
        <v>16</v>
      </c>
      <c r="D793" t="s">
        <v>28</v>
      </c>
      <c r="E793" t="s">
        <v>2945</v>
      </c>
      <c r="F793" t="s">
        <v>2946</v>
      </c>
      <c r="G793" t="s">
        <v>2947</v>
      </c>
      <c r="H793" t="s">
        <v>2948</v>
      </c>
    </row>
    <row r="794" spans="1:8" x14ac:dyDescent="0.25">
      <c r="A794">
        <v>60551726</v>
      </c>
      <c r="B794" t="s">
        <v>443</v>
      </c>
      <c r="C794" t="s">
        <v>15</v>
      </c>
      <c r="D794" t="s">
        <v>16</v>
      </c>
      <c r="E794" t="s">
        <v>2949</v>
      </c>
      <c r="F794" t="s">
        <v>11</v>
      </c>
      <c r="G794" t="s">
        <v>2950</v>
      </c>
      <c r="H794" t="s">
        <v>2951</v>
      </c>
    </row>
    <row r="795" spans="1:8" x14ac:dyDescent="0.25">
      <c r="A795">
        <v>49102331</v>
      </c>
      <c r="B795" t="s">
        <v>2952</v>
      </c>
      <c r="C795" t="s">
        <v>612</v>
      </c>
      <c r="D795" t="s">
        <v>163</v>
      </c>
      <c r="E795" t="s">
        <v>2953</v>
      </c>
      <c r="F795" t="s">
        <v>11</v>
      </c>
      <c r="G795" t="s">
        <v>2954</v>
      </c>
      <c r="H795" t="s">
        <v>2955</v>
      </c>
    </row>
    <row r="796" spans="1:8" x14ac:dyDescent="0.25">
      <c r="A796">
        <v>61804270</v>
      </c>
      <c r="B796" t="s">
        <v>145</v>
      </c>
      <c r="C796" t="s">
        <v>16</v>
      </c>
      <c r="D796" t="s">
        <v>16</v>
      </c>
      <c r="E796" t="s">
        <v>2956</v>
      </c>
      <c r="F796" t="s">
        <v>2957</v>
      </c>
      <c r="G796" t="s">
        <v>2958</v>
      </c>
      <c r="H796" t="s">
        <v>2959</v>
      </c>
    </row>
    <row r="797" spans="1:8" hidden="1" x14ac:dyDescent="0.25">
      <c r="A797">
        <v>61799304</v>
      </c>
      <c r="B797" t="s">
        <v>163</v>
      </c>
      <c r="C797" t="s">
        <v>9</v>
      </c>
      <c r="D797" t="s">
        <v>9</v>
      </c>
      <c r="E797" t="s">
        <v>2960</v>
      </c>
      <c r="F797" t="s">
        <v>11</v>
      </c>
      <c r="G797" t="s">
        <v>2961</v>
      </c>
      <c r="H797" t="s">
        <v>2962</v>
      </c>
    </row>
    <row r="798" spans="1:8" hidden="1" x14ac:dyDescent="0.25">
      <c r="A798">
        <v>61766824</v>
      </c>
      <c r="B798" t="s">
        <v>320</v>
      </c>
      <c r="C798" t="s">
        <v>9</v>
      </c>
      <c r="D798" t="s">
        <v>9</v>
      </c>
      <c r="E798" t="s">
        <v>2963</v>
      </c>
      <c r="F798" t="s">
        <v>11</v>
      </c>
      <c r="G798" t="s">
        <v>2964</v>
      </c>
      <c r="H798" t="s">
        <v>2965</v>
      </c>
    </row>
    <row r="799" spans="1:8" hidden="1" x14ac:dyDescent="0.25">
      <c r="A799">
        <v>61760439</v>
      </c>
      <c r="B799" t="s">
        <v>222</v>
      </c>
      <c r="C799" t="s">
        <v>16</v>
      </c>
      <c r="D799" t="s">
        <v>98</v>
      </c>
      <c r="E799" t="s">
        <v>2966</v>
      </c>
      <c r="F799" t="s">
        <v>11</v>
      </c>
      <c r="G799" t="s">
        <v>2967</v>
      </c>
      <c r="H799" t="s">
        <v>2968</v>
      </c>
    </row>
    <row r="800" spans="1:8" x14ac:dyDescent="0.25">
      <c r="A800">
        <v>13839865</v>
      </c>
      <c r="B800" t="s">
        <v>2969</v>
      </c>
      <c r="C800" t="s">
        <v>208</v>
      </c>
      <c r="D800" t="s">
        <v>44</v>
      </c>
      <c r="E800" t="s">
        <v>2970</v>
      </c>
      <c r="F800" t="s">
        <v>2971</v>
      </c>
      <c r="G800" t="s">
        <v>2972</v>
      </c>
      <c r="H800" t="s">
        <v>2973</v>
      </c>
    </row>
    <row r="801" spans="1:8" x14ac:dyDescent="0.25">
      <c r="A801">
        <v>55503289</v>
      </c>
      <c r="B801" t="s">
        <v>2559</v>
      </c>
      <c r="C801" t="s">
        <v>15</v>
      </c>
      <c r="D801" t="s">
        <v>15</v>
      </c>
      <c r="E801" t="s">
        <v>2974</v>
      </c>
      <c r="F801" t="s">
        <v>2975</v>
      </c>
      <c r="G801" t="s">
        <v>2958</v>
      </c>
      <c r="H801" t="s">
        <v>2976</v>
      </c>
    </row>
    <row r="802" spans="1:8" x14ac:dyDescent="0.25">
      <c r="A802">
        <v>54269052</v>
      </c>
      <c r="B802" t="s">
        <v>2977</v>
      </c>
      <c r="C802" t="s">
        <v>15</v>
      </c>
      <c r="D802" t="s">
        <v>15</v>
      </c>
      <c r="E802" t="s">
        <v>2978</v>
      </c>
      <c r="F802" t="s">
        <v>11</v>
      </c>
      <c r="G802" t="s">
        <v>2979</v>
      </c>
      <c r="H802" t="s">
        <v>2980</v>
      </c>
    </row>
    <row r="803" spans="1:8" hidden="1" x14ac:dyDescent="0.25">
      <c r="A803">
        <v>60185448</v>
      </c>
      <c r="B803" t="s">
        <v>1961</v>
      </c>
      <c r="C803" t="s">
        <v>28</v>
      </c>
      <c r="D803" t="s">
        <v>9</v>
      </c>
      <c r="E803" t="s">
        <v>2981</v>
      </c>
      <c r="F803" t="s">
        <v>11</v>
      </c>
      <c r="G803" t="s">
        <v>2982</v>
      </c>
      <c r="H803" t="s">
        <v>2983</v>
      </c>
    </row>
    <row r="804" spans="1:8" hidden="1" x14ac:dyDescent="0.25">
      <c r="A804">
        <v>61610937</v>
      </c>
      <c r="B804" t="s">
        <v>421</v>
      </c>
      <c r="C804" t="s">
        <v>9</v>
      </c>
      <c r="D804" t="s">
        <v>9</v>
      </c>
      <c r="E804" t="s">
        <v>2984</v>
      </c>
      <c r="F804" t="s">
        <v>11</v>
      </c>
      <c r="G804" t="s">
        <v>2985</v>
      </c>
      <c r="H804" t="s">
        <v>2986</v>
      </c>
    </row>
    <row r="805" spans="1:8" x14ac:dyDescent="0.25">
      <c r="A805">
        <v>26434738</v>
      </c>
      <c r="B805" t="s">
        <v>2987</v>
      </c>
      <c r="C805" t="s">
        <v>15</v>
      </c>
      <c r="D805" t="s">
        <v>54</v>
      </c>
      <c r="E805" t="s">
        <v>2988</v>
      </c>
      <c r="F805" t="s">
        <v>2989</v>
      </c>
      <c r="G805" t="s">
        <v>2990</v>
      </c>
      <c r="H805" t="s">
        <v>2991</v>
      </c>
    </row>
    <row r="806" spans="1:8" hidden="1" x14ac:dyDescent="0.25">
      <c r="A806">
        <v>61530760</v>
      </c>
      <c r="B806" t="s">
        <v>127</v>
      </c>
      <c r="C806" t="s">
        <v>9</v>
      </c>
      <c r="D806" t="s">
        <v>9</v>
      </c>
      <c r="E806" t="s">
        <v>2992</v>
      </c>
      <c r="F806" t="s">
        <v>11</v>
      </c>
      <c r="G806" t="s">
        <v>2993</v>
      </c>
      <c r="H806" t="s">
        <v>2994</v>
      </c>
    </row>
    <row r="807" spans="1:8" hidden="1" x14ac:dyDescent="0.25">
      <c r="A807">
        <v>61500313</v>
      </c>
      <c r="B807" t="s">
        <v>280</v>
      </c>
      <c r="C807" t="s">
        <v>16</v>
      </c>
      <c r="D807" t="s">
        <v>9</v>
      </c>
      <c r="E807" t="s">
        <v>2995</v>
      </c>
      <c r="F807" t="s">
        <v>2996</v>
      </c>
      <c r="G807" t="s">
        <v>2997</v>
      </c>
      <c r="H807" t="s">
        <v>2998</v>
      </c>
    </row>
    <row r="808" spans="1:8" hidden="1" x14ac:dyDescent="0.25">
      <c r="A808">
        <v>61410121</v>
      </c>
      <c r="B808" t="s">
        <v>209</v>
      </c>
      <c r="C808" t="s">
        <v>16</v>
      </c>
      <c r="D808" t="s">
        <v>9</v>
      </c>
      <c r="E808" t="s">
        <v>2999</v>
      </c>
      <c r="F808" t="s">
        <v>3000</v>
      </c>
      <c r="G808" t="s">
        <v>3001</v>
      </c>
      <c r="H808" t="s">
        <v>3002</v>
      </c>
    </row>
    <row r="809" spans="1:8" x14ac:dyDescent="0.25">
      <c r="A809">
        <v>30220328</v>
      </c>
      <c r="B809" t="s">
        <v>3003</v>
      </c>
      <c r="C809" t="s">
        <v>16</v>
      </c>
      <c r="D809" t="s">
        <v>474</v>
      </c>
      <c r="E809" t="s">
        <v>3004</v>
      </c>
      <c r="F809" t="s">
        <v>3005</v>
      </c>
      <c r="G809" t="s">
        <v>3006</v>
      </c>
      <c r="H809" t="s">
        <v>3007</v>
      </c>
    </row>
    <row r="810" spans="1:8" hidden="1" x14ac:dyDescent="0.25">
      <c r="A810">
        <v>59785559</v>
      </c>
      <c r="B810" t="s">
        <v>3008</v>
      </c>
      <c r="C810" t="s">
        <v>15</v>
      </c>
      <c r="D810" t="s">
        <v>9</v>
      </c>
      <c r="E810" t="s">
        <v>3009</v>
      </c>
      <c r="F810" t="s">
        <v>11</v>
      </c>
      <c r="G810" t="s">
        <v>3010</v>
      </c>
      <c r="H810" t="s">
        <v>3011</v>
      </c>
    </row>
    <row r="811" spans="1:8" x14ac:dyDescent="0.25">
      <c r="A811">
        <v>60990959</v>
      </c>
      <c r="B811" t="s">
        <v>3012</v>
      </c>
      <c r="C811" t="s">
        <v>28</v>
      </c>
      <c r="D811" t="s">
        <v>16</v>
      </c>
      <c r="E811" t="s">
        <v>3013</v>
      </c>
      <c r="F811" t="s">
        <v>11</v>
      </c>
      <c r="G811" t="s">
        <v>3014</v>
      </c>
      <c r="H811" t="s">
        <v>3015</v>
      </c>
    </row>
    <row r="812" spans="1:8" x14ac:dyDescent="0.25">
      <c r="A812">
        <v>61205328</v>
      </c>
      <c r="B812" t="s">
        <v>503</v>
      </c>
      <c r="C812" t="s">
        <v>28</v>
      </c>
      <c r="D812" t="s">
        <v>16</v>
      </c>
      <c r="E812" t="s">
        <v>3016</v>
      </c>
      <c r="F812" t="s">
        <v>11</v>
      </c>
      <c r="G812" t="s">
        <v>3017</v>
      </c>
      <c r="H812" t="s">
        <v>3018</v>
      </c>
    </row>
    <row r="813" spans="1:8" hidden="1" x14ac:dyDescent="0.25">
      <c r="A813">
        <v>61185030</v>
      </c>
      <c r="B813" t="s">
        <v>906</v>
      </c>
      <c r="C813" t="s">
        <v>16</v>
      </c>
      <c r="D813" t="s">
        <v>9</v>
      </c>
      <c r="E813" t="s">
        <v>3019</v>
      </c>
      <c r="F813" t="s">
        <v>3020</v>
      </c>
      <c r="G813" t="s">
        <v>3021</v>
      </c>
      <c r="H813" t="s">
        <v>3022</v>
      </c>
    </row>
    <row r="814" spans="1:8" x14ac:dyDescent="0.25">
      <c r="A814">
        <v>54068197</v>
      </c>
      <c r="B814" t="s">
        <v>3023</v>
      </c>
      <c r="C814" t="s">
        <v>208</v>
      </c>
      <c r="D814" t="s">
        <v>16</v>
      </c>
      <c r="E814" t="s">
        <v>3024</v>
      </c>
      <c r="F814" t="s">
        <v>3025</v>
      </c>
      <c r="G814" t="s">
        <v>3026</v>
      </c>
      <c r="H814" t="s">
        <v>3027</v>
      </c>
    </row>
    <row r="815" spans="1:8" hidden="1" x14ac:dyDescent="0.25">
      <c r="A815">
        <v>61114416</v>
      </c>
      <c r="B815" t="s">
        <v>127</v>
      </c>
      <c r="C815" t="s">
        <v>15</v>
      </c>
      <c r="D815" t="s">
        <v>9</v>
      </c>
      <c r="E815" t="s">
        <v>3028</v>
      </c>
      <c r="F815" t="s">
        <v>11</v>
      </c>
      <c r="G815" t="s">
        <v>3029</v>
      </c>
      <c r="H815" t="s">
        <v>3030</v>
      </c>
    </row>
    <row r="816" spans="1:8" hidden="1" x14ac:dyDescent="0.25">
      <c r="A816">
        <v>61007824</v>
      </c>
      <c r="B816" t="s">
        <v>50</v>
      </c>
      <c r="C816" t="s">
        <v>9</v>
      </c>
      <c r="D816" t="s">
        <v>9</v>
      </c>
      <c r="E816" t="s">
        <v>3031</v>
      </c>
      <c r="F816" t="s">
        <v>11</v>
      </c>
      <c r="G816" t="s">
        <v>3032</v>
      </c>
      <c r="H816" t="s">
        <v>3033</v>
      </c>
    </row>
    <row r="817" spans="1:8" hidden="1" x14ac:dyDescent="0.25">
      <c r="A817">
        <v>60912830</v>
      </c>
      <c r="B817" t="s">
        <v>1110</v>
      </c>
      <c r="C817" t="s">
        <v>15</v>
      </c>
      <c r="D817" t="s">
        <v>9</v>
      </c>
      <c r="E817" t="s">
        <v>3034</v>
      </c>
      <c r="F817" t="s">
        <v>3035</v>
      </c>
      <c r="G817" t="s">
        <v>2958</v>
      </c>
      <c r="H817" t="s">
        <v>3036</v>
      </c>
    </row>
    <row r="818" spans="1:8" hidden="1" x14ac:dyDescent="0.25">
      <c r="A818">
        <v>60821147</v>
      </c>
      <c r="B818" t="s">
        <v>3037</v>
      </c>
      <c r="C818" t="s">
        <v>16</v>
      </c>
      <c r="D818" t="s">
        <v>9</v>
      </c>
      <c r="E818" t="s">
        <v>3038</v>
      </c>
      <c r="F818" t="s">
        <v>3039</v>
      </c>
      <c r="G818" t="s">
        <v>3040</v>
      </c>
      <c r="H818" t="s">
        <v>3041</v>
      </c>
    </row>
    <row r="819" spans="1:8" x14ac:dyDescent="0.25">
      <c r="A819">
        <v>44114337</v>
      </c>
      <c r="B819" t="s">
        <v>3042</v>
      </c>
      <c r="C819" t="s">
        <v>28</v>
      </c>
      <c r="D819" t="s">
        <v>16</v>
      </c>
      <c r="E819" t="s">
        <v>3043</v>
      </c>
      <c r="F819" t="s">
        <v>11</v>
      </c>
      <c r="G819" t="s">
        <v>2997</v>
      </c>
      <c r="H819" t="s">
        <v>3044</v>
      </c>
    </row>
    <row r="820" spans="1:8" x14ac:dyDescent="0.25">
      <c r="A820">
        <v>38671641</v>
      </c>
      <c r="B820" t="s">
        <v>3045</v>
      </c>
      <c r="C820" t="s">
        <v>29</v>
      </c>
      <c r="D820" t="s">
        <v>118</v>
      </c>
      <c r="E820" t="s">
        <v>3046</v>
      </c>
      <c r="F820" t="s">
        <v>3047</v>
      </c>
      <c r="G820" t="s">
        <v>3048</v>
      </c>
      <c r="H820" t="s">
        <v>3049</v>
      </c>
    </row>
    <row r="821" spans="1:8" x14ac:dyDescent="0.25">
      <c r="A821">
        <v>56276015</v>
      </c>
      <c r="B821" t="s">
        <v>3050</v>
      </c>
      <c r="C821" t="s">
        <v>15</v>
      </c>
      <c r="D821" t="s">
        <v>8</v>
      </c>
      <c r="E821" t="s">
        <v>3051</v>
      </c>
      <c r="F821" t="s">
        <v>11</v>
      </c>
      <c r="G821" t="s">
        <v>3052</v>
      </c>
      <c r="H821" t="s">
        <v>3053</v>
      </c>
    </row>
    <row r="822" spans="1:8" hidden="1" x14ac:dyDescent="0.25">
      <c r="A822">
        <v>60655251</v>
      </c>
      <c r="B822" t="s">
        <v>507</v>
      </c>
      <c r="C822" t="s">
        <v>15</v>
      </c>
      <c r="D822" t="s">
        <v>9</v>
      </c>
      <c r="E822" t="s">
        <v>3054</v>
      </c>
      <c r="F822" t="s">
        <v>11</v>
      </c>
      <c r="G822" t="s">
        <v>3055</v>
      </c>
      <c r="H822" t="s">
        <v>3056</v>
      </c>
    </row>
    <row r="823" spans="1:8" x14ac:dyDescent="0.25">
      <c r="A823">
        <v>60565409</v>
      </c>
      <c r="B823" t="s">
        <v>149</v>
      </c>
      <c r="C823" t="s">
        <v>9</v>
      </c>
      <c r="D823" t="s">
        <v>15</v>
      </c>
      <c r="E823" t="s">
        <v>3057</v>
      </c>
      <c r="F823" t="s">
        <v>11</v>
      </c>
      <c r="G823" t="s">
        <v>3026</v>
      </c>
      <c r="H823" t="s">
        <v>3058</v>
      </c>
    </row>
    <row r="824" spans="1:8" hidden="1" x14ac:dyDescent="0.25">
      <c r="A824">
        <v>60378918</v>
      </c>
      <c r="B824" t="s">
        <v>3059</v>
      </c>
      <c r="C824" t="s">
        <v>16</v>
      </c>
      <c r="D824" t="s">
        <v>9</v>
      </c>
      <c r="E824" t="s">
        <v>3060</v>
      </c>
      <c r="F824" t="s">
        <v>11</v>
      </c>
      <c r="G824" t="s">
        <v>2997</v>
      </c>
      <c r="H824" t="s">
        <v>3061</v>
      </c>
    </row>
    <row r="825" spans="1:8" hidden="1" x14ac:dyDescent="0.25">
      <c r="A825">
        <v>60451440</v>
      </c>
      <c r="B825" t="s">
        <v>74</v>
      </c>
      <c r="C825" t="s">
        <v>15</v>
      </c>
      <c r="D825" t="s">
        <v>9</v>
      </c>
      <c r="E825" t="s">
        <v>3062</v>
      </c>
      <c r="F825" t="s">
        <v>11</v>
      </c>
      <c r="G825" t="s">
        <v>3063</v>
      </c>
      <c r="H825" t="s">
        <v>3064</v>
      </c>
    </row>
    <row r="826" spans="1:8" hidden="1" x14ac:dyDescent="0.25">
      <c r="A826">
        <v>60367196</v>
      </c>
      <c r="B826" t="s">
        <v>39</v>
      </c>
      <c r="C826" t="s">
        <v>16</v>
      </c>
      <c r="D826" t="s">
        <v>9</v>
      </c>
      <c r="E826" t="s">
        <v>3065</v>
      </c>
      <c r="F826" t="s">
        <v>11</v>
      </c>
      <c r="G826" t="s">
        <v>2997</v>
      </c>
      <c r="H826" t="s">
        <v>3066</v>
      </c>
    </row>
    <row r="827" spans="1:8" x14ac:dyDescent="0.25">
      <c r="A827">
        <v>60295119</v>
      </c>
      <c r="B827" t="s">
        <v>354</v>
      </c>
      <c r="C827" t="s">
        <v>15</v>
      </c>
      <c r="D827" t="s">
        <v>15</v>
      </c>
      <c r="E827" t="s">
        <v>3067</v>
      </c>
      <c r="F827" t="s">
        <v>3068</v>
      </c>
      <c r="G827" t="s">
        <v>3069</v>
      </c>
      <c r="H827" t="s">
        <v>3070</v>
      </c>
    </row>
    <row r="828" spans="1:8" x14ac:dyDescent="0.25">
      <c r="A828">
        <v>35579453</v>
      </c>
      <c r="B828" t="s">
        <v>3071</v>
      </c>
      <c r="C828" t="s">
        <v>15</v>
      </c>
      <c r="D828" t="s">
        <v>89</v>
      </c>
      <c r="E828" t="s">
        <v>3072</v>
      </c>
      <c r="F828" t="s">
        <v>11</v>
      </c>
      <c r="G828" t="s">
        <v>3073</v>
      </c>
      <c r="H828" t="s">
        <v>3074</v>
      </c>
    </row>
    <row r="829" spans="1:8" hidden="1" x14ac:dyDescent="0.25">
      <c r="A829">
        <v>60048816</v>
      </c>
      <c r="B829" t="s">
        <v>334</v>
      </c>
      <c r="C829" t="s">
        <v>16</v>
      </c>
      <c r="D829" t="s">
        <v>9</v>
      </c>
      <c r="E829" t="s">
        <v>3075</v>
      </c>
      <c r="F829" t="s">
        <v>11</v>
      </c>
      <c r="G829" t="s">
        <v>2958</v>
      </c>
      <c r="H829" t="s">
        <v>3076</v>
      </c>
    </row>
    <row r="830" spans="1:8" hidden="1" x14ac:dyDescent="0.25">
      <c r="A830">
        <v>60008474</v>
      </c>
      <c r="B830" t="s">
        <v>503</v>
      </c>
      <c r="C830" t="s">
        <v>16</v>
      </c>
      <c r="D830" t="s">
        <v>9</v>
      </c>
      <c r="E830" t="s">
        <v>3077</v>
      </c>
      <c r="F830" t="s">
        <v>11</v>
      </c>
      <c r="G830" t="s">
        <v>3078</v>
      </c>
      <c r="H830" t="s">
        <v>3079</v>
      </c>
    </row>
    <row r="831" spans="1:8" x14ac:dyDescent="0.25">
      <c r="A831">
        <v>50752330</v>
      </c>
      <c r="B831" t="s">
        <v>2465</v>
      </c>
      <c r="C831" t="s">
        <v>16</v>
      </c>
      <c r="D831" t="s">
        <v>16</v>
      </c>
      <c r="E831" t="s">
        <v>3080</v>
      </c>
      <c r="F831" t="s">
        <v>11</v>
      </c>
      <c r="G831" t="s">
        <v>3081</v>
      </c>
      <c r="H831" t="s">
        <v>3082</v>
      </c>
    </row>
    <row r="832" spans="1:8" x14ac:dyDescent="0.25">
      <c r="A832">
        <v>49670427</v>
      </c>
      <c r="B832" t="s">
        <v>3083</v>
      </c>
      <c r="C832" t="s">
        <v>9</v>
      </c>
      <c r="D832" t="s">
        <v>16</v>
      </c>
      <c r="E832" t="s">
        <v>3084</v>
      </c>
      <c r="F832" t="s">
        <v>11</v>
      </c>
      <c r="G832" t="s">
        <v>3085</v>
      </c>
      <c r="H832" t="s">
        <v>3086</v>
      </c>
    </row>
    <row r="833" spans="1:8" hidden="1" x14ac:dyDescent="0.25">
      <c r="A833">
        <v>59826522</v>
      </c>
      <c r="B833" t="s">
        <v>209</v>
      </c>
      <c r="C833" t="s">
        <v>9</v>
      </c>
      <c r="D833" t="s">
        <v>9</v>
      </c>
      <c r="E833" t="s">
        <v>3087</v>
      </c>
      <c r="F833" t="s">
        <v>11</v>
      </c>
      <c r="G833" t="s">
        <v>3088</v>
      </c>
      <c r="H833" t="s">
        <v>3089</v>
      </c>
    </row>
    <row r="834" spans="1:8" x14ac:dyDescent="0.25">
      <c r="A834">
        <v>52307935</v>
      </c>
      <c r="B834" t="s">
        <v>3090</v>
      </c>
      <c r="C834" t="s">
        <v>16</v>
      </c>
      <c r="D834" t="s">
        <v>16</v>
      </c>
      <c r="E834" t="s">
        <v>3091</v>
      </c>
      <c r="F834" t="s">
        <v>11</v>
      </c>
      <c r="G834" t="s">
        <v>3092</v>
      </c>
      <c r="H834" t="s">
        <v>3093</v>
      </c>
    </row>
    <row r="835" spans="1:8" hidden="1" x14ac:dyDescent="0.25">
      <c r="A835">
        <v>59194154</v>
      </c>
      <c r="B835" t="s">
        <v>3094</v>
      </c>
      <c r="C835" t="s">
        <v>15</v>
      </c>
      <c r="D835" t="s">
        <v>9</v>
      </c>
      <c r="E835" t="s">
        <v>3095</v>
      </c>
      <c r="F835" t="s">
        <v>3096</v>
      </c>
      <c r="G835" t="s">
        <v>3097</v>
      </c>
      <c r="H835" t="s">
        <v>3098</v>
      </c>
    </row>
    <row r="836" spans="1:8" hidden="1" x14ac:dyDescent="0.25">
      <c r="A836">
        <v>59702647</v>
      </c>
      <c r="B836" t="s">
        <v>3099</v>
      </c>
      <c r="C836" t="s">
        <v>15</v>
      </c>
      <c r="D836" t="s">
        <v>9</v>
      </c>
      <c r="E836" t="s">
        <v>3100</v>
      </c>
      <c r="F836" t="s">
        <v>11</v>
      </c>
      <c r="G836" t="s">
        <v>3101</v>
      </c>
      <c r="H836" t="s">
        <v>3102</v>
      </c>
    </row>
    <row r="837" spans="1:8" x14ac:dyDescent="0.25">
      <c r="A837">
        <v>43468332</v>
      </c>
      <c r="B837" t="s">
        <v>3103</v>
      </c>
      <c r="C837" t="s">
        <v>15</v>
      </c>
      <c r="D837" t="s">
        <v>208</v>
      </c>
      <c r="E837" t="s">
        <v>3104</v>
      </c>
      <c r="F837" t="s">
        <v>3105</v>
      </c>
      <c r="G837" t="s">
        <v>3026</v>
      </c>
      <c r="H837" t="s">
        <v>3106</v>
      </c>
    </row>
    <row r="838" spans="1:8" hidden="1" x14ac:dyDescent="0.25">
      <c r="A838">
        <v>59591257</v>
      </c>
      <c r="B838" t="s">
        <v>1085</v>
      </c>
      <c r="C838" t="s">
        <v>16</v>
      </c>
      <c r="D838" t="s">
        <v>9</v>
      </c>
      <c r="E838" t="s">
        <v>3107</v>
      </c>
      <c r="F838" t="s">
        <v>3108</v>
      </c>
      <c r="G838" t="s">
        <v>3109</v>
      </c>
      <c r="H838" t="s">
        <v>3110</v>
      </c>
    </row>
    <row r="839" spans="1:8" hidden="1" x14ac:dyDescent="0.25">
      <c r="A839">
        <v>59191818</v>
      </c>
      <c r="B839" t="s">
        <v>3111</v>
      </c>
      <c r="C839" t="s">
        <v>28</v>
      </c>
      <c r="D839" t="s">
        <v>9</v>
      </c>
      <c r="E839" t="s">
        <v>3112</v>
      </c>
      <c r="F839" t="s">
        <v>11</v>
      </c>
      <c r="G839" t="s">
        <v>804</v>
      </c>
      <c r="H839" t="s">
        <v>3113</v>
      </c>
    </row>
    <row r="840" spans="1:8" x14ac:dyDescent="0.25">
      <c r="A840">
        <v>59342999</v>
      </c>
      <c r="B840" t="s">
        <v>3114</v>
      </c>
      <c r="C840" t="s">
        <v>16</v>
      </c>
      <c r="D840" t="s">
        <v>16</v>
      </c>
      <c r="E840" t="s">
        <v>3115</v>
      </c>
      <c r="F840" t="s">
        <v>3116</v>
      </c>
      <c r="G840" t="s">
        <v>3117</v>
      </c>
      <c r="H840" t="s">
        <v>3118</v>
      </c>
    </row>
    <row r="841" spans="1:8" hidden="1" x14ac:dyDescent="0.25">
      <c r="A841">
        <v>59281162</v>
      </c>
      <c r="B841" t="s">
        <v>3059</v>
      </c>
      <c r="C841" t="s">
        <v>16</v>
      </c>
      <c r="D841" t="s">
        <v>9</v>
      </c>
      <c r="E841" t="s">
        <v>3119</v>
      </c>
      <c r="F841" t="s">
        <v>11</v>
      </c>
      <c r="G841" t="s">
        <v>3120</v>
      </c>
      <c r="H841" t="s">
        <v>3121</v>
      </c>
    </row>
    <row r="842" spans="1:8" x14ac:dyDescent="0.25">
      <c r="A842">
        <v>58226377</v>
      </c>
      <c r="B842" t="s">
        <v>3122</v>
      </c>
      <c r="C842" t="s">
        <v>208</v>
      </c>
      <c r="D842" t="s">
        <v>16</v>
      </c>
      <c r="E842" t="s">
        <v>3123</v>
      </c>
      <c r="F842" t="s">
        <v>11</v>
      </c>
      <c r="G842" t="s">
        <v>3124</v>
      </c>
      <c r="H842" t="s">
        <v>3125</v>
      </c>
    </row>
    <row r="843" spans="1:8" hidden="1" x14ac:dyDescent="0.25">
      <c r="A843">
        <v>59130701</v>
      </c>
      <c r="B843" t="s">
        <v>111</v>
      </c>
      <c r="C843" t="s">
        <v>15</v>
      </c>
      <c r="D843" t="s">
        <v>98</v>
      </c>
      <c r="E843" t="s">
        <v>3126</v>
      </c>
      <c r="F843" t="s">
        <v>3127</v>
      </c>
      <c r="G843" t="s">
        <v>804</v>
      </c>
      <c r="H843" t="s">
        <v>3128</v>
      </c>
    </row>
    <row r="844" spans="1:8" hidden="1" x14ac:dyDescent="0.25">
      <c r="A844">
        <v>59087517</v>
      </c>
      <c r="B844" t="s">
        <v>1253</v>
      </c>
      <c r="C844" t="s">
        <v>16</v>
      </c>
      <c r="D844" t="s">
        <v>98</v>
      </c>
      <c r="E844" t="s">
        <v>3129</v>
      </c>
      <c r="F844" t="s">
        <v>3130</v>
      </c>
      <c r="G844" t="s">
        <v>2997</v>
      </c>
      <c r="H844" t="s">
        <v>3131</v>
      </c>
    </row>
    <row r="845" spans="1:8" hidden="1" x14ac:dyDescent="0.25">
      <c r="A845">
        <v>58908972</v>
      </c>
      <c r="B845" t="s">
        <v>1697</v>
      </c>
      <c r="C845" t="s">
        <v>15</v>
      </c>
      <c r="D845" t="s">
        <v>9</v>
      </c>
      <c r="E845" t="s">
        <v>3132</v>
      </c>
      <c r="F845" t="s">
        <v>3133</v>
      </c>
      <c r="G845" t="s">
        <v>3134</v>
      </c>
      <c r="H845" t="s">
        <v>3135</v>
      </c>
    </row>
    <row r="846" spans="1:8" hidden="1" x14ac:dyDescent="0.25">
      <c r="A846">
        <v>58983208</v>
      </c>
      <c r="B846" t="s">
        <v>248</v>
      </c>
      <c r="C846" t="s">
        <v>16</v>
      </c>
      <c r="D846" t="s">
        <v>9</v>
      </c>
      <c r="E846" t="s">
        <v>3136</v>
      </c>
      <c r="F846" t="s">
        <v>11</v>
      </c>
      <c r="G846" t="s">
        <v>3137</v>
      </c>
      <c r="H846" t="s">
        <v>3138</v>
      </c>
    </row>
    <row r="847" spans="1:8" hidden="1" x14ac:dyDescent="0.25">
      <c r="A847">
        <v>58870212</v>
      </c>
      <c r="B847" t="s">
        <v>1547</v>
      </c>
      <c r="C847" t="s">
        <v>16</v>
      </c>
      <c r="D847" t="s">
        <v>9</v>
      </c>
      <c r="E847" t="s">
        <v>3139</v>
      </c>
      <c r="F847" t="s">
        <v>3140</v>
      </c>
      <c r="G847" t="s">
        <v>3141</v>
      </c>
      <c r="H847" t="s">
        <v>3142</v>
      </c>
    </row>
    <row r="848" spans="1:8" x14ac:dyDescent="0.25">
      <c r="A848">
        <v>19360133</v>
      </c>
      <c r="B848" t="s">
        <v>3143</v>
      </c>
      <c r="C848" t="s">
        <v>28</v>
      </c>
      <c r="D848" t="s">
        <v>118</v>
      </c>
      <c r="E848" t="s">
        <v>3144</v>
      </c>
      <c r="F848" t="s">
        <v>3145</v>
      </c>
      <c r="G848" t="s">
        <v>3146</v>
      </c>
      <c r="H848" t="s">
        <v>3147</v>
      </c>
    </row>
    <row r="849" spans="1:8" x14ac:dyDescent="0.25">
      <c r="A849">
        <v>52735053</v>
      </c>
      <c r="B849" t="s">
        <v>3148</v>
      </c>
      <c r="C849" t="s">
        <v>16</v>
      </c>
      <c r="D849" t="s">
        <v>16</v>
      </c>
      <c r="E849" t="s">
        <v>3149</v>
      </c>
      <c r="F849" t="s">
        <v>11</v>
      </c>
      <c r="G849" t="s">
        <v>3150</v>
      </c>
      <c r="H849" t="s">
        <v>3151</v>
      </c>
    </row>
    <row r="850" spans="1:8" hidden="1" x14ac:dyDescent="0.25">
      <c r="A850">
        <v>58803153</v>
      </c>
      <c r="B850" t="s">
        <v>443</v>
      </c>
      <c r="C850" t="s">
        <v>16</v>
      </c>
      <c r="D850" t="s">
        <v>9</v>
      </c>
      <c r="E850" t="s">
        <v>3152</v>
      </c>
      <c r="F850" t="s">
        <v>3153</v>
      </c>
      <c r="G850" t="s">
        <v>3154</v>
      </c>
      <c r="H850" t="s">
        <v>3155</v>
      </c>
    </row>
    <row r="851" spans="1:8" x14ac:dyDescent="0.25">
      <c r="A851">
        <v>51434945</v>
      </c>
      <c r="B851" t="s">
        <v>3156</v>
      </c>
      <c r="C851" t="s">
        <v>16</v>
      </c>
      <c r="D851" t="s">
        <v>208</v>
      </c>
      <c r="E851" t="s">
        <v>3157</v>
      </c>
      <c r="F851" t="s">
        <v>11</v>
      </c>
      <c r="G851" t="s">
        <v>3158</v>
      </c>
      <c r="H851" t="s">
        <v>3159</v>
      </c>
    </row>
    <row r="852" spans="1:8" hidden="1" x14ac:dyDescent="0.25">
      <c r="A852">
        <v>58665657</v>
      </c>
      <c r="B852" t="s">
        <v>397</v>
      </c>
      <c r="C852" t="s">
        <v>9</v>
      </c>
      <c r="D852" t="s">
        <v>9</v>
      </c>
      <c r="E852" t="s">
        <v>3160</v>
      </c>
      <c r="F852" t="s">
        <v>11</v>
      </c>
      <c r="G852" t="s">
        <v>3161</v>
      </c>
      <c r="H852" t="s">
        <v>3162</v>
      </c>
    </row>
    <row r="853" spans="1:8" hidden="1" x14ac:dyDescent="0.25">
      <c r="A853">
        <v>50949465</v>
      </c>
      <c r="B853" t="s">
        <v>3163</v>
      </c>
      <c r="C853" t="s">
        <v>15</v>
      </c>
      <c r="D853" t="s">
        <v>9</v>
      </c>
      <c r="E853" t="s">
        <v>3164</v>
      </c>
      <c r="F853" t="s">
        <v>11</v>
      </c>
      <c r="G853" t="s">
        <v>3165</v>
      </c>
      <c r="H853" t="s">
        <v>3166</v>
      </c>
    </row>
    <row r="854" spans="1:8" hidden="1" x14ac:dyDescent="0.25">
      <c r="A854">
        <v>58524883</v>
      </c>
      <c r="B854" t="s">
        <v>3167</v>
      </c>
      <c r="C854" t="s">
        <v>16</v>
      </c>
      <c r="D854" t="s">
        <v>9</v>
      </c>
      <c r="E854" t="s">
        <v>3168</v>
      </c>
      <c r="F854" t="s">
        <v>11</v>
      </c>
      <c r="G854" t="s">
        <v>3169</v>
      </c>
      <c r="H854" t="s">
        <v>3170</v>
      </c>
    </row>
    <row r="855" spans="1:8" hidden="1" x14ac:dyDescent="0.25">
      <c r="A855">
        <v>58530033</v>
      </c>
      <c r="B855" t="s">
        <v>1832</v>
      </c>
      <c r="C855" t="s">
        <v>16</v>
      </c>
      <c r="D855" t="s">
        <v>9</v>
      </c>
      <c r="E855" t="s">
        <v>3171</v>
      </c>
      <c r="F855" t="s">
        <v>11</v>
      </c>
      <c r="G855" t="s">
        <v>3172</v>
      </c>
      <c r="H855" t="s">
        <v>3173</v>
      </c>
    </row>
    <row r="856" spans="1:8" hidden="1" x14ac:dyDescent="0.25">
      <c r="A856">
        <v>58467849</v>
      </c>
      <c r="B856" t="s">
        <v>2524</v>
      </c>
      <c r="C856" t="s">
        <v>16</v>
      </c>
      <c r="D856" t="s">
        <v>9</v>
      </c>
      <c r="E856" t="s">
        <v>3174</v>
      </c>
      <c r="F856" t="s">
        <v>3175</v>
      </c>
      <c r="G856" t="s">
        <v>2958</v>
      </c>
      <c r="H856" t="s">
        <v>3176</v>
      </c>
    </row>
    <row r="857" spans="1:8" x14ac:dyDescent="0.25">
      <c r="A857">
        <v>58428240</v>
      </c>
      <c r="B857" t="s">
        <v>3177</v>
      </c>
      <c r="C857" t="s">
        <v>9</v>
      </c>
      <c r="D857" t="s">
        <v>16</v>
      </c>
      <c r="E857" t="s">
        <v>3178</v>
      </c>
      <c r="F857" t="s">
        <v>11</v>
      </c>
      <c r="G857" t="s">
        <v>2958</v>
      </c>
      <c r="H857" t="s">
        <v>3179</v>
      </c>
    </row>
    <row r="858" spans="1:8" x14ac:dyDescent="0.25">
      <c r="A858">
        <v>47869999</v>
      </c>
      <c r="B858" t="s">
        <v>3180</v>
      </c>
      <c r="C858" t="s">
        <v>15</v>
      </c>
      <c r="D858" t="s">
        <v>15</v>
      </c>
      <c r="E858" t="s">
        <v>3181</v>
      </c>
      <c r="F858" t="s">
        <v>3182</v>
      </c>
      <c r="G858" t="s">
        <v>3183</v>
      </c>
      <c r="H858" t="s">
        <v>3184</v>
      </c>
    </row>
    <row r="859" spans="1:8" hidden="1" x14ac:dyDescent="0.25">
      <c r="A859">
        <v>58332774</v>
      </c>
      <c r="B859" t="s">
        <v>1651</v>
      </c>
      <c r="C859" t="s">
        <v>16</v>
      </c>
      <c r="D859" t="s">
        <v>9</v>
      </c>
      <c r="E859" t="s">
        <v>3185</v>
      </c>
      <c r="F859" t="s">
        <v>11</v>
      </c>
      <c r="G859" t="s">
        <v>2958</v>
      </c>
      <c r="H859" t="s">
        <v>3186</v>
      </c>
    </row>
    <row r="860" spans="1:8" x14ac:dyDescent="0.25">
      <c r="A860">
        <v>58183520</v>
      </c>
      <c r="B860" t="s">
        <v>376</v>
      </c>
      <c r="C860" t="s">
        <v>9</v>
      </c>
      <c r="D860" t="s">
        <v>16</v>
      </c>
      <c r="E860" t="s">
        <v>3187</v>
      </c>
      <c r="F860" t="s">
        <v>11</v>
      </c>
      <c r="G860" t="s">
        <v>3188</v>
      </c>
      <c r="H860" t="s">
        <v>3189</v>
      </c>
    </row>
    <row r="861" spans="1:8" x14ac:dyDescent="0.25">
      <c r="A861">
        <v>57970387</v>
      </c>
      <c r="B861" t="s">
        <v>756</v>
      </c>
      <c r="C861" t="s">
        <v>28</v>
      </c>
      <c r="D861" t="s">
        <v>16</v>
      </c>
      <c r="E861" t="s">
        <v>3190</v>
      </c>
      <c r="F861" t="s">
        <v>3191</v>
      </c>
      <c r="G861" t="s">
        <v>2958</v>
      </c>
      <c r="H861" t="s">
        <v>3192</v>
      </c>
    </row>
    <row r="862" spans="1:8" x14ac:dyDescent="0.25">
      <c r="A862">
        <v>32491966</v>
      </c>
      <c r="B862" t="s">
        <v>3193</v>
      </c>
      <c r="C862" t="s">
        <v>16</v>
      </c>
      <c r="D862" t="s">
        <v>28</v>
      </c>
      <c r="E862" t="s">
        <v>3194</v>
      </c>
      <c r="F862" t="s">
        <v>3195</v>
      </c>
      <c r="G862" t="s">
        <v>3196</v>
      </c>
      <c r="H862" t="s">
        <v>3197</v>
      </c>
    </row>
    <row r="863" spans="1:8" hidden="1" x14ac:dyDescent="0.25">
      <c r="A863">
        <v>57808922</v>
      </c>
      <c r="B863" t="s">
        <v>2027</v>
      </c>
      <c r="C863" t="s">
        <v>9</v>
      </c>
      <c r="D863" t="s">
        <v>9</v>
      </c>
      <c r="E863" t="s">
        <v>3198</v>
      </c>
      <c r="F863" t="s">
        <v>11</v>
      </c>
      <c r="G863" t="s">
        <v>3199</v>
      </c>
      <c r="H863" t="s">
        <v>3200</v>
      </c>
    </row>
    <row r="864" spans="1:8" x14ac:dyDescent="0.25">
      <c r="A864">
        <v>57623761</v>
      </c>
      <c r="B864" t="s">
        <v>3201</v>
      </c>
      <c r="C864" t="s">
        <v>15</v>
      </c>
      <c r="D864" t="s">
        <v>15</v>
      </c>
      <c r="E864" t="s">
        <v>3202</v>
      </c>
      <c r="F864" t="s">
        <v>3203</v>
      </c>
      <c r="G864" t="s">
        <v>2997</v>
      </c>
      <c r="H864" t="s">
        <v>3204</v>
      </c>
    </row>
    <row r="865" spans="1:8" x14ac:dyDescent="0.25">
      <c r="A865">
        <v>57498019</v>
      </c>
      <c r="B865" t="s">
        <v>1860</v>
      </c>
      <c r="C865" t="s">
        <v>15</v>
      </c>
      <c r="D865" t="s">
        <v>612</v>
      </c>
      <c r="E865" t="s">
        <v>3205</v>
      </c>
      <c r="F865" t="s">
        <v>3206</v>
      </c>
      <c r="G865" t="s">
        <v>3207</v>
      </c>
      <c r="H865" t="s">
        <v>3208</v>
      </c>
    </row>
    <row r="866" spans="1:8" x14ac:dyDescent="0.25">
      <c r="A866">
        <v>17236342</v>
      </c>
      <c r="B866" t="s">
        <v>3209</v>
      </c>
      <c r="C866" t="s">
        <v>463</v>
      </c>
      <c r="D866" t="s">
        <v>430</v>
      </c>
      <c r="E866" t="s">
        <v>3210</v>
      </c>
      <c r="F866" t="s">
        <v>11</v>
      </c>
      <c r="G866" t="s">
        <v>3211</v>
      </c>
      <c r="H866" t="s">
        <v>3212</v>
      </c>
    </row>
    <row r="867" spans="1:8" hidden="1" x14ac:dyDescent="0.25">
      <c r="A867">
        <v>57441732</v>
      </c>
      <c r="B867" t="s">
        <v>3213</v>
      </c>
      <c r="C867" t="s">
        <v>16</v>
      </c>
      <c r="D867" t="s">
        <v>9</v>
      </c>
      <c r="E867" t="s">
        <v>3214</v>
      </c>
      <c r="F867" t="s">
        <v>11</v>
      </c>
      <c r="G867" t="s">
        <v>2958</v>
      </c>
      <c r="H867" t="s">
        <v>3215</v>
      </c>
    </row>
    <row r="868" spans="1:8" hidden="1" x14ac:dyDescent="0.25">
      <c r="A868">
        <v>57292399</v>
      </c>
      <c r="B868" t="s">
        <v>3216</v>
      </c>
      <c r="C868" t="s">
        <v>15</v>
      </c>
      <c r="D868" t="s">
        <v>9</v>
      </c>
      <c r="E868" t="s">
        <v>3217</v>
      </c>
      <c r="F868" t="s">
        <v>11</v>
      </c>
      <c r="G868" t="s">
        <v>2958</v>
      </c>
      <c r="H868" t="s">
        <v>3218</v>
      </c>
    </row>
    <row r="869" spans="1:8" hidden="1" x14ac:dyDescent="0.25">
      <c r="A869">
        <v>54931257</v>
      </c>
      <c r="B869" t="s">
        <v>3219</v>
      </c>
      <c r="C869" t="s">
        <v>16</v>
      </c>
      <c r="D869" t="s">
        <v>9</v>
      </c>
      <c r="E869" t="s">
        <v>3220</v>
      </c>
      <c r="F869" t="s">
        <v>11</v>
      </c>
      <c r="G869" t="s">
        <v>3221</v>
      </c>
      <c r="H869" t="s">
        <v>3222</v>
      </c>
    </row>
    <row r="870" spans="1:8" hidden="1" x14ac:dyDescent="0.25">
      <c r="A870">
        <v>57081922</v>
      </c>
      <c r="B870" t="s">
        <v>1789</v>
      </c>
      <c r="C870" t="s">
        <v>16</v>
      </c>
      <c r="D870" t="s">
        <v>9</v>
      </c>
      <c r="E870" t="s">
        <v>3223</v>
      </c>
      <c r="F870" t="s">
        <v>3224</v>
      </c>
      <c r="G870" t="s">
        <v>2997</v>
      </c>
      <c r="H870" t="s">
        <v>3225</v>
      </c>
    </row>
    <row r="871" spans="1:8" hidden="1" x14ac:dyDescent="0.25">
      <c r="A871">
        <v>57069617</v>
      </c>
      <c r="B871" t="s">
        <v>3226</v>
      </c>
      <c r="C871" t="s">
        <v>16</v>
      </c>
      <c r="D871" t="s">
        <v>9</v>
      </c>
      <c r="E871" t="s">
        <v>3227</v>
      </c>
      <c r="F871" t="s">
        <v>11</v>
      </c>
      <c r="G871" t="s">
        <v>3228</v>
      </c>
      <c r="H871" t="s">
        <v>3229</v>
      </c>
    </row>
    <row r="872" spans="1:8" x14ac:dyDescent="0.25">
      <c r="A872">
        <v>24939727</v>
      </c>
      <c r="B872" t="s">
        <v>3230</v>
      </c>
      <c r="C872" t="s">
        <v>28</v>
      </c>
      <c r="D872" t="s">
        <v>208</v>
      </c>
      <c r="E872" t="s">
        <v>3231</v>
      </c>
      <c r="F872" t="s">
        <v>11</v>
      </c>
      <c r="G872" t="s">
        <v>3232</v>
      </c>
      <c r="H872" t="s">
        <v>3233</v>
      </c>
    </row>
    <row r="873" spans="1:8" x14ac:dyDescent="0.25">
      <c r="A873">
        <v>47379055</v>
      </c>
      <c r="B873" t="s">
        <v>3234</v>
      </c>
      <c r="C873" t="s">
        <v>612</v>
      </c>
      <c r="D873" t="s">
        <v>16</v>
      </c>
      <c r="E873" t="s">
        <v>3235</v>
      </c>
      <c r="F873" t="s">
        <v>3236</v>
      </c>
      <c r="G873" t="s">
        <v>3237</v>
      </c>
      <c r="H873" t="s">
        <v>3238</v>
      </c>
    </row>
    <row r="874" spans="1:8" hidden="1" x14ac:dyDescent="0.25">
      <c r="A874">
        <v>56950995</v>
      </c>
      <c r="B874" t="s">
        <v>3239</v>
      </c>
      <c r="C874" t="s">
        <v>15</v>
      </c>
      <c r="D874" t="s">
        <v>98</v>
      </c>
      <c r="E874" t="s">
        <v>3240</v>
      </c>
      <c r="F874" t="s">
        <v>3241</v>
      </c>
      <c r="G874" t="s">
        <v>3242</v>
      </c>
      <c r="H874" t="s">
        <v>3243</v>
      </c>
    </row>
    <row r="875" spans="1:8" hidden="1" x14ac:dyDescent="0.25">
      <c r="A875">
        <v>56927604</v>
      </c>
      <c r="B875" t="s">
        <v>3059</v>
      </c>
      <c r="C875" t="s">
        <v>16</v>
      </c>
      <c r="D875" t="s">
        <v>98</v>
      </c>
      <c r="E875" t="s">
        <v>3244</v>
      </c>
      <c r="F875" t="s">
        <v>3245</v>
      </c>
      <c r="G875" t="s">
        <v>2958</v>
      </c>
      <c r="H875" t="s">
        <v>3246</v>
      </c>
    </row>
    <row r="876" spans="1:8" hidden="1" x14ac:dyDescent="0.25">
      <c r="A876">
        <v>56868728</v>
      </c>
      <c r="B876" t="s">
        <v>222</v>
      </c>
      <c r="C876" t="s">
        <v>9</v>
      </c>
      <c r="D876" t="s">
        <v>9</v>
      </c>
      <c r="E876" t="s">
        <v>3247</v>
      </c>
      <c r="F876" t="s">
        <v>11</v>
      </c>
      <c r="G876" t="s">
        <v>3248</v>
      </c>
      <c r="H876" t="s">
        <v>3249</v>
      </c>
    </row>
    <row r="877" spans="1:8" x14ac:dyDescent="0.25">
      <c r="A877">
        <v>32794225</v>
      </c>
      <c r="B877" t="s">
        <v>3250</v>
      </c>
      <c r="C877" t="s">
        <v>107</v>
      </c>
      <c r="D877" t="s">
        <v>163</v>
      </c>
      <c r="E877" t="s">
        <v>3251</v>
      </c>
      <c r="F877" t="s">
        <v>3252</v>
      </c>
      <c r="G877" t="s">
        <v>3253</v>
      </c>
      <c r="H877" t="s">
        <v>3254</v>
      </c>
    </row>
    <row r="878" spans="1:8" hidden="1" x14ac:dyDescent="0.25">
      <c r="A878">
        <v>56597048</v>
      </c>
      <c r="B878" t="s">
        <v>3255</v>
      </c>
      <c r="C878" t="s">
        <v>9</v>
      </c>
      <c r="D878" t="s">
        <v>9</v>
      </c>
      <c r="E878" t="s">
        <v>3256</v>
      </c>
      <c r="F878" t="s">
        <v>11</v>
      </c>
      <c r="G878" t="s">
        <v>3257</v>
      </c>
      <c r="H878" t="s">
        <v>3258</v>
      </c>
    </row>
    <row r="879" spans="1:8" x14ac:dyDescent="0.25">
      <c r="A879">
        <v>56556573</v>
      </c>
      <c r="B879" t="s">
        <v>663</v>
      </c>
      <c r="C879" t="s">
        <v>16</v>
      </c>
      <c r="D879" t="s">
        <v>16</v>
      </c>
      <c r="E879" t="s">
        <v>3259</v>
      </c>
      <c r="F879" t="s">
        <v>11</v>
      </c>
      <c r="G879" t="s">
        <v>3260</v>
      </c>
      <c r="H879" t="s">
        <v>3261</v>
      </c>
    </row>
    <row r="880" spans="1:8" x14ac:dyDescent="0.25">
      <c r="A880">
        <v>51304256</v>
      </c>
      <c r="B880" t="s">
        <v>3262</v>
      </c>
      <c r="C880" t="s">
        <v>15</v>
      </c>
      <c r="D880" t="s">
        <v>89</v>
      </c>
      <c r="E880" t="s">
        <v>3263</v>
      </c>
      <c r="F880" t="s">
        <v>3264</v>
      </c>
      <c r="G880" t="s">
        <v>3265</v>
      </c>
      <c r="H880" t="s">
        <v>3266</v>
      </c>
    </row>
    <row r="881" spans="1:8" x14ac:dyDescent="0.25">
      <c r="A881">
        <v>56461022</v>
      </c>
      <c r="B881" t="s">
        <v>3267</v>
      </c>
      <c r="C881" t="s">
        <v>16</v>
      </c>
      <c r="D881" t="s">
        <v>28</v>
      </c>
      <c r="E881" t="s">
        <v>3268</v>
      </c>
      <c r="F881" t="s">
        <v>3269</v>
      </c>
      <c r="G881" t="s">
        <v>3270</v>
      </c>
      <c r="H881" t="s">
        <v>3271</v>
      </c>
    </row>
    <row r="882" spans="1:8" x14ac:dyDescent="0.25">
      <c r="A882">
        <v>56392527</v>
      </c>
      <c r="B882" t="s">
        <v>769</v>
      </c>
      <c r="C882" t="s">
        <v>16</v>
      </c>
      <c r="D882" t="s">
        <v>16</v>
      </c>
      <c r="E882" t="s">
        <v>3272</v>
      </c>
      <c r="F882" t="s">
        <v>3273</v>
      </c>
      <c r="G882" t="s">
        <v>3274</v>
      </c>
      <c r="H882" t="s">
        <v>3275</v>
      </c>
    </row>
    <row r="883" spans="1:8" x14ac:dyDescent="0.25">
      <c r="A883">
        <v>56384991</v>
      </c>
      <c r="B883" t="s">
        <v>2070</v>
      </c>
      <c r="C883" t="s">
        <v>16</v>
      </c>
      <c r="D883" t="s">
        <v>15</v>
      </c>
      <c r="E883" t="s">
        <v>3276</v>
      </c>
      <c r="F883" t="s">
        <v>3277</v>
      </c>
      <c r="G883" t="s">
        <v>3278</v>
      </c>
      <c r="H883" t="s">
        <v>3279</v>
      </c>
    </row>
    <row r="884" spans="1:8" hidden="1" x14ac:dyDescent="0.25">
      <c r="A884">
        <v>56369199</v>
      </c>
      <c r="B884" t="s">
        <v>320</v>
      </c>
      <c r="C884" t="s">
        <v>9</v>
      </c>
      <c r="D884" t="s">
        <v>9</v>
      </c>
      <c r="E884" t="s">
        <v>3280</v>
      </c>
      <c r="F884" t="s">
        <v>11</v>
      </c>
      <c r="G884" t="s">
        <v>3281</v>
      </c>
      <c r="H884" t="s">
        <v>3282</v>
      </c>
    </row>
    <row r="885" spans="1:8" x14ac:dyDescent="0.25">
      <c r="A885">
        <v>56190837</v>
      </c>
      <c r="B885" t="s">
        <v>991</v>
      </c>
      <c r="C885" t="s">
        <v>16</v>
      </c>
      <c r="D885" t="s">
        <v>16</v>
      </c>
      <c r="E885" t="s">
        <v>3283</v>
      </c>
      <c r="F885" t="s">
        <v>3284</v>
      </c>
      <c r="G885" t="s">
        <v>3285</v>
      </c>
      <c r="H885" t="s">
        <v>3286</v>
      </c>
    </row>
    <row r="886" spans="1:8" hidden="1" x14ac:dyDescent="0.25">
      <c r="A886">
        <v>56086018</v>
      </c>
      <c r="B886" t="s">
        <v>1005</v>
      </c>
      <c r="C886" t="s">
        <v>9</v>
      </c>
      <c r="D886" t="s">
        <v>9</v>
      </c>
      <c r="E886" t="s">
        <v>3287</v>
      </c>
      <c r="F886" t="s">
        <v>11</v>
      </c>
      <c r="G886" t="s">
        <v>3288</v>
      </c>
      <c r="H886" t="s">
        <v>3289</v>
      </c>
    </row>
    <row r="887" spans="1:8" hidden="1" x14ac:dyDescent="0.25">
      <c r="A887">
        <v>56022563</v>
      </c>
      <c r="B887" t="s">
        <v>3290</v>
      </c>
      <c r="C887" t="s">
        <v>9</v>
      </c>
      <c r="D887" t="s">
        <v>9</v>
      </c>
      <c r="E887" t="s">
        <v>3291</v>
      </c>
      <c r="F887" t="s">
        <v>11</v>
      </c>
      <c r="G887" t="s">
        <v>2958</v>
      </c>
      <c r="H887" t="s">
        <v>3292</v>
      </c>
    </row>
    <row r="888" spans="1:8" x14ac:dyDescent="0.25">
      <c r="A888">
        <v>55966212</v>
      </c>
      <c r="B888" t="s">
        <v>3293</v>
      </c>
      <c r="C888" t="s">
        <v>16</v>
      </c>
      <c r="D888" t="s">
        <v>208</v>
      </c>
      <c r="E888" t="s">
        <v>3294</v>
      </c>
      <c r="F888" t="s">
        <v>3295</v>
      </c>
      <c r="G888" t="s">
        <v>3296</v>
      </c>
      <c r="H888" t="s">
        <v>3297</v>
      </c>
    </row>
    <row r="889" spans="1:8" hidden="1" x14ac:dyDescent="0.25">
      <c r="A889">
        <v>55892204</v>
      </c>
      <c r="B889" t="s">
        <v>1571</v>
      </c>
      <c r="C889" t="s">
        <v>15</v>
      </c>
      <c r="D889" t="s">
        <v>98</v>
      </c>
      <c r="E889" t="s">
        <v>3298</v>
      </c>
      <c r="F889" t="s">
        <v>3299</v>
      </c>
      <c r="G889" t="s">
        <v>2958</v>
      </c>
      <c r="H889" t="s">
        <v>3300</v>
      </c>
    </row>
    <row r="890" spans="1:8" x14ac:dyDescent="0.25">
      <c r="A890">
        <v>30976835</v>
      </c>
      <c r="B890" t="s">
        <v>3301</v>
      </c>
      <c r="C890" t="s">
        <v>28</v>
      </c>
      <c r="D890" t="s">
        <v>474</v>
      </c>
      <c r="E890" t="s">
        <v>3302</v>
      </c>
      <c r="F890" t="s">
        <v>3303</v>
      </c>
      <c r="G890" t="s">
        <v>3304</v>
      </c>
      <c r="H890" t="s">
        <v>3305</v>
      </c>
    </row>
    <row r="891" spans="1:8" hidden="1" x14ac:dyDescent="0.25">
      <c r="A891">
        <v>55817937</v>
      </c>
      <c r="B891" t="s">
        <v>44</v>
      </c>
      <c r="C891" t="s">
        <v>16</v>
      </c>
      <c r="D891" t="s">
        <v>9</v>
      </c>
      <c r="E891" t="s">
        <v>3306</v>
      </c>
      <c r="F891" t="s">
        <v>3307</v>
      </c>
      <c r="G891" t="s">
        <v>2982</v>
      </c>
      <c r="H891" t="s">
        <v>3308</v>
      </c>
    </row>
    <row r="892" spans="1:8" x14ac:dyDescent="0.25">
      <c r="A892">
        <v>55762998</v>
      </c>
      <c r="B892" t="s">
        <v>3290</v>
      </c>
      <c r="C892" t="s">
        <v>9</v>
      </c>
      <c r="D892" t="s">
        <v>16</v>
      </c>
      <c r="E892" t="s">
        <v>3309</v>
      </c>
      <c r="F892" t="s">
        <v>11</v>
      </c>
      <c r="G892" t="s">
        <v>3310</v>
      </c>
      <c r="H892" t="s">
        <v>3311</v>
      </c>
    </row>
    <row r="893" spans="1:8" hidden="1" x14ac:dyDescent="0.25">
      <c r="A893">
        <v>55750111</v>
      </c>
      <c r="B893" t="s">
        <v>557</v>
      </c>
      <c r="C893" t="s">
        <v>16</v>
      </c>
      <c r="D893" t="s">
        <v>98</v>
      </c>
      <c r="E893" t="s">
        <v>3312</v>
      </c>
      <c r="F893" t="s">
        <v>11</v>
      </c>
      <c r="G893" t="s">
        <v>3313</v>
      </c>
      <c r="H893" t="s">
        <v>3314</v>
      </c>
    </row>
    <row r="894" spans="1:8" hidden="1" x14ac:dyDescent="0.25">
      <c r="A894">
        <v>42075215</v>
      </c>
      <c r="B894" t="s">
        <v>3315</v>
      </c>
      <c r="C894" t="s">
        <v>16</v>
      </c>
      <c r="D894" t="s">
        <v>9</v>
      </c>
      <c r="E894" t="s">
        <v>3316</v>
      </c>
      <c r="F894" t="s">
        <v>3317</v>
      </c>
      <c r="G894" t="s">
        <v>3318</v>
      </c>
      <c r="H894" t="s">
        <v>3319</v>
      </c>
    </row>
    <row r="895" spans="1:8" hidden="1" x14ac:dyDescent="0.25">
      <c r="A895">
        <v>61891789</v>
      </c>
      <c r="B895" t="s">
        <v>107</v>
      </c>
      <c r="C895" t="s">
        <v>9</v>
      </c>
      <c r="D895" t="s">
        <v>9</v>
      </c>
      <c r="E895" t="s">
        <v>3320</v>
      </c>
      <c r="F895" t="s">
        <v>11</v>
      </c>
      <c r="G895" t="s">
        <v>3321</v>
      </c>
      <c r="H895" t="s">
        <v>3322</v>
      </c>
    </row>
    <row r="896" spans="1:8" x14ac:dyDescent="0.25">
      <c r="A896">
        <v>61441292</v>
      </c>
      <c r="B896" t="s">
        <v>349</v>
      </c>
      <c r="C896" t="s">
        <v>16</v>
      </c>
      <c r="D896" t="s">
        <v>16</v>
      </c>
      <c r="E896" t="s">
        <v>3323</v>
      </c>
      <c r="F896" t="s">
        <v>3324</v>
      </c>
      <c r="G896" t="s">
        <v>3325</v>
      </c>
      <c r="H896" t="s">
        <v>3326</v>
      </c>
    </row>
    <row r="897" spans="1:8" hidden="1" x14ac:dyDescent="0.25">
      <c r="A897">
        <v>61467840</v>
      </c>
      <c r="B897" t="s">
        <v>44</v>
      </c>
      <c r="C897" t="s">
        <v>16</v>
      </c>
      <c r="D897" t="s">
        <v>9</v>
      </c>
      <c r="E897" t="s">
        <v>3327</v>
      </c>
      <c r="F897" t="s">
        <v>11</v>
      </c>
      <c r="G897" t="s">
        <v>3328</v>
      </c>
      <c r="H897" t="s">
        <v>3329</v>
      </c>
    </row>
    <row r="898" spans="1:8" hidden="1" x14ac:dyDescent="0.25">
      <c r="A898">
        <v>61552799</v>
      </c>
      <c r="B898" t="s">
        <v>949</v>
      </c>
      <c r="C898" t="s">
        <v>16</v>
      </c>
      <c r="D898" t="s">
        <v>9</v>
      </c>
      <c r="E898" t="s">
        <v>3330</v>
      </c>
      <c r="F898" t="s">
        <v>11</v>
      </c>
      <c r="G898" t="s">
        <v>3331</v>
      </c>
      <c r="H898" t="s">
        <v>3332</v>
      </c>
    </row>
    <row r="899" spans="1:8" hidden="1" x14ac:dyDescent="0.25">
      <c r="A899">
        <v>61254623</v>
      </c>
      <c r="B899" t="s">
        <v>316</v>
      </c>
      <c r="C899" t="s">
        <v>16</v>
      </c>
      <c r="D899" t="s">
        <v>9</v>
      </c>
      <c r="E899" t="s">
        <v>3333</v>
      </c>
      <c r="F899" t="s">
        <v>3334</v>
      </c>
      <c r="G899" t="s">
        <v>3335</v>
      </c>
      <c r="H899" t="s">
        <v>3336</v>
      </c>
    </row>
    <row r="900" spans="1:8" hidden="1" x14ac:dyDescent="0.25">
      <c r="A900">
        <v>61019007</v>
      </c>
      <c r="B900" t="s">
        <v>118</v>
      </c>
      <c r="C900" t="s">
        <v>16</v>
      </c>
      <c r="D900" t="s">
        <v>9</v>
      </c>
      <c r="E900" t="s">
        <v>3337</v>
      </c>
      <c r="F900" t="s">
        <v>3338</v>
      </c>
      <c r="G900" t="s">
        <v>3339</v>
      </c>
      <c r="H900" t="s">
        <v>3340</v>
      </c>
    </row>
    <row r="901" spans="1:8" hidden="1" x14ac:dyDescent="0.25">
      <c r="A901">
        <v>60733150</v>
      </c>
      <c r="B901" t="s">
        <v>1110</v>
      </c>
      <c r="C901" t="s">
        <v>16</v>
      </c>
      <c r="D901" t="s">
        <v>98</v>
      </c>
      <c r="E901" t="s">
        <v>3341</v>
      </c>
      <c r="F901" t="s">
        <v>3342</v>
      </c>
      <c r="G901" t="s">
        <v>3343</v>
      </c>
      <c r="H901" t="s">
        <v>3344</v>
      </c>
    </row>
    <row r="902" spans="1:8" hidden="1" x14ac:dyDescent="0.25">
      <c r="A902">
        <v>60634125</v>
      </c>
      <c r="B902" t="s">
        <v>23</v>
      </c>
      <c r="C902" t="s">
        <v>9</v>
      </c>
      <c r="D902" t="s">
        <v>9</v>
      </c>
      <c r="E902" t="s">
        <v>3345</v>
      </c>
      <c r="F902" t="s">
        <v>11</v>
      </c>
      <c r="G902" t="s">
        <v>3346</v>
      </c>
      <c r="H902" t="s">
        <v>3347</v>
      </c>
    </row>
    <row r="903" spans="1:8" hidden="1" x14ac:dyDescent="0.25">
      <c r="A903">
        <v>60537505</v>
      </c>
      <c r="B903" t="s">
        <v>102</v>
      </c>
      <c r="C903" t="s">
        <v>16</v>
      </c>
      <c r="D903" t="s">
        <v>9</v>
      </c>
      <c r="E903" t="s">
        <v>3348</v>
      </c>
      <c r="F903" t="s">
        <v>3349</v>
      </c>
      <c r="G903" t="s">
        <v>3350</v>
      </c>
      <c r="H903" t="s">
        <v>3351</v>
      </c>
    </row>
    <row r="904" spans="1:8" hidden="1" x14ac:dyDescent="0.25">
      <c r="A904">
        <v>58660200</v>
      </c>
      <c r="B904" t="s">
        <v>1532</v>
      </c>
      <c r="C904" t="s">
        <v>16</v>
      </c>
      <c r="D904" t="s">
        <v>9</v>
      </c>
      <c r="E904" t="s">
        <v>3352</v>
      </c>
      <c r="F904" t="s">
        <v>11</v>
      </c>
      <c r="G904" t="s">
        <v>3353</v>
      </c>
      <c r="H904" t="s">
        <v>3354</v>
      </c>
    </row>
    <row r="905" spans="1:8" hidden="1" x14ac:dyDescent="0.25">
      <c r="A905">
        <v>60365814</v>
      </c>
      <c r="B905" t="s">
        <v>131</v>
      </c>
      <c r="C905" t="s">
        <v>9</v>
      </c>
      <c r="D905" t="s">
        <v>9</v>
      </c>
      <c r="E905" t="s">
        <v>3355</v>
      </c>
      <c r="F905" t="s">
        <v>11</v>
      </c>
      <c r="G905" t="s">
        <v>3350</v>
      </c>
      <c r="H905" t="s">
        <v>3356</v>
      </c>
    </row>
    <row r="906" spans="1:8" x14ac:dyDescent="0.25">
      <c r="A906">
        <v>36398713</v>
      </c>
      <c r="B906" t="s">
        <v>3357</v>
      </c>
      <c r="C906" t="s">
        <v>15</v>
      </c>
      <c r="D906" t="s">
        <v>89</v>
      </c>
      <c r="E906" t="s">
        <v>3358</v>
      </c>
      <c r="F906" t="s">
        <v>11</v>
      </c>
      <c r="G906" t="s">
        <v>3359</v>
      </c>
      <c r="H906" t="s">
        <v>3360</v>
      </c>
    </row>
    <row r="907" spans="1:8" x14ac:dyDescent="0.25">
      <c r="A907">
        <v>59951017</v>
      </c>
      <c r="B907" t="s">
        <v>3239</v>
      </c>
      <c r="C907" t="s">
        <v>16</v>
      </c>
      <c r="D907" t="s">
        <v>16</v>
      </c>
      <c r="E907" t="s">
        <v>3361</v>
      </c>
      <c r="F907" t="s">
        <v>3362</v>
      </c>
      <c r="G907" t="s">
        <v>3363</v>
      </c>
      <c r="H907" t="s">
        <v>3364</v>
      </c>
    </row>
    <row r="908" spans="1:8" hidden="1" x14ac:dyDescent="0.25">
      <c r="A908">
        <v>59898639</v>
      </c>
      <c r="B908" t="s">
        <v>2027</v>
      </c>
      <c r="C908" t="s">
        <v>16</v>
      </c>
      <c r="D908" t="s">
        <v>9</v>
      </c>
      <c r="E908" t="s">
        <v>3365</v>
      </c>
      <c r="F908" t="s">
        <v>11</v>
      </c>
      <c r="G908" t="s">
        <v>3366</v>
      </c>
      <c r="H908" t="s">
        <v>3367</v>
      </c>
    </row>
    <row r="909" spans="1:8" x14ac:dyDescent="0.25">
      <c r="A909">
        <v>59833373</v>
      </c>
      <c r="B909" t="s">
        <v>650</v>
      </c>
      <c r="C909" t="s">
        <v>9</v>
      </c>
      <c r="D909" t="s">
        <v>15</v>
      </c>
      <c r="E909" t="s">
        <v>3368</v>
      </c>
      <c r="F909" t="s">
        <v>11</v>
      </c>
      <c r="G909" t="s">
        <v>3369</v>
      </c>
      <c r="H909" t="s">
        <v>3370</v>
      </c>
    </row>
    <row r="910" spans="1:8" hidden="1" x14ac:dyDescent="0.25">
      <c r="A910">
        <v>59687264</v>
      </c>
      <c r="B910" t="s">
        <v>334</v>
      </c>
      <c r="C910" t="s">
        <v>9</v>
      </c>
      <c r="D910" t="s">
        <v>9</v>
      </c>
      <c r="E910" t="s">
        <v>3371</v>
      </c>
      <c r="F910" t="s">
        <v>11</v>
      </c>
      <c r="G910" t="s">
        <v>3372</v>
      </c>
      <c r="H910" t="s">
        <v>3373</v>
      </c>
    </row>
    <row r="911" spans="1:8" hidden="1" x14ac:dyDescent="0.25">
      <c r="A911">
        <v>59652947</v>
      </c>
      <c r="B911" t="s">
        <v>183</v>
      </c>
      <c r="C911" t="s">
        <v>16</v>
      </c>
      <c r="D911" t="s">
        <v>9</v>
      </c>
      <c r="E911" t="s">
        <v>3374</v>
      </c>
      <c r="F911" t="s">
        <v>3375</v>
      </c>
      <c r="G911" t="s">
        <v>3350</v>
      </c>
      <c r="H911" t="s">
        <v>3376</v>
      </c>
    </row>
    <row r="912" spans="1:8" hidden="1" x14ac:dyDescent="0.25">
      <c r="A912">
        <v>59537189</v>
      </c>
      <c r="B912" t="s">
        <v>74</v>
      </c>
      <c r="C912" t="s">
        <v>16</v>
      </c>
      <c r="D912" t="s">
        <v>9</v>
      </c>
      <c r="E912" t="s">
        <v>3377</v>
      </c>
      <c r="F912" t="s">
        <v>3378</v>
      </c>
      <c r="G912" t="s">
        <v>3350</v>
      </c>
      <c r="H912" t="s">
        <v>3379</v>
      </c>
    </row>
    <row r="913" spans="1:8" hidden="1" x14ac:dyDescent="0.25">
      <c r="A913">
        <v>59456197</v>
      </c>
      <c r="B913" t="s">
        <v>447</v>
      </c>
      <c r="C913" t="s">
        <v>16</v>
      </c>
      <c r="D913" t="s">
        <v>9</v>
      </c>
      <c r="E913" t="s">
        <v>3380</v>
      </c>
      <c r="F913" t="s">
        <v>11</v>
      </c>
      <c r="G913" t="s">
        <v>3381</v>
      </c>
      <c r="H913" t="s">
        <v>3382</v>
      </c>
    </row>
    <row r="914" spans="1:8" hidden="1" x14ac:dyDescent="0.25">
      <c r="A914">
        <v>59392613</v>
      </c>
      <c r="B914" t="s">
        <v>3383</v>
      </c>
      <c r="C914" t="s">
        <v>15</v>
      </c>
      <c r="D914" t="s">
        <v>9</v>
      </c>
      <c r="E914" t="s">
        <v>3384</v>
      </c>
      <c r="F914" t="s">
        <v>3385</v>
      </c>
      <c r="G914" t="s">
        <v>3386</v>
      </c>
      <c r="H914" t="s">
        <v>3387</v>
      </c>
    </row>
    <row r="915" spans="1:8" hidden="1" x14ac:dyDescent="0.25">
      <c r="A915">
        <v>58967623</v>
      </c>
      <c r="B915" t="s">
        <v>291</v>
      </c>
      <c r="C915" t="s">
        <v>16</v>
      </c>
      <c r="D915" t="s">
        <v>9</v>
      </c>
      <c r="E915" t="s">
        <v>3388</v>
      </c>
      <c r="F915" t="s">
        <v>3389</v>
      </c>
      <c r="G915" t="s">
        <v>3390</v>
      </c>
      <c r="H915" t="s">
        <v>3391</v>
      </c>
    </row>
    <row r="916" spans="1:8" hidden="1" x14ac:dyDescent="0.25">
      <c r="A916">
        <v>59288389</v>
      </c>
      <c r="B916" t="s">
        <v>3226</v>
      </c>
      <c r="C916" t="s">
        <v>16</v>
      </c>
      <c r="D916" t="s">
        <v>9</v>
      </c>
      <c r="E916" t="s">
        <v>3392</v>
      </c>
      <c r="F916" t="s">
        <v>3393</v>
      </c>
      <c r="G916" t="s">
        <v>3350</v>
      </c>
      <c r="H916" t="s">
        <v>3394</v>
      </c>
    </row>
    <row r="917" spans="1:8" hidden="1" x14ac:dyDescent="0.25">
      <c r="A917">
        <v>59250757</v>
      </c>
      <c r="B917" t="s">
        <v>2298</v>
      </c>
      <c r="C917" t="s">
        <v>9</v>
      </c>
      <c r="D917" t="s">
        <v>9</v>
      </c>
      <c r="E917" t="s">
        <v>3395</v>
      </c>
      <c r="F917" t="s">
        <v>11</v>
      </c>
      <c r="G917" t="s">
        <v>3396</v>
      </c>
      <c r="H917" t="s">
        <v>3397</v>
      </c>
    </row>
    <row r="918" spans="1:8" hidden="1" x14ac:dyDescent="0.25">
      <c r="A918">
        <v>59089548</v>
      </c>
      <c r="B918" t="s">
        <v>3398</v>
      </c>
      <c r="C918" t="s">
        <v>16</v>
      </c>
      <c r="D918" t="s">
        <v>9</v>
      </c>
      <c r="E918" t="s">
        <v>3399</v>
      </c>
      <c r="F918" t="s">
        <v>11</v>
      </c>
      <c r="G918" t="s">
        <v>3400</v>
      </c>
      <c r="H918" t="s">
        <v>3401</v>
      </c>
    </row>
    <row r="919" spans="1:8" x14ac:dyDescent="0.25">
      <c r="A919">
        <v>58438204</v>
      </c>
      <c r="B919" t="s">
        <v>3402</v>
      </c>
      <c r="C919" t="s">
        <v>16</v>
      </c>
      <c r="D919" t="s">
        <v>208</v>
      </c>
      <c r="E919" t="s">
        <v>3403</v>
      </c>
      <c r="F919" t="s">
        <v>3404</v>
      </c>
      <c r="G919" t="s">
        <v>3405</v>
      </c>
      <c r="H919" t="s">
        <v>3406</v>
      </c>
    </row>
    <row r="920" spans="1:8" hidden="1" x14ac:dyDescent="0.25">
      <c r="A920">
        <v>58944345</v>
      </c>
      <c r="B920" t="s">
        <v>214</v>
      </c>
      <c r="C920" t="s">
        <v>16</v>
      </c>
      <c r="D920" t="s">
        <v>9</v>
      </c>
      <c r="E920" t="s">
        <v>3407</v>
      </c>
      <c r="F920" t="s">
        <v>11</v>
      </c>
      <c r="G920" t="s">
        <v>3408</v>
      </c>
      <c r="H920" t="s">
        <v>3409</v>
      </c>
    </row>
    <row r="921" spans="1:8" hidden="1" x14ac:dyDescent="0.25">
      <c r="A921">
        <v>58953178</v>
      </c>
      <c r="B921" t="s">
        <v>3255</v>
      </c>
      <c r="C921" t="s">
        <v>16</v>
      </c>
      <c r="D921" t="s">
        <v>9</v>
      </c>
      <c r="E921" t="s">
        <v>3410</v>
      </c>
      <c r="F921" t="s">
        <v>3411</v>
      </c>
      <c r="G921" t="s">
        <v>3412</v>
      </c>
      <c r="H921" t="s">
        <v>3413</v>
      </c>
    </row>
    <row r="922" spans="1:8" hidden="1" x14ac:dyDescent="0.25">
      <c r="A922">
        <v>58928939</v>
      </c>
      <c r="B922" t="s">
        <v>172</v>
      </c>
      <c r="C922" t="s">
        <v>9</v>
      </c>
      <c r="D922" t="s">
        <v>9</v>
      </c>
      <c r="E922" t="s">
        <v>3414</v>
      </c>
      <c r="F922" t="s">
        <v>11</v>
      </c>
      <c r="G922" t="s">
        <v>3415</v>
      </c>
      <c r="H922" t="s">
        <v>3416</v>
      </c>
    </row>
    <row r="923" spans="1:8" hidden="1" x14ac:dyDescent="0.25">
      <c r="A923">
        <v>58860434</v>
      </c>
      <c r="B923" t="s">
        <v>296</v>
      </c>
      <c r="C923" t="s">
        <v>16</v>
      </c>
      <c r="D923" t="s">
        <v>9</v>
      </c>
      <c r="E923" t="s">
        <v>3417</v>
      </c>
      <c r="F923" t="s">
        <v>11</v>
      </c>
      <c r="G923" t="s">
        <v>3418</v>
      </c>
      <c r="H923" t="s">
        <v>3419</v>
      </c>
    </row>
    <row r="924" spans="1:8" hidden="1" x14ac:dyDescent="0.25">
      <c r="A924">
        <v>58846886</v>
      </c>
      <c r="B924" t="s">
        <v>312</v>
      </c>
      <c r="C924" t="s">
        <v>16</v>
      </c>
      <c r="D924" t="s">
        <v>9</v>
      </c>
      <c r="E924" t="s">
        <v>3420</v>
      </c>
      <c r="F924" t="s">
        <v>3421</v>
      </c>
      <c r="G924" t="s">
        <v>3422</v>
      </c>
      <c r="H924" t="s">
        <v>3423</v>
      </c>
    </row>
    <row r="925" spans="1:8" x14ac:dyDescent="0.25">
      <c r="A925">
        <v>58852615</v>
      </c>
      <c r="B925" t="s">
        <v>1746</v>
      </c>
      <c r="C925" t="s">
        <v>16</v>
      </c>
      <c r="D925" t="s">
        <v>16</v>
      </c>
      <c r="E925" t="s">
        <v>3424</v>
      </c>
      <c r="F925" t="s">
        <v>3425</v>
      </c>
      <c r="G925" t="s">
        <v>3350</v>
      </c>
      <c r="H925" t="s">
        <v>3426</v>
      </c>
    </row>
    <row r="926" spans="1:8" hidden="1" x14ac:dyDescent="0.25">
      <c r="A926">
        <v>58831321</v>
      </c>
      <c r="B926" t="s">
        <v>3427</v>
      </c>
      <c r="C926" t="s">
        <v>16</v>
      </c>
      <c r="D926" t="s">
        <v>9</v>
      </c>
      <c r="E926" t="s">
        <v>3428</v>
      </c>
      <c r="F926" t="s">
        <v>11</v>
      </c>
      <c r="G926" t="s">
        <v>3350</v>
      </c>
      <c r="H926" t="s">
        <v>3429</v>
      </c>
    </row>
    <row r="927" spans="1:8" hidden="1" x14ac:dyDescent="0.25">
      <c r="A927">
        <v>57815671</v>
      </c>
      <c r="B927" t="s">
        <v>291</v>
      </c>
      <c r="C927" t="s">
        <v>16</v>
      </c>
      <c r="D927" t="s">
        <v>9</v>
      </c>
      <c r="E927" t="s">
        <v>3430</v>
      </c>
      <c r="F927" t="s">
        <v>11</v>
      </c>
      <c r="G927" t="s">
        <v>3431</v>
      </c>
      <c r="H927" t="s">
        <v>3432</v>
      </c>
    </row>
    <row r="928" spans="1:8" hidden="1" x14ac:dyDescent="0.25">
      <c r="A928">
        <v>57781394</v>
      </c>
      <c r="B928" t="s">
        <v>1958</v>
      </c>
      <c r="C928" t="s">
        <v>16</v>
      </c>
      <c r="D928" t="s">
        <v>9</v>
      </c>
      <c r="E928" t="s">
        <v>3433</v>
      </c>
      <c r="F928" t="s">
        <v>3434</v>
      </c>
      <c r="G928" t="s">
        <v>3350</v>
      </c>
      <c r="H928" t="s">
        <v>3435</v>
      </c>
    </row>
    <row r="929" spans="1:8" hidden="1" x14ac:dyDescent="0.25">
      <c r="A929">
        <v>57299402</v>
      </c>
      <c r="B929" t="s">
        <v>3436</v>
      </c>
      <c r="C929" t="s">
        <v>16</v>
      </c>
      <c r="D929" t="s">
        <v>9</v>
      </c>
      <c r="E929" t="s">
        <v>3437</v>
      </c>
      <c r="F929" t="s">
        <v>11</v>
      </c>
      <c r="G929" t="s">
        <v>3369</v>
      </c>
      <c r="H929" t="s">
        <v>3438</v>
      </c>
    </row>
    <row r="930" spans="1:8" x14ac:dyDescent="0.25">
      <c r="A930">
        <v>57712514</v>
      </c>
      <c r="B930" t="s">
        <v>3439</v>
      </c>
      <c r="C930" t="s">
        <v>16</v>
      </c>
      <c r="D930" t="s">
        <v>16</v>
      </c>
      <c r="E930" t="s">
        <v>3440</v>
      </c>
      <c r="F930" t="s">
        <v>3441</v>
      </c>
      <c r="G930" t="s">
        <v>3442</v>
      </c>
      <c r="H930" t="s">
        <v>3443</v>
      </c>
    </row>
    <row r="931" spans="1:8" hidden="1" x14ac:dyDescent="0.25">
      <c r="A931">
        <v>57389344</v>
      </c>
      <c r="B931" t="s">
        <v>3444</v>
      </c>
      <c r="C931" t="s">
        <v>16</v>
      </c>
      <c r="D931" t="s">
        <v>9</v>
      </c>
      <c r="E931" t="s">
        <v>3445</v>
      </c>
      <c r="F931" t="s">
        <v>3446</v>
      </c>
      <c r="G931" t="s">
        <v>3350</v>
      </c>
      <c r="H931" t="s">
        <v>3447</v>
      </c>
    </row>
    <row r="932" spans="1:8" x14ac:dyDescent="0.25">
      <c r="A932">
        <v>57408823</v>
      </c>
      <c r="B932" t="s">
        <v>3448</v>
      </c>
      <c r="C932" t="s">
        <v>15</v>
      </c>
      <c r="D932" t="s">
        <v>15</v>
      </c>
      <c r="E932" t="s">
        <v>3449</v>
      </c>
      <c r="F932" t="s">
        <v>11</v>
      </c>
      <c r="G932" t="s">
        <v>3450</v>
      </c>
      <c r="H932" t="s">
        <v>3451</v>
      </c>
    </row>
    <row r="933" spans="1:8" x14ac:dyDescent="0.25">
      <c r="A933">
        <v>57022754</v>
      </c>
      <c r="B933" t="s">
        <v>3452</v>
      </c>
      <c r="C933" t="s">
        <v>9</v>
      </c>
      <c r="D933" t="s">
        <v>16</v>
      </c>
      <c r="E933" t="s">
        <v>3453</v>
      </c>
      <c r="F933" t="s">
        <v>11</v>
      </c>
      <c r="G933" t="s">
        <v>3454</v>
      </c>
      <c r="H933" t="s">
        <v>3455</v>
      </c>
    </row>
    <row r="934" spans="1:8" x14ac:dyDescent="0.25">
      <c r="A934">
        <v>56990103</v>
      </c>
      <c r="B934" t="s">
        <v>2280</v>
      </c>
      <c r="C934" t="s">
        <v>16</v>
      </c>
      <c r="D934" t="s">
        <v>16</v>
      </c>
      <c r="E934" t="s">
        <v>3456</v>
      </c>
      <c r="F934" t="s">
        <v>3457</v>
      </c>
      <c r="G934" t="s">
        <v>3350</v>
      </c>
      <c r="H934" t="s">
        <v>3458</v>
      </c>
    </row>
    <row r="935" spans="1:8" hidden="1" x14ac:dyDescent="0.25">
      <c r="A935">
        <v>56795598</v>
      </c>
      <c r="B935" t="s">
        <v>354</v>
      </c>
      <c r="C935" t="s">
        <v>9</v>
      </c>
      <c r="D935" t="s">
        <v>9</v>
      </c>
      <c r="E935" t="s">
        <v>3459</v>
      </c>
      <c r="F935" t="s">
        <v>11</v>
      </c>
      <c r="G935" t="s">
        <v>3460</v>
      </c>
      <c r="H935" t="s">
        <v>3461</v>
      </c>
    </row>
    <row r="936" spans="1:8" x14ac:dyDescent="0.25">
      <c r="A936">
        <v>56769241</v>
      </c>
      <c r="B936" t="s">
        <v>3462</v>
      </c>
      <c r="C936" t="s">
        <v>16</v>
      </c>
      <c r="D936" t="s">
        <v>16</v>
      </c>
      <c r="E936" t="s">
        <v>3463</v>
      </c>
      <c r="F936" t="s">
        <v>3464</v>
      </c>
      <c r="G936" t="s">
        <v>3405</v>
      </c>
      <c r="H936" t="s">
        <v>3465</v>
      </c>
    </row>
    <row r="937" spans="1:8" hidden="1" x14ac:dyDescent="0.25">
      <c r="A937">
        <v>56687043</v>
      </c>
      <c r="B937" t="s">
        <v>3466</v>
      </c>
      <c r="C937" t="s">
        <v>9</v>
      </c>
      <c r="D937" t="s">
        <v>9</v>
      </c>
      <c r="E937" t="s">
        <v>3467</v>
      </c>
      <c r="F937" t="s">
        <v>11</v>
      </c>
      <c r="G937" t="s">
        <v>3369</v>
      </c>
      <c r="H937" t="s">
        <v>3468</v>
      </c>
    </row>
    <row r="938" spans="1:8" x14ac:dyDescent="0.25">
      <c r="A938">
        <v>53473226</v>
      </c>
      <c r="B938" t="s">
        <v>3469</v>
      </c>
      <c r="C938" t="s">
        <v>16</v>
      </c>
      <c r="D938" t="s">
        <v>208</v>
      </c>
      <c r="E938" t="s">
        <v>3470</v>
      </c>
      <c r="F938" t="s">
        <v>11</v>
      </c>
      <c r="G938" t="s">
        <v>3471</v>
      </c>
      <c r="H938" t="s">
        <v>3472</v>
      </c>
    </row>
    <row r="939" spans="1:8" x14ac:dyDescent="0.25">
      <c r="A939">
        <v>56158577</v>
      </c>
      <c r="B939" t="s">
        <v>2498</v>
      </c>
      <c r="C939" t="s">
        <v>16</v>
      </c>
      <c r="D939" t="s">
        <v>16</v>
      </c>
      <c r="E939" t="s">
        <v>3473</v>
      </c>
      <c r="F939" t="s">
        <v>11</v>
      </c>
      <c r="G939" t="s">
        <v>3350</v>
      </c>
      <c r="H939" t="s">
        <v>3474</v>
      </c>
    </row>
    <row r="940" spans="1:8" x14ac:dyDescent="0.25">
      <c r="A940">
        <v>40745809</v>
      </c>
      <c r="B940" t="s">
        <v>3475</v>
      </c>
      <c r="C940" t="s">
        <v>28</v>
      </c>
      <c r="D940" t="s">
        <v>208</v>
      </c>
      <c r="E940" t="s">
        <v>3476</v>
      </c>
      <c r="F940" t="s">
        <v>3477</v>
      </c>
      <c r="G940" t="s">
        <v>3478</v>
      </c>
      <c r="H940" t="s">
        <v>3479</v>
      </c>
    </row>
    <row r="941" spans="1:8" x14ac:dyDescent="0.25">
      <c r="A941">
        <v>30437715</v>
      </c>
      <c r="B941" t="s">
        <v>3480</v>
      </c>
      <c r="C941" t="s">
        <v>15</v>
      </c>
      <c r="D941" t="s">
        <v>28</v>
      </c>
      <c r="E941" t="s">
        <v>3481</v>
      </c>
      <c r="F941" t="s">
        <v>11</v>
      </c>
      <c r="G941" t="s">
        <v>3482</v>
      </c>
      <c r="H941" t="s">
        <v>3483</v>
      </c>
    </row>
    <row r="942" spans="1:8" x14ac:dyDescent="0.25">
      <c r="A942">
        <v>55779085</v>
      </c>
      <c r="B942" t="s">
        <v>515</v>
      </c>
      <c r="C942" t="s">
        <v>16</v>
      </c>
      <c r="D942" t="s">
        <v>16</v>
      </c>
      <c r="E942" t="s">
        <v>3484</v>
      </c>
      <c r="F942" t="s">
        <v>11</v>
      </c>
      <c r="G942" t="s">
        <v>3350</v>
      </c>
      <c r="H942" t="s">
        <v>3485</v>
      </c>
    </row>
    <row r="943" spans="1:8" x14ac:dyDescent="0.25">
      <c r="A943">
        <v>55735325</v>
      </c>
      <c r="B943" t="s">
        <v>3156</v>
      </c>
      <c r="C943" t="s">
        <v>16</v>
      </c>
      <c r="D943" t="s">
        <v>15</v>
      </c>
      <c r="E943" t="s">
        <v>3486</v>
      </c>
      <c r="F943" t="s">
        <v>3487</v>
      </c>
      <c r="G943" t="s">
        <v>3488</v>
      </c>
      <c r="H943" t="s">
        <v>3489</v>
      </c>
    </row>
    <row r="944" spans="1:8" x14ac:dyDescent="0.25">
      <c r="A944">
        <v>55472412</v>
      </c>
      <c r="B944" t="s">
        <v>312</v>
      </c>
      <c r="C944" t="s">
        <v>16</v>
      </c>
      <c r="D944" t="s">
        <v>16</v>
      </c>
      <c r="E944" t="s">
        <v>3490</v>
      </c>
      <c r="F944" t="s">
        <v>3491</v>
      </c>
      <c r="G944" t="s">
        <v>3492</v>
      </c>
      <c r="H944" t="s">
        <v>3493</v>
      </c>
    </row>
    <row r="945" spans="1:8" hidden="1" x14ac:dyDescent="0.25">
      <c r="A945">
        <v>55459962</v>
      </c>
      <c r="B945" t="s">
        <v>3494</v>
      </c>
      <c r="C945" t="s">
        <v>15</v>
      </c>
      <c r="D945" t="s">
        <v>9</v>
      </c>
      <c r="E945" t="s">
        <v>3495</v>
      </c>
      <c r="F945" t="s">
        <v>11</v>
      </c>
      <c r="G945" t="s">
        <v>3350</v>
      </c>
      <c r="H945" t="s">
        <v>3496</v>
      </c>
    </row>
    <row r="946" spans="1:8" x14ac:dyDescent="0.25">
      <c r="A946">
        <v>55299641</v>
      </c>
      <c r="B946" t="s">
        <v>3497</v>
      </c>
      <c r="C946" t="s">
        <v>16</v>
      </c>
      <c r="D946" t="s">
        <v>15</v>
      </c>
      <c r="E946" t="s">
        <v>3498</v>
      </c>
      <c r="F946" t="s">
        <v>3499</v>
      </c>
      <c r="G946" t="s">
        <v>3350</v>
      </c>
      <c r="H946" t="s">
        <v>3500</v>
      </c>
    </row>
    <row r="947" spans="1:8" x14ac:dyDescent="0.25">
      <c r="A947">
        <v>54870415</v>
      </c>
      <c r="B947" t="s">
        <v>3501</v>
      </c>
      <c r="C947" t="s">
        <v>16</v>
      </c>
      <c r="D947" t="s">
        <v>16</v>
      </c>
      <c r="E947" t="s">
        <v>3502</v>
      </c>
      <c r="F947" t="s">
        <v>3503</v>
      </c>
      <c r="G947" t="s">
        <v>3504</v>
      </c>
      <c r="H947" t="s">
        <v>3505</v>
      </c>
    </row>
    <row r="948" spans="1:8" x14ac:dyDescent="0.25">
      <c r="A948">
        <v>42952057</v>
      </c>
      <c r="B948" t="s">
        <v>3506</v>
      </c>
      <c r="C948" t="s">
        <v>15</v>
      </c>
      <c r="D948" t="s">
        <v>612</v>
      </c>
      <c r="E948" t="s">
        <v>3507</v>
      </c>
      <c r="F948" t="s">
        <v>3508</v>
      </c>
      <c r="G948" t="s">
        <v>3509</v>
      </c>
      <c r="H948" t="s">
        <v>3510</v>
      </c>
    </row>
    <row r="949" spans="1:8" x14ac:dyDescent="0.25">
      <c r="A949">
        <v>44057939</v>
      </c>
      <c r="B949" t="s">
        <v>3511</v>
      </c>
      <c r="C949" t="s">
        <v>16</v>
      </c>
      <c r="D949" t="s">
        <v>15</v>
      </c>
      <c r="E949" t="s">
        <v>3512</v>
      </c>
      <c r="F949" t="s">
        <v>3513</v>
      </c>
      <c r="G949" t="s">
        <v>3514</v>
      </c>
      <c r="H949" t="s">
        <v>3515</v>
      </c>
    </row>
    <row r="950" spans="1:8" hidden="1" x14ac:dyDescent="0.25">
      <c r="A950">
        <v>54215428</v>
      </c>
      <c r="B950" t="s">
        <v>655</v>
      </c>
      <c r="C950" t="s">
        <v>16</v>
      </c>
      <c r="D950" t="s">
        <v>9</v>
      </c>
      <c r="E950" t="s">
        <v>3516</v>
      </c>
      <c r="F950" t="s">
        <v>11</v>
      </c>
      <c r="G950" t="s">
        <v>3369</v>
      </c>
      <c r="H950" t="s">
        <v>3517</v>
      </c>
    </row>
    <row r="951" spans="1:8" x14ac:dyDescent="0.25">
      <c r="A951">
        <v>54030145</v>
      </c>
      <c r="B951" t="s">
        <v>3518</v>
      </c>
      <c r="C951" t="s">
        <v>16</v>
      </c>
      <c r="D951" t="s">
        <v>16</v>
      </c>
      <c r="E951" t="s">
        <v>3519</v>
      </c>
      <c r="F951" t="s">
        <v>3520</v>
      </c>
      <c r="G951" t="s">
        <v>3521</v>
      </c>
      <c r="H951" t="s">
        <v>3522</v>
      </c>
    </row>
    <row r="952" spans="1:8" hidden="1" x14ac:dyDescent="0.25">
      <c r="A952">
        <v>53987057</v>
      </c>
      <c r="B952" t="s">
        <v>3523</v>
      </c>
      <c r="C952" t="s">
        <v>16</v>
      </c>
      <c r="D952" t="s">
        <v>9</v>
      </c>
      <c r="E952" t="s">
        <v>3524</v>
      </c>
      <c r="F952" t="s">
        <v>11</v>
      </c>
      <c r="G952" t="s">
        <v>3521</v>
      </c>
      <c r="H952" t="s">
        <v>3525</v>
      </c>
    </row>
    <row r="953" spans="1:8" x14ac:dyDescent="0.25">
      <c r="A953">
        <v>53949950</v>
      </c>
      <c r="B953" t="s">
        <v>3167</v>
      </c>
      <c r="C953" t="s">
        <v>16</v>
      </c>
      <c r="D953" t="s">
        <v>16</v>
      </c>
      <c r="E953" t="s">
        <v>3526</v>
      </c>
      <c r="F953" t="s">
        <v>3527</v>
      </c>
      <c r="G953" t="s">
        <v>3331</v>
      </c>
      <c r="H953" t="s">
        <v>3528</v>
      </c>
    </row>
    <row r="954" spans="1:8" x14ac:dyDescent="0.25">
      <c r="A954">
        <v>53958427</v>
      </c>
      <c r="B954" t="s">
        <v>3529</v>
      </c>
      <c r="C954" t="s">
        <v>16</v>
      </c>
      <c r="D954" t="s">
        <v>16</v>
      </c>
      <c r="E954" t="s">
        <v>3530</v>
      </c>
      <c r="F954" t="s">
        <v>3531</v>
      </c>
      <c r="G954" t="s">
        <v>575</v>
      </c>
      <c r="H954" t="s">
        <v>3532</v>
      </c>
    </row>
    <row r="955" spans="1:8" x14ac:dyDescent="0.25">
      <c r="A955">
        <v>53906021</v>
      </c>
      <c r="B955" t="s">
        <v>3533</v>
      </c>
      <c r="C955" t="s">
        <v>16</v>
      </c>
      <c r="D955" t="s">
        <v>15</v>
      </c>
      <c r="E955" t="s">
        <v>3534</v>
      </c>
      <c r="F955" t="s">
        <v>3535</v>
      </c>
      <c r="G955" t="s">
        <v>3331</v>
      </c>
      <c r="H955" t="s">
        <v>3536</v>
      </c>
    </row>
    <row r="956" spans="1:8" x14ac:dyDescent="0.25">
      <c r="A956">
        <v>53877544</v>
      </c>
      <c r="B956" t="s">
        <v>3537</v>
      </c>
      <c r="C956" t="s">
        <v>16</v>
      </c>
      <c r="D956" t="s">
        <v>15</v>
      </c>
      <c r="E956" t="s">
        <v>3538</v>
      </c>
      <c r="F956" t="s">
        <v>11</v>
      </c>
      <c r="G956" t="s">
        <v>3539</v>
      </c>
      <c r="H956" t="s">
        <v>3540</v>
      </c>
    </row>
    <row r="957" spans="1:8" hidden="1" x14ac:dyDescent="0.25">
      <c r="A957">
        <v>53851090</v>
      </c>
      <c r="B957" t="s">
        <v>3541</v>
      </c>
      <c r="C957" t="s">
        <v>16</v>
      </c>
      <c r="D957" t="s">
        <v>9</v>
      </c>
      <c r="E957" t="s">
        <v>3542</v>
      </c>
      <c r="F957" t="s">
        <v>3543</v>
      </c>
      <c r="G957" t="s">
        <v>3331</v>
      </c>
      <c r="H957" t="s">
        <v>3544</v>
      </c>
    </row>
    <row r="958" spans="1:8" hidden="1" x14ac:dyDescent="0.25">
      <c r="A958">
        <v>53820896</v>
      </c>
      <c r="B958" t="s">
        <v>3545</v>
      </c>
      <c r="C958" t="s">
        <v>16</v>
      </c>
      <c r="D958" t="s">
        <v>9</v>
      </c>
      <c r="E958" t="s">
        <v>3546</v>
      </c>
      <c r="F958" t="s">
        <v>11</v>
      </c>
      <c r="G958" t="s">
        <v>3331</v>
      </c>
      <c r="H958" t="s">
        <v>3547</v>
      </c>
    </row>
    <row r="959" spans="1:8" hidden="1" x14ac:dyDescent="0.25">
      <c r="A959">
        <v>53788249</v>
      </c>
      <c r="B959" t="s">
        <v>3448</v>
      </c>
      <c r="C959" t="s">
        <v>15</v>
      </c>
      <c r="D959" t="s">
        <v>9</v>
      </c>
      <c r="E959" t="s">
        <v>3548</v>
      </c>
      <c r="F959" t="s">
        <v>11</v>
      </c>
      <c r="G959" t="s">
        <v>3549</v>
      </c>
      <c r="H959" t="s">
        <v>3550</v>
      </c>
    </row>
    <row r="960" spans="1:8" x14ac:dyDescent="0.25">
      <c r="A960">
        <v>53683688</v>
      </c>
      <c r="B960" t="s">
        <v>3551</v>
      </c>
      <c r="C960" t="s">
        <v>16</v>
      </c>
      <c r="D960" t="s">
        <v>15</v>
      </c>
      <c r="E960" t="s">
        <v>3552</v>
      </c>
      <c r="F960" t="s">
        <v>3553</v>
      </c>
      <c r="G960" t="s">
        <v>3350</v>
      </c>
      <c r="H960" t="s">
        <v>3554</v>
      </c>
    </row>
    <row r="961" spans="1:8" hidden="1" x14ac:dyDescent="0.25">
      <c r="A961">
        <v>53604295</v>
      </c>
      <c r="B961" t="s">
        <v>3555</v>
      </c>
      <c r="C961" t="s">
        <v>15</v>
      </c>
      <c r="D961" t="s">
        <v>9</v>
      </c>
      <c r="E961" t="s">
        <v>3556</v>
      </c>
      <c r="F961" t="s">
        <v>3557</v>
      </c>
      <c r="G961" t="s">
        <v>3521</v>
      </c>
      <c r="H961" t="s">
        <v>3558</v>
      </c>
    </row>
    <row r="962" spans="1:8" hidden="1" x14ac:dyDescent="0.25">
      <c r="A962">
        <v>53448422</v>
      </c>
      <c r="B962" t="s">
        <v>3559</v>
      </c>
      <c r="C962" t="s">
        <v>15</v>
      </c>
      <c r="D962" t="s">
        <v>9</v>
      </c>
      <c r="E962" t="s">
        <v>3560</v>
      </c>
      <c r="F962" t="s">
        <v>3561</v>
      </c>
      <c r="G962" t="s">
        <v>3562</v>
      </c>
      <c r="H962" t="s">
        <v>3563</v>
      </c>
    </row>
    <row r="963" spans="1:8" hidden="1" x14ac:dyDescent="0.25">
      <c r="A963">
        <v>53300086</v>
      </c>
      <c r="B963" t="s">
        <v>1970</v>
      </c>
      <c r="C963" t="s">
        <v>15</v>
      </c>
      <c r="D963" t="s">
        <v>9</v>
      </c>
      <c r="E963" t="s">
        <v>3564</v>
      </c>
      <c r="F963" t="s">
        <v>11</v>
      </c>
      <c r="G963" t="s">
        <v>3565</v>
      </c>
      <c r="H963" t="s">
        <v>3566</v>
      </c>
    </row>
    <row r="964" spans="1:8" hidden="1" x14ac:dyDescent="0.25">
      <c r="A964">
        <v>53108743</v>
      </c>
      <c r="B964" t="s">
        <v>3567</v>
      </c>
      <c r="C964" t="s">
        <v>9</v>
      </c>
      <c r="D964" t="s">
        <v>9</v>
      </c>
      <c r="E964" t="s">
        <v>3568</v>
      </c>
      <c r="F964" t="s">
        <v>11</v>
      </c>
      <c r="G964" t="s">
        <v>3569</v>
      </c>
      <c r="H964" t="s">
        <v>3570</v>
      </c>
    </row>
    <row r="965" spans="1:8" x14ac:dyDescent="0.25">
      <c r="A965">
        <v>52946079</v>
      </c>
      <c r="B965" t="s">
        <v>2866</v>
      </c>
      <c r="C965" t="s">
        <v>9</v>
      </c>
      <c r="D965" t="s">
        <v>15</v>
      </c>
      <c r="E965" t="s">
        <v>3571</v>
      </c>
      <c r="F965" t="s">
        <v>11</v>
      </c>
      <c r="G965" t="s">
        <v>3572</v>
      </c>
      <c r="H965" t="s">
        <v>3573</v>
      </c>
    </row>
    <row r="966" spans="1:8" hidden="1" x14ac:dyDescent="0.25">
      <c r="A966">
        <v>52919181</v>
      </c>
      <c r="B966" t="s">
        <v>3574</v>
      </c>
      <c r="C966" t="s">
        <v>16</v>
      </c>
      <c r="D966" t="s">
        <v>9</v>
      </c>
      <c r="E966" t="s">
        <v>3575</v>
      </c>
      <c r="F966" t="s">
        <v>11</v>
      </c>
      <c r="G966" t="s">
        <v>3576</v>
      </c>
      <c r="H966" t="s">
        <v>3577</v>
      </c>
    </row>
    <row r="967" spans="1:8" hidden="1" x14ac:dyDescent="0.25">
      <c r="A967">
        <v>52693137</v>
      </c>
      <c r="B967" t="s">
        <v>248</v>
      </c>
      <c r="C967" t="s">
        <v>16</v>
      </c>
      <c r="D967" t="s">
        <v>9</v>
      </c>
      <c r="E967" t="s">
        <v>3578</v>
      </c>
      <c r="F967" t="s">
        <v>11</v>
      </c>
      <c r="G967" t="s">
        <v>3579</v>
      </c>
      <c r="H967" t="s">
        <v>3580</v>
      </c>
    </row>
    <row r="968" spans="1:8" x14ac:dyDescent="0.25">
      <c r="A968">
        <v>52598692</v>
      </c>
      <c r="B968" t="s">
        <v>3581</v>
      </c>
      <c r="C968" t="s">
        <v>16</v>
      </c>
      <c r="D968" t="s">
        <v>16</v>
      </c>
      <c r="E968" t="s">
        <v>3582</v>
      </c>
      <c r="F968" t="s">
        <v>3583</v>
      </c>
      <c r="G968" t="s">
        <v>3584</v>
      </c>
      <c r="H968" t="s">
        <v>3585</v>
      </c>
    </row>
    <row r="969" spans="1:8" x14ac:dyDescent="0.25">
      <c r="A969">
        <v>52379320</v>
      </c>
      <c r="B969" t="s">
        <v>3586</v>
      </c>
      <c r="C969" t="s">
        <v>16</v>
      </c>
      <c r="D969" t="s">
        <v>16</v>
      </c>
      <c r="E969" t="s">
        <v>3587</v>
      </c>
      <c r="F969" t="s">
        <v>11</v>
      </c>
      <c r="G969" t="s">
        <v>3588</v>
      </c>
      <c r="H969" t="s">
        <v>3589</v>
      </c>
    </row>
    <row r="970" spans="1:8" x14ac:dyDescent="0.25">
      <c r="A970">
        <v>52209709</v>
      </c>
      <c r="B970" t="s">
        <v>524</v>
      </c>
      <c r="C970" t="s">
        <v>9</v>
      </c>
      <c r="D970" t="s">
        <v>89</v>
      </c>
      <c r="E970" t="s">
        <v>3590</v>
      </c>
      <c r="F970" t="s">
        <v>11</v>
      </c>
      <c r="G970" t="s">
        <v>3591</v>
      </c>
      <c r="H970" t="s">
        <v>3592</v>
      </c>
    </row>
    <row r="971" spans="1:8" hidden="1" x14ac:dyDescent="0.25">
      <c r="A971">
        <v>51848803</v>
      </c>
      <c r="B971" t="s">
        <v>3593</v>
      </c>
      <c r="C971" t="s">
        <v>16</v>
      </c>
      <c r="D971" t="s">
        <v>9</v>
      </c>
      <c r="E971" t="s">
        <v>3594</v>
      </c>
      <c r="F971" t="s">
        <v>3595</v>
      </c>
      <c r="G971" t="s">
        <v>3539</v>
      </c>
      <c r="H971" t="s">
        <v>3596</v>
      </c>
    </row>
    <row r="972" spans="1:8" x14ac:dyDescent="0.25">
      <c r="A972">
        <v>51699149</v>
      </c>
      <c r="B972" t="s">
        <v>3597</v>
      </c>
      <c r="C972" t="s">
        <v>16</v>
      </c>
      <c r="D972" t="s">
        <v>16</v>
      </c>
      <c r="E972" t="s">
        <v>3598</v>
      </c>
      <c r="F972" t="s">
        <v>11</v>
      </c>
      <c r="G972" t="s">
        <v>3599</v>
      </c>
      <c r="H972" t="s">
        <v>3600</v>
      </c>
    </row>
    <row r="973" spans="1:8" hidden="1" x14ac:dyDescent="0.25">
      <c r="A973">
        <v>51635189</v>
      </c>
      <c r="B973" t="s">
        <v>3601</v>
      </c>
      <c r="C973" t="s">
        <v>9</v>
      </c>
      <c r="D973" t="s">
        <v>9</v>
      </c>
      <c r="E973" t="s">
        <v>3602</v>
      </c>
      <c r="F973" t="s">
        <v>11</v>
      </c>
      <c r="G973" t="s">
        <v>3350</v>
      </c>
      <c r="H973" t="s">
        <v>3603</v>
      </c>
    </row>
    <row r="974" spans="1:8" x14ac:dyDescent="0.25">
      <c r="A974">
        <v>51550969</v>
      </c>
      <c r="B974" t="s">
        <v>3604</v>
      </c>
      <c r="C974" t="s">
        <v>9</v>
      </c>
      <c r="D974" t="s">
        <v>15</v>
      </c>
      <c r="E974" t="s">
        <v>3605</v>
      </c>
      <c r="F974" t="s">
        <v>11</v>
      </c>
      <c r="G974" t="s">
        <v>3606</v>
      </c>
      <c r="H974" t="s">
        <v>3607</v>
      </c>
    </row>
    <row r="975" spans="1:8" x14ac:dyDescent="0.25">
      <c r="A975">
        <v>51315894</v>
      </c>
      <c r="B975" t="s">
        <v>2493</v>
      </c>
      <c r="C975" t="s">
        <v>15</v>
      </c>
      <c r="D975" t="s">
        <v>15</v>
      </c>
      <c r="E975" t="s">
        <v>3608</v>
      </c>
      <c r="F975" t="s">
        <v>3609</v>
      </c>
      <c r="G975" t="s">
        <v>3610</v>
      </c>
      <c r="H975" t="s">
        <v>3611</v>
      </c>
    </row>
    <row r="976" spans="1:8" x14ac:dyDescent="0.25">
      <c r="A976">
        <v>50948654</v>
      </c>
      <c r="B976" t="s">
        <v>3612</v>
      </c>
      <c r="C976" t="s">
        <v>9</v>
      </c>
      <c r="D976" t="s">
        <v>16</v>
      </c>
      <c r="E976" t="s">
        <v>3613</v>
      </c>
      <c r="F976" t="s">
        <v>11</v>
      </c>
      <c r="G976" t="s">
        <v>3350</v>
      </c>
      <c r="H976" t="s">
        <v>3614</v>
      </c>
    </row>
    <row r="977" spans="1:8" x14ac:dyDescent="0.25">
      <c r="A977">
        <v>36446979</v>
      </c>
      <c r="B977" t="s">
        <v>3615</v>
      </c>
      <c r="C977" t="s">
        <v>16</v>
      </c>
      <c r="D977" t="s">
        <v>8</v>
      </c>
      <c r="E977" t="s">
        <v>3616</v>
      </c>
      <c r="F977" t="s">
        <v>11</v>
      </c>
      <c r="G977" t="s">
        <v>3617</v>
      </c>
      <c r="H977" t="s">
        <v>3618</v>
      </c>
    </row>
    <row r="978" spans="1:8" x14ac:dyDescent="0.25">
      <c r="A978">
        <v>50835992</v>
      </c>
      <c r="B978" t="s">
        <v>3619</v>
      </c>
      <c r="C978" t="s">
        <v>16</v>
      </c>
      <c r="D978" t="s">
        <v>89</v>
      </c>
      <c r="E978" t="s">
        <v>3620</v>
      </c>
      <c r="F978" t="s">
        <v>3621</v>
      </c>
      <c r="G978" t="s">
        <v>3569</v>
      </c>
      <c r="H978" t="s">
        <v>3622</v>
      </c>
    </row>
    <row r="979" spans="1:8" x14ac:dyDescent="0.25">
      <c r="A979">
        <v>50842644</v>
      </c>
      <c r="B979" t="s">
        <v>3623</v>
      </c>
      <c r="C979" t="s">
        <v>16</v>
      </c>
      <c r="D979" t="s">
        <v>16</v>
      </c>
      <c r="E979" t="s">
        <v>3624</v>
      </c>
      <c r="F979" t="s">
        <v>11</v>
      </c>
      <c r="G979" t="s">
        <v>3625</v>
      </c>
      <c r="H979" t="s">
        <v>3626</v>
      </c>
    </row>
    <row r="980" spans="1:8" x14ac:dyDescent="0.25">
      <c r="A980">
        <v>50817625</v>
      </c>
      <c r="B980" t="s">
        <v>3627</v>
      </c>
      <c r="C980" t="s">
        <v>15</v>
      </c>
      <c r="D980" t="s">
        <v>208</v>
      </c>
      <c r="E980" t="s">
        <v>3628</v>
      </c>
      <c r="F980" t="s">
        <v>3629</v>
      </c>
      <c r="G980" t="s">
        <v>3630</v>
      </c>
      <c r="H980" t="s">
        <v>3631</v>
      </c>
    </row>
    <row r="981" spans="1:8" x14ac:dyDescent="0.25">
      <c r="A981">
        <v>50612223</v>
      </c>
      <c r="B981" t="s">
        <v>3632</v>
      </c>
      <c r="C981" t="s">
        <v>16</v>
      </c>
      <c r="D981" t="s">
        <v>15</v>
      </c>
      <c r="E981" t="s">
        <v>3633</v>
      </c>
      <c r="F981" t="s">
        <v>3634</v>
      </c>
      <c r="G981" t="s">
        <v>3350</v>
      </c>
      <c r="H981" t="s">
        <v>3635</v>
      </c>
    </row>
    <row r="982" spans="1:8" hidden="1" x14ac:dyDescent="0.25">
      <c r="A982">
        <v>50517266</v>
      </c>
      <c r="B982" t="s">
        <v>3636</v>
      </c>
      <c r="C982" t="s">
        <v>9</v>
      </c>
      <c r="D982" t="s">
        <v>9</v>
      </c>
      <c r="E982" t="s">
        <v>3637</v>
      </c>
      <c r="F982" t="s">
        <v>11</v>
      </c>
      <c r="G982" t="s">
        <v>3638</v>
      </c>
      <c r="H982" t="s">
        <v>3639</v>
      </c>
    </row>
    <row r="983" spans="1:8" hidden="1" x14ac:dyDescent="0.25">
      <c r="A983">
        <v>50371071</v>
      </c>
      <c r="B983" t="s">
        <v>3640</v>
      </c>
      <c r="C983" t="s">
        <v>16</v>
      </c>
      <c r="D983" t="s">
        <v>98</v>
      </c>
      <c r="E983" t="s">
        <v>3641</v>
      </c>
      <c r="F983" t="s">
        <v>11</v>
      </c>
      <c r="G983" t="s">
        <v>3642</v>
      </c>
      <c r="H983" t="s">
        <v>3643</v>
      </c>
    </row>
    <row r="984" spans="1:8" x14ac:dyDescent="0.25">
      <c r="A984">
        <v>48769508</v>
      </c>
      <c r="B984" t="s">
        <v>3644</v>
      </c>
      <c r="C984" t="s">
        <v>16</v>
      </c>
      <c r="D984" t="s">
        <v>15</v>
      </c>
      <c r="E984" t="s">
        <v>3645</v>
      </c>
      <c r="F984" t="s">
        <v>3646</v>
      </c>
      <c r="G984" t="s">
        <v>3381</v>
      </c>
      <c r="H984" t="s">
        <v>3647</v>
      </c>
    </row>
    <row r="985" spans="1:8" hidden="1" x14ac:dyDescent="0.25">
      <c r="A985">
        <v>48670915</v>
      </c>
      <c r="B985" t="s">
        <v>3648</v>
      </c>
      <c r="C985" t="s">
        <v>16</v>
      </c>
      <c r="D985" t="s">
        <v>9</v>
      </c>
      <c r="E985" t="s">
        <v>3649</v>
      </c>
      <c r="F985" t="s">
        <v>11</v>
      </c>
      <c r="G985" t="s">
        <v>3405</v>
      </c>
      <c r="H985" t="s">
        <v>3650</v>
      </c>
    </row>
    <row r="986" spans="1:8" hidden="1" x14ac:dyDescent="0.25">
      <c r="A986">
        <v>48512301</v>
      </c>
      <c r="B986" t="s">
        <v>3651</v>
      </c>
      <c r="C986" t="s">
        <v>9</v>
      </c>
      <c r="D986" t="s">
        <v>9</v>
      </c>
      <c r="E986" t="s">
        <v>3652</v>
      </c>
      <c r="F986" t="s">
        <v>11</v>
      </c>
      <c r="G986" t="s">
        <v>3653</v>
      </c>
      <c r="H986" t="s">
        <v>3654</v>
      </c>
    </row>
    <row r="987" spans="1:8" x14ac:dyDescent="0.25">
      <c r="A987">
        <v>47670390</v>
      </c>
      <c r="B987" t="s">
        <v>3655</v>
      </c>
      <c r="C987" t="s">
        <v>16</v>
      </c>
      <c r="D987" t="s">
        <v>16</v>
      </c>
      <c r="E987" t="s">
        <v>3656</v>
      </c>
      <c r="F987" t="s">
        <v>3657</v>
      </c>
      <c r="G987" t="s">
        <v>3658</v>
      </c>
      <c r="H987" t="s">
        <v>3659</v>
      </c>
    </row>
    <row r="988" spans="1:8" x14ac:dyDescent="0.25">
      <c r="A988">
        <v>47341598</v>
      </c>
      <c r="B988" t="s">
        <v>3660</v>
      </c>
      <c r="C988" t="s">
        <v>16</v>
      </c>
      <c r="D988" t="s">
        <v>15</v>
      </c>
      <c r="E988" t="s">
        <v>3661</v>
      </c>
      <c r="F988" t="s">
        <v>3662</v>
      </c>
      <c r="G988" t="s">
        <v>3663</v>
      </c>
      <c r="H988" t="s">
        <v>3664</v>
      </c>
    </row>
    <row r="989" spans="1:8" x14ac:dyDescent="0.25">
      <c r="A989">
        <v>46788709</v>
      </c>
      <c r="B989" t="s">
        <v>3665</v>
      </c>
      <c r="C989" t="s">
        <v>16</v>
      </c>
      <c r="D989" t="s">
        <v>208</v>
      </c>
      <c r="E989" t="s">
        <v>3666</v>
      </c>
      <c r="F989" t="s">
        <v>3667</v>
      </c>
      <c r="G989" t="s">
        <v>3668</v>
      </c>
      <c r="H989" t="s">
        <v>3669</v>
      </c>
    </row>
    <row r="990" spans="1:8" x14ac:dyDescent="0.25">
      <c r="A990">
        <v>46414976</v>
      </c>
      <c r="B990" t="s">
        <v>2805</v>
      </c>
      <c r="C990" t="s">
        <v>16</v>
      </c>
      <c r="D990" t="s">
        <v>16</v>
      </c>
      <c r="E990" t="s">
        <v>3670</v>
      </c>
      <c r="F990" t="s">
        <v>11</v>
      </c>
      <c r="G990" t="s">
        <v>3671</v>
      </c>
      <c r="H990" t="s">
        <v>3672</v>
      </c>
    </row>
    <row r="991" spans="1:8" x14ac:dyDescent="0.25">
      <c r="A991">
        <v>44638856</v>
      </c>
      <c r="B991" t="s">
        <v>3673</v>
      </c>
      <c r="C991" t="s">
        <v>16</v>
      </c>
      <c r="D991" t="s">
        <v>89</v>
      </c>
      <c r="E991" t="s">
        <v>3674</v>
      </c>
      <c r="F991" t="s">
        <v>3675</v>
      </c>
      <c r="G991" t="s">
        <v>3676</v>
      </c>
      <c r="H991" t="s">
        <v>3677</v>
      </c>
    </row>
    <row r="992" spans="1:8" hidden="1" x14ac:dyDescent="0.25">
      <c r="A992">
        <v>41626251</v>
      </c>
      <c r="B992" t="s">
        <v>3678</v>
      </c>
      <c r="C992" t="s">
        <v>15</v>
      </c>
      <c r="D992" t="s">
        <v>9</v>
      </c>
      <c r="E992" t="s">
        <v>3679</v>
      </c>
      <c r="F992" t="s">
        <v>3680</v>
      </c>
      <c r="G992" t="s">
        <v>3681</v>
      </c>
      <c r="H992" t="s">
        <v>3682</v>
      </c>
    </row>
    <row r="993" spans="1:8" x14ac:dyDescent="0.25">
      <c r="A993">
        <v>44466072</v>
      </c>
      <c r="B993" t="s">
        <v>3683</v>
      </c>
      <c r="C993" t="s">
        <v>16</v>
      </c>
      <c r="D993" t="s">
        <v>28</v>
      </c>
      <c r="E993" t="s">
        <v>3684</v>
      </c>
      <c r="F993" t="s">
        <v>3685</v>
      </c>
      <c r="G993" t="s">
        <v>3405</v>
      </c>
      <c r="H993" t="s">
        <v>3686</v>
      </c>
    </row>
    <row r="994" spans="1:8" x14ac:dyDescent="0.25">
      <c r="A994">
        <v>44418033</v>
      </c>
      <c r="B994" t="s">
        <v>3687</v>
      </c>
      <c r="C994" t="s">
        <v>16</v>
      </c>
      <c r="D994" t="s">
        <v>208</v>
      </c>
      <c r="E994" t="s">
        <v>3688</v>
      </c>
      <c r="F994" t="s">
        <v>3689</v>
      </c>
      <c r="G994" t="s">
        <v>3690</v>
      </c>
      <c r="H994" t="s">
        <v>3691</v>
      </c>
    </row>
    <row r="995" spans="1:8" hidden="1" x14ac:dyDescent="0.25">
      <c r="A995">
        <v>61890347</v>
      </c>
      <c r="B995" t="s">
        <v>1187</v>
      </c>
      <c r="C995" t="s">
        <v>9</v>
      </c>
      <c r="D995" t="s">
        <v>9</v>
      </c>
      <c r="E995" t="s">
        <v>3692</v>
      </c>
      <c r="F995" t="s">
        <v>11</v>
      </c>
      <c r="G995" t="s">
        <v>3693</v>
      </c>
      <c r="H995" t="s">
        <v>3694</v>
      </c>
    </row>
    <row r="996" spans="1:8" x14ac:dyDescent="0.25">
      <c r="A996">
        <v>61889235</v>
      </c>
      <c r="B996" t="s">
        <v>469</v>
      </c>
      <c r="C996" t="s">
        <v>9</v>
      </c>
      <c r="D996" t="s">
        <v>16</v>
      </c>
      <c r="E996" t="s">
        <v>3695</v>
      </c>
      <c r="F996" t="s">
        <v>11</v>
      </c>
      <c r="G996" t="s">
        <v>3696</v>
      </c>
      <c r="H996" t="s">
        <v>3697</v>
      </c>
    </row>
    <row r="997" spans="1:8" hidden="1" x14ac:dyDescent="0.25">
      <c r="A997">
        <v>60496532</v>
      </c>
      <c r="B997" t="s">
        <v>172</v>
      </c>
      <c r="C997" t="s">
        <v>16</v>
      </c>
      <c r="D997" t="s">
        <v>9</v>
      </c>
      <c r="E997" t="s">
        <v>3698</v>
      </c>
      <c r="F997" t="s">
        <v>3699</v>
      </c>
      <c r="G997" t="s">
        <v>3700</v>
      </c>
      <c r="H997" t="s">
        <v>3701</v>
      </c>
    </row>
    <row r="998" spans="1:8" x14ac:dyDescent="0.25">
      <c r="A998">
        <v>15683858</v>
      </c>
      <c r="B998" t="s">
        <v>3702</v>
      </c>
      <c r="C998" t="s">
        <v>107</v>
      </c>
      <c r="D998" t="s">
        <v>74</v>
      </c>
      <c r="E998" t="s">
        <v>3703</v>
      </c>
      <c r="F998" t="s">
        <v>11</v>
      </c>
      <c r="G998" t="s">
        <v>3696</v>
      </c>
      <c r="H998" t="s">
        <v>3704</v>
      </c>
    </row>
    <row r="999" spans="1:8" hidden="1" x14ac:dyDescent="0.25">
      <c r="A999">
        <v>61811907</v>
      </c>
      <c r="B999" t="s">
        <v>296</v>
      </c>
      <c r="C999" t="s">
        <v>16</v>
      </c>
      <c r="D999" t="s">
        <v>9</v>
      </c>
      <c r="E999" t="s">
        <v>3705</v>
      </c>
      <c r="F999" t="s">
        <v>11</v>
      </c>
      <c r="G999" t="s">
        <v>3706</v>
      </c>
      <c r="H999" t="s">
        <v>3707</v>
      </c>
    </row>
    <row r="1000" spans="1:8" hidden="1" x14ac:dyDescent="0.25">
      <c r="A1000">
        <v>61797754</v>
      </c>
      <c r="B1000" t="s">
        <v>163</v>
      </c>
      <c r="C1000" t="s">
        <v>16</v>
      </c>
      <c r="D1000" t="s">
        <v>9</v>
      </c>
      <c r="E1000" t="s">
        <v>3708</v>
      </c>
      <c r="F1000" t="s">
        <v>3709</v>
      </c>
      <c r="G1000" t="s">
        <v>3710</v>
      </c>
      <c r="H1000" t="s">
        <v>3711</v>
      </c>
    </row>
    <row r="1001" spans="1:8" hidden="1" x14ac:dyDescent="0.25">
      <c r="A1001">
        <v>61769992</v>
      </c>
      <c r="B1001" t="s">
        <v>61</v>
      </c>
      <c r="C1001" t="s">
        <v>9</v>
      </c>
      <c r="D1001" t="s">
        <v>9</v>
      </c>
      <c r="E1001" t="s">
        <v>3712</v>
      </c>
      <c r="F1001" t="s">
        <v>11</v>
      </c>
      <c r="G1001" t="s">
        <v>3713</v>
      </c>
      <c r="H1001" t="s">
        <v>3714</v>
      </c>
    </row>
    <row r="1002" spans="1:8" hidden="1" x14ac:dyDescent="0.25">
      <c r="A1002">
        <v>61765996</v>
      </c>
      <c r="B1002" t="s">
        <v>437</v>
      </c>
      <c r="C1002" t="s">
        <v>9</v>
      </c>
      <c r="D1002" t="s">
        <v>9</v>
      </c>
      <c r="E1002" t="s">
        <v>3715</v>
      </c>
      <c r="F1002" t="s">
        <v>11</v>
      </c>
      <c r="G1002" t="s">
        <v>3716</v>
      </c>
      <c r="H1002" t="s">
        <v>3717</v>
      </c>
    </row>
    <row r="1003" spans="1:8" x14ac:dyDescent="0.25">
      <c r="A1003">
        <v>6557058</v>
      </c>
      <c r="B1003" t="s">
        <v>3718</v>
      </c>
      <c r="C1003" t="s">
        <v>28</v>
      </c>
      <c r="D1003" t="s">
        <v>50</v>
      </c>
      <c r="E1003" t="s">
        <v>3719</v>
      </c>
      <c r="F1003" t="s">
        <v>11</v>
      </c>
      <c r="G1003" t="s">
        <v>3720</v>
      </c>
      <c r="H1003" t="s">
        <v>3721</v>
      </c>
    </row>
    <row r="1004" spans="1:8" hidden="1" x14ac:dyDescent="0.25">
      <c r="A1004">
        <v>29668988</v>
      </c>
      <c r="B1004" t="s">
        <v>3722</v>
      </c>
      <c r="C1004" t="s">
        <v>28</v>
      </c>
      <c r="D1004" t="s">
        <v>9</v>
      </c>
      <c r="E1004" t="s">
        <v>3723</v>
      </c>
      <c r="F1004" t="s">
        <v>3724</v>
      </c>
      <c r="G1004" t="s">
        <v>3696</v>
      </c>
      <c r="H1004" t="s">
        <v>3725</v>
      </c>
    </row>
    <row r="1005" spans="1:8" hidden="1" x14ac:dyDescent="0.25">
      <c r="A1005">
        <v>61592503</v>
      </c>
      <c r="B1005" t="s">
        <v>320</v>
      </c>
      <c r="C1005" t="s">
        <v>9</v>
      </c>
      <c r="D1005" t="s">
        <v>9</v>
      </c>
      <c r="E1005" t="s">
        <v>3726</v>
      </c>
      <c r="F1005" t="s">
        <v>11</v>
      </c>
      <c r="G1005" t="s">
        <v>3727</v>
      </c>
      <c r="H1005" t="s">
        <v>3728</v>
      </c>
    </row>
    <row r="1006" spans="1:8" hidden="1" x14ac:dyDescent="0.25">
      <c r="A1006">
        <v>61565220</v>
      </c>
      <c r="B1006" t="s">
        <v>14</v>
      </c>
      <c r="C1006" t="s">
        <v>9</v>
      </c>
      <c r="D1006" t="s">
        <v>9</v>
      </c>
      <c r="E1006" t="s">
        <v>3729</v>
      </c>
      <c r="F1006" t="s">
        <v>11</v>
      </c>
      <c r="G1006" t="s">
        <v>3730</v>
      </c>
      <c r="H1006" t="s">
        <v>3731</v>
      </c>
    </row>
    <row r="1007" spans="1:8" hidden="1" x14ac:dyDescent="0.25">
      <c r="A1007">
        <v>59965386</v>
      </c>
      <c r="B1007" t="s">
        <v>1030</v>
      </c>
      <c r="C1007" t="s">
        <v>9</v>
      </c>
      <c r="D1007" t="s">
        <v>9</v>
      </c>
      <c r="E1007" t="s">
        <v>3732</v>
      </c>
      <c r="F1007" t="s">
        <v>11</v>
      </c>
      <c r="G1007" t="s">
        <v>3733</v>
      </c>
      <c r="H1007" t="s">
        <v>3734</v>
      </c>
    </row>
    <row r="1008" spans="1:8" x14ac:dyDescent="0.25">
      <c r="A1008">
        <v>45238899</v>
      </c>
      <c r="B1008" t="s">
        <v>3735</v>
      </c>
      <c r="C1008" t="s">
        <v>208</v>
      </c>
      <c r="D1008" t="s">
        <v>44</v>
      </c>
      <c r="E1008" t="s">
        <v>3736</v>
      </c>
      <c r="F1008" t="s">
        <v>3737</v>
      </c>
      <c r="G1008" t="s">
        <v>3738</v>
      </c>
      <c r="H1008" t="s">
        <v>3739</v>
      </c>
    </row>
    <row r="1009" spans="1:8" hidden="1" x14ac:dyDescent="0.25">
      <c r="A1009">
        <v>61472913</v>
      </c>
      <c r="B1009" t="s">
        <v>94</v>
      </c>
      <c r="C1009" t="s">
        <v>16</v>
      </c>
      <c r="D1009" t="s">
        <v>9</v>
      </c>
      <c r="E1009" t="s">
        <v>3740</v>
      </c>
      <c r="F1009" t="s">
        <v>3741</v>
      </c>
      <c r="G1009" t="s">
        <v>3742</v>
      </c>
      <c r="H1009" t="s">
        <v>3743</v>
      </c>
    </row>
    <row r="1010" spans="1:8" hidden="1" x14ac:dyDescent="0.25">
      <c r="A1010">
        <v>61430275</v>
      </c>
      <c r="B1010" t="s">
        <v>172</v>
      </c>
      <c r="C1010" t="s">
        <v>9</v>
      </c>
      <c r="D1010" t="s">
        <v>9</v>
      </c>
      <c r="E1010" t="s">
        <v>3744</v>
      </c>
      <c r="F1010" t="s">
        <v>11</v>
      </c>
      <c r="G1010" t="s">
        <v>3745</v>
      </c>
      <c r="H1010" t="s">
        <v>3746</v>
      </c>
    </row>
    <row r="1011" spans="1:8" hidden="1" x14ac:dyDescent="0.25">
      <c r="A1011">
        <v>24242302</v>
      </c>
      <c r="B1011" t="s">
        <v>3747</v>
      </c>
      <c r="C1011" t="s">
        <v>16</v>
      </c>
      <c r="D1011" t="s">
        <v>9</v>
      </c>
      <c r="E1011" t="s">
        <v>3748</v>
      </c>
      <c r="F1011" t="s">
        <v>11</v>
      </c>
      <c r="G1011" t="s">
        <v>3738</v>
      </c>
      <c r="H1011" t="s">
        <v>3749</v>
      </c>
    </row>
    <row r="1012" spans="1:8" hidden="1" x14ac:dyDescent="0.25">
      <c r="A1012">
        <v>61298015</v>
      </c>
      <c r="B1012" t="s">
        <v>135</v>
      </c>
      <c r="C1012" t="s">
        <v>16</v>
      </c>
      <c r="D1012" t="s">
        <v>9</v>
      </c>
      <c r="E1012" t="s">
        <v>3750</v>
      </c>
      <c r="F1012" t="s">
        <v>11</v>
      </c>
      <c r="G1012" t="s">
        <v>3751</v>
      </c>
      <c r="H1012" t="s">
        <v>3752</v>
      </c>
    </row>
    <row r="1013" spans="1:8" hidden="1" x14ac:dyDescent="0.25">
      <c r="A1013">
        <v>61301374</v>
      </c>
      <c r="B1013" t="s">
        <v>301</v>
      </c>
      <c r="C1013" t="s">
        <v>9</v>
      </c>
      <c r="D1013" t="s">
        <v>9</v>
      </c>
      <c r="E1013" t="s">
        <v>3753</v>
      </c>
      <c r="F1013" t="s">
        <v>11</v>
      </c>
      <c r="G1013" t="s">
        <v>3754</v>
      </c>
      <c r="H1013" t="s">
        <v>3755</v>
      </c>
    </row>
    <row r="1014" spans="1:8" x14ac:dyDescent="0.25">
      <c r="A1014">
        <v>61281028</v>
      </c>
      <c r="B1014" t="s">
        <v>1746</v>
      </c>
      <c r="C1014" t="s">
        <v>16</v>
      </c>
      <c r="D1014" t="s">
        <v>16</v>
      </c>
      <c r="E1014" t="s">
        <v>3756</v>
      </c>
      <c r="F1014" t="s">
        <v>11</v>
      </c>
      <c r="G1014" t="s">
        <v>3757</v>
      </c>
      <c r="H1014" t="s">
        <v>3758</v>
      </c>
    </row>
    <row r="1015" spans="1:8" hidden="1" x14ac:dyDescent="0.25">
      <c r="A1015">
        <v>61273088</v>
      </c>
      <c r="B1015" t="s">
        <v>463</v>
      </c>
      <c r="C1015" t="s">
        <v>9</v>
      </c>
      <c r="D1015" t="s">
        <v>9</v>
      </c>
      <c r="E1015" t="s">
        <v>3759</v>
      </c>
      <c r="F1015" t="s">
        <v>11</v>
      </c>
      <c r="G1015" t="s">
        <v>3738</v>
      </c>
      <c r="H1015" t="s">
        <v>3760</v>
      </c>
    </row>
    <row r="1016" spans="1:8" x14ac:dyDescent="0.25">
      <c r="A1016">
        <v>47753082</v>
      </c>
      <c r="B1016" t="s">
        <v>3761</v>
      </c>
      <c r="C1016" t="s">
        <v>16</v>
      </c>
      <c r="D1016" t="s">
        <v>16</v>
      </c>
      <c r="E1016" t="s">
        <v>3762</v>
      </c>
      <c r="F1016" t="s">
        <v>3763</v>
      </c>
      <c r="G1016" t="s">
        <v>3764</v>
      </c>
      <c r="H1016" t="s">
        <v>3765</v>
      </c>
    </row>
    <row r="1017" spans="1:8" x14ac:dyDescent="0.25">
      <c r="A1017">
        <v>11400879</v>
      </c>
      <c r="B1017" t="s">
        <v>3766</v>
      </c>
      <c r="C1017" t="s">
        <v>89</v>
      </c>
      <c r="D1017" t="s">
        <v>61</v>
      </c>
      <c r="E1017" t="s">
        <v>3767</v>
      </c>
      <c r="F1017" t="s">
        <v>11</v>
      </c>
      <c r="G1017" t="s">
        <v>3768</v>
      </c>
      <c r="H1017" t="s">
        <v>3769</v>
      </c>
    </row>
    <row r="1018" spans="1:8" hidden="1" x14ac:dyDescent="0.25">
      <c r="A1018">
        <v>61099612</v>
      </c>
      <c r="B1018" t="s">
        <v>85</v>
      </c>
      <c r="C1018" t="s">
        <v>9</v>
      </c>
      <c r="D1018" t="s">
        <v>9</v>
      </c>
      <c r="E1018" t="s">
        <v>3770</v>
      </c>
      <c r="F1018" t="s">
        <v>11</v>
      </c>
      <c r="G1018" t="s">
        <v>3771</v>
      </c>
      <c r="H1018" t="s">
        <v>3772</v>
      </c>
    </row>
    <row r="1019" spans="1:8" hidden="1" x14ac:dyDescent="0.25">
      <c r="A1019">
        <v>38313125</v>
      </c>
      <c r="B1019" t="s">
        <v>3773</v>
      </c>
      <c r="C1019" t="s">
        <v>16</v>
      </c>
      <c r="D1019" t="s">
        <v>9</v>
      </c>
      <c r="E1019" t="s">
        <v>3774</v>
      </c>
      <c r="F1019" t="s">
        <v>11</v>
      </c>
      <c r="G1019" t="s">
        <v>3696</v>
      </c>
      <c r="H1019" t="s">
        <v>3775</v>
      </c>
    </row>
    <row r="1020" spans="1:8" x14ac:dyDescent="0.25">
      <c r="A1020">
        <v>32876606</v>
      </c>
      <c r="B1020" t="s">
        <v>3776</v>
      </c>
      <c r="C1020" t="s">
        <v>28</v>
      </c>
      <c r="D1020" t="s">
        <v>36</v>
      </c>
      <c r="E1020" t="s">
        <v>3777</v>
      </c>
      <c r="F1020" t="s">
        <v>11</v>
      </c>
      <c r="G1020" t="s">
        <v>3778</v>
      </c>
      <c r="H1020" t="s">
        <v>3779</v>
      </c>
    </row>
    <row r="1021" spans="1:8" x14ac:dyDescent="0.25">
      <c r="A1021">
        <v>57442707</v>
      </c>
      <c r="B1021" t="s">
        <v>3780</v>
      </c>
      <c r="C1021" t="s">
        <v>16</v>
      </c>
      <c r="D1021" t="s">
        <v>16</v>
      </c>
      <c r="E1021" t="s">
        <v>3781</v>
      </c>
      <c r="F1021" t="s">
        <v>3782</v>
      </c>
      <c r="G1021" t="s">
        <v>3783</v>
      </c>
      <c r="H1021" t="s">
        <v>3784</v>
      </c>
    </row>
    <row r="1022" spans="1:8" x14ac:dyDescent="0.25">
      <c r="A1022">
        <v>11513607</v>
      </c>
      <c r="B1022" t="s">
        <v>3785</v>
      </c>
      <c r="C1022" t="s">
        <v>9</v>
      </c>
      <c r="D1022" t="s">
        <v>28</v>
      </c>
      <c r="E1022" t="s">
        <v>3786</v>
      </c>
      <c r="F1022" t="s">
        <v>11</v>
      </c>
      <c r="G1022" t="s">
        <v>3787</v>
      </c>
      <c r="H1022" t="s">
        <v>3788</v>
      </c>
    </row>
    <row r="1023" spans="1:8" x14ac:dyDescent="0.25">
      <c r="A1023">
        <v>29893750</v>
      </c>
      <c r="B1023" t="s">
        <v>3789</v>
      </c>
      <c r="C1023" t="s">
        <v>15</v>
      </c>
      <c r="D1023" t="s">
        <v>89</v>
      </c>
      <c r="E1023" t="s">
        <v>3790</v>
      </c>
      <c r="F1023" t="s">
        <v>11</v>
      </c>
      <c r="G1023" t="s">
        <v>3791</v>
      </c>
      <c r="H1023" t="s">
        <v>3792</v>
      </c>
    </row>
    <row r="1024" spans="1:8" hidden="1" x14ac:dyDescent="0.25">
      <c r="A1024">
        <v>60834872</v>
      </c>
      <c r="B1024" t="s">
        <v>829</v>
      </c>
      <c r="C1024" t="s">
        <v>9</v>
      </c>
      <c r="D1024" t="s">
        <v>9</v>
      </c>
      <c r="E1024" t="s">
        <v>3793</v>
      </c>
      <c r="F1024" t="s">
        <v>11</v>
      </c>
      <c r="G1024" t="s">
        <v>3794</v>
      </c>
      <c r="H1024" t="s">
        <v>3795</v>
      </c>
    </row>
    <row r="1025" spans="1:8" hidden="1" x14ac:dyDescent="0.25">
      <c r="A1025">
        <v>60807926</v>
      </c>
      <c r="B1025" t="s">
        <v>39</v>
      </c>
      <c r="C1025" t="s">
        <v>16</v>
      </c>
      <c r="D1025" t="s">
        <v>9</v>
      </c>
      <c r="E1025" t="s">
        <v>3796</v>
      </c>
      <c r="F1025" t="s">
        <v>3797</v>
      </c>
      <c r="G1025" t="s">
        <v>3798</v>
      </c>
      <c r="H1025" t="s">
        <v>3799</v>
      </c>
    </row>
    <row r="1026" spans="1:8" x14ac:dyDescent="0.25">
      <c r="A1026">
        <v>52404588</v>
      </c>
      <c r="B1026" t="s">
        <v>3800</v>
      </c>
      <c r="C1026" t="s">
        <v>16</v>
      </c>
      <c r="D1026" t="s">
        <v>16</v>
      </c>
      <c r="E1026" t="s">
        <v>3801</v>
      </c>
      <c r="F1026" t="s">
        <v>3802</v>
      </c>
      <c r="G1026" t="s">
        <v>3803</v>
      </c>
      <c r="H1026" t="s">
        <v>3804</v>
      </c>
    </row>
    <row r="1027" spans="1:8" hidden="1" x14ac:dyDescent="0.25">
      <c r="A1027">
        <v>60787813</v>
      </c>
      <c r="B1027" t="s">
        <v>29</v>
      </c>
      <c r="C1027" t="s">
        <v>9</v>
      </c>
      <c r="D1027" t="s">
        <v>9</v>
      </c>
      <c r="E1027" t="s">
        <v>3805</v>
      </c>
      <c r="F1027" t="s">
        <v>11</v>
      </c>
      <c r="G1027" t="s">
        <v>3806</v>
      </c>
      <c r="H1027" t="s">
        <v>3807</v>
      </c>
    </row>
    <row r="1028" spans="1:8" hidden="1" x14ac:dyDescent="0.25">
      <c r="A1028">
        <v>60740209</v>
      </c>
      <c r="B1028" t="s">
        <v>54</v>
      </c>
      <c r="C1028" t="s">
        <v>9</v>
      </c>
      <c r="D1028" t="s">
        <v>9</v>
      </c>
      <c r="E1028" t="s">
        <v>3808</v>
      </c>
      <c r="F1028" t="s">
        <v>11</v>
      </c>
      <c r="G1028" t="s">
        <v>3809</v>
      </c>
      <c r="H1028" t="s">
        <v>3810</v>
      </c>
    </row>
    <row r="1029" spans="1:8" hidden="1" x14ac:dyDescent="0.25">
      <c r="A1029">
        <v>60717127</v>
      </c>
      <c r="B1029" t="s">
        <v>94</v>
      </c>
      <c r="C1029" t="s">
        <v>16</v>
      </c>
      <c r="D1029" t="s">
        <v>9</v>
      </c>
      <c r="E1029" t="s">
        <v>3811</v>
      </c>
      <c r="F1029" t="s">
        <v>3812</v>
      </c>
      <c r="G1029" t="s">
        <v>3813</v>
      </c>
      <c r="H1029" t="s">
        <v>3814</v>
      </c>
    </row>
    <row r="1030" spans="1:8" x14ac:dyDescent="0.25">
      <c r="A1030">
        <v>60655366</v>
      </c>
      <c r="B1030" t="s">
        <v>44</v>
      </c>
      <c r="C1030" t="s">
        <v>9</v>
      </c>
      <c r="D1030" t="s">
        <v>16</v>
      </c>
      <c r="E1030" t="s">
        <v>3815</v>
      </c>
      <c r="F1030" t="s">
        <v>11</v>
      </c>
      <c r="G1030" t="s">
        <v>3816</v>
      </c>
      <c r="H1030" t="s">
        <v>3817</v>
      </c>
    </row>
    <row r="1031" spans="1:8" x14ac:dyDescent="0.25">
      <c r="A1031">
        <v>53983394</v>
      </c>
      <c r="B1031" t="s">
        <v>3818</v>
      </c>
      <c r="C1031" t="s">
        <v>9</v>
      </c>
      <c r="D1031" t="s">
        <v>16</v>
      </c>
      <c r="E1031" t="s">
        <v>3819</v>
      </c>
      <c r="F1031" t="s">
        <v>11</v>
      </c>
      <c r="G1031" t="s">
        <v>3820</v>
      </c>
      <c r="H1031" t="s">
        <v>3821</v>
      </c>
    </row>
    <row r="1032" spans="1:8" hidden="1" x14ac:dyDescent="0.25">
      <c r="A1032">
        <v>60642190</v>
      </c>
      <c r="B1032" t="s">
        <v>155</v>
      </c>
      <c r="C1032" t="s">
        <v>9</v>
      </c>
      <c r="D1032" t="s">
        <v>9</v>
      </c>
      <c r="E1032" t="s">
        <v>3822</v>
      </c>
      <c r="F1032" t="s">
        <v>11</v>
      </c>
      <c r="G1032" t="s">
        <v>3823</v>
      </c>
      <c r="H1032" t="s">
        <v>3824</v>
      </c>
    </row>
    <row r="1033" spans="1:8" hidden="1" x14ac:dyDescent="0.25">
      <c r="A1033">
        <v>60536253</v>
      </c>
      <c r="B1033" t="s">
        <v>301</v>
      </c>
      <c r="C1033" t="s">
        <v>15</v>
      </c>
      <c r="D1033" t="s">
        <v>9</v>
      </c>
      <c r="E1033" t="s">
        <v>3825</v>
      </c>
      <c r="F1033" t="s">
        <v>3826</v>
      </c>
      <c r="G1033" t="s">
        <v>3827</v>
      </c>
      <c r="H1033" t="s">
        <v>3828</v>
      </c>
    </row>
    <row r="1034" spans="1:8" hidden="1" x14ac:dyDescent="0.25">
      <c r="A1034">
        <v>59947539</v>
      </c>
      <c r="B1034" t="s">
        <v>3037</v>
      </c>
      <c r="C1034" t="s">
        <v>16</v>
      </c>
      <c r="D1034" t="s">
        <v>9</v>
      </c>
      <c r="E1034" t="s">
        <v>3829</v>
      </c>
      <c r="F1034" t="s">
        <v>3830</v>
      </c>
      <c r="G1034" t="s">
        <v>3831</v>
      </c>
      <c r="H1034" t="s">
        <v>3832</v>
      </c>
    </row>
    <row r="1035" spans="1:8" x14ac:dyDescent="0.25">
      <c r="A1035">
        <v>59908572</v>
      </c>
      <c r="B1035" t="s">
        <v>3833</v>
      </c>
      <c r="C1035" t="s">
        <v>9</v>
      </c>
      <c r="D1035" t="s">
        <v>16</v>
      </c>
      <c r="E1035" t="s">
        <v>3834</v>
      </c>
      <c r="F1035" t="s">
        <v>11</v>
      </c>
      <c r="G1035" t="s">
        <v>3835</v>
      </c>
      <c r="H1035" t="s">
        <v>3836</v>
      </c>
    </row>
    <row r="1036" spans="1:8" hidden="1" x14ac:dyDescent="0.25">
      <c r="A1036">
        <v>60532417</v>
      </c>
      <c r="B1036" t="s">
        <v>1532</v>
      </c>
      <c r="C1036" t="s">
        <v>15</v>
      </c>
      <c r="D1036" t="s">
        <v>9</v>
      </c>
      <c r="E1036" t="s">
        <v>3837</v>
      </c>
      <c r="F1036" t="s">
        <v>3838</v>
      </c>
      <c r="G1036" t="s">
        <v>3839</v>
      </c>
      <c r="H1036" t="s">
        <v>3840</v>
      </c>
    </row>
    <row r="1037" spans="1:8" hidden="1" x14ac:dyDescent="0.25">
      <c r="A1037">
        <v>60483979</v>
      </c>
      <c r="B1037" t="s">
        <v>301</v>
      </c>
      <c r="C1037" t="s">
        <v>16</v>
      </c>
      <c r="D1037" t="s">
        <v>9</v>
      </c>
      <c r="E1037" t="s">
        <v>3841</v>
      </c>
      <c r="F1037" t="s">
        <v>11</v>
      </c>
      <c r="G1037" t="s">
        <v>3842</v>
      </c>
      <c r="H1037" t="s">
        <v>3843</v>
      </c>
    </row>
    <row r="1038" spans="1:8" hidden="1" x14ac:dyDescent="0.25">
      <c r="A1038">
        <v>54520287</v>
      </c>
      <c r="B1038" t="s">
        <v>3844</v>
      </c>
      <c r="C1038" t="s">
        <v>16</v>
      </c>
      <c r="D1038" t="s">
        <v>9</v>
      </c>
      <c r="E1038" t="s">
        <v>3845</v>
      </c>
      <c r="F1038" t="s">
        <v>11</v>
      </c>
      <c r="G1038" t="s">
        <v>3846</v>
      </c>
      <c r="H1038" t="s">
        <v>3847</v>
      </c>
    </row>
    <row r="1039" spans="1:8" x14ac:dyDescent="0.25">
      <c r="A1039">
        <v>60465243</v>
      </c>
      <c r="B1039" t="s">
        <v>349</v>
      </c>
      <c r="C1039" t="s">
        <v>9</v>
      </c>
      <c r="D1039" t="s">
        <v>16</v>
      </c>
      <c r="E1039" t="s">
        <v>3848</v>
      </c>
      <c r="F1039" t="s">
        <v>11</v>
      </c>
      <c r="G1039" t="s">
        <v>3849</v>
      </c>
      <c r="H1039" t="s">
        <v>3850</v>
      </c>
    </row>
    <row r="1040" spans="1:8" hidden="1" x14ac:dyDescent="0.25">
      <c r="A1040">
        <v>60345963</v>
      </c>
      <c r="B1040" t="s">
        <v>320</v>
      </c>
      <c r="C1040" t="s">
        <v>9</v>
      </c>
      <c r="D1040" t="s">
        <v>9</v>
      </c>
      <c r="E1040" t="s">
        <v>3851</v>
      </c>
      <c r="F1040" t="s">
        <v>11</v>
      </c>
      <c r="G1040" t="s">
        <v>3852</v>
      </c>
      <c r="H1040" t="s">
        <v>3853</v>
      </c>
    </row>
    <row r="1041" spans="1:8" hidden="1" x14ac:dyDescent="0.25">
      <c r="A1041">
        <v>60327191</v>
      </c>
      <c r="B1041" t="s">
        <v>131</v>
      </c>
      <c r="C1041" t="s">
        <v>9</v>
      </c>
      <c r="D1041" t="s">
        <v>9</v>
      </c>
      <c r="E1041" t="s">
        <v>3854</v>
      </c>
      <c r="F1041" t="s">
        <v>11</v>
      </c>
      <c r="G1041" t="s">
        <v>3855</v>
      </c>
      <c r="H1041" t="s">
        <v>3856</v>
      </c>
    </row>
    <row r="1042" spans="1:8" hidden="1" x14ac:dyDescent="0.25">
      <c r="A1042">
        <v>60308214</v>
      </c>
      <c r="B1042" t="s">
        <v>85</v>
      </c>
      <c r="C1042" t="s">
        <v>9</v>
      </c>
      <c r="D1042" t="s">
        <v>9</v>
      </c>
      <c r="E1042" t="s">
        <v>3857</v>
      </c>
      <c r="F1042" t="s">
        <v>11</v>
      </c>
      <c r="G1042" t="s">
        <v>3858</v>
      </c>
      <c r="H1042" t="s">
        <v>3859</v>
      </c>
    </row>
    <row r="1043" spans="1:8" hidden="1" x14ac:dyDescent="0.25">
      <c r="A1043">
        <v>60307837</v>
      </c>
      <c r="B1043" t="s">
        <v>209</v>
      </c>
      <c r="C1043" t="s">
        <v>9</v>
      </c>
      <c r="D1043" t="s">
        <v>9</v>
      </c>
      <c r="E1043" t="s">
        <v>3860</v>
      </c>
      <c r="F1043" t="s">
        <v>11</v>
      </c>
      <c r="G1043" t="s">
        <v>3861</v>
      </c>
      <c r="H1043" t="s">
        <v>3862</v>
      </c>
    </row>
    <row r="1044" spans="1:8" hidden="1" x14ac:dyDescent="0.25">
      <c r="A1044">
        <v>60263986</v>
      </c>
      <c r="B1044" t="s">
        <v>222</v>
      </c>
      <c r="C1044" t="s">
        <v>16</v>
      </c>
      <c r="D1044" t="s">
        <v>9</v>
      </c>
      <c r="E1044" t="s">
        <v>3863</v>
      </c>
      <c r="F1044" t="s">
        <v>11</v>
      </c>
      <c r="G1044" t="s">
        <v>3864</v>
      </c>
      <c r="H1044" t="s">
        <v>3865</v>
      </c>
    </row>
    <row r="1045" spans="1:8" x14ac:dyDescent="0.25">
      <c r="A1045">
        <v>37065315</v>
      </c>
      <c r="B1045" t="s">
        <v>3866</v>
      </c>
      <c r="C1045" t="s">
        <v>208</v>
      </c>
      <c r="D1045" t="s">
        <v>8</v>
      </c>
      <c r="E1045" t="s">
        <v>3867</v>
      </c>
      <c r="F1045" t="s">
        <v>3868</v>
      </c>
      <c r="G1045" t="s">
        <v>3869</v>
      </c>
      <c r="H1045" t="s">
        <v>3870</v>
      </c>
    </row>
    <row r="1046" spans="1:8" hidden="1" x14ac:dyDescent="0.25">
      <c r="A1046">
        <v>60252431</v>
      </c>
      <c r="B1046" t="s">
        <v>437</v>
      </c>
      <c r="C1046" t="s">
        <v>9</v>
      </c>
      <c r="D1046" t="s">
        <v>9</v>
      </c>
      <c r="E1046" t="s">
        <v>3871</v>
      </c>
      <c r="F1046" t="s">
        <v>11</v>
      </c>
      <c r="G1046" t="s">
        <v>3872</v>
      </c>
      <c r="H1046" t="s">
        <v>3873</v>
      </c>
    </row>
    <row r="1047" spans="1:8" hidden="1" x14ac:dyDescent="0.25">
      <c r="A1047">
        <v>60173418</v>
      </c>
      <c r="B1047" t="s">
        <v>118</v>
      </c>
      <c r="C1047" t="s">
        <v>16</v>
      </c>
      <c r="D1047" t="s">
        <v>9</v>
      </c>
      <c r="E1047" t="s">
        <v>3874</v>
      </c>
      <c r="F1047" t="s">
        <v>11</v>
      </c>
      <c r="G1047" t="s">
        <v>3875</v>
      </c>
      <c r="H1047" t="s">
        <v>3876</v>
      </c>
    </row>
    <row r="1048" spans="1:8" hidden="1" x14ac:dyDescent="0.25">
      <c r="A1048">
        <v>60161867</v>
      </c>
      <c r="B1048" t="s">
        <v>135</v>
      </c>
      <c r="C1048" t="s">
        <v>9</v>
      </c>
      <c r="D1048" t="s">
        <v>9</v>
      </c>
      <c r="E1048" t="s">
        <v>3877</v>
      </c>
      <c r="F1048" t="s">
        <v>11</v>
      </c>
      <c r="G1048" t="s">
        <v>3878</v>
      </c>
      <c r="H1048" t="s">
        <v>3879</v>
      </c>
    </row>
    <row r="1049" spans="1:8" x14ac:dyDescent="0.25">
      <c r="A1049">
        <v>16530060</v>
      </c>
      <c r="B1049" t="s">
        <v>3880</v>
      </c>
      <c r="C1049" t="s">
        <v>15</v>
      </c>
      <c r="D1049" t="s">
        <v>61</v>
      </c>
      <c r="E1049" t="s">
        <v>3881</v>
      </c>
      <c r="F1049" t="s">
        <v>3882</v>
      </c>
      <c r="G1049" t="s">
        <v>3883</v>
      </c>
      <c r="H1049" t="s">
        <v>3884</v>
      </c>
    </row>
    <row r="1050" spans="1:8" hidden="1" x14ac:dyDescent="0.25">
      <c r="A1050">
        <v>60056831</v>
      </c>
      <c r="B1050" t="s">
        <v>172</v>
      </c>
      <c r="C1050" t="s">
        <v>16</v>
      </c>
      <c r="D1050" t="s">
        <v>9</v>
      </c>
      <c r="E1050" t="s">
        <v>3885</v>
      </c>
      <c r="F1050" t="s">
        <v>3886</v>
      </c>
      <c r="G1050" t="s">
        <v>3887</v>
      </c>
      <c r="H1050" t="s">
        <v>3888</v>
      </c>
    </row>
    <row r="1051" spans="1:8" x14ac:dyDescent="0.25">
      <c r="A1051">
        <v>46584175</v>
      </c>
      <c r="B1051" t="s">
        <v>3889</v>
      </c>
      <c r="C1051" t="s">
        <v>28</v>
      </c>
      <c r="D1051" t="s">
        <v>8</v>
      </c>
      <c r="E1051" t="s">
        <v>3890</v>
      </c>
      <c r="F1051" t="s">
        <v>3891</v>
      </c>
      <c r="G1051" t="s">
        <v>3892</v>
      </c>
      <c r="H1051" t="s">
        <v>3893</v>
      </c>
    </row>
    <row r="1052" spans="1:8" hidden="1" x14ac:dyDescent="0.25">
      <c r="A1052">
        <v>60075584</v>
      </c>
      <c r="B1052" t="s">
        <v>118</v>
      </c>
      <c r="C1052" t="s">
        <v>16</v>
      </c>
      <c r="D1052" t="s">
        <v>9</v>
      </c>
      <c r="E1052" t="s">
        <v>3894</v>
      </c>
      <c r="F1052" t="s">
        <v>3895</v>
      </c>
      <c r="G1052" t="s">
        <v>3896</v>
      </c>
      <c r="H1052" t="s">
        <v>3897</v>
      </c>
    </row>
    <row r="1053" spans="1:8" x14ac:dyDescent="0.25">
      <c r="A1053">
        <v>26905316</v>
      </c>
      <c r="B1053" t="s">
        <v>3898</v>
      </c>
      <c r="C1053" t="s">
        <v>28</v>
      </c>
      <c r="D1053" t="s">
        <v>28</v>
      </c>
      <c r="E1053" t="s">
        <v>3899</v>
      </c>
      <c r="F1053" t="s">
        <v>3900</v>
      </c>
      <c r="G1053" t="s">
        <v>3901</v>
      </c>
      <c r="H1053" t="s">
        <v>3902</v>
      </c>
    </row>
    <row r="1054" spans="1:8" hidden="1" x14ac:dyDescent="0.25">
      <c r="A1054">
        <v>59958899</v>
      </c>
      <c r="B1054" t="s">
        <v>316</v>
      </c>
      <c r="C1054" t="s">
        <v>16</v>
      </c>
      <c r="D1054" t="s">
        <v>712</v>
      </c>
      <c r="E1054" t="s">
        <v>3903</v>
      </c>
      <c r="F1054" t="s">
        <v>11</v>
      </c>
      <c r="G1054" t="s">
        <v>3904</v>
      </c>
      <c r="H1054" t="s">
        <v>3905</v>
      </c>
    </row>
    <row r="1055" spans="1:8" x14ac:dyDescent="0.25">
      <c r="A1055">
        <v>59957839</v>
      </c>
      <c r="B1055" t="s">
        <v>222</v>
      </c>
      <c r="C1055" t="s">
        <v>28</v>
      </c>
      <c r="D1055" t="s">
        <v>16</v>
      </c>
      <c r="E1055" t="s">
        <v>3906</v>
      </c>
      <c r="F1055" t="s">
        <v>11</v>
      </c>
      <c r="G1055" t="s">
        <v>3907</v>
      </c>
      <c r="H1055" t="s">
        <v>3908</v>
      </c>
    </row>
    <row r="1056" spans="1:8" hidden="1" x14ac:dyDescent="0.25">
      <c r="A1056">
        <v>59914335</v>
      </c>
      <c r="B1056" t="s">
        <v>296</v>
      </c>
      <c r="C1056" t="s">
        <v>9</v>
      </c>
      <c r="D1056" t="s">
        <v>9</v>
      </c>
      <c r="E1056" t="s">
        <v>3909</v>
      </c>
      <c r="F1056" t="s">
        <v>11</v>
      </c>
      <c r="G1056" t="s">
        <v>3696</v>
      </c>
      <c r="H1056" t="s">
        <v>3910</v>
      </c>
    </row>
    <row r="1057" spans="1:8" hidden="1" x14ac:dyDescent="0.25">
      <c r="A1057">
        <v>59868357</v>
      </c>
      <c r="B1057" t="s">
        <v>36</v>
      </c>
      <c r="C1057" t="s">
        <v>9</v>
      </c>
      <c r="D1057" t="s">
        <v>9</v>
      </c>
      <c r="E1057" t="s">
        <v>3911</v>
      </c>
      <c r="F1057" t="s">
        <v>11</v>
      </c>
      <c r="G1057" t="s">
        <v>3696</v>
      </c>
      <c r="H1057" t="s">
        <v>3912</v>
      </c>
    </row>
    <row r="1058" spans="1:8" x14ac:dyDescent="0.25">
      <c r="A1058">
        <v>29123291</v>
      </c>
      <c r="B1058" t="s">
        <v>3913</v>
      </c>
      <c r="C1058" t="s">
        <v>208</v>
      </c>
      <c r="D1058" t="s">
        <v>296</v>
      </c>
      <c r="E1058" t="s">
        <v>3914</v>
      </c>
      <c r="F1058" t="s">
        <v>3915</v>
      </c>
      <c r="G1058" t="s">
        <v>3916</v>
      </c>
      <c r="H1058" t="s">
        <v>3917</v>
      </c>
    </row>
    <row r="1059" spans="1:8" hidden="1" x14ac:dyDescent="0.25">
      <c r="A1059">
        <v>59786903</v>
      </c>
      <c r="B1059" t="s">
        <v>118</v>
      </c>
      <c r="C1059" t="s">
        <v>9</v>
      </c>
      <c r="D1059" t="s">
        <v>9</v>
      </c>
      <c r="E1059" t="s">
        <v>3918</v>
      </c>
      <c r="F1059" t="s">
        <v>11</v>
      </c>
      <c r="G1059" t="s">
        <v>3696</v>
      </c>
      <c r="H1059" t="s">
        <v>3919</v>
      </c>
    </row>
    <row r="1060" spans="1:8" hidden="1" x14ac:dyDescent="0.25">
      <c r="A1060">
        <v>59766763</v>
      </c>
      <c r="B1060" t="s">
        <v>188</v>
      </c>
      <c r="C1060" t="s">
        <v>16</v>
      </c>
      <c r="D1060" t="s">
        <v>98</v>
      </c>
      <c r="E1060" t="s">
        <v>3920</v>
      </c>
      <c r="F1060" t="s">
        <v>3921</v>
      </c>
      <c r="G1060" t="s">
        <v>3922</v>
      </c>
      <c r="H1060" t="s">
        <v>3923</v>
      </c>
    </row>
    <row r="1061" spans="1:8" hidden="1" x14ac:dyDescent="0.25">
      <c r="A1061">
        <v>59708761</v>
      </c>
      <c r="B1061" t="s">
        <v>2524</v>
      </c>
      <c r="C1061" t="s">
        <v>16</v>
      </c>
      <c r="D1061" t="s">
        <v>98</v>
      </c>
      <c r="E1061" t="s">
        <v>3924</v>
      </c>
      <c r="F1061" t="s">
        <v>3925</v>
      </c>
      <c r="G1061" t="s">
        <v>3026</v>
      </c>
      <c r="H1061" t="s">
        <v>3926</v>
      </c>
    </row>
    <row r="1062" spans="1:8" hidden="1" x14ac:dyDescent="0.25">
      <c r="A1062">
        <v>48968193</v>
      </c>
      <c r="B1062" t="s">
        <v>3927</v>
      </c>
      <c r="C1062" t="s">
        <v>16</v>
      </c>
      <c r="D1062" t="s">
        <v>9</v>
      </c>
      <c r="E1062" t="s">
        <v>3928</v>
      </c>
      <c r="F1062" t="s">
        <v>11</v>
      </c>
      <c r="G1062" t="s">
        <v>3929</v>
      </c>
      <c r="H1062" t="s">
        <v>3930</v>
      </c>
    </row>
    <row r="1063" spans="1:8" hidden="1" x14ac:dyDescent="0.25">
      <c r="A1063">
        <v>59665823</v>
      </c>
      <c r="B1063" t="s">
        <v>301</v>
      </c>
      <c r="C1063" t="s">
        <v>16</v>
      </c>
      <c r="D1063" t="s">
        <v>9</v>
      </c>
      <c r="E1063" t="s">
        <v>3931</v>
      </c>
      <c r="F1063" t="s">
        <v>3932</v>
      </c>
      <c r="G1063" t="s">
        <v>3933</v>
      </c>
      <c r="H1063" t="s">
        <v>3934</v>
      </c>
    </row>
    <row r="1064" spans="1:8" x14ac:dyDescent="0.25">
      <c r="A1064">
        <v>59657394</v>
      </c>
      <c r="B1064" t="s">
        <v>397</v>
      </c>
      <c r="C1064" t="s">
        <v>9</v>
      </c>
      <c r="D1064" t="s">
        <v>16</v>
      </c>
      <c r="E1064" t="s">
        <v>3935</v>
      </c>
      <c r="F1064" t="s">
        <v>11</v>
      </c>
      <c r="G1064" t="s">
        <v>3936</v>
      </c>
      <c r="H1064" t="s">
        <v>3937</v>
      </c>
    </row>
    <row r="1065" spans="1:8" x14ac:dyDescent="0.25">
      <c r="A1065">
        <v>59651742</v>
      </c>
      <c r="B1065" t="s">
        <v>3938</v>
      </c>
      <c r="C1065" t="s">
        <v>9</v>
      </c>
      <c r="D1065" t="s">
        <v>16</v>
      </c>
      <c r="E1065" t="s">
        <v>3939</v>
      </c>
      <c r="F1065" t="s">
        <v>11</v>
      </c>
      <c r="G1065" t="s">
        <v>3940</v>
      </c>
      <c r="H1065" t="s">
        <v>3941</v>
      </c>
    </row>
    <row r="1066" spans="1:8" hidden="1" x14ac:dyDescent="0.25">
      <c r="A1066">
        <v>59337257</v>
      </c>
      <c r="B1066" t="s">
        <v>2445</v>
      </c>
      <c r="C1066" t="s">
        <v>16</v>
      </c>
      <c r="D1066" t="s">
        <v>9</v>
      </c>
      <c r="E1066" t="s">
        <v>3942</v>
      </c>
      <c r="F1066" t="s">
        <v>11</v>
      </c>
      <c r="G1066" t="s">
        <v>3943</v>
      </c>
      <c r="H1066" t="s">
        <v>3944</v>
      </c>
    </row>
    <row r="1067" spans="1:8" hidden="1" x14ac:dyDescent="0.25">
      <c r="A1067">
        <v>59602722</v>
      </c>
      <c r="B1067" t="s">
        <v>3945</v>
      </c>
      <c r="C1067" t="s">
        <v>16</v>
      </c>
      <c r="D1067" t="s">
        <v>9</v>
      </c>
      <c r="E1067" t="s">
        <v>3946</v>
      </c>
      <c r="F1067" t="s">
        <v>11</v>
      </c>
      <c r="G1067" t="s">
        <v>3947</v>
      </c>
      <c r="H1067" t="s">
        <v>3948</v>
      </c>
    </row>
    <row r="1068" spans="1:8" x14ac:dyDescent="0.25">
      <c r="A1068">
        <v>21779206</v>
      </c>
      <c r="B1068" t="s">
        <v>3949</v>
      </c>
      <c r="C1068" t="s">
        <v>15</v>
      </c>
      <c r="D1068" t="s">
        <v>312</v>
      </c>
      <c r="E1068" t="s">
        <v>3950</v>
      </c>
      <c r="F1068" t="s">
        <v>3951</v>
      </c>
      <c r="G1068" t="s">
        <v>3952</v>
      </c>
      <c r="H1068" t="s">
        <v>3953</v>
      </c>
    </row>
    <row r="1069" spans="1:8" hidden="1" x14ac:dyDescent="0.25">
      <c r="A1069">
        <v>59559327</v>
      </c>
      <c r="B1069" t="s">
        <v>2280</v>
      </c>
      <c r="C1069" t="s">
        <v>16</v>
      </c>
      <c r="D1069" t="s">
        <v>9</v>
      </c>
      <c r="E1069" t="s">
        <v>3954</v>
      </c>
      <c r="F1069" t="s">
        <v>11</v>
      </c>
      <c r="G1069" t="s">
        <v>3955</v>
      </c>
      <c r="H1069" t="s">
        <v>3956</v>
      </c>
    </row>
    <row r="1070" spans="1:8" hidden="1" x14ac:dyDescent="0.25">
      <c r="A1070">
        <v>57832995</v>
      </c>
      <c r="B1070" t="s">
        <v>732</v>
      </c>
      <c r="C1070" t="s">
        <v>16</v>
      </c>
      <c r="D1070" t="s">
        <v>9</v>
      </c>
      <c r="E1070" t="s">
        <v>3957</v>
      </c>
      <c r="F1070" t="s">
        <v>11</v>
      </c>
      <c r="G1070" t="s">
        <v>3958</v>
      </c>
      <c r="H1070" t="s">
        <v>3959</v>
      </c>
    </row>
    <row r="1071" spans="1:8" hidden="1" x14ac:dyDescent="0.25">
      <c r="A1071">
        <v>59535655</v>
      </c>
      <c r="B1071" t="s">
        <v>127</v>
      </c>
      <c r="C1071" t="s">
        <v>9</v>
      </c>
      <c r="D1071" t="s">
        <v>9</v>
      </c>
      <c r="E1071" t="s">
        <v>3960</v>
      </c>
      <c r="F1071" t="s">
        <v>11</v>
      </c>
      <c r="G1071" t="s">
        <v>3696</v>
      </c>
      <c r="H1071" t="s">
        <v>3961</v>
      </c>
    </row>
    <row r="1072" spans="1:8" hidden="1" x14ac:dyDescent="0.25">
      <c r="A1072">
        <v>59504783</v>
      </c>
      <c r="B1072" t="s">
        <v>557</v>
      </c>
      <c r="C1072" t="s">
        <v>15</v>
      </c>
      <c r="D1072" t="s">
        <v>9</v>
      </c>
      <c r="E1072" t="s">
        <v>3962</v>
      </c>
      <c r="F1072" t="s">
        <v>3963</v>
      </c>
      <c r="G1072" t="s">
        <v>3696</v>
      </c>
      <c r="H1072" t="s">
        <v>3964</v>
      </c>
    </row>
    <row r="1073" spans="1:8" hidden="1" x14ac:dyDescent="0.25">
      <c r="A1073">
        <v>59280592</v>
      </c>
      <c r="B1073" t="s">
        <v>991</v>
      </c>
      <c r="C1073" t="s">
        <v>16</v>
      </c>
      <c r="D1073" t="s">
        <v>9</v>
      </c>
      <c r="E1073" t="s">
        <v>3965</v>
      </c>
      <c r="F1073" t="s">
        <v>11</v>
      </c>
      <c r="G1073" t="s">
        <v>3696</v>
      </c>
      <c r="H1073" t="s">
        <v>3966</v>
      </c>
    </row>
    <row r="1074" spans="1:8" hidden="1" x14ac:dyDescent="0.25">
      <c r="A1074">
        <v>59283488</v>
      </c>
      <c r="B1074" t="s">
        <v>1304</v>
      </c>
      <c r="C1074" t="s">
        <v>15</v>
      </c>
      <c r="D1074" t="s">
        <v>9</v>
      </c>
      <c r="E1074" t="s">
        <v>3967</v>
      </c>
      <c r="F1074" t="s">
        <v>11</v>
      </c>
      <c r="G1074" t="s">
        <v>3968</v>
      </c>
      <c r="H1074" t="s">
        <v>3969</v>
      </c>
    </row>
    <row r="1075" spans="1:8" hidden="1" x14ac:dyDescent="0.25">
      <c r="A1075">
        <v>59425103</v>
      </c>
      <c r="B1075" t="s">
        <v>127</v>
      </c>
      <c r="C1075" t="s">
        <v>9</v>
      </c>
      <c r="D1075" t="s">
        <v>9</v>
      </c>
      <c r="E1075" t="s">
        <v>3970</v>
      </c>
      <c r="F1075" t="s">
        <v>11</v>
      </c>
      <c r="G1075" t="s">
        <v>3971</v>
      </c>
      <c r="H1075" t="s">
        <v>3972</v>
      </c>
    </row>
    <row r="1076" spans="1:8" hidden="1" x14ac:dyDescent="0.25">
      <c r="A1076">
        <v>59411148</v>
      </c>
      <c r="B1076" t="s">
        <v>829</v>
      </c>
      <c r="C1076" t="s">
        <v>9</v>
      </c>
      <c r="D1076" t="s">
        <v>9</v>
      </c>
      <c r="E1076" t="s">
        <v>3973</v>
      </c>
      <c r="F1076" t="s">
        <v>11</v>
      </c>
      <c r="G1076" t="s">
        <v>3974</v>
      </c>
      <c r="H1076" t="s">
        <v>3975</v>
      </c>
    </row>
    <row r="1077" spans="1:8" x14ac:dyDescent="0.25">
      <c r="A1077">
        <v>44929895</v>
      </c>
      <c r="B1077" t="s">
        <v>3976</v>
      </c>
      <c r="C1077" t="s">
        <v>15</v>
      </c>
      <c r="D1077" t="s">
        <v>15</v>
      </c>
      <c r="E1077" t="s">
        <v>3977</v>
      </c>
      <c r="F1077" t="s">
        <v>3978</v>
      </c>
      <c r="G1077" t="s">
        <v>3979</v>
      </c>
      <c r="H1077" t="s">
        <v>3980</v>
      </c>
    </row>
    <row r="1078" spans="1:8" x14ac:dyDescent="0.25">
      <c r="A1078">
        <v>59371499</v>
      </c>
      <c r="B1078" t="s">
        <v>756</v>
      </c>
      <c r="C1078" t="s">
        <v>16</v>
      </c>
      <c r="D1078" t="s">
        <v>16</v>
      </c>
      <c r="E1078" t="s">
        <v>3981</v>
      </c>
      <c r="F1078" t="s">
        <v>3982</v>
      </c>
      <c r="G1078" t="s">
        <v>3983</v>
      </c>
      <c r="H1078" t="s">
        <v>3984</v>
      </c>
    </row>
    <row r="1079" spans="1:8" hidden="1" x14ac:dyDescent="0.25">
      <c r="A1079">
        <v>59284282</v>
      </c>
      <c r="B1079" t="s">
        <v>349</v>
      </c>
      <c r="C1079" t="s">
        <v>9</v>
      </c>
      <c r="D1079" t="s">
        <v>9</v>
      </c>
      <c r="E1079" t="s">
        <v>3985</v>
      </c>
      <c r="F1079" t="s">
        <v>11</v>
      </c>
      <c r="G1079" t="s">
        <v>3986</v>
      </c>
      <c r="H1079" t="s">
        <v>3987</v>
      </c>
    </row>
    <row r="1080" spans="1:8" hidden="1" x14ac:dyDescent="0.25">
      <c r="A1080">
        <v>59215794</v>
      </c>
      <c r="B1080" t="s">
        <v>3988</v>
      </c>
      <c r="C1080" t="s">
        <v>16</v>
      </c>
      <c r="D1080" t="s">
        <v>9</v>
      </c>
      <c r="E1080" t="s">
        <v>3989</v>
      </c>
      <c r="F1080" t="s">
        <v>11</v>
      </c>
      <c r="G1080" t="s">
        <v>3990</v>
      </c>
      <c r="H1080" t="s">
        <v>3991</v>
      </c>
    </row>
    <row r="1081" spans="1:8" x14ac:dyDescent="0.25">
      <c r="A1081">
        <v>59224104</v>
      </c>
      <c r="B1081" t="s">
        <v>1300</v>
      </c>
      <c r="C1081" t="s">
        <v>16</v>
      </c>
      <c r="D1081" t="s">
        <v>16</v>
      </c>
      <c r="E1081" t="s">
        <v>3992</v>
      </c>
      <c r="F1081" t="s">
        <v>11</v>
      </c>
      <c r="G1081" t="s">
        <v>3993</v>
      </c>
      <c r="H1081" t="s">
        <v>3994</v>
      </c>
    </row>
    <row r="1082" spans="1:8" hidden="1" x14ac:dyDescent="0.25">
      <c r="A1082">
        <v>59221073</v>
      </c>
      <c r="B1082" t="s">
        <v>906</v>
      </c>
      <c r="C1082" t="s">
        <v>9</v>
      </c>
      <c r="D1082" t="s">
        <v>9</v>
      </c>
      <c r="E1082" t="s">
        <v>3995</v>
      </c>
      <c r="F1082" t="s">
        <v>11</v>
      </c>
      <c r="G1082" t="s">
        <v>3996</v>
      </c>
      <c r="H1082" t="s">
        <v>3997</v>
      </c>
    </row>
    <row r="1083" spans="1:8" hidden="1" x14ac:dyDescent="0.25">
      <c r="A1083">
        <v>59089548</v>
      </c>
      <c r="B1083" t="s">
        <v>3398</v>
      </c>
      <c r="C1083" t="s">
        <v>16</v>
      </c>
      <c r="D1083" t="s">
        <v>9</v>
      </c>
      <c r="E1083" t="s">
        <v>3399</v>
      </c>
      <c r="F1083" t="s">
        <v>11</v>
      </c>
      <c r="G1083" t="s">
        <v>3400</v>
      </c>
      <c r="H1083" t="s">
        <v>3401</v>
      </c>
    </row>
    <row r="1084" spans="1:8" hidden="1" x14ac:dyDescent="0.25">
      <c r="A1084">
        <v>59204686</v>
      </c>
      <c r="B1084" t="s">
        <v>44</v>
      </c>
      <c r="C1084" t="s">
        <v>15</v>
      </c>
      <c r="D1084" t="s">
        <v>9</v>
      </c>
      <c r="E1084" t="s">
        <v>3998</v>
      </c>
      <c r="F1084" t="s">
        <v>11</v>
      </c>
      <c r="G1084" t="s">
        <v>3999</v>
      </c>
      <c r="H1084" t="s">
        <v>4000</v>
      </c>
    </row>
    <row r="1085" spans="1:8" hidden="1" x14ac:dyDescent="0.25">
      <c r="A1085">
        <v>59201008</v>
      </c>
      <c r="B1085" t="s">
        <v>316</v>
      </c>
      <c r="C1085" t="s">
        <v>9</v>
      </c>
      <c r="D1085" t="s">
        <v>9</v>
      </c>
      <c r="E1085" t="s">
        <v>4001</v>
      </c>
      <c r="F1085" t="s">
        <v>11</v>
      </c>
      <c r="G1085" t="s">
        <v>4002</v>
      </c>
      <c r="H1085" t="s">
        <v>4003</v>
      </c>
    </row>
    <row r="1086" spans="1:8" x14ac:dyDescent="0.25">
      <c r="A1086">
        <v>53526637</v>
      </c>
      <c r="B1086" t="s">
        <v>1568</v>
      </c>
      <c r="C1086" t="s">
        <v>16</v>
      </c>
      <c r="D1086" t="s">
        <v>208</v>
      </c>
      <c r="E1086" t="s">
        <v>4004</v>
      </c>
      <c r="F1086" t="s">
        <v>11</v>
      </c>
      <c r="G1086" t="s">
        <v>4005</v>
      </c>
      <c r="H1086" t="s">
        <v>4006</v>
      </c>
    </row>
    <row r="1087" spans="1:8" hidden="1" x14ac:dyDescent="0.25">
      <c r="A1087">
        <v>59038761</v>
      </c>
      <c r="B1087" t="s">
        <v>155</v>
      </c>
      <c r="C1087" t="s">
        <v>15</v>
      </c>
      <c r="D1087" t="s">
        <v>9</v>
      </c>
      <c r="E1087" t="s">
        <v>4007</v>
      </c>
      <c r="F1087" t="s">
        <v>11</v>
      </c>
      <c r="G1087" t="s">
        <v>4008</v>
      </c>
      <c r="H1087" t="s">
        <v>4009</v>
      </c>
    </row>
    <row r="1088" spans="1:8" x14ac:dyDescent="0.25">
      <c r="A1088">
        <v>58992237</v>
      </c>
      <c r="B1088" t="s">
        <v>188</v>
      </c>
      <c r="C1088" t="s">
        <v>9</v>
      </c>
      <c r="D1088" t="s">
        <v>16</v>
      </c>
      <c r="E1088" t="s">
        <v>4010</v>
      </c>
      <c r="F1088" t="s">
        <v>11</v>
      </c>
      <c r="G1088" t="s">
        <v>4011</v>
      </c>
      <c r="H1088" t="s">
        <v>4012</v>
      </c>
    </row>
    <row r="1089" spans="1:8" x14ac:dyDescent="0.25">
      <c r="A1089">
        <v>58539270</v>
      </c>
      <c r="B1089" t="s">
        <v>4013</v>
      </c>
      <c r="C1089" t="s">
        <v>16</v>
      </c>
      <c r="D1089" t="s">
        <v>16</v>
      </c>
      <c r="E1089" t="s">
        <v>4014</v>
      </c>
      <c r="F1089" t="s">
        <v>11</v>
      </c>
      <c r="G1089" t="s">
        <v>4015</v>
      </c>
      <c r="H1089" t="s">
        <v>4016</v>
      </c>
    </row>
    <row r="1090" spans="1:8" x14ac:dyDescent="0.25">
      <c r="A1090">
        <v>38757215</v>
      </c>
      <c r="B1090" t="s">
        <v>4017</v>
      </c>
      <c r="C1090" t="s">
        <v>16</v>
      </c>
      <c r="D1090" t="s">
        <v>15</v>
      </c>
      <c r="E1090" t="s">
        <v>4018</v>
      </c>
      <c r="F1090" t="s">
        <v>11</v>
      </c>
      <c r="G1090" t="s">
        <v>4019</v>
      </c>
      <c r="H1090" t="s">
        <v>4020</v>
      </c>
    </row>
    <row r="1091" spans="1:8" x14ac:dyDescent="0.25">
      <c r="A1091">
        <v>17815065</v>
      </c>
      <c r="B1091" t="s">
        <v>4021</v>
      </c>
      <c r="C1091" t="s">
        <v>89</v>
      </c>
      <c r="D1091" t="s">
        <v>222</v>
      </c>
      <c r="E1091" t="s">
        <v>4022</v>
      </c>
      <c r="F1091" t="s">
        <v>4023</v>
      </c>
      <c r="G1091" t="s">
        <v>4024</v>
      </c>
      <c r="H1091" t="s">
        <v>4025</v>
      </c>
    </row>
    <row r="1092" spans="1:8" x14ac:dyDescent="0.25">
      <c r="A1092">
        <v>55701263</v>
      </c>
      <c r="B1092" t="s">
        <v>4026</v>
      </c>
      <c r="C1092" t="s">
        <v>15</v>
      </c>
      <c r="D1092" t="s">
        <v>15</v>
      </c>
      <c r="E1092" t="s">
        <v>4027</v>
      </c>
      <c r="F1092" t="s">
        <v>11</v>
      </c>
      <c r="G1092" t="s">
        <v>4028</v>
      </c>
      <c r="H1092" t="s">
        <v>4029</v>
      </c>
    </row>
    <row r="1093" spans="1:8" hidden="1" x14ac:dyDescent="0.25">
      <c r="A1093">
        <v>58620866</v>
      </c>
      <c r="B1093" t="s">
        <v>493</v>
      </c>
      <c r="C1093" t="s">
        <v>16</v>
      </c>
      <c r="D1093" t="s">
        <v>9</v>
      </c>
      <c r="E1093" t="s">
        <v>4030</v>
      </c>
      <c r="F1093" t="s">
        <v>4031</v>
      </c>
      <c r="G1093" t="s">
        <v>3823</v>
      </c>
      <c r="H1093" t="s">
        <v>4032</v>
      </c>
    </row>
    <row r="1094" spans="1:8" hidden="1" x14ac:dyDescent="0.25">
      <c r="A1094">
        <v>58879919</v>
      </c>
      <c r="B1094" t="s">
        <v>301</v>
      </c>
      <c r="C1094" t="s">
        <v>9</v>
      </c>
      <c r="D1094" t="s">
        <v>9</v>
      </c>
      <c r="E1094" t="s">
        <v>4033</v>
      </c>
      <c r="F1094" t="s">
        <v>11</v>
      </c>
      <c r="G1094" t="s">
        <v>4034</v>
      </c>
      <c r="H1094" t="s">
        <v>4035</v>
      </c>
    </row>
    <row r="1095" spans="1:8" x14ac:dyDescent="0.25">
      <c r="A1095">
        <v>38555702</v>
      </c>
      <c r="B1095" t="s">
        <v>4036</v>
      </c>
      <c r="C1095" t="s">
        <v>16</v>
      </c>
      <c r="D1095" t="s">
        <v>208</v>
      </c>
      <c r="E1095" t="s">
        <v>4037</v>
      </c>
      <c r="F1095" t="s">
        <v>4038</v>
      </c>
      <c r="G1095" t="s">
        <v>4039</v>
      </c>
      <c r="H1095" t="s">
        <v>4040</v>
      </c>
    </row>
    <row r="1096" spans="1:8" hidden="1" x14ac:dyDescent="0.25">
      <c r="A1096">
        <v>61874572</v>
      </c>
      <c r="B1096" t="s">
        <v>23</v>
      </c>
      <c r="C1096" t="s">
        <v>9</v>
      </c>
      <c r="D1096" t="s">
        <v>9</v>
      </c>
      <c r="E1096" t="s">
        <v>4041</v>
      </c>
      <c r="F1096" t="s">
        <v>11</v>
      </c>
      <c r="G1096" t="s">
        <v>4042</v>
      </c>
      <c r="H1096" t="s">
        <v>4043</v>
      </c>
    </row>
    <row r="1097" spans="1:8" hidden="1" x14ac:dyDescent="0.25">
      <c r="A1097">
        <v>56111298</v>
      </c>
      <c r="B1097" t="s">
        <v>4044</v>
      </c>
      <c r="C1097" t="s">
        <v>15</v>
      </c>
      <c r="D1097" t="s">
        <v>9</v>
      </c>
      <c r="E1097" t="s">
        <v>4045</v>
      </c>
      <c r="F1097" t="s">
        <v>11</v>
      </c>
      <c r="G1097" t="s">
        <v>4046</v>
      </c>
      <c r="H1097" t="s">
        <v>4047</v>
      </c>
    </row>
    <row r="1098" spans="1:8" x14ac:dyDescent="0.25">
      <c r="A1098">
        <v>61367817</v>
      </c>
      <c r="B1098" t="s">
        <v>127</v>
      </c>
      <c r="C1098" t="s">
        <v>15</v>
      </c>
      <c r="D1098" t="s">
        <v>16</v>
      </c>
      <c r="E1098" t="s">
        <v>4048</v>
      </c>
      <c r="F1098" t="s">
        <v>11</v>
      </c>
      <c r="G1098" t="s">
        <v>4042</v>
      </c>
      <c r="H1098" t="s">
        <v>4049</v>
      </c>
    </row>
    <row r="1099" spans="1:8" hidden="1" x14ac:dyDescent="0.25">
      <c r="A1099">
        <v>61863712</v>
      </c>
      <c r="B1099" t="s">
        <v>1187</v>
      </c>
      <c r="C1099" t="s">
        <v>9</v>
      </c>
      <c r="D1099" t="s">
        <v>9</v>
      </c>
      <c r="E1099" t="s">
        <v>4050</v>
      </c>
      <c r="F1099" t="s">
        <v>11</v>
      </c>
      <c r="G1099" t="s">
        <v>4051</v>
      </c>
      <c r="H1099" t="s">
        <v>4052</v>
      </c>
    </row>
    <row r="1100" spans="1:8" hidden="1" x14ac:dyDescent="0.25">
      <c r="A1100">
        <v>61842270</v>
      </c>
      <c r="B1100" t="s">
        <v>135</v>
      </c>
      <c r="C1100" t="s">
        <v>16</v>
      </c>
      <c r="D1100" t="s">
        <v>9</v>
      </c>
      <c r="E1100" t="s">
        <v>4053</v>
      </c>
      <c r="F1100" t="s">
        <v>4054</v>
      </c>
      <c r="G1100" t="s">
        <v>4055</v>
      </c>
      <c r="H1100" t="s">
        <v>4056</v>
      </c>
    </row>
    <row r="1101" spans="1:8" hidden="1" x14ac:dyDescent="0.25">
      <c r="A1101">
        <v>61826226</v>
      </c>
      <c r="B1101" t="s">
        <v>209</v>
      </c>
      <c r="C1101" t="s">
        <v>16</v>
      </c>
      <c r="D1101" t="s">
        <v>9</v>
      </c>
      <c r="E1101" t="s">
        <v>4057</v>
      </c>
      <c r="F1101" t="s">
        <v>4058</v>
      </c>
      <c r="G1101" t="s">
        <v>4059</v>
      </c>
      <c r="H1101" t="s">
        <v>4060</v>
      </c>
    </row>
    <row r="1102" spans="1:8" hidden="1" x14ac:dyDescent="0.25">
      <c r="A1102">
        <v>61820576</v>
      </c>
      <c r="B1102" t="s">
        <v>214</v>
      </c>
      <c r="C1102" t="s">
        <v>16</v>
      </c>
      <c r="D1102" t="s">
        <v>98</v>
      </c>
      <c r="E1102" t="s">
        <v>4061</v>
      </c>
      <c r="F1102" t="s">
        <v>11</v>
      </c>
      <c r="G1102" t="s">
        <v>4062</v>
      </c>
      <c r="H1102" t="s">
        <v>4063</v>
      </c>
    </row>
    <row r="1103" spans="1:8" x14ac:dyDescent="0.25">
      <c r="A1103">
        <v>61537755</v>
      </c>
      <c r="B1103" t="s">
        <v>2498</v>
      </c>
      <c r="C1103" t="s">
        <v>15</v>
      </c>
      <c r="D1103" t="s">
        <v>15</v>
      </c>
      <c r="E1103" t="s">
        <v>4064</v>
      </c>
      <c r="F1103" t="s">
        <v>4065</v>
      </c>
      <c r="G1103" t="s">
        <v>4066</v>
      </c>
      <c r="H1103" t="s">
        <v>4067</v>
      </c>
    </row>
    <row r="1104" spans="1:8" x14ac:dyDescent="0.25">
      <c r="A1104">
        <v>61765741</v>
      </c>
      <c r="B1104" t="s">
        <v>296</v>
      </c>
      <c r="C1104" t="s">
        <v>9</v>
      </c>
      <c r="D1104" t="s">
        <v>16</v>
      </c>
      <c r="E1104" t="s">
        <v>4068</v>
      </c>
      <c r="F1104" t="s">
        <v>11</v>
      </c>
      <c r="G1104" t="s">
        <v>4069</v>
      </c>
      <c r="H1104" t="s">
        <v>4070</v>
      </c>
    </row>
    <row r="1105" spans="1:8" x14ac:dyDescent="0.25">
      <c r="A1105">
        <v>61721294</v>
      </c>
      <c r="B1105" t="s">
        <v>443</v>
      </c>
      <c r="C1105" t="s">
        <v>16</v>
      </c>
      <c r="D1105" t="s">
        <v>16</v>
      </c>
      <c r="E1105" t="s">
        <v>4071</v>
      </c>
      <c r="F1105" t="s">
        <v>11</v>
      </c>
      <c r="G1105" t="s">
        <v>4072</v>
      </c>
      <c r="H1105" t="s">
        <v>4073</v>
      </c>
    </row>
    <row r="1106" spans="1:8" hidden="1" x14ac:dyDescent="0.25">
      <c r="A1106">
        <v>61726520</v>
      </c>
      <c r="B1106" t="s">
        <v>163</v>
      </c>
      <c r="C1106" t="s">
        <v>9</v>
      </c>
      <c r="D1106" t="s">
        <v>9</v>
      </c>
      <c r="E1106" t="s">
        <v>4074</v>
      </c>
      <c r="F1106" t="s">
        <v>11</v>
      </c>
      <c r="G1106" t="s">
        <v>4062</v>
      </c>
      <c r="H1106" t="s">
        <v>4075</v>
      </c>
    </row>
    <row r="1107" spans="1:8" hidden="1" x14ac:dyDescent="0.25">
      <c r="A1107">
        <v>61720334</v>
      </c>
      <c r="B1107" t="s">
        <v>54</v>
      </c>
      <c r="C1107" t="s">
        <v>9</v>
      </c>
      <c r="D1107" t="s">
        <v>9</v>
      </c>
      <c r="E1107" t="s">
        <v>4076</v>
      </c>
      <c r="F1107" t="s">
        <v>11</v>
      </c>
      <c r="G1107" t="s">
        <v>4077</v>
      </c>
      <c r="H1107" t="s">
        <v>4078</v>
      </c>
    </row>
    <row r="1108" spans="1:8" hidden="1" x14ac:dyDescent="0.25">
      <c r="A1108">
        <v>47527543</v>
      </c>
      <c r="B1108" t="s">
        <v>4079</v>
      </c>
      <c r="C1108" t="s">
        <v>16</v>
      </c>
      <c r="D1108" t="s">
        <v>9</v>
      </c>
      <c r="E1108" t="s">
        <v>4080</v>
      </c>
      <c r="F1108" t="s">
        <v>4081</v>
      </c>
      <c r="G1108" t="s">
        <v>4062</v>
      </c>
      <c r="H1108" t="s">
        <v>4082</v>
      </c>
    </row>
    <row r="1109" spans="1:8" hidden="1" x14ac:dyDescent="0.25">
      <c r="A1109">
        <v>61688725</v>
      </c>
      <c r="B1109" t="s">
        <v>349</v>
      </c>
      <c r="C1109" t="s">
        <v>16</v>
      </c>
      <c r="D1109" t="s">
        <v>9</v>
      </c>
      <c r="E1109" t="s">
        <v>4083</v>
      </c>
      <c r="F1109" t="s">
        <v>11</v>
      </c>
      <c r="G1109" t="s">
        <v>4084</v>
      </c>
      <c r="H1109" t="s">
        <v>4085</v>
      </c>
    </row>
    <row r="1110" spans="1:8" hidden="1" x14ac:dyDescent="0.25">
      <c r="A1110">
        <v>61693468</v>
      </c>
      <c r="B1110" t="s">
        <v>430</v>
      </c>
      <c r="C1110" t="s">
        <v>9</v>
      </c>
      <c r="D1110" t="s">
        <v>9</v>
      </c>
      <c r="E1110" t="s">
        <v>4086</v>
      </c>
      <c r="F1110" t="s">
        <v>11</v>
      </c>
      <c r="G1110" t="s">
        <v>4062</v>
      </c>
      <c r="H1110" t="s">
        <v>4087</v>
      </c>
    </row>
    <row r="1111" spans="1:8" hidden="1" x14ac:dyDescent="0.25">
      <c r="A1111">
        <v>61690355</v>
      </c>
      <c r="B1111" t="s">
        <v>14</v>
      </c>
      <c r="C1111" t="s">
        <v>9</v>
      </c>
      <c r="D1111" t="s">
        <v>9</v>
      </c>
      <c r="E1111" t="s">
        <v>4088</v>
      </c>
      <c r="F1111" t="s">
        <v>11</v>
      </c>
      <c r="G1111" t="s">
        <v>4089</v>
      </c>
      <c r="H1111" t="s">
        <v>4090</v>
      </c>
    </row>
    <row r="1112" spans="1:8" hidden="1" x14ac:dyDescent="0.25">
      <c r="A1112">
        <v>61684049</v>
      </c>
      <c r="B1112" t="s">
        <v>54</v>
      </c>
      <c r="C1112" t="s">
        <v>9</v>
      </c>
      <c r="D1112" t="s">
        <v>9</v>
      </c>
      <c r="E1112" t="s">
        <v>4091</v>
      </c>
      <c r="F1112" t="s">
        <v>11</v>
      </c>
      <c r="G1112" t="s">
        <v>4062</v>
      </c>
      <c r="H1112" t="s">
        <v>4092</v>
      </c>
    </row>
    <row r="1113" spans="1:8" hidden="1" x14ac:dyDescent="0.25">
      <c r="A1113">
        <v>61681524</v>
      </c>
      <c r="B1113" t="s">
        <v>14</v>
      </c>
      <c r="C1113" t="s">
        <v>16</v>
      </c>
      <c r="D1113" t="s">
        <v>9</v>
      </c>
      <c r="E1113" t="s">
        <v>4093</v>
      </c>
      <c r="F1113" t="s">
        <v>4094</v>
      </c>
      <c r="G1113" t="s">
        <v>4062</v>
      </c>
      <c r="H1113" t="s">
        <v>4095</v>
      </c>
    </row>
    <row r="1114" spans="1:8" x14ac:dyDescent="0.25">
      <c r="A1114">
        <v>51267042</v>
      </c>
      <c r="B1114" t="s">
        <v>4096</v>
      </c>
      <c r="C1114" t="s">
        <v>15</v>
      </c>
      <c r="D1114" t="s">
        <v>16</v>
      </c>
      <c r="E1114" t="s">
        <v>4097</v>
      </c>
      <c r="F1114" t="s">
        <v>11</v>
      </c>
      <c r="G1114" t="s">
        <v>4098</v>
      </c>
      <c r="H1114" t="s">
        <v>4099</v>
      </c>
    </row>
    <row r="1115" spans="1:8" hidden="1" x14ac:dyDescent="0.25">
      <c r="A1115">
        <v>54789627</v>
      </c>
      <c r="B1115" t="s">
        <v>4100</v>
      </c>
      <c r="C1115" t="s">
        <v>15</v>
      </c>
      <c r="D1115" t="s">
        <v>9</v>
      </c>
      <c r="E1115" t="s">
        <v>4101</v>
      </c>
      <c r="F1115" t="s">
        <v>11</v>
      </c>
      <c r="G1115" t="s">
        <v>4062</v>
      </c>
      <c r="H1115" t="s">
        <v>4102</v>
      </c>
    </row>
    <row r="1116" spans="1:8" hidden="1" x14ac:dyDescent="0.25">
      <c r="A1116">
        <v>61637816</v>
      </c>
      <c r="B1116" t="s">
        <v>316</v>
      </c>
      <c r="C1116" t="s">
        <v>28</v>
      </c>
      <c r="D1116" t="s">
        <v>9</v>
      </c>
      <c r="E1116" t="s">
        <v>4103</v>
      </c>
      <c r="F1116" t="s">
        <v>4104</v>
      </c>
      <c r="G1116" t="s">
        <v>4077</v>
      </c>
      <c r="H1116" t="s">
        <v>4105</v>
      </c>
    </row>
    <row r="1117" spans="1:8" hidden="1" x14ac:dyDescent="0.25">
      <c r="A1117">
        <v>61513985</v>
      </c>
      <c r="B1117" t="s">
        <v>102</v>
      </c>
      <c r="C1117" t="s">
        <v>16</v>
      </c>
      <c r="D1117" t="s">
        <v>9</v>
      </c>
      <c r="E1117" t="s">
        <v>4106</v>
      </c>
      <c r="F1117" t="s">
        <v>11</v>
      </c>
      <c r="G1117" t="s">
        <v>4107</v>
      </c>
      <c r="H1117" t="s">
        <v>4108</v>
      </c>
    </row>
    <row r="1118" spans="1:8" hidden="1" x14ac:dyDescent="0.25">
      <c r="A1118">
        <v>61535310</v>
      </c>
      <c r="B1118" t="s">
        <v>131</v>
      </c>
      <c r="C1118" t="s">
        <v>9</v>
      </c>
      <c r="D1118" t="s">
        <v>9</v>
      </c>
      <c r="E1118" t="s">
        <v>4109</v>
      </c>
      <c r="F1118" t="s">
        <v>11</v>
      </c>
      <c r="G1118" t="s">
        <v>4110</v>
      </c>
      <c r="H1118" t="s">
        <v>4111</v>
      </c>
    </row>
    <row r="1119" spans="1:8" hidden="1" x14ac:dyDescent="0.25">
      <c r="A1119">
        <v>61515397</v>
      </c>
      <c r="B1119" t="s">
        <v>135</v>
      </c>
      <c r="C1119" t="s">
        <v>9</v>
      </c>
      <c r="D1119" t="s">
        <v>9</v>
      </c>
      <c r="E1119" t="s">
        <v>4112</v>
      </c>
      <c r="F1119" t="s">
        <v>11</v>
      </c>
      <c r="G1119" t="s">
        <v>4062</v>
      </c>
      <c r="H1119" t="s">
        <v>4113</v>
      </c>
    </row>
    <row r="1120" spans="1:8" hidden="1" x14ac:dyDescent="0.25">
      <c r="A1120">
        <v>61500258</v>
      </c>
      <c r="B1120" t="s">
        <v>118</v>
      </c>
      <c r="C1120" t="s">
        <v>9</v>
      </c>
      <c r="D1120" t="s">
        <v>9</v>
      </c>
      <c r="E1120" t="s">
        <v>4114</v>
      </c>
      <c r="F1120" t="s">
        <v>11</v>
      </c>
      <c r="G1120" t="s">
        <v>4115</v>
      </c>
      <c r="H1120" t="s">
        <v>4116</v>
      </c>
    </row>
    <row r="1121" spans="1:8" x14ac:dyDescent="0.25">
      <c r="A1121">
        <v>44039968</v>
      </c>
      <c r="B1121" t="s">
        <v>4117</v>
      </c>
      <c r="C1121" t="s">
        <v>28</v>
      </c>
      <c r="D1121" t="s">
        <v>474</v>
      </c>
      <c r="E1121" t="s">
        <v>4118</v>
      </c>
      <c r="F1121" t="s">
        <v>11</v>
      </c>
      <c r="G1121" t="s">
        <v>4119</v>
      </c>
      <c r="H1121" t="s">
        <v>4120</v>
      </c>
    </row>
    <row r="1122" spans="1:8" hidden="1" x14ac:dyDescent="0.25">
      <c r="A1122">
        <v>61481942</v>
      </c>
      <c r="B1122" t="s">
        <v>1110</v>
      </c>
      <c r="C1122" t="s">
        <v>9</v>
      </c>
      <c r="D1122" t="s">
        <v>9</v>
      </c>
      <c r="E1122" t="s">
        <v>4121</v>
      </c>
      <c r="F1122" t="s">
        <v>11</v>
      </c>
      <c r="G1122" t="s">
        <v>4122</v>
      </c>
      <c r="H1122" t="s">
        <v>4123</v>
      </c>
    </row>
    <row r="1123" spans="1:8" hidden="1" x14ac:dyDescent="0.25">
      <c r="A1123">
        <v>59019583</v>
      </c>
      <c r="B1123" t="s">
        <v>906</v>
      </c>
      <c r="C1123" t="s">
        <v>15</v>
      </c>
      <c r="D1123" t="s">
        <v>9</v>
      </c>
      <c r="E1123" t="s">
        <v>4124</v>
      </c>
      <c r="F1123" t="s">
        <v>11</v>
      </c>
      <c r="G1123" t="s">
        <v>4115</v>
      </c>
      <c r="H1123" t="s">
        <v>4125</v>
      </c>
    </row>
    <row r="1124" spans="1:8" hidden="1" x14ac:dyDescent="0.25">
      <c r="A1124">
        <v>61459800</v>
      </c>
      <c r="B1124" t="s">
        <v>36</v>
      </c>
      <c r="C1124" t="s">
        <v>9</v>
      </c>
      <c r="D1124" t="s">
        <v>9</v>
      </c>
      <c r="E1124" t="s">
        <v>4126</v>
      </c>
      <c r="F1124" t="s">
        <v>11</v>
      </c>
      <c r="G1124" t="s">
        <v>4062</v>
      </c>
      <c r="H1124" t="s">
        <v>4127</v>
      </c>
    </row>
    <row r="1125" spans="1:8" hidden="1" x14ac:dyDescent="0.25">
      <c r="A1125">
        <v>61451564</v>
      </c>
      <c r="B1125" t="s">
        <v>127</v>
      </c>
      <c r="C1125" t="s">
        <v>15</v>
      </c>
      <c r="D1125" t="s">
        <v>98</v>
      </c>
      <c r="E1125" t="s">
        <v>4128</v>
      </c>
      <c r="F1125" t="s">
        <v>11</v>
      </c>
      <c r="G1125" t="s">
        <v>4042</v>
      </c>
      <c r="H1125" t="s">
        <v>4129</v>
      </c>
    </row>
    <row r="1126" spans="1:8" x14ac:dyDescent="0.25">
      <c r="A1126">
        <v>61392778</v>
      </c>
      <c r="B1126" t="s">
        <v>421</v>
      </c>
      <c r="C1126" t="s">
        <v>15</v>
      </c>
      <c r="D1126" t="s">
        <v>16</v>
      </c>
      <c r="E1126" t="s">
        <v>4130</v>
      </c>
      <c r="F1126" t="s">
        <v>11</v>
      </c>
      <c r="G1126" t="s">
        <v>4131</v>
      </c>
      <c r="H1126" t="s">
        <v>4132</v>
      </c>
    </row>
    <row r="1127" spans="1:8" x14ac:dyDescent="0.25">
      <c r="A1127">
        <v>31748671</v>
      </c>
      <c r="B1127" t="s">
        <v>4133</v>
      </c>
      <c r="C1127" t="s">
        <v>89</v>
      </c>
      <c r="D1127" t="s">
        <v>102</v>
      </c>
      <c r="E1127" t="s">
        <v>4134</v>
      </c>
      <c r="F1127" t="s">
        <v>4135</v>
      </c>
      <c r="G1127" t="s">
        <v>4136</v>
      </c>
      <c r="H1127" t="s">
        <v>4137</v>
      </c>
    </row>
    <row r="1128" spans="1:8" x14ac:dyDescent="0.25">
      <c r="A1128">
        <v>16095832</v>
      </c>
      <c r="B1128" t="s">
        <v>4138</v>
      </c>
      <c r="C1128" t="s">
        <v>16</v>
      </c>
      <c r="D1128" t="s">
        <v>208</v>
      </c>
      <c r="E1128" t="s">
        <v>4139</v>
      </c>
      <c r="F1128" t="s">
        <v>11</v>
      </c>
      <c r="G1128" t="s">
        <v>4062</v>
      </c>
      <c r="H1128" t="s">
        <v>4140</v>
      </c>
    </row>
    <row r="1129" spans="1:8" hidden="1" x14ac:dyDescent="0.25">
      <c r="A1129">
        <v>61403713</v>
      </c>
      <c r="B1129" t="s">
        <v>44</v>
      </c>
      <c r="C1129" t="s">
        <v>9</v>
      </c>
      <c r="D1129" t="s">
        <v>9</v>
      </c>
      <c r="E1129" t="s">
        <v>4141</v>
      </c>
      <c r="F1129" t="s">
        <v>11</v>
      </c>
      <c r="G1129" t="s">
        <v>4142</v>
      </c>
      <c r="H1129" t="s">
        <v>4143</v>
      </c>
    </row>
    <row r="1130" spans="1:8" hidden="1" x14ac:dyDescent="0.25">
      <c r="A1130">
        <v>61375929</v>
      </c>
      <c r="B1130" t="s">
        <v>14</v>
      </c>
      <c r="C1130" t="s">
        <v>15</v>
      </c>
      <c r="D1130" t="s">
        <v>9</v>
      </c>
      <c r="E1130" t="s">
        <v>4144</v>
      </c>
      <c r="F1130" t="s">
        <v>4145</v>
      </c>
      <c r="G1130" t="s">
        <v>4146</v>
      </c>
      <c r="H1130" t="s">
        <v>4147</v>
      </c>
    </row>
    <row r="1131" spans="1:8" hidden="1" x14ac:dyDescent="0.25">
      <c r="A1131">
        <v>61387291</v>
      </c>
      <c r="B1131" t="s">
        <v>222</v>
      </c>
      <c r="C1131" t="s">
        <v>16</v>
      </c>
      <c r="D1131" t="s">
        <v>9</v>
      </c>
      <c r="E1131" t="s">
        <v>4148</v>
      </c>
      <c r="F1131" t="s">
        <v>4149</v>
      </c>
      <c r="G1131" t="s">
        <v>4150</v>
      </c>
      <c r="H1131" t="s">
        <v>4151</v>
      </c>
    </row>
    <row r="1132" spans="1:8" x14ac:dyDescent="0.25">
      <c r="A1132">
        <v>61383269</v>
      </c>
      <c r="B1132" t="s">
        <v>528</v>
      </c>
      <c r="C1132" t="s">
        <v>15</v>
      </c>
      <c r="D1132" t="s">
        <v>28</v>
      </c>
      <c r="E1132" t="s">
        <v>4152</v>
      </c>
      <c r="F1132" t="s">
        <v>4153</v>
      </c>
      <c r="G1132" t="s">
        <v>4062</v>
      </c>
      <c r="H1132" t="s">
        <v>4154</v>
      </c>
    </row>
    <row r="1133" spans="1:8" hidden="1" x14ac:dyDescent="0.25">
      <c r="A1133">
        <v>61381985</v>
      </c>
      <c r="B1133" t="s">
        <v>111</v>
      </c>
      <c r="C1133" t="s">
        <v>16</v>
      </c>
      <c r="D1133" t="s">
        <v>9</v>
      </c>
      <c r="E1133" t="s">
        <v>4155</v>
      </c>
      <c r="F1133" t="s">
        <v>4156</v>
      </c>
      <c r="G1133" t="s">
        <v>4062</v>
      </c>
      <c r="H1133" t="s">
        <v>4157</v>
      </c>
    </row>
    <row r="1134" spans="1:8" hidden="1" x14ac:dyDescent="0.25">
      <c r="A1134">
        <v>61381040</v>
      </c>
      <c r="B1134" t="s">
        <v>14</v>
      </c>
      <c r="C1134" t="s">
        <v>9</v>
      </c>
      <c r="D1134" t="s">
        <v>9</v>
      </c>
      <c r="E1134" t="s">
        <v>4158</v>
      </c>
      <c r="F1134" t="s">
        <v>11</v>
      </c>
      <c r="G1134" t="s">
        <v>4159</v>
      </c>
      <c r="H1134" t="s">
        <v>4160</v>
      </c>
    </row>
    <row r="1135" spans="1:8" x14ac:dyDescent="0.25">
      <c r="A1135">
        <v>2408853</v>
      </c>
      <c r="B1135" t="s">
        <v>4161</v>
      </c>
      <c r="C1135" t="s">
        <v>28</v>
      </c>
      <c r="D1135" t="s">
        <v>8</v>
      </c>
      <c r="E1135" t="s">
        <v>4162</v>
      </c>
      <c r="F1135" t="s">
        <v>11</v>
      </c>
      <c r="G1135" t="s">
        <v>4163</v>
      </c>
      <c r="H1135" t="s">
        <v>4164</v>
      </c>
    </row>
    <row r="1136" spans="1:8" x14ac:dyDescent="0.25">
      <c r="A1136">
        <v>54537993</v>
      </c>
      <c r="B1136" t="s">
        <v>4165</v>
      </c>
      <c r="C1136" t="s">
        <v>15</v>
      </c>
      <c r="D1136" t="s">
        <v>15</v>
      </c>
      <c r="E1136" t="s">
        <v>4166</v>
      </c>
      <c r="F1136" t="s">
        <v>4167</v>
      </c>
      <c r="G1136" t="s">
        <v>4077</v>
      </c>
      <c r="H1136" t="s">
        <v>4168</v>
      </c>
    </row>
    <row r="1137" spans="1:8" x14ac:dyDescent="0.25">
      <c r="A1137">
        <v>33980760</v>
      </c>
      <c r="B1137" t="s">
        <v>4169</v>
      </c>
      <c r="C1137" t="s">
        <v>15</v>
      </c>
      <c r="D1137" t="s">
        <v>28</v>
      </c>
      <c r="E1137" t="s">
        <v>4170</v>
      </c>
      <c r="F1137" t="s">
        <v>4171</v>
      </c>
      <c r="G1137" t="s">
        <v>4172</v>
      </c>
      <c r="H1137" t="s">
        <v>4173</v>
      </c>
    </row>
    <row r="1138" spans="1:8" hidden="1" x14ac:dyDescent="0.25">
      <c r="A1138">
        <v>61344375</v>
      </c>
      <c r="B1138" t="s">
        <v>280</v>
      </c>
      <c r="C1138" t="s">
        <v>15</v>
      </c>
      <c r="D1138" t="s">
        <v>98</v>
      </c>
      <c r="E1138" t="s">
        <v>4174</v>
      </c>
      <c r="F1138" t="s">
        <v>11</v>
      </c>
      <c r="G1138" t="s">
        <v>4175</v>
      </c>
      <c r="H1138" t="s">
        <v>4176</v>
      </c>
    </row>
    <row r="1139" spans="1:8" hidden="1" x14ac:dyDescent="0.25">
      <c r="A1139">
        <v>61338199</v>
      </c>
      <c r="B1139" t="s">
        <v>949</v>
      </c>
      <c r="C1139" t="s">
        <v>9</v>
      </c>
      <c r="D1139" t="s">
        <v>9</v>
      </c>
      <c r="E1139" t="s">
        <v>4177</v>
      </c>
      <c r="F1139" t="s">
        <v>11</v>
      </c>
      <c r="G1139" t="s">
        <v>4178</v>
      </c>
      <c r="H1139" t="s">
        <v>4179</v>
      </c>
    </row>
    <row r="1140" spans="1:8" x14ac:dyDescent="0.25">
      <c r="A1140">
        <v>47189545</v>
      </c>
      <c r="B1140" t="s">
        <v>4180</v>
      </c>
      <c r="C1140" t="s">
        <v>89</v>
      </c>
      <c r="D1140" t="s">
        <v>28</v>
      </c>
      <c r="E1140" t="s">
        <v>4181</v>
      </c>
      <c r="F1140" t="s">
        <v>4182</v>
      </c>
      <c r="G1140" t="s">
        <v>4131</v>
      </c>
      <c r="H1140" t="s">
        <v>4183</v>
      </c>
    </row>
    <row r="1141" spans="1:8" hidden="1" x14ac:dyDescent="0.25">
      <c r="A1141">
        <v>60852161</v>
      </c>
      <c r="B1141" t="s">
        <v>528</v>
      </c>
      <c r="C1141" t="s">
        <v>16</v>
      </c>
      <c r="D1141" t="s">
        <v>9</v>
      </c>
      <c r="E1141" t="s">
        <v>4184</v>
      </c>
      <c r="F1141" t="s">
        <v>4185</v>
      </c>
      <c r="G1141" t="s">
        <v>4115</v>
      </c>
      <c r="H1141" t="s">
        <v>4186</v>
      </c>
    </row>
    <row r="1142" spans="1:8" hidden="1" x14ac:dyDescent="0.25">
      <c r="A1142">
        <v>61316314</v>
      </c>
      <c r="B1142" t="s">
        <v>214</v>
      </c>
      <c r="C1142" t="s">
        <v>9</v>
      </c>
      <c r="D1142" t="s">
        <v>9</v>
      </c>
      <c r="E1142" t="s">
        <v>4187</v>
      </c>
      <c r="F1142" t="s">
        <v>11</v>
      </c>
      <c r="G1142" t="s">
        <v>4188</v>
      </c>
      <c r="H1142" t="s">
        <v>4189</v>
      </c>
    </row>
    <row r="1143" spans="1:8" hidden="1" x14ac:dyDescent="0.25">
      <c r="A1143">
        <v>61307925</v>
      </c>
      <c r="B1143" t="s">
        <v>131</v>
      </c>
      <c r="C1143" t="s">
        <v>9</v>
      </c>
      <c r="D1143" t="s">
        <v>9</v>
      </c>
      <c r="E1143" t="s">
        <v>4190</v>
      </c>
      <c r="F1143" t="s">
        <v>11</v>
      </c>
      <c r="G1143" t="s">
        <v>4062</v>
      </c>
      <c r="H1143" t="s">
        <v>4191</v>
      </c>
    </row>
    <row r="1144" spans="1:8" hidden="1" x14ac:dyDescent="0.25">
      <c r="A1144">
        <v>61307723</v>
      </c>
      <c r="B1144" t="s">
        <v>85</v>
      </c>
      <c r="C1144" t="s">
        <v>15</v>
      </c>
      <c r="D1144" t="s">
        <v>9</v>
      </c>
      <c r="E1144" t="s">
        <v>4192</v>
      </c>
      <c r="F1144" t="s">
        <v>4193</v>
      </c>
      <c r="G1144" t="s">
        <v>4077</v>
      </c>
      <c r="H1144" t="s">
        <v>4194</v>
      </c>
    </row>
    <row r="1145" spans="1:8" hidden="1" x14ac:dyDescent="0.25">
      <c r="A1145">
        <v>61287916</v>
      </c>
      <c r="B1145" t="s">
        <v>188</v>
      </c>
      <c r="C1145" t="s">
        <v>9</v>
      </c>
      <c r="D1145" t="s">
        <v>9</v>
      </c>
      <c r="E1145" t="s">
        <v>4195</v>
      </c>
      <c r="F1145" t="s">
        <v>11</v>
      </c>
      <c r="G1145" t="s">
        <v>4062</v>
      </c>
      <c r="H1145" t="s">
        <v>4196</v>
      </c>
    </row>
    <row r="1146" spans="1:8" hidden="1" x14ac:dyDescent="0.25">
      <c r="A1146">
        <v>61275500</v>
      </c>
      <c r="B1146" t="s">
        <v>443</v>
      </c>
      <c r="C1146" t="s">
        <v>9</v>
      </c>
      <c r="D1146" t="s">
        <v>98</v>
      </c>
      <c r="E1146" t="s">
        <v>4197</v>
      </c>
      <c r="F1146" t="s">
        <v>11</v>
      </c>
      <c r="G1146" t="s">
        <v>4198</v>
      </c>
      <c r="H1146" t="s">
        <v>4199</v>
      </c>
    </row>
    <row r="1147" spans="1:8" hidden="1" x14ac:dyDescent="0.25">
      <c r="A1147">
        <v>61249926</v>
      </c>
      <c r="B1147" t="s">
        <v>145</v>
      </c>
      <c r="C1147" t="s">
        <v>9</v>
      </c>
      <c r="D1147" t="s">
        <v>712</v>
      </c>
      <c r="E1147" t="s">
        <v>4200</v>
      </c>
      <c r="F1147" t="s">
        <v>11</v>
      </c>
      <c r="G1147" t="s">
        <v>4062</v>
      </c>
      <c r="H1147" t="s">
        <v>4201</v>
      </c>
    </row>
    <row r="1148" spans="1:8" x14ac:dyDescent="0.25">
      <c r="A1148">
        <v>41284349</v>
      </c>
      <c r="B1148" t="s">
        <v>4202</v>
      </c>
      <c r="C1148" t="s">
        <v>28</v>
      </c>
      <c r="D1148" t="s">
        <v>163</v>
      </c>
      <c r="E1148" t="s">
        <v>4203</v>
      </c>
      <c r="F1148" t="s">
        <v>11</v>
      </c>
      <c r="G1148" t="s">
        <v>4055</v>
      </c>
      <c r="H1148" t="s">
        <v>4204</v>
      </c>
    </row>
    <row r="1149" spans="1:8" x14ac:dyDescent="0.25">
      <c r="A1149">
        <v>37862113</v>
      </c>
      <c r="B1149" t="s">
        <v>4205</v>
      </c>
      <c r="C1149" t="s">
        <v>16</v>
      </c>
      <c r="D1149" t="s">
        <v>28</v>
      </c>
      <c r="E1149" t="s">
        <v>4206</v>
      </c>
      <c r="F1149" t="s">
        <v>4207</v>
      </c>
      <c r="G1149" t="s">
        <v>4208</v>
      </c>
      <c r="H1149" t="s">
        <v>4209</v>
      </c>
    </row>
    <row r="1150" spans="1:8" x14ac:dyDescent="0.25">
      <c r="A1150">
        <v>43947475</v>
      </c>
      <c r="B1150" t="s">
        <v>4210</v>
      </c>
      <c r="C1150" t="s">
        <v>208</v>
      </c>
      <c r="D1150" t="s">
        <v>1030</v>
      </c>
      <c r="E1150" t="s">
        <v>4211</v>
      </c>
      <c r="F1150" t="s">
        <v>4212</v>
      </c>
      <c r="G1150" t="s">
        <v>4089</v>
      </c>
      <c r="H1150" t="s">
        <v>4213</v>
      </c>
    </row>
    <row r="1151" spans="1:8" x14ac:dyDescent="0.25">
      <c r="A1151">
        <v>61122221</v>
      </c>
      <c r="B1151" t="s">
        <v>732</v>
      </c>
      <c r="C1151" t="s">
        <v>16</v>
      </c>
      <c r="D1151" t="s">
        <v>15</v>
      </c>
      <c r="E1151" t="s">
        <v>4214</v>
      </c>
      <c r="F1151" t="s">
        <v>11</v>
      </c>
      <c r="G1151" t="s">
        <v>4215</v>
      </c>
      <c r="H1151" t="s">
        <v>4216</v>
      </c>
    </row>
    <row r="1152" spans="1:8" x14ac:dyDescent="0.25">
      <c r="A1152">
        <v>44229719</v>
      </c>
      <c r="B1152" t="s">
        <v>4217</v>
      </c>
      <c r="C1152" t="s">
        <v>28</v>
      </c>
      <c r="D1152" t="s">
        <v>16</v>
      </c>
      <c r="E1152" t="s">
        <v>4218</v>
      </c>
      <c r="F1152" t="s">
        <v>11</v>
      </c>
      <c r="G1152" t="s">
        <v>4131</v>
      </c>
      <c r="H1152" t="s">
        <v>4219</v>
      </c>
    </row>
    <row r="1153" spans="1:8" hidden="1" x14ac:dyDescent="0.25">
      <c r="A1153">
        <v>61163498</v>
      </c>
      <c r="B1153" t="s">
        <v>172</v>
      </c>
      <c r="C1153" t="s">
        <v>16</v>
      </c>
      <c r="D1153" t="s">
        <v>98</v>
      </c>
      <c r="E1153" t="s">
        <v>4220</v>
      </c>
      <c r="F1153" t="s">
        <v>11</v>
      </c>
      <c r="G1153" t="s">
        <v>4221</v>
      </c>
      <c r="H1153" t="s">
        <v>4222</v>
      </c>
    </row>
    <row r="1154" spans="1:8" x14ac:dyDescent="0.25">
      <c r="A1154">
        <v>46507335</v>
      </c>
      <c r="B1154" t="s">
        <v>4223</v>
      </c>
      <c r="C1154" t="s">
        <v>15</v>
      </c>
      <c r="D1154" t="s">
        <v>15</v>
      </c>
      <c r="E1154" t="s">
        <v>4224</v>
      </c>
      <c r="F1154" t="s">
        <v>11</v>
      </c>
      <c r="G1154" t="s">
        <v>4062</v>
      </c>
      <c r="H1154" t="s">
        <v>4225</v>
      </c>
    </row>
    <row r="1155" spans="1:8" hidden="1" x14ac:dyDescent="0.25">
      <c r="A1155">
        <v>61156220</v>
      </c>
      <c r="B1155" t="s">
        <v>44</v>
      </c>
      <c r="C1155" t="s">
        <v>9</v>
      </c>
      <c r="D1155" t="s">
        <v>9</v>
      </c>
      <c r="E1155" t="s">
        <v>4226</v>
      </c>
      <c r="F1155" t="s">
        <v>11</v>
      </c>
      <c r="G1155" t="s">
        <v>4227</v>
      </c>
      <c r="H1155" t="s">
        <v>4228</v>
      </c>
    </row>
    <row r="1156" spans="1:8" hidden="1" x14ac:dyDescent="0.25">
      <c r="A1156">
        <v>61139863</v>
      </c>
      <c r="B1156" t="s">
        <v>421</v>
      </c>
      <c r="C1156" t="s">
        <v>16</v>
      </c>
      <c r="D1156" t="s">
        <v>9</v>
      </c>
      <c r="E1156" t="s">
        <v>4229</v>
      </c>
      <c r="F1156" t="s">
        <v>4230</v>
      </c>
      <c r="G1156" t="s">
        <v>4231</v>
      </c>
      <c r="H1156" t="s">
        <v>4232</v>
      </c>
    </row>
    <row r="1157" spans="1:8" x14ac:dyDescent="0.25">
      <c r="A1157">
        <v>16591682</v>
      </c>
      <c r="B1157" t="s">
        <v>4233</v>
      </c>
      <c r="C1157" t="s">
        <v>28</v>
      </c>
      <c r="D1157" t="s">
        <v>208</v>
      </c>
      <c r="E1157" t="s">
        <v>4234</v>
      </c>
      <c r="F1157" t="s">
        <v>4235</v>
      </c>
      <c r="G1157" t="s">
        <v>4062</v>
      </c>
      <c r="H1157" t="s">
        <v>4236</v>
      </c>
    </row>
    <row r="1158" spans="1:8" x14ac:dyDescent="0.25">
      <c r="A1158">
        <v>38966829</v>
      </c>
      <c r="B1158" t="s">
        <v>4237</v>
      </c>
      <c r="C1158" t="s">
        <v>15</v>
      </c>
      <c r="D1158" t="s">
        <v>15</v>
      </c>
      <c r="E1158" t="s">
        <v>4238</v>
      </c>
      <c r="F1158" t="s">
        <v>4239</v>
      </c>
      <c r="G1158" t="s">
        <v>4062</v>
      </c>
      <c r="H1158" t="s">
        <v>4240</v>
      </c>
    </row>
    <row r="1159" spans="1:8" x14ac:dyDescent="0.25">
      <c r="A1159">
        <v>61123297</v>
      </c>
      <c r="B1159" t="s">
        <v>4241</v>
      </c>
      <c r="C1159" t="s">
        <v>9</v>
      </c>
      <c r="D1159" t="s">
        <v>16</v>
      </c>
      <c r="E1159" t="s">
        <v>4242</v>
      </c>
      <c r="F1159" t="s">
        <v>11</v>
      </c>
      <c r="G1159" t="s">
        <v>4243</v>
      </c>
      <c r="H1159" t="s">
        <v>4244</v>
      </c>
    </row>
    <row r="1160" spans="1:8" hidden="1" x14ac:dyDescent="0.25">
      <c r="A1160">
        <v>61096340</v>
      </c>
      <c r="B1160" t="s">
        <v>222</v>
      </c>
      <c r="C1160" t="s">
        <v>9</v>
      </c>
      <c r="D1160" t="s">
        <v>9</v>
      </c>
      <c r="E1160" t="s">
        <v>4245</v>
      </c>
      <c r="F1160" t="s">
        <v>11</v>
      </c>
      <c r="G1160" t="s">
        <v>4246</v>
      </c>
      <c r="H1160" t="s">
        <v>4247</v>
      </c>
    </row>
    <row r="1161" spans="1:8" hidden="1" x14ac:dyDescent="0.25">
      <c r="A1161">
        <v>61089638</v>
      </c>
      <c r="B1161" t="s">
        <v>430</v>
      </c>
      <c r="C1161" t="s">
        <v>9</v>
      </c>
      <c r="D1161" t="s">
        <v>9</v>
      </c>
      <c r="E1161" t="s">
        <v>4248</v>
      </c>
      <c r="F1161" t="s">
        <v>11</v>
      </c>
      <c r="G1161" t="s">
        <v>4249</v>
      </c>
      <c r="H1161" t="s">
        <v>4250</v>
      </c>
    </row>
    <row r="1162" spans="1:8" x14ac:dyDescent="0.25">
      <c r="A1162">
        <v>34288574</v>
      </c>
      <c r="B1162" t="s">
        <v>4251</v>
      </c>
      <c r="C1162" t="s">
        <v>28</v>
      </c>
      <c r="D1162" t="s">
        <v>28</v>
      </c>
      <c r="E1162" t="s">
        <v>4252</v>
      </c>
      <c r="F1162" t="s">
        <v>4253</v>
      </c>
      <c r="G1162" t="s">
        <v>4062</v>
      </c>
      <c r="H1162" t="s">
        <v>4254</v>
      </c>
    </row>
    <row r="1163" spans="1:8" x14ac:dyDescent="0.25">
      <c r="A1163">
        <v>58807216</v>
      </c>
      <c r="B1163" t="s">
        <v>4255</v>
      </c>
      <c r="C1163" t="s">
        <v>15</v>
      </c>
      <c r="D1163" t="s">
        <v>612</v>
      </c>
      <c r="E1163" t="s">
        <v>4256</v>
      </c>
      <c r="F1163" t="s">
        <v>11</v>
      </c>
      <c r="G1163" t="s">
        <v>4257</v>
      </c>
      <c r="H1163" t="s">
        <v>4258</v>
      </c>
    </row>
    <row r="1164" spans="1:8" hidden="1" x14ac:dyDescent="0.25">
      <c r="A1164">
        <v>61021459</v>
      </c>
      <c r="B1164" t="s">
        <v>102</v>
      </c>
      <c r="C1164" t="s">
        <v>15</v>
      </c>
      <c r="D1164" t="s">
        <v>98</v>
      </c>
      <c r="E1164" t="s">
        <v>4259</v>
      </c>
      <c r="F1164" t="s">
        <v>4260</v>
      </c>
      <c r="G1164" t="s">
        <v>4062</v>
      </c>
      <c r="H1164" t="s">
        <v>4261</v>
      </c>
    </row>
    <row r="1165" spans="1:8" hidden="1" x14ac:dyDescent="0.25">
      <c r="A1165">
        <v>61012438</v>
      </c>
      <c r="B1165" t="s">
        <v>127</v>
      </c>
      <c r="C1165" t="s">
        <v>16</v>
      </c>
      <c r="D1165" t="s">
        <v>712</v>
      </c>
      <c r="E1165" t="s">
        <v>4262</v>
      </c>
      <c r="F1165" t="s">
        <v>4263</v>
      </c>
      <c r="G1165" t="s">
        <v>4159</v>
      </c>
      <c r="H1165" t="s">
        <v>4264</v>
      </c>
    </row>
    <row r="1166" spans="1:8" hidden="1" x14ac:dyDescent="0.25">
      <c r="A1166">
        <v>61010008</v>
      </c>
      <c r="B1166" t="s">
        <v>23</v>
      </c>
      <c r="C1166" t="s">
        <v>15</v>
      </c>
      <c r="D1166" t="s">
        <v>9</v>
      </c>
      <c r="E1166" t="s">
        <v>4265</v>
      </c>
      <c r="F1166" t="s">
        <v>4266</v>
      </c>
      <c r="G1166" t="s">
        <v>4062</v>
      </c>
      <c r="H1166" t="s">
        <v>4267</v>
      </c>
    </row>
    <row r="1167" spans="1:8" x14ac:dyDescent="0.25">
      <c r="A1167">
        <v>61006612</v>
      </c>
      <c r="B1167" t="s">
        <v>1193</v>
      </c>
      <c r="C1167" t="s">
        <v>28</v>
      </c>
      <c r="D1167" t="s">
        <v>16</v>
      </c>
      <c r="E1167" t="s">
        <v>4268</v>
      </c>
      <c r="F1167" t="s">
        <v>4269</v>
      </c>
      <c r="G1167" t="s">
        <v>4062</v>
      </c>
      <c r="H1167" t="s">
        <v>4270</v>
      </c>
    </row>
    <row r="1168" spans="1:8" hidden="1" x14ac:dyDescent="0.25">
      <c r="A1168">
        <v>61007491</v>
      </c>
      <c r="B1168" t="s">
        <v>102</v>
      </c>
      <c r="C1168" t="s">
        <v>9</v>
      </c>
      <c r="D1168" t="s">
        <v>9</v>
      </c>
      <c r="E1168" t="s">
        <v>4271</v>
      </c>
      <c r="F1168" t="s">
        <v>11</v>
      </c>
      <c r="G1168" t="s">
        <v>4272</v>
      </c>
      <c r="H1168" t="s">
        <v>4273</v>
      </c>
    </row>
    <row r="1169" spans="1:8" hidden="1" x14ac:dyDescent="0.25">
      <c r="A1169">
        <v>60984898</v>
      </c>
      <c r="B1169" t="s">
        <v>111</v>
      </c>
      <c r="C1169" t="s">
        <v>16</v>
      </c>
      <c r="D1169" t="s">
        <v>98</v>
      </c>
      <c r="E1169" t="s">
        <v>4274</v>
      </c>
      <c r="F1169" t="s">
        <v>4275</v>
      </c>
      <c r="G1169" t="s">
        <v>4276</v>
      </c>
      <c r="H1169" t="s">
        <v>4277</v>
      </c>
    </row>
    <row r="1170" spans="1:8" hidden="1" x14ac:dyDescent="0.25">
      <c r="A1170">
        <v>61002487</v>
      </c>
      <c r="B1170" t="s">
        <v>906</v>
      </c>
      <c r="C1170" t="s">
        <v>16</v>
      </c>
      <c r="D1170" t="s">
        <v>9</v>
      </c>
      <c r="E1170" t="s">
        <v>4278</v>
      </c>
      <c r="F1170" t="s">
        <v>4279</v>
      </c>
      <c r="G1170" t="s">
        <v>4280</v>
      </c>
      <c r="H1170" t="s">
        <v>4281</v>
      </c>
    </row>
    <row r="1171" spans="1:8" x14ac:dyDescent="0.25">
      <c r="A1171">
        <v>44807618</v>
      </c>
      <c r="B1171" t="s">
        <v>4282</v>
      </c>
      <c r="C1171" t="s">
        <v>89</v>
      </c>
      <c r="D1171" t="s">
        <v>1187</v>
      </c>
      <c r="E1171" t="s">
        <v>4283</v>
      </c>
      <c r="F1171" t="s">
        <v>4284</v>
      </c>
      <c r="G1171" t="s">
        <v>4208</v>
      </c>
      <c r="H1171" t="s">
        <v>4285</v>
      </c>
    </row>
    <row r="1172" spans="1:8" x14ac:dyDescent="0.25">
      <c r="A1172">
        <v>60984906</v>
      </c>
      <c r="B1172" t="s">
        <v>14</v>
      </c>
      <c r="C1172" t="s">
        <v>16</v>
      </c>
      <c r="D1172" t="s">
        <v>16</v>
      </c>
      <c r="E1172" t="s">
        <v>4286</v>
      </c>
      <c r="F1172" t="s">
        <v>4287</v>
      </c>
      <c r="G1172" t="s">
        <v>4062</v>
      </c>
      <c r="H1172" t="s">
        <v>4288</v>
      </c>
    </row>
    <row r="1173" spans="1:8" hidden="1" x14ac:dyDescent="0.25">
      <c r="A1173">
        <v>60957611</v>
      </c>
      <c r="B1173" t="s">
        <v>149</v>
      </c>
      <c r="C1173" t="s">
        <v>9</v>
      </c>
      <c r="D1173" t="s">
        <v>9</v>
      </c>
      <c r="E1173" t="s">
        <v>4289</v>
      </c>
      <c r="F1173" t="s">
        <v>11</v>
      </c>
      <c r="G1173" t="s">
        <v>4062</v>
      </c>
      <c r="H1173" t="s">
        <v>4290</v>
      </c>
    </row>
    <row r="1174" spans="1:8" hidden="1" x14ac:dyDescent="0.25">
      <c r="A1174">
        <v>60943883</v>
      </c>
      <c r="B1174" t="s">
        <v>111</v>
      </c>
      <c r="C1174" t="s">
        <v>16</v>
      </c>
      <c r="D1174" t="s">
        <v>9</v>
      </c>
      <c r="E1174" t="s">
        <v>4291</v>
      </c>
      <c r="F1174" t="s">
        <v>11</v>
      </c>
      <c r="G1174" t="s">
        <v>4292</v>
      </c>
      <c r="H1174" t="s">
        <v>4293</v>
      </c>
    </row>
    <row r="1175" spans="1:8" hidden="1" x14ac:dyDescent="0.25">
      <c r="A1175">
        <v>60949515</v>
      </c>
      <c r="B1175" t="s">
        <v>85</v>
      </c>
      <c r="C1175" t="s">
        <v>15</v>
      </c>
      <c r="D1175" t="s">
        <v>9</v>
      </c>
      <c r="E1175" t="s">
        <v>4294</v>
      </c>
      <c r="F1175" t="s">
        <v>4295</v>
      </c>
      <c r="G1175" t="s">
        <v>4296</v>
      </c>
      <c r="H1175" t="s">
        <v>4297</v>
      </c>
    </row>
    <row r="1176" spans="1:8" x14ac:dyDescent="0.25">
      <c r="A1176">
        <v>60951878</v>
      </c>
      <c r="B1176" t="s">
        <v>118</v>
      </c>
      <c r="C1176" t="s">
        <v>9</v>
      </c>
      <c r="D1176" t="s">
        <v>16</v>
      </c>
      <c r="E1176" t="s">
        <v>4298</v>
      </c>
      <c r="F1176" t="s">
        <v>11</v>
      </c>
      <c r="G1176" t="s">
        <v>4062</v>
      </c>
      <c r="H1176" t="s">
        <v>4299</v>
      </c>
    </row>
    <row r="1177" spans="1:8" hidden="1" x14ac:dyDescent="0.25">
      <c r="A1177">
        <v>60931967</v>
      </c>
      <c r="B1177" t="s">
        <v>44</v>
      </c>
      <c r="C1177" t="s">
        <v>16</v>
      </c>
      <c r="D1177" t="s">
        <v>9</v>
      </c>
      <c r="E1177" t="s">
        <v>4300</v>
      </c>
      <c r="F1177" t="s">
        <v>11</v>
      </c>
      <c r="G1177" t="s">
        <v>4062</v>
      </c>
      <c r="H1177" t="s">
        <v>4301</v>
      </c>
    </row>
    <row r="1178" spans="1:8" hidden="1" x14ac:dyDescent="0.25">
      <c r="A1178">
        <v>48248114</v>
      </c>
      <c r="B1178" t="s">
        <v>4302</v>
      </c>
      <c r="C1178" t="s">
        <v>15</v>
      </c>
      <c r="D1178" t="s">
        <v>9</v>
      </c>
      <c r="E1178" t="s">
        <v>4303</v>
      </c>
      <c r="F1178" t="s">
        <v>4304</v>
      </c>
      <c r="G1178" t="s">
        <v>4305</v>
      </c>
      <c r="H1178" t="s">
        <v>4306</v>
      </c>
    </row>
    <row r="1179" spans="1:8" hidden="1" x14ac:dyDescent="0.25">
      <c r="A1179">
        <v>60843867</v>
      </c>
      <c r="B1179" t="s">
        <v>1304</v>
      </c>
      <c r="C1179" t="s">
        <v>16</v>
      </c>
      <c r="D1179" t="s">
        <v>9</v>
      </c>
      <c r="E1179" t="s">
        <v>4307</v>
      </c>
      <c r="F1179" t="s">
        <v>4308</v>
      </c>
      <c r="G1179" t="s">
        <v>4309</v>
      </c>
      <c r="H1179" t="s">
        <v>4310</v>
      </c>
    </row>
    <row r="1180" spans="1:8" x14ac:dyDescent="0.25">
      <c r="A1180">
        <v>60873396</v>
      </c>
      <c r="B1180" t="s">
        <v>316</v>
      </c>
      <c r="C1180" t="s">
        <v>16</v>
      </c>
      <c r="D1180" t="s">
        <v>15</v>
      </c>
      <c r="E1180" t="s">
        <v>4311</v>
      </c>
      <c r="F1180" t="s">
        <v>4312</v>
      </c>
      <c r="G1180" t="s">
        <v>4313</v>
      </c>
      <c r="H1180" t="s">
        <v>4314</v>
      </c>
    </row>
    <row r="1181" spans="1:8" hidden="1" x14ac:dyDescent="0.25">
      <c r="A1181">
        <v>60876607</v>
      </c>
      <c r="B1181" t="s">
        <v>3037</v>
      </c>
      <c r="C1181" t="s">
        <v>9</v>
      </c>
      <c r="D1181" t="s">
        <v>9</v>
      </c>
      <c r="E1181" t="s">
        <v>4315</v>
      </c>
      <c r="F1181" t="s">
        <v>11</v>
      </c>
      <c r="G1181" t="s">
        <v>4316</v>
      </c>
      <c r="H1181" t="s">
        <v>4317</v>
      </c>
    </row>
    <row r="1182" spans="1:8" hidden="1" x14ac:dyDescent="0.25">
      <c r="A1182">
        <v>60878761</v>
      </c>
      <c r="B1182" t="s">
        <v>1187</v>
      </c>
      <c r="C1182" t="s">
        <v>9</v>
      </c>
      <c r="D1182" t="s">
        <v>9</v>
      </c>
      <c r="E1182" t="s">
        <v>4318</v>
      </c>
      <c r="F1182" t="s">
        <v>11</v>
      </c>
      <c r="G1182" t="s">
        <v>4062</v>
      </c>
      <c r="H1182" t="s">
        <v>4319</v>
      </c>
    </row>
    <row r="1183" spans="1:8" hidden="1" x14ac:dyDescent="0.25">
      <c r="A1183">
        <v>60868010</v>
      </c>
      <c r="B1183" t="s">
        <v>183</v>
      </c>
      <c r="C1183" t="s">
        <v>16</v>
      </c>
      <c r="D1183" t="s">
        <v>9</v>
      </c>
      <c r="E1183" t="s">
        <v>4320</v>
      </c>
      <c r="F1183" t="s">
        <v>4321</v>
      </c>
      <c r="G1183" t="s">
        <v>4042</v>
      </c>
      <c r="H1183" t="s">
        <v>4322</v>
      </c>
    </row>
    <row r="1184" spans="1:8" x14ac:dyDescent="0.25">
      <c r="A1184">
        <v>60847157</v>
      </c>
      <c r="B1184" t="s">
        <v>183</v>
      </c>
      <c r="C1184" t="s">
        <v>16</v>
      </c>
      <c r="D1184" t="s">
        <v>16</v>
      </c>
      <c r="E1184" t="s">
        <v>4323</v>
      </c>
      <c r="F1184" t="s">
        <v>4324</v>
      </c>
      <c r="G1184" t="s">
        <v>4325</v>
      </c>
      <c r="H1184" t="s">
        <v>4326</v>
      </c>
    </row>
    <row r="1185" spans="1:8" hidden="1" x14ac:dyDescent="0.25">
      <c r="A1185">
        <v>60835995</v>
      </c>
      <c r="B1185" t="s">
        <v>163</v>
      </c>
      <c r="C1185" t="s">
        <v>16</v>
      </c>
      <c r="D1185" t="s">
        <v>9</v>
      </c>
      <c r="E1185" t="s">
        <v>4327</v>
      </c>
      <c r="F1185" t="s">
        <v>11</v>
      </c>
      <c r="G1185" t="s">
        <v>4328</v>
      </c>
      <c r="H1185" t="s">
        <v>4329</v>
      </c>
    </row>
    <row r="1186" spans="1:8" x14ac:dyDescent="0.25">
      <c r="A1186">
        <v>21413273</v>
      </c>
      <c r="B1186" t="s">
        <v>4330</v>
      </c>
      <c r="C1186" t="s">
        <v>208</v>
      </c>
      <c r="D1186" t="s">
        <v>1571</v>
      </c>
      <c r="E1186" t="s">
        <v>4331</v>
      </c>
      <c r="F1186" t="s">
        <v>4332</v>
      </c>
      <c r="G1186" t="s">
        <v>4062</v>
      </c>
      <c r="H1186" t="s">
        <v>4333</v>
      </c>
    </row>
    <row r="1187" spans="1:8" hidden="1" x14ac:dyDescent="0.25">
      <c r="A1187">
        <v>60809627</v>
      </c>
      <c r="B1187" t="s">
        <v>376</v>
      </c>
      <c r="C1187" t="s">
        <v>16</v>
      </c>
      <c r="D1187" t="s">
        <v>9</v>
      </c>
      <c r="E1187" t="s">
        <v>4334</v>
      </c>
      <c r="F1187" t="s">
        <v>4335</v>
      </c>
      <c r="G1187" t="s">
        <v>4077</v>
      </c>
      <c r="H1187" t="s">
        <v>4336</v>
      </c>
    </row>
    <row r="1188" spans="1:8" hidden="1" x14ac:dyDescent="0.25">
      <c r="A1188">
        <v>60790262</v>
      </c>
      <c r="B1188" t="s">
        <v>397</v>
      </c>
      <c r="C1188" t="s">
        <v>16</v>
      </c>
      <c r="D1188" t="s">
        <v>9</v>
      </c>
      <c r="E1188" t="s">
        <v>4337</v>
      </c>
      <c r="F1188" t="s">
        <v>4338</v>
      </c>
      <c r="G1188" t="s">
        <v>4062</v>
      </c>
      <c r="H1188" t="s">
        <v>4339</v>
      </c>
    </row>
    <row r="1189" spans="1:8" x14ac:dyDescent="0.25">
      <c r="A1189">
        <v>60772593</v>
      </c>
      <c r="B1189" t="s">
        <v>430</v>
      </c>
      <c r="C1189" t="s">
        <v>9</v>
      </c>
      <c r="D1189" t="s">
        <v>16</v>
      </c>
      <c r="E1189" t="s">
        <v>4340</v>
      </c>
      <c r="F1189" t="s">
        <v>11</v>
      </c>
      <c r="G1189" t="s">
        <v>4341</v>
      </c>
      <c r="H1189" t="s">
        <v>4342</v>
      </c>
    </row>
    <row r="1190" spans="1:8" hidden="1" x14ac:dyDescent="0.25">
      <c r="A1190">
        <v>60768617</v>
      </c>
      <c r="B1190" t="s">
        <v>214</v>
      </c>
      <c r="C1190" t="s">
        <v>9</v>
      </c>
      <c r="D1190" t="s">
        <v>9</v>
      </c>
      <c r="E1190" t="s">
        <v>4343</v>
      </c>
      <c r="F1190" t="s">
        <v>11</v>
      </c>
      <c r="G1190" t="s">
        <v>4072</v>
      </c>
      <c r="H1190" t="s">
        <v>4344</v>
      </c>
    </row>
    <row r="1191" spans="1:8" hidden="1" x14ac:dyDescent="0.25">
      <c r="A1191">
        <v>60765401</v>
      </c>
      <c r="B1191" t="s">
        <v>39</v>
      </c>
      <c r="C1191" t="s">
        <v>15</v>
      </c>
      <c r="D1191" t="s">
        <v>9</v>
      </c>
      <c r="E1191" t="s">
        <v>4345</v>
      </c>
      <c r="F1191" t="s">
        <v>11</v>
      </c>
      <c r="G1191" t="s">
        <v>4346</v>
      </c>
      <c r="H1191" t="s">
        <v>4347</v>
      </c>
    </row>
    <row r="1192" spans="1:8" hidden="1" x14ac:dyDescent="0.25">
      <c r="A1192">
        <v>60761782</v>
      </c>
      <c r="B1192" t="s">
        <v>316</v>
      </c>
      <c r="C1192" t="s">
        <v>9</v>
      </c>
      <c r="D1192" t="s">
        <v>9</v>
      </c>
      <c r="E1192" t="s">
        <v>4348</v>
      </c>
      <c r="F1192" t="s">
        <v>11</v>
      </c>
      <c r="G1192" t="s">
        <v>4246</v>
      </c>
      <c r="H1192" t="s">
        <v>4349</v>
      </c>
    </row>
    <row r="1193" spans="1:8" hidden="1" x14ac:dyDescent="0.25">
      <c r="A1193">
        <v>60573714</v>
      </c>
      <c r="B1193" t="s">
        <v>2524</v>
      </c>
      <c r="C1193" t="s">
        <v>16</v>
      </c>
      <c r="D1193" t="s">
        <v>9</v>
      </c>
      <c r="E1193" t="s">
        <v>4350</v>
      </c>
      <c r="F1193" t="s">
        <v>11</v>
      </c>
      <c r="G1193" t="s">
        <v>4231</v>
      </c>
      <c r="H1193" t="s">
        <v>4351</v>
      </c>
    </row>
    <row r="1194" spans="1:8" hidden="1" x14ac:dyDescent="0.25">
      <c r="A1194">
        <v>55616503</v>
      </c>
      <c r="B1194" t="s">
        <v>4352</v>
      </c>
      <c r="C1194" t="s">
        <v>15</v>
      </c>
      <c r="D1194" t="s">
        <v>9</v>
      </c>
      <c r="E1194" t="s">
        <v>4353</v>
      </c>
      <c r="F1194" t="s">
        <v>4354</v>
      </c>
      <c r="G1194" t="s">
        <v>4355</v>
      </c>
      <c r="H1194" t="s">
        <v>4356</v>
      </c>
    </row>
    <row r="1195" spans="1:8" hidden="1" x14ac:dyDescent="0.25">
      <c r="A1195">
        <v>60203339</v>
      </c>
      <c r="B1195" t="s">
        <v>829</v>
      </c>
      <c r="C1195" t="s">
        <v>9</v>
      </c>
      <c r="D1195" t="s">
        <v>9</v>
      </c>
      <c r="E1195" t="s">
        <v>4357</v>
      </c>
      <c r="F1195" t="s">
        <v>11</v>
      </c>
      <c r="G1195" t="s">
        <v>4358</v>
      </c>
      <c r="H1195" t="s">
        <v>4359</v>
      </c>
    </row>
    <row r="1196" spans="1:8" hidden="1" x14ac:dyDescent="0.25">
      <c r="A1196">
        <v>60122777</v>
      </c>
      <c r="B1196" t="s">
        <v>29</v>
      </c>
      <c r="C1196" t="s">
        <v>9</v>
      </c>
      <c r="D1196" t="s">
        <v>9</v>
      </c>
      <c r="E1196" t="s">
        <v>4360</v>
      </c>
      <c r="F1196" t="s">
        <v>11</v>
      </c>
      <c r="G1196" t="s">
        <v>4361</v>
      </c>
      <c r="H1196" t="s">
        <v>4362</v>
      </c>
    </row>
    <row r="1197" spans="1:8" hidden="1" x14ac:dyDescent="0.25">
      <c r="A1197">
        <v>59823147</v>
      </c>
      <c r="B1197" t="s">
        <v>421</v>
      </c>
      <c r="C1197" t="s">
        <v>9</v>
      </c>
      <c r="D1197" t="s">
        <v>9</v>
      </c>
      <c r="E1197" t="s">
        <v>4363</v>
      </c>
      <c r="F1197" t="s">
        <v>11</v>
      </c>
      <c r="G1197" t="s">
        <v>4364</v>
      </c>
      <c r="H1197" t="s">
        <v>4365</v>
      </c>
    </row>
    <row r="1198" spans="1:8" hidden="1" x14ac:dyDescent="0.25">
      <c r="A1198">
        <v>59213219</v>
      </c>
      <c r="B1198" t="s">
        <v>437</v>
      </c>
      <c r="C1198" t="s">
        <v>9</v>
      </c>
      <c r="D1198" t="s">
        <v>9</v>
      </c>
      <c r="E1198" t="s">
        <v>4366</v>
      </c>
      <c r="F1198" t="s">
        <v>11</v>
      </c>
      <c r="G1198" t="s">
        <v>4367</v>
      </c>
      <c r="H1198" t="s">
        <v>4368</v>
      </c>
    </row>
    <row r="1199" spans="1:8" hidden="1" x14ac:dyDescent="0.25">
      <c r="A1199">
        <v>58628035</v>
      </c>
      <c r="B1199" t="s">
        <v>94</v>
      </c>
      <c r="C1199" t="s">
        <v>9</v>
      </c>
      <c r="D1199" t="s">
        <v>9</v>
      </c>
      <c r="E1199" t="s">
        <v>4369</v>
      </c>
      <c r="F1199" t="s">
        <v>11</v>
      </c>
      <c r="G1199" t="s">
        <v>4370</v>
      </c>
      <c r="H1199" t="s">
        <v>4371</v>
      </c>
    </row>
    <row r="1200" spans="1:8" hidden="1" x14ac:dyDescent="0.25">
      <c r="A1200">
        <v>40766456</v>
      </c>
      <c r="B1200" t="s">
        <v>4372</v>
      </c>
      <c r="C1200" t="s">
        <v>15</v>
      </c>
      <c r="D1200" t="s">
        <v>9</v>
      </c>
      <c r="E1200" t="s">
        <v>4373</v>
      </c>
      <c r="F1200" t="s">
        <v>4374</v>
      </c>
      <c r="G1200" t="s">
        <v>4375</v>
      </c>
      <c r="H1200" t="s">
        <v>4376</v>
      </c>
    </row>
    <row r="1201" spans="1:8" hidden="1" x14ac:dyDescent="0.25">
      <c r="A1201">
        <v>57838030</v>
      </c>
      <c r="B1201" t="s">
        <v>4377</v>
      </c>
      <c r="C1201" t="s">
        <v>16</v>
      </c>
      <c r="D1201" t="s">
        <v>9</v>
      </c>
      <c r="E1201" t="s">
        <v>4378</v>
      </c>
      <c r="F1201" t="s">
        <v>4379</v>
      </c>
      <c r="G1201" t="s">
        <v>4380</v>
      </c>
      <c r="H1201" t="s">
        <v>4381</v>
      </c>
    </row>
    <row r="1202" spans="1:8" x14ac:dyDescent="0.25">
      <c r="A1202">
        <v>57610957</v>
      </c>
      <c r="B1202" t="s">
        <v>554</v>
      </c>
      <c r="C1202" t="s">
        <v>16</v>
      </c>
      <c r="D1202" t="s">
        <v>16</v>
      </c>
      <c r="E1202" t="s">
        <v>4382</v>
      </c>
      <c r="F1202" t="s">
        <v>4383</v>
      </c>
      <c r="G1202" t="s">
        <v>4384</v>
      </c>
      <c r="H1202" t="s">
        <v>4385</v>
      </c>
    </row>
    <row r="1203" spans="1:8" x14ac:dyDescent="0.25">
      <c r="A1203">
        <v>10369153</v>
      </c>
      <c r="B1203" t="s">
        <v>4386</v>
      </c>
      <c r="C1203" t="s">
        <v>28</v>
      </c>
      <c r="D1203" t="s">
        <v>16</v>
      </c>
      <c r="E1203" t="s">
        <v>4387</v>
      </c>
      <c r="F1203" t="s">
        <v>11</v>
      </c>
      <c r="G1203" t="s">
        <v>4388</v>
      </c>
      <c r="H1203" t="s">
        <v>4389</v>
      </c>
    </row>
    <row r="1204" spans="1:8" hidden="1" x14ac:dyDescent="0.25">
      <c r="A1204">
        <v>56937002</v>
      </c>
      <c r="B1204" t="s">
        <v>214</v>
      </c>
      <c r="C1204" t="s">
        <v>9</v>
      </c>
      <c r="D1204" t="s">
        <v>9</v>
      </c>
      <c r="E1204" t="s">
        <v>4390</v>
      </c>
      <c r="F1204" t="s">
        <v>11</v>
      </c>
      <c r="G1204" t="s">
        <v>4391</v>
      </c>
      <c r="H1204" t="s">
        <v>4392</v>
      </c>
    </row>
    <row r="1205" spans="1:8" x14ac:dyDescent="0.25">
      <c r="A1205">
        <v>56882437</v>
      </c>
      <c r="B1205" t="s">
        <v>127</v>
      </c>
      <c r="C1205" t="s">
        <v>16</v>
      </c>
      <c r="D1205" t="s">
        <v>16</v>
      </c>
      <c r="E1205" t="s">
        <v>4393</v>
      </c>
      <c r="F1205" t="s">
        <v>11</v>
      </c>
      <c r="G1205" t="s">
        <v>4394</v>
      </c>
      <c r="H1205" t="s">
        <v>4395</v>
      </c>
    </row>
    <row r="1206" spans="1:8" hidden="1" x14ac:dyDescent="0.25">
      <c r="A1206">
        <v>54894759</v>
      </c>
      <c r="B1206" t="s">
        <v>1555</v>
      </c>
      <c r="C1206" t="s">
        <v>15</v>
      </c>
      <c r="D1206" t="s">
        <v>9</v>
      </c>
      <c r="E1206" t="s">
        <v>4396</v>
      </c>
      <c r="F1206" t="s">
        <v>4397</v>
      </c>
      <c r="G1206" t="s">
        <v>4398</v>
      </c>
      <c r="H1206" t="s">
        <v>4399</v>
      </c>
    </row>
    <row r="1207" spans="1:8" hidden="1" x14ac:dyDescent="0.25">
      <c r="A1207">
        <v>56752705</v>
      </c>
      <c r="B1207" t="s">
        <v>135</v>
      </c>
      <c r="C1207" t="s">
        <v>16</v>
      </c>
      <c r="D1207" t="s">
        <v>9</v>
      </c>
      <c r="E1207" t="s">
        <v>4400</v>
      </c>
      <c r="F1207" t="s">
        <v>11</v>
      </c>
      <c r="G1207" t="s">
        <v>4401</v>
      </c>
      <c r="H1207" t="s">
        <v>4402</v>
      </c>
    </row>
    <row r="1208" spans="1:8" x14ac:dyDescent="0.25">
      <c r="A1208">
        <v>56755841</v>
      </c>
      <c r="B1208" t="s">
        <v>3551</v>
      </c>
      <c r="C1208" t="s">
        <v>16</v>
      </c>
      <c r="D1208" t="s">
        <v>15</v>
      </c>
      <c r="E1208" t="s">
        <v>4403</v>
      </c>
      <c r="F1208" t="s">
        <v>4404</v>
      </c>
      <c r="G1208" t="s">
        <v>4388</v>
      </c>
      <c r="H1208" t="s">
        <v>4405</v>
      </c>
    </row>
    <row r="1209" spans="1:8" x14ac:dyDescent="0.25">
      <c r="A1209">
        <v>32954184</v>
      </c>
      <c r="B1209" t="s">
        <v>4406</v>
      </c>
      <c r="C1209" t="s">
        <v>208</v>
      </c>
      <c r="D1209" t="s">
        <v>208</v>
      </c>
      <c r="E1209" t="s">
        <v>4407</v>
      </c>
      <c r="F1209" t="s">
        <v>4408</v>
      </c>
      <c r="G1209" t="s">
        <v>4409</v>
      </c>
      <c r="H1209" t="s">
        <v>4410</v>
      </c>
    </row>
    <row r="1210" spans="1:8" x14ac:dyDescent="0.25">
      <c r="A1210">
        <v>56506456</v>
      </c>
      <c r="B1210" t="s">
        <v>443</v>
      </c>
      <c r="C1210" t="s">
        <v>16</v>
      </c>
      <c r="D1210" t="s">
        <v>16</v>
      </c>
      <c r="E1210" t="s">
        <v>4411</v>
      </c>
      <c r="F1210" t="s">
        <v>4412</v>
      </c>
      <c r="G1210" t="s">
        <v>4388</v>
      </c>
      <c r="H1210" t="s">
        <v>4413</v>
      </c>
    </row>
    <row r="1211" spans="1:8" x14ac:dyDescent="0.25">
      <c r="A1211">
        <v>16064732</v>
      </c>
      <c r="B1211" t="s">
        <v>4414</v>
      </c>
      <c r="C1211" t="s">
        <v>28</v>
      </c>
      <c r="D1211" t="s">
        <v>320</v>
      </c>
      <c r="E1211" t="s">
        <v>4415</v>
      </c>
      <c r="F1211" t="s">
        <v>11</v>
      </c>
      <c r="G1211" t="s">
        <v>4388</v>
      </c>
      <c r="H1211" t="s">
        <v>4416</v>
      </c>
    </row>
    <row r="1212" spans="1:8" x14ac:dyDescent="0.25">
      <c r="A1212">
        <v>7597035</v>
      </c>
      <c r="B1212" t="s">
        <v>4417</v>
      </c>
      <c r="C1212" t="s">
        <v>89</v>
      </c>
      <c r="D1212" t="s">
        <v>397</v>
      </c>
      <c r="E1212" t="s">
        <v>4418</v>
      </c>
      <c r="F1212" t="s">
        <v>4419</v>
      </c>
      <c r="G1212" t="s">
        <v>4420</v>
      </c>
      <c r="H1212" t="s">
        <v>4421</v>
      </c>
    </row>
    <row r="1213" spans="1:8" hidden="1" x14ac:dyDescent="0.25">
      <c r="A1213">
        <v>50586261</v>
      </c>
      <c r="B1213" t="s">
        <v>44</v>
      </c>
      <c r="C1213" t="s">
        <v>16</v>
      </c>
      <c r="D1213" t="s">
        <v>9</v>
      </c>
      <c r="E1213" t="s">
        <v>4422</v>
      </c>
      <c r="F1213" t="s">
        <v>11</v>
      </c>
      <c r="G1213" t="s">
        <v>4375</v>
      </c>
      <c r="H1213" t="s">
        <v>4423</v>
      </c>
    </row>
    <row r="1214" spans="1:8" x14ac:dyDescent="0.25">
      <c r="A1214">
        <v>55057469</v>
      </c>
      <c r="B1214" t="s">
        <v>111</v>
      </c>
      <c r="C1214" t="s">
        <v>9</v>
      </c>
      <c r="D1214" t="s">
        <v>16</v>
      </c>
      <c r="E1214" t="s">
        <v>4424</v>
      </c>
      <c r="F1214" t="s">
        <v>11</v>
      </c>
      <c r="G1214" t="s">
        <v>4425</v>
      </c>
      <c r="H1214" t="s">
        <v>4426</v>
      </c>
    </row>
    <row r="1215" spans="1:8" x14ac:dyDescent="0.25">
      <c r="A1215">
        <v>54909950</v>
      </c>
      <c r="B1215" t="s">
        <v>2236</v>
      </c>
      <c r="C1215" t="s">
        <v>9</v>
      </c>
      <c r="D1215" t="s">
        <v>16</v>
      </c>
      <c r="E1215" t="s">
        <v>4427</v>
      </c>
      <c r="F1215" t="s">
        <v>11</v>
      </c>
      <c r="G1215" t="s">
        <v>4428</v>
      </c>
      <c r="H1215" t="s">
        <v>4429</v>
      </c>
    </row>
    <row r="1216" spans="1:8" x14ac:dyDescent="0.25">
      <c r="A1216">
        <v>54629020</v>
      </c>
      <c r="B1216" t="s">
        <v>4430</v>
      </c>
      <c r="C1216" t="s">
        <v>9</v>
      </c>
      <c r="D1216" t="s">
        <v>16</v>
      </c>
      <c r="E1216" t="s">
        <v>4431</v>
      </c>
      <c r="F1216" t="s">
        <v>11</v>
      </c>
      <c r="G1216" t="s">
        <v>4432</v>
      </c>
      <c r="H1216" t="s">
        <v>4433</v>
      </c>
    </row>
    <row r="1217" spans="1:8" hidden="1" x14ac:dyDescent="0.25">
      <c r="A1217">
        <v>50987679</v>
      </c>
      <c r="B1217" t="s">
        <v>4434</v>
      </c>
      <c r="C1217" t="s">
        <v>16</v>
      </c>
      <c r="D1217" t="s">
        <v>9</v>
      </c>
      <c r="E1217" t="s">
        <v>4435</v>
      </c>
      <c r="F1217" t="s">
        <v>11</v>
      </c>
      <c r="G1217" t="s">
        <v>4436</v>
      </c>
      <c r="H1217" t="s">
        <v>4437</v>
      </c>
    </row>
    <row r="1218" spans="1:8" x14ac:dyDescent="0.25">
      <c r="A1218">
        <v>31817172</v>
      </c>
      <c r="B1218" t="s">
        <v>167</v>
      </c>
      <c r="C1218" t="s">
        <v>15</v>
      </c>
      <c r="D1218" t="s">
        <v>208</v>
      </c>
      <c r="E1218" t="s">
        <v>4438</v>
      </c>
      <c r="F1218" t="s">
        <v>11</v>
      </c>
      <c r="G1218" t="s">
        <v>4364</v>
      </c>
      <c r="H1218" t="s">
        <v>4439</v>
      </c>
    </row>
    <row r="1219" spans="1:8" x14ac:dyDescent="0.25">
      <c r="A1219">
        <v>50032573</v>
      </c>
      <c r="B1219" t="s">
        <v>4440</v>
      </c>
      <c r="C1219" t="s">
        <v>16</v>
      </c>
      <c r="D1219" t="s">
        <v>16</v>
      </c>
      <c r="E1219" t="s">
        <v>4441</v>
      </c>
      <c r="F1219" t="s">
        <v>11</v>
      </c>
      <c r="G1219" t="s">
        <v>4442</v>
      </c>
      <c r="H1219" t="s">
        <v>4443</v>
      </c>
    </row>
    <row r="1220" spans="1:8" x14ac:dyDescent="0.25">
      <c r="A1220">
        <v>9534021</v>
      </c>
      <c r="B1220" t="s">
        <v>4444</v>
      </c>
      <c r="C1220" t="s">
        <v>15</v>
      </c>
      <c r="D1220" t="s">
        <v>50</v>
      </c>
      <c r="E1220" t="s">
        <v>4445</v>
      </c>
      <c r="F1220" t="s">
        <v>4446</v>
      </c>
      <c r="G1220" t="s">
        <v>4388</v>
      </c>
      <c r="H1220" t="s">
        <v>4447</v>
      </c>
    </row>
    <row r="1221" spans="1:8" x14ac:dyDescent="0.25">
      <c r="A1221">
        <v>24970028</v>
      </c>
      <c r="B1221" t="s">
        <v>4448</v>
      </c>
      <c r="C1221" t="s">
        <v>89</v>
      </c>
      <c r="D1221" t="s">
        <v>949</v>
      </c>
      <c r="E1221" t="s">
        <v>4449</v>
      </c>
      <c r="F1221" t="s">
        <v>4450</v>
      </c>
      <c r="G1221" t="s">
        <v>4451</v>
      </c>
      <c r="H1221" t="s">
        <v>4452</v>
      </c>
    </row>
    <row r="1222" spans="1:8" hidden="1" x14ac:dyDescent="0.25">
      <c r="A1222">
        <v>53064488</v>
      </c>
      <c r="B1222" t="s">
        <v>227</v>
      </c>
      <c r="C1222" t="s">
        <v>16</v>
      </c>
      <c r="D1222" t="s">
        <v>9</v>
      </c>
      <c r="E1222" t="s">
        <v>4453</v>
      </c>
      <c r="F1222" t="s">
        <v>11</v>
      </c>
      <c r="G1222" t="s">
        <v>4454</v>
      </c>
      <c r="H1222" t="s">
        <v>4455</v>
      </c>
    </row>
    <row r="1223" spans="1:8" hidden="1" x14ac:dyDescent="0.25">
      <c r="A1223">
        <v>52767106</v>
      </c>
      <c r="B1223" t="s">
        <v>4456</v>
      </c>
      <c r="C1223" t="s">
        <v>9</v>
      </c>
      <c r="D1223" t="s">
        <v>9</v>
      </c>
      <c r="E1223" t="s">
        <v>4457</v>
      </c>
      <c r="F1223" t="s">
        <v>11</v>
      </c>
      <c r="G1223" t="s">
        <v>4458</v>
      </c>
      <c r="H1223" t="s">
        <v>4459</v>
      </c>
    </row>
    <row r="1224" spans="1:8" x14ac:dyDescent="0.25">
      <c r="A1224">
        <v>17320754</v>
      </c>
      <c r="B1224" t="s">
        <v>4460</v>
      </c>
      <c r="C1224" t="s">
        <v>28</v>
      </c>
      <c r="D1224" t="s">
        <v>15</v>
      </c>
      <c r="E1224" t="s">
        <v>4461</v>
      </c>
      <c r="F1224" t="s">
        <v>4462</v>
      </c>
      <c r="G1224" t="s">
        <v>4463</v>
      </c>
      <c r="H1224" t="s">
        <v>4464</v>
      </c>
    </row>
    <row r="1225" spans="1:8" x14ac:dyDescent="0.25">
      <c r="A1225">
        <v>32977509</v>
      </c>
      <c r="B1225" t="s">
        <v>4465</v>
      </c>
      <c r="C1225" t="s">
        <v>16</v>
      </c>
      <c r="D1225" t="s">
        <v>208</v>
      </c>
      <c r="E1225" t="s">
        <v>4466</v>
      </c>
      <c r="F1225" t="s">
        <v>4467</v>
      </c>
      <c r="G1225" t="s">
        <v>4468</v>
      </c>
      <c r="H1225" t="s">
        <v>4469</v>
      </c>
    </row>
    <row r="1226" spans="1:8" x14ac:dyDescent="0.25">
      <c r="A1226">
        <v>38884006</v>
      </c>
      <c r="B1226" t="s">
        <v>4470</v>
      </c>
      <c r="C1226" t="s">
        <v>16</v>
      </c>
      <c r="D1226" t="s">
        <v>28</v>
      </c>
      <c r="E1226" t="s">
        <v>4471</v>
      </c>
      <c r="F1226" t="s">
        <v>11</v>
      </c>
      <c r="G1226" t="s">
        <v>4472</v>
      </c>
      <c r="H1226" t="s">
        <v>4473</v>
      </c>
    </row>
    <row r="1227" spans="1:8" hidden="1" x14ac:dyDescent="0.25">
      <c r="A1227">
        <v>52388761</v>
      </c>
      <c r="B1227" t="s">
        <v>4474</v>
      </c>
      <c r="C1227" t="s">
        <v>16</v>
      </c>
      <c r="D1227" t="s">
        <v>9</v>
      </c>
      <c r="E1227" t="s">
        <v>4475</v>
      </c>
      <c r="F1227" t="s">
        <v>4476</v>
      </c>
      <c r="G1227" t="s">
        <v>4477</v>
      </c>
      <c r="H1227" t="s">
        <v>4478</v>
      </c>
    </row>
    <row r="1228" spans="1:8" hidden="1" x14ac:dyDescent="0.25">
      <c r="A1228">
        <v>52356998</v>
      </c>
      <c r="B1228" t="s">
        <v>65</v>
      </c>
      <c r="C1228" t="s">
        <v>16</v>
      </c>
      <c r="D1228" t="s">
        <v>9</v>
      </c>
      <c r="E1228" t="s">
        <v>4479</v>
      </c>
      <c r="F1228" t="s">
        <v>11</v>
      </c>
      <c r="G1228" t="s">
        <v>4436</v>
      </c>
      <c r="H1228" t="s">
        <v>4480</v>
      </c>
    </row>
    <row r="1229" spans="1:8" hidden="1" x14ac:dyDescent="0.25">
      <c r="A1229">
        <v>52223380</v>
      </c>
      <c r="B1229" t="s">
        <v>636</v>
      </c>
      <c r="C1229" t="s">
        <v>15</v>
      </c>
      <c r="D1229" t="s">
        <v>98</v>
      </c>
      <c r="E1229" t="s">
        <v>4481</v>
      </c>
      <c r="F1229" t="s">
        <v>4482</v>
      </c>
      <c r="G1229" t="s">
        <v>4420</v>
      </c>
      <c r="H1229" t="s">
        <v>4483</v>
      </c>
    </row>
    <row r="1230" spans="1:8" x14ac:dyDescent="0.25">
      <c r="A1230">
        <v>51988982</v>
      </c>
      <c r="B1230" t="s">
        <v>4484</v>
      </c>
      <c r="C1230" t="s">
        <v>9</v>
      </c>
      <c r="D1230" t="s">
        <v>15</v>
      </c>
      <c r="E1230" t="s">
        <v>4485</v>
      </c>
      <c r="F1230" t="s">
        <v>11</v>
      </c>
      <c r="G1230" t="s">
        <v>4486</v>
      </c>
      <c r="H1230" t="s">
        <v>4487</v>
      </c>
    </row>
    <row r="1231" spans="1:8" x14ac:dyDescent="0.25">
      <c r="A1231">
        <v>51459108</v>
      </c>
      <c r="B1231" t="s">
        <v>554</v>
      </c>
      <c r="C1231" t="s">
        <v>9</v>
      </c>
      <c r="D1231" t="s">
        <v>16</v>
      </c>
      <c r="E1231" t="s">
        <v>4488</v>
      </c>
      <c r="F1231" t="s">
        <v>11</v>
      </c>
      <c r="G1231" t="s">
        <v>4489</v>
      </c>
      <c r="H1231" t="s">
        <v>4490</v>
      </c>
    </row>
    <row r="1232" spans="1:8" hidden="1" x14ac:dyDescent="0.25">
      <c r="A1232">
        <v>51455171</v>
      </c>
      <c r="B1232" t="s">
        <v>1193</v>
      </c>
      <c r="C1232" t="s">
        <v>16</v>
      </c>
      <c r="D1232" t="s">
        <v>9</v>
      </c>
      <c r="E1232" t="s">
        <v>4491</v>
      </c>
      <c r="F1232" t="s">
        <v>4492</v>
      </c>
      <c r="G1232" t="s">
        <v>4493</v>
      </c>
      <c r="H1232" t="s">
        <v>4494</v>
      </c>
    </row>
    <row r="1233" spans="1:8" x14ac:dyDescent="0.25">
      <c r="A1233">
        <v>49135557</v>
      </c>
      <c r="B1233" t="s">
        <v>4495</v>
      </c>
      <c r="C1233" t="s">
        <v>28</v>
      </c>
      <c r="D1233" t="s">
        <v>16</v>
      </c>
      <c r="E1233" t="s">
        <v>4496</v>
      </c>
      <c r="F1233" t="s">
        <v>4497</v>
      </c>
      <c r="G1233" t="s">
        <v>4498</v>
      </c>
      <c r="H1233" t="s">
        <v>4499</v>
      </c>
    </row>
    <row r="1234" spans="1:8" hidden="1" x14ac:dyDescent="0.25">
      <c r="A1234">
        <v>50968328</v>
      </c>
      <c r="B1234" t="s">
        <v>4500</v>
      </c>
      <c r="C1234" t="s">
        <v>9</v>
      </c>
      <c r="D1234" t="s">
        <v>9</v>
      </c>
      <c r="E1234" t="s">
        <v>4501</v>
      </c>
      <c r="F1234" t="s">
        <v>11</v>
      </c>
      <c r="G1234" t="s">
        <v>4502</v>
      </c>
      <c r="H1234" t="s">
        <v>4503</v>
      </c>
    </row>
    <row r="1235" spans="1:8" x14ac:dyDescent="0.25">
      <c r="A1235">
        <v>50930665</v>
      </c>
      <c r="B1235" t="s">
        <v>188</v>
      </c>
      <c r="C1235" t="s">
        <v>9</v>
      </c>
      <c r="D1235" t="s">
        <v>16</v>
      </c>
      <c r="E1235" t="s">
        <v>4504</v>
      </c>
      <c r="F1235" t="s">
        <v>11</v>
      </c>
      <c r="G1235" t="s">
        <v>4388</v>
      </c>
      <c r="H1235" t="s">
        <v>4505</v>
      </c>
    </row>
    <row r="1236" spans="1:8" x14ac:dyDescent="0.25">
      <c r="A1236">
        <v>40870618</v>
      </c>
      <c r="B1236" t="s">
        <v>4506</v>
      </c>
      <c r="C1236" t="s">
        <v>16</v>
      </c>
      <c r="D1236" t="s">
        <v>89</v>
      </c>
      <c r="E1236" t="s">
        <v>4507</v>
      </c>
      <c r="F1236" t="s">
        <v>4508</v>
      </c>
      <c r="G1236" t="s">
        <v>4509</v>
      </c>
      <c r="H1236" t="s">
        <v>4510</v>
      </c>
    </row>
    <row r="1237" spans="1:8" hidden="1" x14ac:dyDescent="0.25">
      <c r="A1237">
        <v>50291957</v>
      </c>
      <c r="B1237" t="s">
        <v>906</v>
      </c>
      <c r="C1237" t="s">
        <v>16</v>
      </c>
      <c r="D1237" t="s">
        <v>9</v>
      </c>
      <c r="E1237" t="s">
        <v>4511</v>
      </c>
      <c r="F1237" t="s">
        <v>11</v>
      </c>
      <c r="G1237" t="s">
        <v>4512</v>
      </c>
      <c r="H1237" t="s">
        <v>4513</v>
      </c>
    </row>
    <row r="1238" spans="1:8" x14ac:dyDescent="0.25">
      <c r="A1238">
        <v>36972930</v>
      </c>
      <c r="B1238" t="s">
        <v>4514</v>
      </c>
      <c r="C1238" t="s">
        <v>16</v>
      </c>
      <c r="D1238" t="s">
        <v>89</v>
      </c>
      <c r="E1238" t="s">
        <v>4515</v>
      </c>
      <c r="F1238" t="s">
        <v>4516</v>
      </c>
      <c r="G1238" t="s">
        <v>4517</v>
      </c>
      <c r="H1238" t="s">
        <v>4518</v>
      </c>
    </row>
    <row r="1239" spans="1:8" hidden="1" x14ac:dyDescent="0.25">
      <c r="A1239">
        <v>49636350</v>
      </c>
      <c r="B1239" t="s">
        <v>503</v>
      </c>
      <c r="C1239" t="s">
        <v>16</v>
      </c>
      <c r="D1239" t="s">
        <v>98</v>
      </c>
      <c r="E1239" t="s">
        <v>4519</v>
      </c>
      <c r="F1239" t="s">
        <v>11</v>
      </c>
      <c r="G1239" t="s">
        <v>4388</v>
      </c>
      <c r="H1239" t="s">
        <v>4520</v>
      </c>
    </row>
    <row r="1240" spans="1:8" hidden="1" x14ac:dyDescent="0.25">
      <c r="A1240">
        <v>49278928</v>
      </c>
      <c r="B1240" t="s">
        <v>312</v>
      </c>
      <c r="C1240" t="s">
        <v>16</v>
      </c>
      <c r="D1240" t="s">
        <v>9</v>
      </c>
      <c r="E1240" t="s">
        <v>4521</v>
      </c>
      <c r="F1240" t="s">
        <v>4522</v>
      </c>
      <c r="G1240" t="s">
        <v>4523</v>
      </c>
      <c r="H1240" t="s">
        <v>4524</v>
      </c>
    </row>
    <row r="1241" spans="1:8" hidden="1" x14ac:dyDescent="0.25">
      <c r="A1241">
        <v>49214628</v>
      </c>
      <c r="B1241" t="s">
        <v>131</v>
      </c>
      <c r="C1241" t="s">
        <v>9</v>
      </c>
      <c r="D1241" t="s">
        <v>9</v>
      </c>
      <c r="E1241" t="s">
        <v>4525</v>
      </c>
      <c r="F1241" t="s">
        <v>11</v>
      </c>
      <c r="G1241" t="s">
        <v>4526</v>
      </c>
      <c r="H1241" t="s">
        <v>4527</v>
      </c>
    </row>
    <row r="1242" spans="1:8" x14ac:dyDescent="0.25">
      <c r="A1242">
        <v>48737804</v>
      </c>
      <c r="B1242" t="s">
        <v>3497</v>
      </c>
      <c r="C1242" t="s">
        <v>16</v>
      </c>
      <c r="D1242" t="s">
        <v>28</v>
      </c>
      <c r="E1242" t="s">
        <v>4528</v>
      </c>
      <c r="F1242" t="s">
        <v>4529</v>
      </c>
      <c r="G1242" t="s">
        <v>4489</v>
      </c>
      <c r="H1242" t="s">
        <v>4530</v>
      </c>
    </row>
    <row r="1243" spans="1:8" hidden="1" x14ac:dyDescent="0.25">
      <c r="A1243">
        <v>48696563</v>
      </c>
      <c r="B1243" t="s">
        <v>149</v>
      </c>
      <c r="C1243" t="s">
        <v>9</v>
      </c>
      <c r="D1243" t="s">
        <v>9</v>
      </c>
      <c r="E1243" t="s">
        <v>4531</v>
      </c>
      <c r="F1243" t="s">
        <v>11</v>
      </c>
      <c r="G1243" t="s">
        <v>4532</v>
      </c>
      <c r="H1243" t="s">
        <v>4533</v>
      </c>
    </row>
    <row r="1244" spans="1:8" hidden="1" x14ac:dyDescent="0.25">
      <c r="A1244">
        <v>48339312</v>
      </c>
      <c r="B1244" t="s">
        <v>74</v>
      </c>
      <c r="C1244" t="s">
        <v>16</v>
      </c>
      <c r="D1244" t="s">
        <v>9</v>
      </c>
      <c r="E1244" t="s">
        <v>4534</v>
      </c>
      <c r="F1244" t="s">
        <v>4535</v>
      </c>
      <c r="G1244" t="s">
        <v>4536</v>
      </c>
      <c r="H1244" t="s">
        <v>4537</v>
      </c>
    </row>
    <row r="1245" spans="1:8" hidden="1" x14ac:dyDescent="0.25">
      <c r="A1245">
        <v>47924277</v>
      </c>
      <c r="B1245" t="s">
        <v>4430</v>
      </c>
      <c r="C1245" t="s">
        <v>15</v>
      </c>
      <c r="D1245" t="s">
        <v>9</v>
      </c>
      <c r="E1245" t="s">
        <v>4538</v>
      </c>
      <c r="F1245" t="s">
        <v>4539</v>
      </c>
      <c r="G1245" t="s">
        <v>4388</v>
      </c>
      <c r="H1245" t="s">
        <v>4540</v>
      </c>
    </row>
    <row r="1246" spans="1:8" x14ac:dyDescent="0.25">
      <c r="A1246">
        <v>47872666</v>
      </c>
      <c r="B1246" t="s">
        <v>1770</v>
      </c>
      <c r="C1246" t="s">
        <v>9</v>
      </c>
      <c r="D1246" t="s">
        <v>16</v>
      </c>
      <c r="E1246" t="s">
        <v>4541</v>
      </c>
      <c r="F1246" t="s">
        <v>11</v>
      </c>
      <c r="G1246" t="s">
        <v>4388</v>
      </c>
      <c r="H1246" t="s">
        <v>4542</v>
      </c>
    </row>
    <row r="1247" spans="1:8" x14ac:dyDescent="0.25">
      <c r="A1247">
        <v>47792724</v>
      </c>
      <c r="B1247" t="s">
        <v>4543</v>
      </c>
      <c r="C1247" t="s">
        <v>16</v>
      </c>
      <c r="D1247" t="s">
        <v>16</v>
      </c>
      <c r="E1247" t="s">
        <v>4544</v>
      </c>
      <c r="F1247" t="s">
        <v>4545</v>
      </c>
      <c r="G1247" t="s">
        <v>4546</v>
      </c>
      <c r="H1247" t="s">
        <v>4547</v>
      </c>
    </row>
    <row r="1248" spans="1:8" x14ac:dyDescent="0.25">
      <c r="A1248">
        <v>47753356</v>
      </c>
      <c r="B1248" t="s">
        <v>2932</v>
      </c>
      <c r="C1248" t="s">
        <v>16</v>
      </c>
      <c r="D1248" t="s">
        <v>16</v>
      </c>
      <c r="E1248" t="s">
        <v>4548</v>
      </c>
      <c r="F1248" t="s">
        <v>4549</v>
      </c>
      <c r="G1248" t="s">
        <v>4550</v>
      </c>
      <c r="H1248" t="s">
        <v>4551</v>
      </c>
    </row>
    <row r="1249" spans="1:8" x14ac:dyDescent="0.25">
      <c r="A1249">
        <v>45046242</v>
      </c>
      <c r="B1249" t="s">
        <v>4552</v>
      </c>
      <c r="C1249" t="s">
        <v>15</v>
      </c>
      <c r="D1249" t="s">
        <v>15</v>
      </c>
      <c r="E1249" t="s">
        <v>4553</v>
      </c>
      <c r="F1249" t="s">
        <v>4554</v>
      </c>
      <c r="G1249" t="s">
        <v>4420</v>
      </c>
      <c r="H1249" t="s">
        <v>4555</v>
      </c>
    </row>
    <row r="1250" spans="1:8" x14ac:dyDescent="0.25">
      <c r="A1250">
        <v>47585008</v>
      </c>
      <c r="B1250" t="s">
        <v>4556</v>
      </c>
      <c r="C1250" t="s">
        <v>16</v>
      </c>
      <c r="D1250" t="s">
        <v>15</v>
      </c>
      <c r="E1250" t="s">
        <v>4557</v>
      </c>
      <c r="F1250" t="s">
        <v>4558</v>
      </c>
      <c r="G1250" t="s">
        <v>4559</v>
      </c>
      <c r="H1250" t="s">
        <v>4560</v>
      </c>
    </row>
    <row r="1251" spans="1:8" hidden="1" x14ac:dyDescent="0.25">
      <c r="A1251">
        <v>47526324</v>
      </c>
      <c r="B1251" t="s">
        <v>4561</v>
      </c>
      <c r="C1251" t="s">
        <v>16</v>
      </c>
      <c r="D1251" t="s">
        <v>9</v>
      </c>
      <c r="E1251" t="s">
        <v>4562</v>
      </c>
      <c r="F1251" t="s">
        <v>11</v>
      </c>
      <c r="G1251" t="s">
        <v>4563</v>
      </c>
      <c r="H1251" t="s">
        <v>4564</v>
      </c>
    </row>
    <row r="1252" spans="1:8" x14ac:dyDescent="0.25">
      <c r="A1252">
        <v>47375304</v>
      </c>
      <c r="B1252" t="s">
        <v>4565</v>
      </c>
      <c r="C1252" t="s">
        <v>16</v>
      </c>
      <c r="D1252" t="s">
        <v>28</v>
      </c>
      <c r="E1252" t="s">
        <v>4566</v>
      </c>
      <c r="F1252" t="s">
        <v>4567</v>
      </c>
      <c r="G1252" t="s">
        <v>4512</v>
      </c>
      <c r="H1252" t="s">
        <v>4568</v>
      </c>
    </row>
    <row r="1253" spans="1:8" x14ac:dyDescent="0.25">
      <c r="A1253">
        <v>47182506</v>
      </c>
      <c r="B1253" t="s">
        <v>4569</v>
      </c>
      <c r="C1253" t="s">
        <v>16</v>
      </c>
      <c r="D1253" t="s">
        <v>15</v>
      </c>
      <c r="E1253" t="s">
        <v>4570</v>
      </c>
      <c r="F1253" t="s">
        <v>4571</v>
      </c>
      <c r="G1253" t="s">
        <v>4572</v>
      </c>
      <c r="H1253" t="s">
        <v>4573</v>
      </c>
    </row>
    <row r="1254" spans="1:8" x14ac:dyDescent="0.25">
      <c r="A1254">
        <v>47113086</v>
      </c>
      <c r="B1254" t="s">
        <v>1167</v>
      </c>
      <c r="C1254" t="s">
        <v>9</v>
      </c>
      <c r="D1254" t="s">
        <v>16</v>
      </c>
      <c r="E1254" t="s">
        <v>4574</v>
      </c>
      <c r="F1254" t="s">
        <v>11</v>
      </c>
      <c r="G1254" t="s">
        <v>4388</v>
      </c>
      <c r="H1254" t="s">
        <v>4575</v>
      </c>
    </row>
    <row r="1255" spans="1:8" hidden="1" x14ac:dyDescent="0.25">
      <c r="A1255">
        <v>46467366</v>
      </c>
      <c r="B1255" t="s">
        <v>4556</v>
      </c>
      <c r="C1255" t="s">
        <v>16</v>
      </c>
      <c r="D1255" t="s">
        <v>9</v>
      </c>
      <c r="E1255" t="s">
        <v>4576</v>
      </c>
      <c r="F1255" t="s">
        <v>11</v>
      </c>
      <c r="G1255" t="s">
        <v>4420</v>
      </c>
      <c r="H1255" t="s">
        <v>4577</v>
      </c>
    </row>
    <row r="1256" spans="1:8" hidden="1" x14ac:dyDescent="0.25">
      <c r="A1256">
        <v>46821335</v>
      </c>
      <c r="B1256" t="s">
        <v>2006</v>
      </c>
      <c r="C1256" t="s">
        <v>16</v>
      </c>
      <c r="D1256" t="s">
        <v>9</v>
      </c>
      <c r="E1256" t="s">
        <v>4578</v>
      </c>
      <c r="F1256" t="s">
        <v>4579</v>
      </c>
      <c r="G1256" t="s">
        <v>4580</v>
      </c>
      <c r="H1256" t="s">
        <v>4581</v>
      </c>
    </row>
    <row r="1257" spans="1:8" hidden="1" x14ac:dyDescent="0.25">
      <c r="A1257">
        <v>46795515</v>
      </c>
      <c r="B1257" t="s">
        <v>503</v>
      </c>
      <c r="C1257" t="s">
        <v>16</v>
      </c>
      <c r="D1257" t="s">
        <v>9</v>
      </c>
      <c r="E1257" t="s">
        <v>4582</v>
      </c>
      <c r="F1257" t="s">
        <v>4583</v>
      </c>
      <c r="G1257" t="s">
        <v>4584</v>
      </c>
      <c r="H1257" t="s">
        <v>4585</v>
      </c>
    </row>
    <row r="1258" spans="1:8" hidden="1" x14ac:dyDescent="0.25">
      <c r="A1258">
        <v>46477955</v>
      </c>
      <c r="B1258" t="s">
        <v>1879</v>
      </c>
      <c r="C1258" t="s">
        <v>16</v>
      </c>
      <c r="D1258" t="s">
        <v>98</v>
      </c>
      <c r="E1258" t="s">
        <v>4586</v>
      </c>
      <c r="F1258" t="s">
        <v>11</v>
      </c>
      <c r="G1258" t="s">
        <v>4587</v>
      </c>
      <c r="H1258" t="s">
        <v>4588</v>
      </c>
    </row>
    <row r="1259" spans="1:8" x14ac:dyDescent="0.25">
      <c r="A1259">
        <v>46714228</v>
      </c>
      <c r="B1259" t="s">
        <v>4589</v>
      </c>
      <c r="C1259" t="s">
        <v>16</v>
      </c>
      <c r="D1259" t="s">
        <v>15</v>
      </c>
      <c r="E1259" t="s">
        <v>4590</v>
      </c>
      <c r="F1259" t="s">
        <v>11</v>
      </c>
      <c r="G1259" t="s">
        <v>4591</v>
      </c>
      <c r="H1259" t="s">
        <v>4592</v>
      </c>
    </row>
    <row r="1260" spans="1:8" hidden="1" x14ac:dyDescent="0.25">
      <c r="A1260">
        <v>46448391</v>
      </c>
      <c r="B1260" t="s">
        <v>2893</v>
      </c>
      <c r="C1260" t="s">
        <v>9</v>
      </c>
      <c r="D1260" t="s">
        <v>9</v>
      </c>
      <c r="E1260" t="s">
        <v>4593</v>
      </c>
      <c r="F1260" t="s">
        <v>11</v>
      </c>
      <c r="G1260" t="s">
        <v>4594</v>
      </c>
      <c r="H1260" t="s">
        <v>4595</v>
      </c>
    </row>
    <row r="1261" spans="1:8" x14ac:dyDescent="0.25">
      <c r="A1261">
        <v>45356849</v>
      </c>
      <c r="B1261" t="s">
        <v>2893</v>
      </c>
      <c r="C1261" t="s">
        <v>9</v>
      </c>
      <c r="D1261" t="s">
        <v>16</v>
      </c>
      <c r="E1261" t="s">
        <v>4596</v>
      </c>
      <c r="F1261" t="s">
        <v>11</v>
      </c>
      <c r="G1261" t="s">
        <v>4597</v>
      </c>
      <c r="H1261" t="s">
        <v>4598</v>
      </c>
    </row>
    <row r="1262" spans="1:8" x14ac:dyDescent="0.25">
      <c r="A1262">
        <v>12393503</v>
      </c>
      <c r="B1262" t="s">
        <v>4599</v>
      </c>
      <c r="C1262" t="s">
        <v>16</v>
      </c>
      <c r="D1262" t="s">
        <v>463</v>
      </c>
      <c r="E1262" t="s">
        <v>4600</v>
      </c>
      <c r="F1262" t="s">
        <v>4601</v>
      </c>
      <c r="G1262" t="s">
        <v>4602</v>
      </c>
      <c r="H1262" t="s">
        <v>4603</v>
      </c>
    </row>
    <row r="1263" spans="1:8" x14ac:dyDescent="0.25">
      <c r="A1263">
        <v>15957791</v>
      </c>
      <c r="B1263" t="s">
        <v>4604</v>
      </c>
      <c r="C1263" t="s">
        <v>16</v>
      </c>
      <c r="D1263" t="s">
        <v>15</v>
      </c>
      <c r="E1263" t="s">
        <v>4605</v>
      </c>
      <c r="F1263" t="s">
        <v>11</v>
      </c>
      <c r="G1263" t="s">
        <v>4512</v>
      </c>
      <c r="H1263" t="s">
        <v>4606</v>
      </c>
    </row>
    <row r="1264" spans="1:8" hidden="1" x14ac:dyDescent="0.25">
      <c r="A1264">
        <v>44735365</v>
      </c>
      <c r="B1264" t="s">
        <v>4607</v>
      </c>
      <c r="C1264" t="s">
        <v>16</v>
      </c>
      <c r="D1264" t="s">
        <v>9</v>
      </c>
      <c r="E1264" t="s">
        <v>4608</v>
      </c>
      <c r="F1264" t="s">
        <v>4609</v>
      </c>
      <c r="G1264" t="s">
        <v>4610</v>
      </c>
      <c r="H1264" t="s">
        <v>4611</v>
      </c>
    </row>
    <row r="1265" spans="1:8" hidden="1" x14ac:dyDescent="0.25">
      <c r="A1265">
        <v>44547820</v>
      </c>
      <c r="B1265" t="s">
        <v>4612</v>
      </c>
      <c r="C1265" t="s">
        <v>15</v>
      </c>
      <c r="D1265" t="s">
        <v>9</v>
      </c>
      <c r="E1265" t="s">
        <v>4613</v>
      </c>
      <c r="F1265" t="s">
        <v>4614</v>
      </c>
      <c r="G1265" t="s">
        <v>4615</v>
      </c>
      <c r="H1265" t="s">
        <v>4616</v>
      </c>
    </row>
    <row r="1266" spans="1:8" x14ac:dyDescent="0.25">
      <c r="A1266">
        <v>34006954</v>
      </c>
      <c r="B1266" t="s">
        <v>4617</v>
      </c>
      <c r="C1266" t="s">
        <v>16</v>
      </c>
      <c r="D1266" t="s">
        <v>28</v>
      </c>
      <c r="E1266" t="s">
        <v>4618</v>
      </c>
      <c r="F1266" t="s">
        <v>4619</v>
      </c>
      <c r="G1266" t="s">
        <v>4620</v>
      </c>
      <c r="H1266" t="s">
        <v>4621</v>
      </c>
    </row>
    <row r="1267" spans="1:8" hidden="1" x14ac:dyDescent="0.25">
      <c r="A1267">
        <v>44439195</v>
      </c>
      <c r="B1267" t="s">
        <v>1140</v>
      </c>
      <c r="C1267" t="s">
        <v>16</v>
      </c>
      <c r="D1267" t="s">
        <v>98</v>
      </c>
      <c r="E1267" t="s">
        <v>4622</v>
      </c>
      <c r="F1267" t="s">
        <v>4623</v>
      </c>
      <c r="G1267" t="s">
        <v>4624</v>
      </c>
      <c r="H1267" t="s">
        <v>4625</v>
      </c>
    </row>
    <row r="1268" spans="1:8" hidden="1" x14ac:dyDescent="0.25">
      <c r="A1268">
        <v>43848266</v>
      </c>
      <c r="B1268" t="s">
        <v>4626</v>
      </c>
      <c r="C1268" t="s">
        <v>16</v>
      </c>
      <c r="D1268" t="s">
        <v>9</v>
      </c>
      <c r="E1268" t="s">
        <v>4627</v>
      </c>
      <c r="F1268" t="s">
        <v>11</v>
      </c>
      <c r="G1268" t="s">
        <v>4628</v>
      </c>
      <c r="H1268" t="s">
        <v>4629</v>
      </c>
    </row>
    <row r="1269" spans="1:8" hidden="1" x14ac:dyDescent="0.25">
      <c r="A1269">
        <v>43822491</v>
      </c>
      <c r="B1269" t="s">
        <v>4630</v>
      </c>
      <c r="C1269" t="s">
        <v>16</v>
      </c>
      <c r="D1269" t="s">
        <v>9</v>
      </c>
      <c r="E1269" t="s">
        <v>4631</v>
      </c>
      <c r="F1269" t="s">
        <v>4632</v>
      </c>
      <c r="G1269" t="s">
        <v>4633</v>
      </c>
      <c r="H1269" t="s">
        <v>4634</v>
      </c>
    </row>
    <row r="1270" spans="1:8" hidden="1" x14ac:dyDescent="0.25">
      <c r="A1270">
        <v>43045458</v>
      </c>
      <c r="B1270" t="s">
        <v>4635</v>
      </c>
      <c r="C1270" t="s">
        <v>16</v>
      </c>
      <c r="D1270" t="s">
        <v>712</v>
      </c>
      <c r="E1270" t="s">
        <v>4636</v>
      </c>
      <c r="F1270" t="s">
        <v>4637</v>
      </c>
      <c r="G1270" t="s">
        <v>4624</v>
      </c>
      <c r="H1270" t="s">
        <v>4638</v>
      </c>
    </row>
    <row r="1271" spans="1:8" x14ac:dyDescent="0.25">
      <c r="A1271">
        <v>42838951</v>
      </c>
      <c r="B1271" t="s">
        <v>4639</v>
      </c>
      <c r="C1271" t="s">
        <v>16</v>
      </c>
      <c r="D1271" t="s">
        <v>15</v>
      </c>
      <c r="E1271" t="s">
        <v>4640</v>
      </c>
      <c r="F1271" t="s">
        <v>11</v>
      </c>
      <c r="G1271" t="s">
        <v>4641</v>
      </c>
      <c r="H1271" t="s">
        <v>4642</v>
      </c>
    </row>
    <row r="1272" spans="1:8" x14ac:dyDescent="0.25">
      <c r="A1272">
        <v>42269434</v>
      </c>
      <c r="B1272" t="s">
        <v>4643</v>
      </c>
      <c r="C1272" t="s">
        <v>16</v>
      </c>
      <c r="D1272" t="s">
        <v>16</v>
      </c>
      <c r="E1272" t="s">
        <v>4644</v>
      </c>
      <c r="F1272" t="s">
        <v>11</v>
      </c>
      <c r="G1272" t="s">
        <v>4645</v>
      </c>
      <c r="H1272" t="s">
        <v>4646</v>
      </c>
    </row>
    <row r="1273" spans="1:8" hidden="1" x14ac:dyDescent="0.25">
      <c r="A1273">
        <v>41860819</v>
      </c>
      <c r="B1273" t="s">
        <v>209</v>
      </c>
      <c r="C1273" t="s">
        <v>16</v>
      </c>
      <c r="D1273" t="s">
        <v>9</v>
      </c>
      <c r="E1273" t="s">
        <v>4647</v>
      </c>
      <c r="F1273" t="s">
        <v>11</v>
      </c>
      <c r="G1273" t="s">
        <v>4648</v>
      </c>
      <c r="H1273" t="s">
        <v>4649</v>
      </c>
    </row>
    <row r="1274" spans="1:8" x14ac:dyDescent="0.25">
      <c r="A1274">
        <v>41069119</v>
      </c>
      <c r="B1274" t="s">
        <v>4650</v>
      </c>
      <c r="C1274" t="s">
        <v>16</v>
      </c>
      <c r="D1274" t="s">
        <v>16</v>
      </c>
      <c r="E1274" t="s">
        <v>4651</v>
      </c>
      <c r="F1274" t="s">
        <v>11</v>
      </c>
      <c r="G1274" t="s">
        <v>4624</v>
      </c>
      <c r="H1274" t="s">
        <v>4652</v>
      </c>
    </row>
    <row r="1275" spans="1:8" x14ac:dyDescent="0.25">
      <c r="A1275">
        <v>34563155</v>
      </c>
      <c r="B1275" t="s">
        <v>4653</v>
      </c>
      <c r="C1275" t="s">
        <v>16</v>
      </c>
      <c r="D1275" t="s">
        <v>208</v>
      </c>
      <c r="E1275" t="s">
        <v>4654</v>
      </c>
      <c r="F1275" t="s">
        <v>4655</v>
      </c>
      <c r="G1275" t="s">
        <v>4656</v>
      </c>
      <c r="H1275" t="s">
        <v>4657</v>
      </c>
    </row>
    <row r="1276" spans="1:8" hidden="1" x14ac:dyDescent="0.25">
      <c r="A1276">
        <v>33905940</v>
      </c>
      <c r="B1276" t="s">
        <v>4658</v>
      </c>
      <c r="C1276" t="s">
        <v>16</v>
      </c>
      <c r="D1276" t="s">
        <v>9</v>
      </c>
      <c r="E1276" t="s">
        <v>4659</v>
      </c>
      <c r="F1276" t="s">
        <v>11</v>
      </c>
      <c r="G1276" t="s">
        <v>4624</v>
      </c>
      <c r="H1276" t="s">
        <v>4660</v>
      </c>
    </row>
    <row r="1277" spans="1:8" x14ac:dyDescent="0.25">
      <c r="A1277">
        <v>39511120</v>
      </c>
      <c r="B1277" t="s">
        <v>4661</v>
      </c>
      <c r="C1277" t="s">
        <v>9</v>
      </c>
      <c r="D1277" t="s">
        <v>15</v>
      </c>
      <c r="E1277" t="s">
        <v>4662</v>
      </c>
      <c r="F1277" t="s">
        <v>11</v>
      </c>
      <c r="G1277" t="s">
        <v>4633</v>
      </c>
      <c r="H1277" t="s">
        <v>4663</v>
      </c>
    </row>
    <row r="1278" spans="1:8" x14ac:dyDescent="0.25">
      <c r="A1278">
        <v>39288713</v>
      </c>
      <c r="B1278" t="s">
        <v>4664</v>
      </c>
      <c r="C1278" t="s">
        <v>9</v>
      </c>
      <c r="D1278" t="s">
        <v>16</v>
      </c>
      <c r="E1278" t="s">
        <v>4665</v>
      </c>
      <c r="F1278" t="s">
        <v>11</v>
      </c>
      <c r="G1278" t="s">
        <v>4666</v>
      </c>
      <c r="H1278" t="s">
        <v>4667</v>
      </c>
    </row>
    <row r="1279" spans="1:8" x14ac:dyDescent="0.25">
      <c r="A1279">
        <v>39019704</v>
      </c>
      <c r="B1279" t="s">
        <v>4668</v>
      </c>
      <c r="C1279" t="s">
        <v>9</v>
      </c>
      <c r="D1279" t="s">
        <v>208</v>
      </c>
      <c r="E1279" t="s">
        <v>4669</v>
      </c>
      <c r="F1279" t="s">
        <v>11</v>
      </c>
      <c r="G1279" t="s">
        <v>4670</v>
      </c>
      <c r="H1279" t="s">
        <v>4671</v>
      </c>
    </row>
    <row r="1280" spans="1:8" x14ac:dyDescent="0.25">
      <c r="A1280">
        <v>22314763</v>
      </c>
      <c r="B1280" t="s">
        <v>4672</v>
      </c>
      <c r="C1280" t="s">
        <v>28</v>
      </c>
      <c r="D1280" t="s">
        <v>15</v>
      </c>
      <c r="E1280" t="s">
        <v>4673</v>
      </c>
      <c r="F1280" t="s">
        <v>4674</v>
      </c>
      <c r="G1280" t="s">
        <v>4633</v>
      </c>
      <c r="H1280" t="s">
        <v>4675</v>
      </c>
    </row>
    <row r="1281" spans="1:8" x14ac:dyDescent="0.25">
      <c r="A1281">
        <v>34436529</v>
      </c>
      <c r="B1281" t="s">
        <v>4676</v>
      </c>
      <c r="C1281" t="s">
        <v>15</v>
      </c>
      <c r="D1281" t="s">
        <v>15</v>
      </c>
      <c r="E1281" t="s">
        <v>4677</v>
      </c>
      <c r="F1281" t="s">
        <v>4678</v>
      </c>
      <c r="G1281" t="s">
        <v>4679</v>
      </c>
      <c r="H1281" t="s">
        <v>4680</v>
      </c>
    </row>
    <row r="1282" spans="1:8" x14ac:dyDescent="0.25">
      <c r="A1282">
        <v>25447323</v>
      </c>
      <c r="B1282" t="s">
        <v>4681</v>
      </c>
      <c r="C1282" t="s">
        <v>16</v>
      </c>
      <c r="D1282" t="s">
        <v>15</v>
      </c>
      <c r="E1282" t="s">
        <v>4682</v>
      </c>
      <c r="F1282" t="s">
        <v>4683</v>
      </c>
      <c r="G1282" t="s">
        <v>4624</v>
      </c>
      <c r="H1282" t="s">
        <v>4684</v>
      </c>
    </row>
    <row r="1283" spans="1:8" hidden="1" x14ac:dyDescent="0.25">
      <c r="A1283">
        <v>37009168</v>
      </c>
      <c r="B1283" t="s">
        <v>4685</v>
      </c>
      <c r="C1283" t="s">
        <v>16</v>
      </c>
      <c r="D1283" t="s">
        <v>9</v>
      </c>
      <c r="E1283" t="s">
        <v>4686</v>
      </c>
      <c r="F1283" t="s">
        <v>4687</v>
      </c>
      <c r="G1283" t="s">
        <v>4624</v>
      </c>
      <c r="H1283" t="s">
        <v>4688</v>
      </c>
    </row>
    <row r="1284" spans="1:8" x14ac:dyDescent="0.25">
      <c r="A1284">
        <v>36752189</v>
      </c>
      <c r="B1284" t="s">
        <v>3219</v>
      </c>
      <c r="C1284" t="s">
        <v>15</v>
      </c>
      <c r="D1284" t="s">
        <v>15</v>
      </c>
      <c r="E1284" t="s">
        <v>4689</v>
      </c>
      <c r="F1284" t="s">
        <v>4690</v>
      </c>
      <c r="G1284" t="s">
        <v>4691</v>
      </c>
      <c r="H1284" t="s">
        <v>4692</v>
      </c>
    </row>
    <row r="1285" spans="1:8" x14ac:dyDescent="0.25">
      <c r="A1285">
        <v>36147698</v>
      </c>
      <c r="B1285" t="s">
        <v>4693</v>
      </c>
      <c r="C1285" t="s">
        <v>16</v>
      </c>
      <c r="D1285" t="s">
        <v>16</v>
      </c>
      <c r="E1285" t="s">
        <v>4694</v>
      </c>
      <c r="F1285" t="s">
        <v>4695</v>
      </c>
      <c r="G1285" t="s">
        <v>4633</v>
      </c>
      <c r="H1285" t="s">
        <v>4696</v>
      </c>
    </row>
    <row r="1286" spans="1:8" hidden="1" x14ac:dyDescent="0.25">
      <c r="A1286">
        <v>35775765</v>
      </c>
      <c r="B1286" t="s">
        <v>4697</v>
      </c>
      <c r="C1286" t="s">
        <v>16</v>
      </c>
      <c r="D1286" t="s">
        <v>9</v>
      </c>
      <c r="E1286" t="s">
        <v>4698</v>
      </c>
      <c r="F1286" t="s">
        <v>11</v>
      </c>
      <c r="G1286" t="s">
        <v>4699</v>
      </c>
      <c r="H1286" t="s">
        <v>4700</v>
      </c>
    </row>
    <row r="1287" spans="1:8" x14ac:dyDescent="0.25">
      <c r="A1287">
        <v>35679731</v>
      </c>
      <c r="B1287" t="s">
        <v>4701</v>
      </c>
      <c r="C1287" t="s">
        <v>16</v>
      </c>
      <c r="D1287" t="s">
        <v>16</v>
      </c>
      <c r="E1287" t="s">
        <v>4702</v>
      </c>
      <c r="F1287" t="s">
        <v>11</v>
      </c>
      <c r="G1287" t="s">
        <v>4624</v>
      </c>
      <c r="H1287" t="s">
        <v>4703</v>
      </c>
    </row>
    <row r="1288" spans="1:8" x14ac:dyDescent="0.25">
      <c r="A1288">
        <v>35607974</v>
      </c>
      <c r="B1288" t="s">
        <v>4704</v>
      </c>
      <c r="C1288" t="s">
        <v>16</v>
      </c>
      <c r="D1288" t="s">
        <v>15</v>
      </c>
      <c r="E1288" t="s">
        <v>4705</v>
      </c>
      <c r="F1288" t="s">
        <v>11</v>
      </c>
      <c r="G1288" t="s">
        <v>4706</v>
      </c>
      <c r="H1288" t="s">
        <v>4707</v>
      </c>
    </row>
    <row r="1289" spans="1:8" x14ac:dyDescent="0.25">
      <c r="A1289">
        <v>21725420</v>
      </c>
      <c r="B1289" t="s">
        <v>4708</v>
      </c>
      <c r="C1289" t="s">
        <v>16</v>
      </c>
      <c r="D1289" t="s">
        <v>50</v>
      </c>
      <c r="E1289" t="s">
        <v>4709</v>
      </c>
      <c r="F1289" t="s">
        <v>4710</v>
      </c>
      <c r="G1289" t="s">
        <v>4711</v>
      </c>
      <c r="H1289" t="s">
        <v>4712</v>
      </c>
    </row>
    <row r="1290" spans="1:8" x14ac:dyDescent="0.25">
      <c r="A1290">
        <v>34362017</v>
      </c>
      <c r="B1290" t="s">
        <v>4713</v>
      </c>
      <c r="C1290" t="s">
        <v>16</v>
      </c>
      <c r="D1290" t="s">
        <v>16</v>
      </c>
      <c r="E1290" t="s">
        <v>4714</v>
      </c>
      <c r="F1290" t="s">
        <v>4715</v>
      </c>
      <c r="G1290" t="s">
        <v>4633</v>
      </c>
      <c r="H1290" t="s">
        <v>4716</v>
      </c>
    </row>
    <row r="1291" spans="1:8" x14ac:dyDescent="0.25">
      <c r="A1291">
        <v>29124602</v>
      </c>
      <c r="B1291" t="s">
        <v>4717</v>
      </c>
      <c r="C1291" t="s">
        <v>15</v>
      </c>
      <c r="D1291" t="s">
        <v>15</v>
      </c>
      <c r="E1291" t="s">
        <v>4718</v>
      </c>
      <c r="F1291" t="s">
        <v>4719</v>
      </c>
      <c r="G1291" t="s">
        <v>4624</v>
      </c>
      <c r="H1291" t="s">
        <v>4720</v>
      </c>
    </row>
    <row r="1292" spans="1:8" x14ac:dyDescent="0.25">
      <c r="A1292">
        <v>33661385</v>
      </c>
      <c r="B1292" t="s">
        <v>3545</v>
      </c>
      <c r="C1292" t="s">
        <v>16</v>
      </c>
      <c r="D1292" t="s">
        <v>16</v>
      </c>
      <c r="E1292" t="s">
        <v>4721</v>
      </c>
      <c r="F1292" t="s">
        <v>4722</v>
      </c>
      <c r="G1292" t="s">
        <v>4723</v>
      </c>
      <c r="H1292" t="s">
        <v>4724</v>
      </c>
    </row>
    <row r="1293" spans="1:8" x14ac:dyDescent="0.25">
      <c r="A1293">
        <v>33534001</v>
      </c>
      <c r="B1293" t="s">
        <v>4725</v>
      </c>
      <c r="C1293" t="s">
        <v>16</v>
      </c>
      <c r="D1293" t="s">
        <v>16</v>
      </c>
      <c r="E1293" t="s">
        <v>4726</v>
      </c>
      <c r="F1293" t="s">
        <v>4727</v>
      </c>
      <c r="G1293" t="s">
        <v>4633</v>
      </c>
      <c r="H1293" t="s">
        <v>4728</v>
      </c>
    </row>
    <row r="1294" spans="1:8" hidden="1" x14ac:dyDescent="0.25">
      <c r="A1294">
        <v>33486713</v>
      </c>
      <c r="B1294" t="s">
        <v>4729</v>
      </c>
      <c r="C1294" t="s">
        <v>16</v>
      </c>
      <c r="D1294" t="s">
        <v>9</v>
      </c>
      <c r="E1294" t="s">
        <v>4730</v>
      </c>
      <c r="F1294" t="s">
        <v>11</v>
      </c>
      <c r="G1294" t="s">
        <v>4731</v>
      </c>
      <c r="H1294" t="s">
        <v>4732</v>
      </c>
    </row>
    <row r="1295" spans="1:8" x14ac:dyDescent="0.25">
      <c r="A1295">
        <v>33311188</v>
      </c>
      <c r="B1295" t="s">
        <v>4733</v>
      </c>
      <c r="C1295" t="s">
        <v>16</v>
      </c>
      <c r="D1295" t="s">
        <v>16</v>
      </c>
      <c r="E1295" t="s">
        <v>4734</v>
      </c>
      <c r="F1295" t="s">
        <v>4735</v>
      </c>
      <c r="G1295" t="s">
        <v>4633</v>
      </c>
      <c r="H1295" t="s">
        <v>4736</v>
      </c>
    </row>
    <row r="1296" spans="1:8" x14ac:dyDescent="0.25">
      <c r="A1296">
        <v>21637111</v>
      </c>
      <c r="B1296" t="s">
        <v>4737</v>
      </c>
      <c r="C1296" t="s">
        <v>16</v>
      </c>
      <c r="D1296" t="s">
        <v>15</v>
      </c>
      <c r="E1296" t="s">
        <v>4738</v>
      </c>
      <c r="F1296" t="s">
        <v>11</v>
      </c>
      <c r="G1296" t="s">
        <v>4624</v>
      </c>
      <c r="H1296" t="s">
        <v>4739</v>
      </c>
    </row>
    <row r="1297" spans="1:8" x14ac:dyDescent="0.25">
      <c r="A1297">
        <v>33292197</v>
      </c>
      <c r="B1297" t="s">
        <v>4740</v>
      </c>
      <c r="C1297" t="s">
        <v>16</v>
      </c>
      <c r="D1297" t="s">
        <v>16</v>
      </c>
      <c r="E1297" t="s">
        <v>4741</v>
      </c>
      <c r="F1297" t="s">
        <v>4742</v>
      </c>
      <c r="G1297" t="s">
        <v>4633</v>
      </c>
      <c r="H1297" t="s">
        <v>4743</v>
      </c>
    </row>
    <row r="1298" spans="1:8" hidden="1" x14ac:dyDescent="0.25">
      <c r="A1298">
        <v>32701013</v>
      </c>
      <c r="B1298" t="s">
        <v>4744</v>
      </c>
      <c r="C1298" t="s">
        <v>16</v>
      </c>
      <c r="D1298" t="s">
        <v>9</v>
      </c>
      <c r="E1298" t="s">
        <v>4745</v>
      </c>
      <c r="F1298" t="s">
        <v>4746</v>
      </c>
      <c r="G1298" t="s">
        <v>4747</v>
      </c>
      <c r="H1298" t="s">
        <v>4748</v>
      </c>
    </row>
    <row r="1299" spans="1:8" x14ac:dyDescent="0.25">
      <c r="A1299">
        <v>32413295</v>
      </c>
      <c r="B1299" t="s">
        <v>4749</v>
      </c>
      <c r="C1299" t="s">
        <v>16</v>
      </c>
      <c r="D1299" t="s">
        <v>28</v>
      </c>
      <c r="E1299" t="s">
        <v>4750</v>
      </c>
      <c r="F1299" t="s">
        <v>4751</v>
      </c>
      <c r="G1299" t="s">
        <v>4752</v>
      </c>
      <c r="H1299" t="s">
        <v>4753</v>
      </c>
    </row>
    <row r="1300" spans="1:8" hidden="1" x14ac:dyDescent="0.25">
      <c r="A1300">
        <v>32391077</v>
      </c>
      <c r="B1300" t="s">
        <v>4754</v>
      </c>
      <c r="C1300" t="s">
        <v>16</v>
      </c>
      <c r="D1300" t="s">
        <v>9</v>
      </c>
      <c r="E1300" t="s">
        <v>4755</v>
      </c>
      <c r="F1300" t="s">
        <v>11</v>
      </c>
      <c r="G1300" t="s">
        <v>4756</v>
      </c>
      <c r="H1300" t="s">
        <v>4757</v>
      </c>
    </row>
    <row r="1301" spans="1:8" x14ac:dyDescent="0.25">
      <c r="A1301">
        <v>31074662</v>
      </c>
      <c r="B1301" t="s">
        <v>4758</v>
      </c>
      <c r="C1301" t="s">
        <v>15</v>
      </c>
      <c r="D1301" t="s">
        <v>16</v>
      </c>
      <c r="E1301" t="s">
        <v>4759</v>
      </c>
      <c r="F1301" t="s">
        <v>4760</v>
      </c>
      <c r="G1301" t="s">
        <v>4761</v>
      </c>
      <c r="H1301" t="s">
        <v>4762</v>
      </c>
    </row>
    <row r="1302" spans="1:8" hidden="1" x14ac:dyDescent="0.25">
      <c r="A1302">
        <v>31020282</v>
      </c>
      <c r="B1302" t="s">
        <v>4763</v>
      </c>
      <c r="C1302" t="s">
        <v>16</v>
      </c>
      <c r="D1302" t="s">
        <v>9</v>
      </c>
      <c r="E1302" t="s">
        <v>4764</v>
      </c>
      <c r="F1302" t="s">
        <v>4765</v>
      </c>
      <c r="G1302" t="s">
        <v>4766</v>
      </c>
      <c r="H1302" t="s">
        <v>4767</v>
      </c>
    </row>
    <row r="1303" spans="1:8" x14ac:dyDescent="0.25">
      <c r="A1303">
        <v>30568292</v>
      </c>
      <c r="B1303" t="s">
        <v>4768</v>
      </c>
      <c r="C1303" t="s">
        <v>16</v>
      </c>
      <c r="D1303" t="s">
        <v>208</v>
      </c>
      <c r="E1303" t="s">
        <v>4769</v>
      </c>
      <c r="F1303" t="s">
        <v>4770</v>
      </c>
      <c r="G1303" t="s">
        <v>4771</v>
      </c>
      <c r="H1303" t="s">
        <v>4772</v>
      </c>
    </row>
    <row r="1304" spans="1:8" x14ac:dyDescent="0.25">
      <c r="A1304">
        <v>21728987</v>
      </c>
      <c r="B1304" t="s">
        <v>856</v>
      </c>
      <c r="C1304" t="s">
        <v>16</v>
      </c>
      <c r="D1304" t="s">
        <v>16</v>
      </c>
      <c r="E1304" t="s">
        <v>4773</v>
      </c>
      <c r="F1304" t="s">
        <v>11</v>
      </c>
      <c r="G1304" t="s">
        <v>4771</v>
      </c>
      <c r="H1304" t="s">
        <v>4774</v>
      </c>
    </row>
    <row r="1305" spans="1:8" hidden="1" x14ac:dyDescent="0.25">
      <c r="A1305">
        <v>26888081</v>
      </c>
      <c r="B1305" t="s">
        <v>616</v>
      </c>
      <c r="C1305" t="s">
        <v>16</v>
      </c>
      <c r="D1305" t="s">
        <v>9</v>
      </c>
      <c r="E1305" t="s">
        <v>4775</v>
      </c>
      <c r="F1305" t="s">
        <v>11</v>
      </c>
      <c r="G1305" t="s">
        <v>4633</v>
      </c>
      <c r="H1305" t="s">
        <v>4776</v>
      </c>
    </row>
    <row r="1306" spans="1:8" hidden="1" x14ac:dyDescent="0.25">
      <c r="A1306">
        <v>28256408</v>
      </c>
      <c r="B1306" t="s">
        <v>636</v>
      </c>
      <c r="C1306" t="s">
        <v>9</v>
      </c>
      <c r="D1306" t="s">
        <v>9</v>
      </c>
      <c r="E1306" t="s">
        <v>4777</v>
      </c>
      <c r="F1306" t="s">
        <v>11</v>
      </c>
      <c r="G1306" t="s">
        <v>4624</v>
      </c>
      <c r="H1306" t="s">
        <v>4778</v>
      </c>
    </row>
    <row r="1307" spans="1:8" hidden="1" x14ac:dyDescent="0.25">
      <c r="A1307">
        <v>27587911</v>
      </c>
      <c r="B1307" t="s">
        <v>3448</v>
      </c>
      <c r="C1307" t="s">
        <v>16</v>
      </c>
      <c r="D1307" t="s">
        <v>9</v>
      </c>
      <c r="E1307" t="s">
        <v>4779</v>
      </c>
      <c r="F1307" t="s">
        <v>4780</v>
      </c>
      <c r="G1307" t="s">
        <v>4624</v>
      </c>
      <c r="H1307" t="s">
        <v>4781</v>
      </c>
    </row>
    <row r="1308" spans="1:8" x14ac:dyDescent="0.25">
      <c r="A1308">
        <v>23515497</v>
      </c>
      <c r="B1308" t="s">
        <v>4782</v>
      </c>
      <c r="C1308" t="s">
        <v>16</v>
      </c>
      <c r="D1308" t="s">
        <v>15</v>
      </c>
      <c r="E1308" t="s">
        <v>4783</v>
      </c>
      <c r="F1308" t="s">
        <v>11</v>
      </c>
      <c r="G1308" t="s">
        <v>4633</v>
      </c>
      <c r="H1308" t="s">
        <v>4784</v>
      </c>
    </row>
    <row r="1309" spans="1:8" x14ac:dyDescent="0.25">
      <c r="A1309">
        <v>23791508</v>
      </c>
      <c r="B1309" t="s">
        <v>4785</v>
      </c>
      <c r="C1309" t="s">
        <v>16</v>
      </c>
      <c r="D1309" t="s">
        <v>16</v>
      </c>
      <c r="E1309" t="s">
        <v>4786</v>
      </c>
      <c r="F1309" t="s">
        <v>11</v>
      </c>
      <c r="G1309" t="s">
        <v>4787</v>
      </c>
      <c r="H1309" t="s">
        <v>4788</v>
      </c>
    </row>
    <row r="1310" spans="1:8" x14ac:dyDescent="0.25">
      <c r="A1310">
        <v>25033364</v>
      </c>
      <c r="B1310" t="s">
        <v>4789</v>
      </c>
      <c r="C1310" t="s">
        <v>16</v>
      </c>
      <c r="D1310" t="s">
        <v>16</v>
      </c>
      <c r="E1310" t="s">
        <v>4790</v>
      </c>
      <c r="F1310" t="s">
        <v>4791</v>
      </c>
      <c r="G1310" t="s">
        <v>4792</v>
      </c>
      <c r="H1310" t="s">
        <v>4793</v>
      </c>
    </row>
    <row r="1311" spans="1:8" x14ac:dyDescent="0.25">
      <c r="A1311">
        <v>25221055</v>
      </c>
      <c r="B1311" t="s">
        <v>4794</v>
      </c>
      <c r="C1311" t="s">
        <v>16</v>
      </c>
      <c r="D1311" t="s">
        <v>208</v>
      </c>
      <c r="E1311" t="s">
        <v>4795</v>
      </c>
      <c r="F1311" t="s">
        <v>4796</v>
      </c>
      <c r="G1311" t="s">
        <v>4797</v>
      </c>
      <c r="H1311" t="s">
        <v>4798</v>
      </c>
    </row>
    <row r="1312" spans="1:8" x14ac:dyDescent="0.25">
      <c r="A1312">
        <v>25145876</v>
      </c>
      <c r="B1312" t="s">
        <v>4799</v>
      </c>
      <c r="C1312" t="s">
        <v>16</v>
      </c>
      <c r="D1312" t="s">
        <v>16</v>
      </c>
      <c r="E1312" t="s">
        <v>4800</v>
      </c>
      <c r="F1312" t="s">
        <v>4801</v>
      </c>
      <c r="G1312" t="s">
        <v>4802</v>
      </c>
      <c r="H1312" t="s">
        <v>4803</v>
      </c>
    </row>
    <row r="1313" spans="1:8" x14ac:dyDescent="0.25">
      <c r="A1313">
        <v>19075488</v>
      </c>
      <c r="B1313" t="s">
        <v>4804</v>
      </c>
      <c r="C1313" t="s">
        <v>15</v>
      </c>
      <c r="D1313" t="s">
        <v>463</v>
      </c>
      <c r="E1313" t="s">
        <v>4805</v>
      </c>
      <c r="F1313" t="s">
        <v>11</v>
      </c>
      <c r="G1313" t="s">
        <v>4731</v>
      </c>
      <c r="H1313" t="s">
        <v>4806</v>
      </c>
    </row>
    <row r="1314" spans="1:8" x14ac:dyDescent="0.25">
      <c r="A1314">
        <v>24763236</v>
      </c>
      <c r="B1314" t="s">
        <v>4807</v>
      </c>
      <c r="C1314" t="s">
        <v>16</v>
      </c>
      <c r="D1314" t="s">
        <v>16</v>
      </c>
      <c r="E1314" t="s">
        <v>4808</v>
      </c>
      <c r="F1314" t="s">
        <v>4809</v>
      </c>
      <c r="G1314" t="s">
        <v>4810</v>
      </c>
      <c r="H1314" t="s">
        <v>4811</v>
      </c>
    </row>
    <row r="1315" spans="1:8" x14ac:dyDescent="0.25">
      <c r="A1315">
        <v>17503721</v>
      </c>
      <c r="B1315" t="s">
        <v>4352</v>
      </c>
      <c r="C1315" t="s">
        <v>16</v>
      </c>
      <c r="D1315" t="s">
        <v>16</v>
      </c>
      <c r="E1315" t="s">
        <v>4812</v>
      </c>
      <c r="F1315" t="s">
        <v>4813</v>
      </c>
      <c r="G1315" t="s">
        <v>4814</v>
      </c>
      <c r="H1315" t="s">
        <v>4815</v>
      </c>
    </row>
    <row r="1316" spans="1:8" x14ac:dyDescent="0.25">
      <c r="A1316">
        <v>21367212</v>
      </c>
      <c r="B1316" t="s">
        <v>4816</v>
      </c>
      <c r="C1316" t="s">
        <v>16</v>
      </c>
      <c r="D1316" t="s">
        <v>208</v>
      </c>
      <c r="E1316" t="s">
        <v>4817</v>
      </c>
      <c r="F1316" t="s">
        <v>4818</v>
      </c>
      <c r="G1316" t="s">
        <v>4624</v>
      </c>
      <c r="H1316" t="s">
        <v>4819</v>
      </c>
    </row>
    <row r="1317" spans="1:8" hidden="1" x14ac:dyDescent="0.25">
      <c r="A1317">
        <v>10911643</v>
      </c>
      <c r="B1317" t="s">
        <v>4820</v>
      </c>
      <c r="C1317" t="s">
        <v>15</v>
      </c>
      <c r="D1317" t="s">
        <v>9</v>
      </c>
      <c r="E1317" t="s">
        <v>4821</v>
      </c>
      <c r="F1317" t="s">
        <v>4822</v>
      </c>
      <c r="G1317" t="s">
        <v>4823</v>
      </c>
      <c r="H1317" t="s">
        <v>4824</v>
      </c>
    </row>
    <row r="1318" spans="1:8" x14ac:dyDescent="0.25">
      <c r="A1318">
        <v>21362935</v>
      </c>
      <c r="B1318" t="s">
        <v>4825</v>
      </c>
      <c r="C1318" t="s">
        <v>16</v>
      </c>
      <c r="D1318" t="s">
        <v>463</v>
      </c>
      <c r="E1318" t="s">
        <v>4826</v>
      </c>
      <c r="F1318" t="s">
        <v>4827</v>
      </c>
      <c r="G1318" t="s">
        <v>4828</v>
      </c>
      <c r="H1318" t="s">
        <v>4829</v>
      </c>
    </row>
    <row r="1319" spans="1:8" x14ac:dyDescent="0.25">
      <c r="A1319">
        <v>20781976</v>
      </c>
      <c r="B1319" t="s">
        <v>4830</v>
      </c>
      <c r="C1319" t="s">
        <v>16</v>
      </c>
      <c r="D1319" t="s">
        <v>16</v>
      </c>
      <c r="E1319" t="s">
        <v>4831</v>
      </c>
      <c r="F1319" t="s">
        <v>4832</v>
      </c>
      <c r="G1319" t="s">
        <v>4833</v>
      </c>
      <c r="H1319" t="s">
        <v>4834</v>
      </c>
    </row>
    <row r="1320" spans="1:8" x14ac:dyDescent="0.25">
      <c r="A1320">
        <v>20324912</v>
      </c>
      <c r="B1320" t="s">
        <v>4835</v>
      </c>
      <c r="C1320" t="s">
        <v>16</v>
      </c>
      <c r="D1320" t="s">
        <v>469</v>
      </c>
      <c r="E1320" t="s">
        <v>4836</v>
      </c>
      <c r="F1320" t="s">
        <v>4837</v>
      </c>
      <c r="G1320" t="s">
        <v>4624</v>
      </c>
      <c r="H1320" t="s">
        <v>4838</v>
      </c>
    </row>
    <row r="1321" spans="1:8" x14ac:dyDescent="0.25">
      <c r="A1321">
        <v>19446835</v>
      </c>
      <c r="B1321" t="s">
        <v>4839</v>
      </c>
      <c r="C1321" t="s">
        <v>16</v>
      </c>
      <c r="D1321" t="s">
        <v>16</v>
      </c>
      <c r="E1321" t="s">
        <v>4840</v>
      </c>
      <c r="F1321" t="s">
        <v>11</v>
      </c>
      <c r="G1321" t="s">
        <v>4841</v>
      </c>
      <c r="H1321" t="s">
        <v>4842</v>
      </c>
    </row>
    <row r="1322" spans="1:8" x14ac:dyDescent="0.25">
      <c r="A1322">
        <v>17908145</v>
      </c>
      <c r="B1322" t="s">
        <v>4843</v>
      </c>
      <c r="C1322" t="s">
        <v>16</v>
      </c>
      <c r="D1322" t="s">
        <v>107</v>
      </c>
      <c r="E1322" t="s">
        <v>4844</v>
      </c>
      <c r="F1322" t="s">
        <v>4845</v>
      </c>
      <c r="G1322" t="s">
        <v>4624</v>
      </c>
      <c r="H1322" t="s">
        <v>4846</v>
      </c>
    </row>
    <row r="1323" spans="1:8" hidden="1" x14ac:dyDescent="0.25">
      <c r="A1323">
        <v>17862636</v>
      </c>
      <c r="B1323" t="s">
        <v>4847</v>
      </c>
      <c r="C1323" t="s">
        <v>15</v>
      </c>
      <c r="D1323" t="s">
        <v>9</v>
      </c>
      <c r="E1323" t="s">
        <v>4848</v>
      </c>
      <c r="F1323" t="s">
        <v>11</v>
      </c>
      <c r="G1323" t="s">
        <v>4849</v>
      </c>
      <c r="H1323" t="s">
        <v>4850</v>
      </c>
    </row>
    <row r="1324" spans="1:8" x14ac:dyDescent="0.25">
      <c r="A1324">
        <v>17774185</v>
      </c>
      <c r="B1324" t="s">
        <v>4851</v>
      </c>
      <c r="C1324" t="s">
        <v>16</v>
      </c>
      <c r="D1324" t="s">
        <v>50</v>
      </c>
      <c r="E1324" t="s">
        <v>4852</v>
      </c>
      <c r="F1324" t="s">
        <v>4853</v>
      </c>
      <c r="G1324" t="s">
        <v>4624</v>
      </c>
      <c r="H1324" t="s">
        <v>4854</v>
      </c>
    </row>
    <row r="1325" spans="1:8" x14ac:dyDescent="0.25">
      <c r="A1325">
        <v>13148987</v>
      </c>
      <c r="B1325" t="s">
        <v>4855</v>
      </c>
      <c r="C1325" t="s">
        <v>16</v>
      </c>
      <c r="D1325" t="s">
        <v>469</v>
      </c>
      <c r="E1325" t="s">
        <v>4856</v>
      </c>
      <c r="F1325" t="s">
        <v>4857</v>
      </c>
      <c r="G1325" t="s">
        <v>4858</v>
      </c>
      <c r="H1325" t="s">
        <v>4859</v>
      </c>
    </row>
    <row r="1326" spans="1:8" x14ac:dyDescent="0.25">
      <c r="A1326">
        <v>35278457</v>
      </c>
      <c r="B1326" t="s">
        <v>4860</v>
      </c>
      <c r="C1326" t="s">
        <v>15</v>
      </c>
      <c r="D1326" t="s">
        <v>16</v>
      </c>
      <c r="E1326" t="s">
        <v>4861</v>
      </c>
      <c r="F1326" t="s">
        <v>4862</v>
      </c>
      <c r="G1326" t="s">
        <v>4863</v>
      </c>
      <c r="H1326" t="s">
        <v>4864</v>
      </c>
    </row>
    <row r="1327" spans="1:8" hidden="1" x14ac:dyDescent="0.25">
      <c r="A1327">
        <v>61799411</v>
      </c>
      <c r="B1327" t="s">
        <v>29</v>
      </c>
      <c r="C1327" t="s">
        <v>16</v>
      </c>
      <c r="D1327" t="s">
        <v>9</v>
      </c>
      <c r="E1327" t="s">
        <v>4865</v>
      </c>
      <c r="F1327" t="s">
        <v>11</v>
      </c>
      <c r="G1327" t="s">
        <v>4866</v>
      </c>
      <c r="H1327" t="s">
        <v>4867</v>
      </c>
    </row>
    <row r="1328" spans="1:8" hidden="1" x14ac:dyDescent="0.25">
      <c r="A1328">
        <v>61752512</v>
      </c>
      <c r="B1328" t="s">
        <v>320</v>
      </c>
      <c r="C1328" t="s">
        <v>9</v>
      </c>
      <c r="D1328" t="s">
        <v>9</v>
      </c>
      <c r="E1328" t="s">
        <v>4868</v>
      </c>
      <c r="F1328" t="s">
        <v>11</v>
      </c>
      <c r="G1328" t="s">
        <v>4869</v>
      </c>
      <c r="H1328" t="s">
        <v>4870</v>
      </c>
    </row>
    <row r="1329" spans="1:8" hidden="1" x14ac:dyDescent="0.25">
      <c r="A1329">
        <v>61681043</v>
      </c>
      <c r="B1329" t="s">
        <v>107</v>
      </c>
      <c r="C1329" t="s">
        <v>9</v>
      </c>
      <c r="D1329" t="s">
        <v>9</v>
      </c>
      <c r="E1329" t="s">
        <v>4871</v>
      </c>
      <c r="F1329" t="s">
        <v>11</v>
      </c>
      <c r="G1329" t="s">
        <v>4872</v>
      </c>
      <c r="H1329" t="s">
        <v>4873</v>
      </c>
    </row>
    <row r="1330" spans="1:8" hidden="1" x14ac:dyDescent="0.25">
      <c r="A1330">
        <v>61650637</v>
      </c>
      <c r="B1330" t="s">
        <v>463</v>
      </c>
      <c r="C1330" t="s">
        <v>16</v>
      </c>
      <c r="D1330" t="s">
        <v>9</v>
      </c>
      <c r="E1330" t="s">
        <v>4874</v>
      </c>
      <c r="F1330" t="s">
        <v>11</v>
      </c>
      <c r="G1330" t="s">
        <v>4875</v>
      </c>
      <c r="H1330" t="s">
        <v>4876</v>
      </c>
    </row>
    <row r="1331" spans="1:8" hidden="1" x14ac:dyDescent="0.25">
      <c r="A1331">
        <v>61345898</v>
      </c>
      <c r="B1331" t="s">
        <v>163</v>
      </c>
      <c r="C1331" t="s">
        <v>9</v>
      </c>
      <c r="D1331" t="s">
        <v>9</v>
      </c>
      <c r="E1331" t="s">
        <v>4877</v>
      </c>
      <c r="F1331" t="s">
        <v>11</v>
      </c>
      <c r="G1331" t="s">
        <v>4878</v>
      </c>
      <c r="H1331" t="s">
        <v>4879</v>
      </c>
    </row>
    <row r="1332" spans="1:8" hidden="1" x14ac:dyDescent="0.25">
      <c r="A1332">
        <v>61293552</v>
      </c>
      <c r="B1332" t="s">
        <v>131</v>
      </c>
      <c r="C1332" t="s">
        <v>9</v>
      </c>
      <c r="D1332" t="s">
        <v>9</v>
      </c>
      <c r="E1332" t="s">
        <v>4880</v>
      </c>
      <c r="F1332" t="s">
        <v>11</v>
      </c>
      <c r="G1332" t="s">
        <v>4881</v>
      </c>
      <c r="H1332" t="s">
        <v>4882</v>
      </c>
    </row>
    <row r="1333" spans="1:8" hidden="1" x14ac:dyDescent="0.25">
      <c r="A1333">
        <v>60940867</v>
      </c>
      <c r="B1333" t="s">
        <v>118</v>
      </c>
      <c r="C1333" t="s">
        <v>16</v>
      </c>
      <c r="D1333" t="s">
        <v>9</v>
      </c>
      <c r="E1333" t="s">
        <v>4883</v>
      </c>
      <c r="F1333" t="s">
        <v>4884</v>
      </c>
      <c r="G1333" t="s">
        <v>4885</v>
      </c>
      <c r="H1333" t="s">
        <v>4886</v>
      </c>
    </row>
    <row r="1334" spans="1:8" hidden="1" x14ac:dyDescent="0.25">
      <c r="A1334">
        <v>60916170</v>
      </c>
      <c r="B1334" t="s">
        <v>118</v>
      </c>
      <c r="C1334" t="s">
        <v>16</v>
      </c>
      <c r="D1334" t="s">
        <v>9</v>
      </c>
      <c r="E1334" t="s">
        <v>4887</v>
      </c>
      <c r="F1334" t="s">
        <v>11</v>
      </c>
      <c r="G1334" t="s">
        <v>4888</v>
      </c>
      <c r="H1334" t="s">
        <v>4889</v>
      </c>
    </row>
    <row r="1335" spans="1:8" hidden="1" x14ac:dyDescent="0.25">
      <c r="A1335">
        <v>61144143</v>
      </c>
      <c r="B1335" t="s">
        <v>949</v>
      </c>
      <c r="C1335" t="s">
        <v>9</v>
      </c>
      <c r="D1335" t="s">
        <v>9</v>
      </c>
      <c r="E1335" t="s">
        <v>4890</v>
      </c>
      <c r="F1335" t="s">
        <v>11</v>
      </c>
      <c r="G1335" t="s">
        <v>4891</v>
      </c>
      <c r="H1335" t="s">
        <v>4892</v>
      </c>
    </row>
    <row r="1336" spans="1:8" hidden="1" x14ac:dyDescent="0.25">
      <c r="A1336">
        <v>60070133</v>
      </c>
      <c r="B1336" t="s">
        <v>703</v>
      </c>
      <c r="C1336" t="s">
        <v>16</v>
      </c>
      <c r="D1336" t="s">
        <v>9</v>
      </c>
      <c r="E1336" t="s">
        <v>4893</v>
      </c>
      <c r="F1336" t="s">
        <v>11</v>
      </c>
      <c r="G1336" t="s">
        <v>4894</v>
      </c>
      <c r="H1336" t="s">
        <v>4895</v>
      </c>
    </row>
    <row r="1337" spans="1:8" hidden="1" x14ac:dyDescent="0.25">
      <c r="A1337">
        <v>61004009</v>
      </c>
      <c r="B1337" t="s">
        <v>443</v>
      </c>
      <c r="C1337" t="s">
        <v>16</v>
      </c>
      <c r="D1337" t="s">
        <v>9</v>
      </c>
      <c r="E1337" t="s">
        <v>4896</v>
      </c>
      <c r="F1337" t="s">
        <v>11</v>
      </c>
      <c r="G1337" t="s">
        <v>4897</v>
      </c>
      <c r="H1337" t="s">
        <v>4898</v>
      </c>
    </row>
    <row r="1338" spans="1:8" hidden="1" x14ac:dyDescent="0.25">
      <c r="A1338">
        <v>60906141</v>
      </c>
      <c r="B1338" t="s">
        <v>118</v>
      </c>
      <c r="C1338" t="s">
        <v>9</v>
      </c>
      <c r="D1338" t="s">
        <v>9</v>
      </c>
      <c r="E1338" t="s">
        <v>4899</v>
      </c>
      <c r="F1338" t="s">
        <v>11</v>
      </c>
      <c r="G1338" t="s">
        <v>4900</v>
      </c>
      <c r="H1338" t="s">
        <v>4901</v>
      </c>
    </row>
    <row r="1339" spans="1:8" x14ac:dyDescent="0.25">
      <c r="A1339">
        <v>35044070</v>
      </c>
      <c r="B1339" t="s">
        <v>1651</v>
      </c>
      <c r="C1339" t="s">
        <v>9</v>
      </c>
      <c r="D1339" t="s">
        <v>16</v>
      </c>
      <c r="E1339" t="s">
        <v>4902</v>
      </c>
      <c r="F1339" t="s">
        <v>11</v>
      </c>
      <c r="G1339" t="s">
        <v>4903</v>
      </c>
      <c r="H1339" t="s">
        <v>4904</v>
      </c>
    </row>
    <row r="1340" spans="1:8" x14ac:dyDescent="0.25">
      <c r="A1340">
        <v>59530358</v>
      </c>
      <c r="B1340" t="s">
        <v>1508</v>
      </c>
      <c r="C1340" t="s">
        <v>15</v>
      </c>
      <c r="D1340" t="s">
        <v>15</v>
      </c>
      <c r="E1340" t="s">
        <v>4905</v>
      </c>
      <c r="F1340" t="s">
        <v>4906</v>
      </c>
      <c r="G1340" t="s">
        <v>4907</v>
      </c>
      <c r="H1340" t="s">
        <v>4908</v>
      </c>
    </row>
    <row r="1341" spans="1:8" hidden="1" x14ac:dyDescent="0.25">
      <c r="A1341">
        <v>60048496</v>
      </c>
      <c r="B1341" t="s">
        <v>183</v>
      </c>
      <c r="C1341" t="s">
        <v>16</v>
      </c>
      <c r="D1341" t="s">
        <v>9</v>
      </c>
      <c r="E1341" t="s">
        <v>4909</v>
      </c>
      <c r="F1341" t="s">
        <v>11</v>
      </c>
      <c r="G1341" t="s">
        <v>4888</v>
      </c>
      <c r="H1341" t="s">
        <v>4910</v>
      </c>
    </row>
    <row r="1342" spans="1:8" hidden="1" x14ac:dyDescent="0.25">
      <c r="A1342">
        <v>60148136</v>
      </c>
      <c r="B1342" t="s">
        <v>111</v>
      </c>
      <c r="C1342" t="s">
        <v>16</v>
      </c>
      <c r="D1342" t="s">
        <v>9</v>
      </c>
      <c r="E1342" t="s">
        <v>4911</v>
      </c>
      <c r="F1342" t="s">
        <v>11</v>
      </c>
      <c r="G1342" t="s">
        <v>4912</v>
      </c>
      <c r="H1342" t="s">
        <v>4913</v>
      </c>
    </row>
    <row r="1343" spans="1:8" hidden="1" x14ac:dyDescent="0.25">
      <c r="A1343">
        <v>60135762</v>
      </c>
      <c r="B1343" t="s">
        <v>1532</v>
      </c>
      <c r="C1343" t="s">
        <v>16</v>
      </c>
      <c r="D1343" t="s">
        <v>9</v>
      </c>
      <c r="E1343" t="s">
        <v>4914</v>
      </c>
      <c r="F1343" t="s">
        <v>11</v>
      </c>
      <c r="G1343" t="s">
        <v>4915</v>
      </c>
      <c r="H1343" t="s">
        <v>4916</v>
      </c>
    </row>
    <row r="1344" spans="1:8" hidden="1" x14ac:dyDescent="0.25">
      <c r="A1344">
        <v>60140615</v>
      </c>
      <c r="B1344" t="s">
        <v>23</v>
      </c>
      <c r="C1344" t="s">
        <v>9</v>
      </c>
      <c r="D1344" t="s">
        <v>9</v>
      </c>
      <c r="E1344" t="s">
        <v>4917</v>
      </c>
      <c r="F1344" t="s">
        <v>11</v>
      </c>
      <c r="G1344" t="s">
        <v>4918</v>
      </c>
      <c r="H1344" t="s">
        <v>4919</v>
      </c>
    </row>
    <row r="1345" spans="1:8" x14ac:dyDescent="0.25">
      <c r="A1345">
        <v>34224550</v>
      </c>
      <c r="B1345" t="s">
        <v>4920</v>
      </c>
      <c r="C1345" t="s">
        <v>15</v>
      </c>
      <c r="D1345" t="s">
        <v>208</v>
      </c>
      <c r="E1345" t="s">
        <v>4921</v>
      </c>
      <c r="F1345" t="s">
        <v>11</v>
      </c>
      <c r="G1345" t="s">
        <v>4922</v>
      </c>
      <c r="H1345" t="s">
        <v>4923</v>
      </c>
    </row>
    <row r="1346" spans="1:8" hidden="1" x14ac:dyDescent="0.25">
      <c r="A1346">
        <v>59996488</v>
      </c>
      <c r="B1346" t="s">
        <v>421</v>
      </c>
      <c r="C1346" t="s">
        <v>16</v>
      </c>
      <c r="D1346" t="s">
        <v>9</v>
      </c>
      <c r="E1346" t="s">
        <v>4924</v>
      </c>
      <c r="F1346" t="s">
        <v>4925</v>
      </c>
      <c r="G1346" t="s">
        <v>4888</v>
      </c>
      <c r="H1346" t="s">
        <v>4926</v>
      </c>
    </row>
    <row r="1347" spans="1:8" x14ac:dyDescent="0.25">
      <c r="A1347">
        <v>25171606</v>
      </c>
      <c r="B1347" t="s">
        <v>4927</v>
      </c>
      <c r="C1347" t="s">
        <v>15</v>
      </c>
      <c r="D1347" t="s">
        <v>208</v>
      </c>
      <c r="E1347" t="s">
        <v>4928</v>
      </c>
      <c r="F1347" t="s">
        <v>4929</v>
      </c>
      <c r="G1347" t="s">
        <v>4930</v>
      </c>
      <c r="H1347" t="s">
        <v>4931</v>
      </c>
    </row>
    <row r="1348" spans="1:8" hidden="1" x14ac:dyDescent="0.25">
      <c r="A1348">
        <v>59694880</v>
      </c>
      <c r="B1348" t="s">
        <v>1174</v>
      </c>
      <c r="C1348" t="s">
        <v>16</v>
      </c>
      <c r="D1348" t="s">
        <v>712</v>
      </c>
      <c r="E1348" t="s">
        <v>4932</v>
      </c>
      <c r="F1348" t="s">
        <v>11</v>
      </c>
      <c r="G1348" t="s">
        <v>4933</v>
      </c>
      <c r="H1348" t="s">
        <v>4934</v>
      </c>
    </row>
    <row r="1349" spans="1:8" x14ac:dyDescent="0.25">
      <c r="A1349">
        <v>22564499</v>
      </c>
      <c r="B1349" t="s">
        <v>4935</v>
      </c>
      <c r="C1349" t="s">
        <v>612</v>
      </c>
      <c r="D1349" t="s">
        <v>208</v>
      </c>
      <c r="E1349" t="s">
        <v>4936</v>
      </c>
      <c r="F1349" t="s">
        <v>4937</v>
      </c>
      <c r="G1349" t="s">
        <v>4938</v>
      </c>
      <c r="H1349" t="s">
        <v>4939</v>
      </c>
    </row>
    <row r="1350" spans="1:8" x14ac:dyDescent="0.25">
      <c r="A1350">
        <v>31808938</v>
      </c>
      <c r="B1350" t="s">
        <v>4940</v>
      </c>
      <c r="C1350" t="s">
        <v>15</v>
      </c>
      <c r="D1350" t="s">
        <v>16</v>
      </c>
      <c r="E1350" t="s">
        <v>4941</v>
      </c>
      <c r="F1350" t="s">
        <v>11</v>
      </c>
      <c r="G1350" t="s">
        <v>4942</v>
      </c>
      <c r="H1350" t="s">
        <v>4943</v>
      </c>
    </row>
    <row r="1351" spans="1:8" hidden="1" x14ac:dyDescent="0.25">
      <c r="A1351">
        <v>59473906</v>
      </c>
      <c r="B1351" t="s">
        <v>145</v>
      </c>
      <c r="C1351" t="s">
        <v>9</v>
      </c>
      <c r="D1351" t="s">
        <v>9</v>
      </c>
      <c r="E1351" t="s">
        <v>4944</v>
      </c>
      <c r="F1351" t="s">
        <v>11</v>
      </c>
      <c r="G1351" t="s">
        <v>4945</v>
      </c>
      <c r="H1351" t="s">
        <v>4946</v>
      </c>
    </row>
    <row r="1352" spans="1:8" hidden="1" x14ac:dyDescent="0.25">
      <c r="A1352">
        <v>59251059</v>
      </c>
      <c r="B1352" t="s">
        <v>2027</v>
      </c>
      <c r="C1352" t="s">
        <v>16</v>
      </c>
      <c r="D1352" t="s">
        <v>9</v>
      </c>
      <c r="E1352" t="s">
        <v>4947</v>
      </c>
      <c r="F1352" t="s">
        <v>4948</v>
      </c>
      <c r="G1352" t="s">
        <v>4949</v>
      </c>
      <c r="H1352" t="s">
        <v>4950</v>
      </c>
    </row>
    <row r="1353" spans="1:8" hidden="1" x14ac:dyDescent="0.25">
      <c r="A1353">
        <v>59309546</v>
      </c>
      <c r="B1353" t="s">
        <v>3012</v>
      </c>
      <c r="C1353" t="s">
        <v>15</v>
      </c>
      <c r="D1353" t="s">
        <v>9</v>
      </c>
      <c r="E1353" t="s">
        <v>4951</v>
      </c>
      <c r="F1353" t="s">
        <v>4952</v>
      </c>
      <c r="G1353" t="s">
        <v>4953</v>
      </c>
      <c r="H1353" t="s">
        <v>4954</v>
      </c>
    </row>
    <row r="1354" spans="1:8" hidden="1" x14ac:dyDescent="0.25">
      <c r="A1354">
        <v>59221876</v>
      </c>
      <c r="B1354" t="s">
        <v>172</v>
      </c>
      <c r="C1354" t="s">
        <v>16</v>
      </c>
      <c r="D1354" t="s">
        <v>9</v>
      </c>
      <c r="E1354" t="s">
        <v>4955</v>
      </c>
      <c r="F1354" t="s">
        <v>11</v>
      </c>
      <c r="G1354" t="s">
        <v>4888</v>
      </c>
      <c r="H1354" t="s">
        <v>4956</v>
      </c>
    </row>
    <row r="1355" spans="1:8" hidden="1" x14ac:dyDescent="0.25">
      <c r="A1355">
        <v>59247882</v>
      </c>
      <c r="B1355" t="s">
        <v>1030</v>
      </c>
      <c r="C1355" t="s">
        <v>16</v>
      </c>
      <c r="D1355" t="s">
        <v>9</v>
      </c>
      <c r="E1355" t="s">
        <v>4957</v>
      </c>
      <c r="F1355" t="s">
        <v>11</v>
      </c>
      <c r="G1355" t="s">
        <v>4958</v>
      </c>
      <c r="H1355" t="s">
        <v>4959</v>
      </c>
    </row>
    <row r="1356" spans="1:8" hidden="1" x14ac:dyDescent="0.25">
      <c r="A1356">
        <v>59139405</v>
      </c>
      <c r="B1356" t="s">
        <v>85</v>
      </c>
      <c r="C1356" t="s">
        <v>16</v>
      </c>
      <c r="D1356" t="s">
        <v>9</v>
      </c>
      <c r="E1356" t="s">
        <v>4960</v>
      </c>
      <c r="F1356" t="s">
        <v>11</v>
      </c>
      <c r="G1356" t="s">
        <v>4961</v>
      </c>
      <c r="H1356" t="s">
        <v>4962</v>
      </c>
    </row>
    <row r="1357" spans="1:8" hidden="1" x14ac:dyDescent="0.25">
      <c r="A1357">
        <v>59037185</v>
      </c>
      <c r="B1357" t="s">
        <v>528</v>
      </c>
      <c r="C1357" t="s">
        <v>15</v>
      </c>
      <c r="D1357" t="s">
        <v>9</v>
      </c>
      <c r="E1357" t="s">
        <v>4963</v>
      </c>
      <c r="F1357" t="s">
        <v>11</v>
      </c>
      <c r="G1357" t="s">
        <v>4964</v>
      </c>
      <c r="H1357" t="s">
        <v>4965</v>
      </c>
    </row>
    <row r="1358" spans="1:8" hidden="1" x14ac:dyDescent="0.25">
      <c r="A1358">
        <v>59029700</v>
      </c>
      <c r="B1358" t="s">
        <v>1030</v>
      </c>
      <c r="C1358" t="s">
        <v>16</v>
      </c>
      <c r="D1358" t="s">
        <v>9</v>
      </c>
      <c r="E1358" t="s">
        <v>4966</v>
      </c>
      <c r="F1358" t="s">
        <v>4967</v>
      </c>
      <c r="G1358" t="s">
        <v>4968</v>
      </c>
      <c r="H1358" t="s">
        <v>4969</v>
      </c>
    </row>
    <row r="1359" spans="1:8" hidden="1" x14ac:dyDescent="0.25">
      <c r="A1359">
        <v>59031866</v>
      </c>
      <c r="B1359" t="s">
        <v>85</v>
      </c>
      <c r="C1359" t="s">
        <v>16</v>
      </c>
      <c r="D1359" t="s">
        <v>9</v>
      </c>
      <c r="E1359" t="s">
        <v>4970</v>
      </c>
      <c r="F1359" t="s">
        <v>4971</v>
      </c>
      <c r="G1359" t="s">
        <v>4972</v>
      </c>
      <c r="H1359" t="s">
        <v>4973</v>
      </c>
    </row>
    <row r="1360" spans="1:8" hidden="1" x14ac:dyDescent="0.25">
      <c r="A1360">
        <v>59008116</v>
      </c>
      <c r="B1360" t="s">
        <v>94</v>
      </c>
      <c r="C1360" t="s">
        <v>16</v>
      </c>
      <c r="D1360" t="s">
        <v>9</v>
      </c>
      <c r="E1360" t="s">
        <v>4974</v>
      </c>
      <c r="F1360" t="s">
        <v>4975</v>
      </c>
      <c r="G1360" t="s">
        <v>4976</v>
      </c>
      <c r="H1360" t="s">
        <v>4977</v>
      </c>
    </row>
    <row r="1361" spans="1:8" x14ac:dyDescent="0.25">
      <c r="A1361">
        <v>58907976</v>
      </c>
      <c r="B1361" t="s">
        <v>102</v>
      </c>
      <c r="C1361" t="s">
        <v>16</v>
      </c>
      <c r="D1361" t="s">
        <v>15</v>
      </c>
      <c r="E1361" t="s">
        <v>4978</v>
      </c>
      <c r="F1361" t="s">
        <v>4979</v>
      </c>
      <c r="G1361" t="s">
        <v>4980</v>
      </c>
      <c r="H1361" t="s">
        <v>4981</v>
      </c>
    </row>
    <row r="1362" spans="1:8" x14ac:dyDescent="0.25">
      <c r="A1362">
        <v>58779955</v>
      </c>
      <c r="B1362" t="s">
        <v>39</v>
      </c>
      <c r="C1362" t="s">
        <v>16</v>
      </c>
      <c r="D1362" t="s">
        <v>16</v>
      </c>
      <c r="E1362" t="s">
        <v>4982</v>
      </c>
      <c r="F1362" t="s">
        <v>11</v>
      </c>
      <c r="G1362" t="s">
        <v>4983</v>
      </c>
      <c r="H1362" t="s">
        <v>4984</v>
      </c>
    </row>
    <row r="1363" spans="1:8" hidden="1" x14ac:dyDescent="0.25">
      <c r="A1363">
        <v>58532340</v>
      </c>
      <c r="B1363" t="s">
        <v>1304</v>
      </c>
      <c r="C1363" t="s">
        <v>9</v>
      </c>
      <c r="D1363" t="s">
        <v>9</v>
      </c>
      <c r="E1363" t="s">
        <v>4985</v>
      </c>
      <c r="F1363" t="s">
        <v>11</v>
      </c>
      <c r="G1363" t="s">
        <v>4986</v>
      </c>
      <c r="H1363" t="s">
        <v>4987</v>
      </c>
    </row>
    <row r="1364" spans="1:8" x14ac:dyDescent="0.25">
      <c r="A1364">
        <v>58300665</v>
      </c>
      <c r="B1364" t="s">
        <v>4988</v>
      </c>
      <c r="C1364" t="s">
        <v>16</v>
      </c>
      <c r="D1364" t="s">
        <v>28</v>
      </c>
      <c r="E1364" t="s">
        <v>4989</v>
      </c>
      <c r="F1364" t="s">
        <v>11</v>
      </c>
      <c r="G1364" t="s">
        <v>4990</v>
      </c>
      <c r="H1364" t="s">
        <v>4991</v>
      </c>
    </row>
    <row r="1365" spans="1:8" x14ac:dyDescent="0.25">
      <c r="A1365">
        <v>58286470</v>
      </c>
      <c r="B1365" t="s">
        <v>155</v>
      </c>
      <c r="C1365" t="s">
        <v>16</v>
      </c>
      <c r="D1365" t="s">
        <v>16</v>
      </c>
      <c r="E1365" t="s">
        <v>4992</v>
      </c>
      <c r="F1365" t="s">
        <v>11</v>
      </c>
      <c r="G1365" t="s">
        <v>4993</v>
      </c>
      <c r="H1365" t="s">
        <v>4994</v>
      </c>
    </row>
    <row r="1366" spans="1:8" hidden="1" x14ac:dyDescent="0.25">
      <c r="A1366">
        <v>58124521</v>
      </c>
      <c r="B1366" t="s">
        <v>14</v>
      </c>
      <c r="C1366" t="s">
        <v>9</v>
      </c>
      <c r="D1366" t="s">
        <v>9</v>
      </c>
      <c r="E1366" t="s">
        <v>4995</v>
      </c>
      <c r="F1366" t="s">
        <v>11</v>
      </c>
      <c r="G1366" t="s">
        <v>4996</v>
      </c>
      <c r="H1366" t="s">
        <v>4997</v>
      </c>
    </row>
    <row r="1367" spans="1:8" hidden="1" x14ac:dyDescent="0.25">
      <c r="A1367">
        <v>57936241</v>
      </c>
      <c r="B1367" t="s">
        <v>222</v>
      </c>
      <c r="C1367" t="s">
        <v>16</v>
      </c>
      <c r="D1367" t="s">
        <v>9</v>
      </c>
      <c r="E1367" t="s">
        <v>4998</v>
      </c>
      <c r="F1367" t="s">
        <v>4999</v>
      </c>
      <c r="G1367" t="s">
        <v>4888</v>
      </c>
      <c r="H1367" t="s">
        <v>5000</v>
      </c>
    </row>
    <row r="1368" spans="1:8" hidden="1" x14ac:dyDescent="0.25">
      <c r="A1368">
        <v>57936302</v>
      </c>
      <c r="B1368" t="s">
        <v>397</v>
      </c>
      <c r="C1368" t="s">
        <v>16</v>
      </c>
      <c r="D1368" t="s">
        <v>9</v>
      </c>
      <c r="E1368" t="s">
        <v>5001</v>
      </c>
      <c r="F1368" t="s">
        <v>11</v>
      </c>
      <c r="G1368" t="s">
        <v>4888</v>
      </c>
      <c r="H1368" t="s">
        <v>5002</v>
      </c>
    </row>
    <row r="1369" spans="1:8" x14ac:dyDescent="0.25">
      <c r="A1369">
        <v>57601996</v>
      </c>
      <c r="B1369" t="s">
        <v>5003</v>
      </c>
      <c r="C1369" t="s">
        <v>16</v>
      </c>
      <c r="D1369" t="s">
        <v>16</v>
      </c>
      <c r="E1369" t="s">
        <v>5004</v>
      </c>
      <c r="F1369" t="s">
        <v>5005</v>
      </c>
      <c r="G1369" t="s">
        <v>5006</v>
      </c>
      <c r="H1369" t="s">
        <v>5007</v>
      </c>
    </row>
    <row r="1370" spans="1:8" x14ac:dyDescent="0.25">
      <c r="A1370">
        <v>16467207</v>
      </c>
      <c r="B1370" t="s">
        <v>5008</v>
      </c>
      <c r="C1370" t="s">
        <v>89</v>
      </c>
      <c r="D1370" t="s">
        <v>208</v>
      </c>
      <c r="E1370" t="s">
        <v>5009</v>
      </c>
      <c r="F1370" t="s">
        <v>11</v>
      </c>
      <c r="G1370" t="s">
        <v>5010</v>
      </c>
      <c r="H1370" t="s">
        <v>5011</v>
      </c>
    </row>
    <row r="1371" spans="1:8" hidden="1" x14ac:dyDescent="0.25">
      <c r="A1371">
        <v>21535892</v>
      </c>
      <c r="B1371" t="s">
        <v>5012</v>
      </c>
      <c r="C1371" t="s">
        <v>16</v>
      </c>
      <c r="D1371" t="s">
        <v>98</v>
      </c>
      <c r="E1371" t="s">
        <v>5013</v>
      </c>
      <c r="F1371" t="s">
        <v>11</v>
      </c>
      <c r="G1371" t="s">
        <v>5014</v>
      </c>
      <c r="H1371" t="s">
        <v>5015</v>
      </c>
    </row>
    <row r="1372" spans="1:8" hidden="1" x14ac:dyDescent="0.25">
      <c r="A1372">
        <v>57410753</v>
      </c>
      <c r="B1372" t="s">
        <v>503</v>
      </c>
      <c r="C1372" t="s">
        <v>16</v>
      </c>
      <c r="D1372" t="s">
        <v>9</v>
      </c>
      <c r="E1372" t="s">
        <v>5016</v>
      </c>
      <c r="F1372" t="s">
        <v>5017</v>
      </c>
      <c r="G1372" t="s">
        <v>5010</v>
      </c>
      <c r="H1372" t="s">
        <v>5018</v>
      </c>
    </row>
    <row r="1373" spans="1:8" hidden="1" x14ac:dyDescent="0.25">
      <c r="A1373">
        <v>57202236</v>
      </c>
      <c r="B1373" t="s">
        <v>507</v>
      </c>
      <c r="C1373" t="s">
        <v>9</v>
      </c>
      <c r="D1373" t="s">
        <v>9</v>
      </c>
      <c r="E1373" t="s">
        <v>5019</v>
      </c>
      <c r="F1373" t="s">
        <v>11</v>
      </c>
      <c r="G1373" t="s">
        <v>4888</v>
      </c>
      <c r="H1373" t="s">
        <v>5020</v>
      </c>
    </row>
    <row r="1374" spans="1:8" hidden="1" x14ac:dyDescent="0.25">
      <c r="A1374">
        <v>57166225</v>
      </c>
      <c r="B1374" t="s">
        <v>3037</v>
      </c>
      <c r="C1374" t="s">
        <v>16</v>
      </c>
      <c r="D1374" t="s">
        <v>9</v>
      </c>
      <c r="E1374" t="s">
        <v>5021</v>
      </c>
      <c r="F1374" t="s">
        <v>5022</v>
      </c>
      <c r="G1374" t="s">
        <v>5023</v>
      </c>
      <c r="H1374" t="s">
        <v>5024</v>
      </c>
    </row>
    <row r="1375" spans="1:8" x14ac:dyDescent="0.25">
      <c r="A1375">
        <v>57129286</v>
      </c>
      <c r="B1375" t="s">
        <v>554</v>
      </c>
      <c r="C1375" t="s">
        <v>16</v>
      </c>
      <c r="D1375" t="s">
        <v>16</v>
      </c>
      <c r="E1375" t="s">
        <v>5025</v>
      </c>
      <c r="F1375" t="s">
        <v>11</v>
      </c>
      <c r="G1375" t="s">
        <v>5026</v>
      </c>
      <c r="H1375" t="s">
        <v>5027</v>
      </c>
    </row>
    <row r="1376" spans="1:8" hidden="1" x14ac:dyDescent="0.25">
      <c r="A1376">
        <v>56851555</v>
      </c>
      <c r="B1376" t="s">
        <v>5028</v>
      </c>
      <c r="C1376" t="s">
        <v>15</v>
      </c>
      <c r="D1376" t="s">
        <v>9</v>
      </c>
      <c r="E1376" t="s">
        <v>5029</v>
      </c>
      <c r="F1376" t="s">
        <v>5030</v>
      </c>
      <c r="G1376" t="s">
        <v>5031</v>
      </c>
      <c r="H1376" t="s">
        <v>5032</v>
      </c>
    </row>
    <row r="1377" spans="1:8" hidden="1" x14ac:dyDescent="0.25">
      <c r="A1377">
        <v>56817712</v>
      </c>
      <c r="B1377" t="s">
        <v>650</v>
      </c>
      <c r="C1377" t="s">
        <v>16</v>
      </c>
      <c r="D1377" t="s">
        <v>9</v>
      </c>
      <c r="E1377" t="s">
        <v>5033</v>
      </c>
      <c r="F1377" t="s">
        <v>5034</v>
      </c>
      <c r="G1377" t="s">
        <v>5035</v>
      </c>
      <c r="H1377" t="s">
        <v>5036</v>
      </c>
    </row>
    <row r="1378" spans="1:8" hidden="1" x14ac:dyDescent="0.25">
      <c r="A1378">
        <v>56841291</v>
      </c>
      <c r="B1378" t="s">
        <v>131</v>
      </c>
      <c r="C1378" t="s">
        <v>9</v>
      </c>
      <c r="D1378" t="s">
        <v>9</v>
      </c>
      <c r="E1378" t="s">
        <v>5037</v>
      </c>
      <c r="F1378" t="s">
        <v>11</v>
      </c>
      <c r="G1378" t="s">
        <v>4888</v>
      </c>
      <c r="H1378" t="s">
        <v>5038</v>
      </c>
    </row>
    <row r="1379" spans="1:8" hidden="1" x14ac:dyDescent="0.25">
      <c r="A1379">
        <v>56710719</v>
      </c>
      <c r="B1379" t="s">
        <v>149</v>
      </c>
      <c r="C1379" t="s">
        <v>16</v>
      </c>
      <c r="D1379" t="s">
        <v>9</v>
      </c>
      <c r="E1379" t="s">
        <v>5039</v>
      </c>
      <c r="F1379" t="s">
        <v>5040</v>
      </c>
      <c r="G1379" t="s">
        <v>5041</v>
      </c>
      <c r="H1379" t="s">
        <v>5042</v>
      </c>
    </row>
    <row r="1380" spans="1:8" x14ac:dyDescent="0.25">
      <c r="A1380">
        <v>19943247</v>
      </c>
      <c r="B1380" t="s">
        <v>5043</v>
      </c>
      <c r="C1380" t="s">
        <v>208</v>
      </c>
      <c r="D1380" t="s">
        <v>89</v>
      </c>
      <c r="E1380" t="s">
        <v>5044</v>
      </c>
      <c r="F1380" t="s">
        <v>5045</v>
      </c>
      <c r="G1380" t="s">
        <v>5046</v>
      </c>
      <c r="H1380" t="s">
        <v>5047</v>
      </c>
    </row>
    <row r="1381" spans="1:8" hidden="1" x14ac:dyDescent="0.25">
      <c r="A1381">
        <v>56482280</v>
      </c>
      <c r="B1381" t="s">
        <v>214</v>
      </c>
      <c r="C1381" t="s">
        <v>9</v>
      </c>
      <c r="D1381" t="s">
        <v>9</v>
      </c>
      <c r="E1381" t="s">
        <v>5048</v>
      </c>
      <c r="F1381" t="s">
        <v>11</v>
      </c>
      <c r="G1381" t="s">
        <v>5049</v>
      </c>
      <c r="H1381" t="s">
        <v>5050</v>
      </c>
    </row>
    <row r="1382" spans="1:8" x14ac:dyDescent="0.25">
      <c r="A1382">
        <v>56293634</v>
      </c>
      <c r="B1382" t="s">
        <v>4372</v>
      </c>
      <c r="C1382" t="s">
        <v>89</v>
      </c>
      <c r="D1382" t="s">
        <v>16</v>
      </c>
      <c r="E1382" t="s">
        <v>5051</v>
      </c>
      <c r="F1382" t="s">
        <v>11</v>
      </c>
      <c r="G1382" t="s">
        <v>4888</v>
      </c>
      <c r="H1382" t="s">
        <v>5052</v>
      </c>
    </row>
    <row r="1383" spans="1:8" hidden="1" x14ac:dyDescent="0.25">
      <c r="A1383">
        <v>56381302</v>
      </c>
      <c r="B1383" t="s">
        <v>3012</v>
      </c>
      <c r="C1383" t="s">
        <v>16</v>
      </c>
      <c r="D1383" t="s">
        <v>9</v>
      </c>
      <c r="E1383" t="s">
        <v>5053</v>
      </c>
      <c r="F1383" t="s">
        <v>5054</v>
      </c>
      <c r="G1383" t="s">
        <v>5055</v>
      </c>
      <c r="H1383" t="s">
        <v>5056</v>
      </c>
    </row>
    <row r="1384" spans="1:8" hidden="1" x14ac:dyDescent="0.25">
      <c r="A1384">
        <v>56305985</v>
      </c>
      <c r="B1384" t="s">
        <v>312</v>
      </c>
      <c r="C1384" t="s">
        <v>16</v>
      </c>
      <c r="D1384" t="s">
        <v>9</v>
      </c>
      <c r="E1384" t="s">
        <v>5057</v>
      </c>
      <c r="F1384" t="s">
        <v>5058</v>
      </c>
      <c r="G1384" t="s">
        <v>5059</v>
      </c>
      <c r="H1384" t="s">
        <v>5060</v>
      </c>
    </row>
    <row r="1385" spans="1:8" x14ac:dyDescent="0.25">
      <c r="A1385">
        <v>55777750</v>
      </c>
      <c r="B1385" t="s">
        <v>188</v>
      </c>
      <c r="C1385" t="s">
        <v>16</v>
      </c>
      <c r="D1385" t="s">
        <v>16</v>
      </c>
      <c r="E1385" t="s">
        <v>5061</v>
      </c>
      <c r="F1385" t="s">
        <v>5062</v>
      </c>
      <c r="G1385" t="s">
        <v>4888</v>
      </c>
      <c r="H1385" t="s">
        <v>5063</v>
      </c>
    </row>
    <row r="1386" spans="1:8" x14ac:dyDescent="0.25">
      <c r="A1386">
        <v>33136388</v>
      </c>
      <c r="B1386" t="s">
        <v>5064</v>
      </c>
      <c r="C1386" t="s">
        <v>16</v>
      </c>
      <c r="D1386" t="s">
        <v>28</v>
      </c>
      <c r="E1386" t="s">
        <v>5065</v>
      </c>
      <c r="F1386" t="s">
        <v>5066</v>
      </c>
      <c r="G1386" t="s">
        <v>5010</v>
      </c>
      <c r="H1386" t="s">
        <v>5067</v>
      </c>
    </row>
    <row r="1387" spans="1:8" x14ac:dyDescent="0.25">
      <c r="A1387">
        <v>55447136</v>
      </c>
      <c r="B1387" t="s">
        <v>5068</v>
      </c>
      <c r="C1387" t="s">
        <v>16</v>
      </c>
      <c r="D1387" t="s">
        <v>16</v>
      </c>
      <c r="E1387" t="s">
        <v>5069</v>
      </c>
      <c r="F1387" t="s">
        <v>5070</v>
      </c>
      <c r="G1387" t="s">
        <v>5071</v>
      </c>
      <c r="H1387" t="s">
        <v>5072</v>
      </c>
    </row>
    <row r="1388" spans="1:8" hidden="1" x14ac:dyDescent="0.25">
      <c r="A1388">
        <v>55366642</v>
      </c>
      <c r="B1388" t="s">
        <v>2172</v>
      </c>
      <c r="C1388" t="s">
        <v>16</v>
      </c>
      <c r="D1388" t="s">
        <v>9</v>
      </c>
      <c r="E1388" t="s">
        <v>5073</v>
      </c>
      <c r="F1388" t="s">
        <v>11</v>
      </c>
      <c r="G1388" t="s">
        <v>4888</v>
      </c>
      <c r="H1388" t="s">
        <v>5074</v>
      </c>
    </row>
    <row r="1389" spans="1:8" hidden="1" x14ac:dyDescent="0.25">
      <c r="A1389">
        <v>53944768</v>
      </c>
      <c r="B1389" t="s">
        <v>1579</v>
      </c>
      <c r="C1389" t="s">
        <v>15</v>
      </c>
      <c r="D1389" t="s">
        <v>9</v>
      </c>
      <c r="E1389" t="s">
        <v>5075</v>
      </c>
      <c r="F1389" t="s">
        <v>11</v>
      </c>
      <c r="G1389" t="s">
        <v>4888</v>
      </c>
      <c r="H1389" t="s">
        <v>5076</v>
      </c>
    </row>
    <row r="1390" spans="1:8" hidden="1" x14ac:dyDescent="0.25">
      <c r="A1390">
        <v>54191533</v>
      </c>
      <c r="B1390" t="s">
        <v>3167</v>
      </c>
      <c r="C1390" t="s">
        <v>28</v>
      </c>
      <c r="D1390" t="s">
        <v>9</v>
      </c>
      <c r="E1390" t="s">
        <v>5077</v>
      </c>
      <c r="F1390" t="s">
        <v>11</v>
      </c>
      <c r="G1390" t="s">
        <v>5078</v>
      </c>
      <c r="H1390" t="s">
        <v>5079</v>
      </c>
    </row>
    <row r="1391" spans="1:8" hidden="1" x14ac:dyDescent="0.25">
      <c r="A1391">
        <v>55083938</v>
      </c>
      <c r="B1391" t="s">
        <v>3177</v>
      </c>
      <c r="C1391" t="s">
        <v>16</v>
      </c>
      <c r="D1391" t="s">
        <v>9</v>
      </c>
      <c r="E1391" t="s">
        <v>5080</v>
      </c>
      <c r="F1391" t="s">
        <v>5081</v>
      </c>
      <c r="G1391" t="s">
        <v>4888</v>
      </c>
      <c r="H1391" t="s">
        <v>5082</v>
      </c>
    </row>
    <row r="1392" spans="1:8" hidden="1" x14ac:dyDescent="0.25">
      <c r="A1392">
        <v>41813738</v>
      </c>
      <c r="B1392" t="s">
        <v>5083</v>
      </c>
      <c r="C1392" t="s">
        <v>28</v>
      </c>
      <c r="D1392" t="s">
        <v>9</v>
      </c>
      <c r="E1392" t="s">
        <v>5084</v>
      </c>
      <c r="F1392" t="s">
        <v>11</v>
      </c>
      <c r="G1392" t="s">
        <v>5085</v>
      </c>
      <c r="H1392" t="s">
        <v>5086</v>
      </c>
    </row>
    <row r="1393" spans="1:8" hidden="1" x14ac:dyDescent="0.25">
      <c r="A1393">
        <v>54924481</v>
      </c>
      <c r="B1393" t="s">
        <v>367</v>
      </c>
      <c r="C1393" t="s">
        <v>9</v>
      </c>
      <c r="D1393" t="s">
        <v>9</v>
      </c>
      <c r="E1393" t="s">
        <v>5087</v>
      </c>
      <c r="F1393" t="s">
        <v>11</v>
      </c>
      <c r="G1393" t="s">
        <v>5010</v>
      </c>
      <c r="H1393" t="s">
        <v>5088</v>
      </c>
    </row>
    <row r="1394" spans="1:8" hidden="1" x14ac:dyDescent="0.25">
      <c r="A1394">
        <v>28706351</v>
      </c>
      <c r="B1394" t="s">
        <v>5089</v>
      </c>
      <c r="C1394" t="s">
        <v>16</v>
      </c>
      <c r="D1394" t="s">
        <v>9</v>
      </c>
      <c r="E1394" t="s">
        <v>5090</v>
      </c>
      <c r="F1394" t="s">
        <v>11</v>
      </c>
      <c r="G1394" t="s">
        <v>5091</v>
      </c>
      <c r="H1394" t="s">
        <v>5092</v>
      </c>
    </row>
    <row r="1395" spans="1:8" x14ac:dyDescent="0.25">
      <c r="A1395">
        <v>54470608</v>
      </c>
      <c r="B1395" t="s">
        <v>1832</v>
      </c>
      <c r="C1395" t="s">
        <v>16</v>
      </c>
      <c r="D1395" t="s">
        <v>16</v>
      </c>
      <c r="E1395" t="s">
        <v>5093</v>
      </c>
      <c r="F1395" t="s">
        <v>5094</v>
      </c>
      <c r="G1395" t="s">
        <v>5095</v>
      </c>
      <c r="H1395" t="s">
        <v>5096</v>
      </c>
    </row>
    <row r="1396" spans="1:8" x14ac:dyDescent="0.25">
      <c r="A1396">
        <v>31957211</v>
      </c>
      <c r="B1396" t="s">
        <v>5097</v>
      </c>
      <c r="C1396" t="s">
        <v>15</v>
      </c>
      <c r="D1396" t="s">
        <v>15</v>
      </c>
      <c r="E1396" t="s">
        <v>5098</v>
      </c>
      <c r="F1396" t="s">
        <v>5099</v>
      </c>
      <c r="G1396" t="s">
        <v>5100</v>
      </c>
      <c r="H1396" t="s">
        <v>5101</v>
      </c>
    </row>
    <row r="1397" spans="1:8" hidden="1" x14ac:dyDescent="0.25">
      <c r="A1397">
        <v>54406593</v>
      </c>
      <c r="B1397" t="s">
        <v>4165</v>
      </c>
      <c r="C1397" t="s">
        <v>16</v>
      </c>
      <c r="D1397" t="s">
        <v>9</v>
      </c>
      <c r="E1397" t="s">
        <v>5102</v>
      </c>
      <c r="F1397" t="s">
        <v>11</v>
      </c>
      <c r="G1397" t="s">
        <v>4888</v>
      </c>
      <c r="H1397" t="s">
        <v>5103</v>
      </c>
    </row>
    <row r="1398" spans="1:8" hidden="1" x14ac:dyDescent="0.25">
      <c r="A1398">
        <v>54356250</v>
      </c>
      <c r="B1398" t="s">
        <v>111</v>
      </c>
      <c r="C1398" t="s">
        <v>16</v>
      </c>
      <c r="D1398" t="s">
        <v>9</v>
      </c>
      <c r="E1398" t="s">
        <v>5104</v>
      </c>
      <c r="F1398" t="s">
        <v>11</v>
      </c>
      <c r="G1398" t="s">
        <v>5105</v>
      </c>
      <c r="H1398" t="s">
        <v>5106</v>
      </c>
    </row>
    <row r="1399" spans="1:8" hidden="1" x14ac:dyDescent="0.25">
      <c r="A1399">
        <v>53093408</v>
      </c>
      <c r="B1399" t="s">
        <v>1651</v>
      </c>
      <c r="C1399" t="s">
        <v>16</v>
      </c>
      <c r="D1399" t="s">
        <v>9</v>
      </c>
      <c r="E1399" t="s">
        <v>5107</v>
      </c>
      <c r="F1399" t="s">
        <v>11</v>
      </c>
      <c r="G1399" t="s">
        <v>5108</v>
      </c>
      <c r="H1399" t="s">
        <v>5109</v>
      </c>
    </row>
    <row r="1400" spans="1:8" x14ac:dyDescent="0.25">
      <c r="A1400">
        <v>23305577</v>
      </c>
      <c r="B1400" t="s">
        <v>5110</v>
      </c>
      <c r="C1400" t="s">
        <v>15</v>
      </c>
      <c r="D1400" t="s">
        <v>28</v>
      </c>
      <c r="E1400" t="s">
        <v>5111</v>
      </c>
      <c r="F1400" t="s">
        <v>5112</v>
      </c>
      <c r="G1400" t="s">
        <v>5113</v>
      </c>
      <c r="H1400" t="s">
        <v>5114</v>
      </c>
    </row>
    <row r="1401" spans="1:8" x14ac:dyDescent="0.25">
      <c r="A1401">
        <v>54138638</v>
      </c>
      <c r="B1401" t="s">
        <v>5115</v>
      </c>
      <c r="C1401" t="s">
        <v>16</v>
      </c>
      <c r="D1401" t="s">
        <v>16</v>
      </c>
      <c r="E1401" t="s">
        <v>5116</v>
      </c>
      <c r="F1401" t="s">
        <v>11</v>
      </c>
      <c r="G1401" t="s">
        <v>5117</v>
      </c>
      <c r="H1401" t="s">
        <v>5118</v>
      </c>
    </row>
    <row r="1402" spans="1:8" x14ac:dyDescent="0.25">
      <c r="A1402">
        <v>53997024</v>
      </c>
      <c r="B1402" t="s">
        <v>3444</v>
      </c>
      <c r="C1402" t="s">
        <v>15</v>
      </c>
      <c r="D1402" t="s">
        <v>16</v>
      </c>
      <c r="E1402" t="s">
        <v>5119</v>
      </c>
      <c r="F1402" t="s">
        <v>5120</v>
      </c>
      <c r="G1402" t="s">
        <v>5121</v>
      </c>
      <c r="H1402" t="s">
        <v>5122</v>
      </c>
    </row>
    <row r="1403" spans="1:8" x14ac:dyDescent="0.25">
      <c r="A1403">
        <v>52904338</v>
      </c>
      <c r="B1403" t="s">
        <v>5123</v>
      </c>
      <c r="C1403" t="s">
        <v>15</v>
      </c>
      <c r="D1403" t="s">
        <v>474</v>
      </c>
      <c r="E1403" t="s">
        <v>5124</v>
      </c>
      <c r="F1403" t="s">
        <v>5125</v>
      </c>
      <c r="G1403" t="s">
        <v>5126</v>
      </c>
      <c r="H1403" t="s">
        <v>5127</v>
      </c>
    </row>
    <row r="1404" spans="1:8" x14ac:dyDescent="0.25">
      <c r="A1404">
        <v>53767803</v>
      </c>
      <c r="B1404" t="s">
        <v>5128</v>
      </c>
      <c r="C1404" t="s">
        <v>15</v>
      </c>
      <c r="D1404" t="s">
        <v>28</v>
      </c>
      <c r="E1404" t="s">
        <v>5129</v>
      </c>
      <c r="F1404" t="s">
        <v>11</v>
      </c>
      <c r="G1404" t="s">
        <v>5010</v>
      </c>
      <c r="H1404" t="s">
        <v>5130</v>
      </c>
    </row>
    <row r="1405" spans="1:8" hidden="1" x14ac:dyDescent="0.25">
      <c r="A1405">
        <v>53674733</v>
      </c>
      <c r="B1405" t="s">
        <v>367</v>
      </c>
      <c r="C1405" t="s">
        <v>16</v>
      </c>
      <c r="D1405" t="s">
        <v>9</v>
      </c>
      <c r="E1405" t="s">
        <v>5131</v>
      </c>
      <c r="F1405" t="s">
        <v>11</v>
      </c>
      <c r="G1405" t="s">
        <v>5010</v>
      </c>
      <c r="H1405" t="s">
        <v>5132</v>
      </c>
    </row>
    <row r="1406" spans="1:8" x14ac:dyDescent="0.25">
      <c r="A1406">
        <v>53694148</v>
      </c>
      <c r="B1406" t="s">
        <v>515</v>
      </c>
      <c r="C1406" t="s">
        <v>16</v>
      </c>
      <c r="D1406" t="s">
        <v>16</v>
      </c>
      <c r="E1406" t="s">
        <v>5133</v>
      </c>
      <c r="F1406" t="s">
        <v>5134</v>
      </c>
      <c r="G1406" t="s">
        <v>5135</v>
      </c>
      <c r="H1406" t="s">
        <v>5136</v>
      </c>
    </row>
    <row r="1407" spans="1:8" x14ac:dyDescent="0.25">
      <c r="A1407">
        <v>53570625</v>
      </c>
      <c r="B1407" t="s">
        <v>1500</v>
      </c>
      <c r="C1407" t="s">
        <v>9</v>
      </c>
      <c r="D1407" t="s">
        <v>16</v>
      </c>
      <c r="E1407" t="s">
        <v>5137</v>
      </c>
      <c r="F1407" t="s">
        <v>11</v>
      </c>
      <c r="G1407" t="s">
        <v>5138</v>
      </c>
      <c r="H1407" t="s">
        <v>5139</v>
      </c>
    </row>
    <row r="1408" spans="1:8" hidden="1" x14ac:dyDescent="0.25">
      <c r="A1408">
        <v>53289261</v>
      </c>
      <c r="B1408" t="s">
        <v>44</v>
      </c>
      <c r="C1408" t="s">
        <v>9</v>
      </c>
      <c r="D1408" t="s">
        <v>9</v>
      </c>
      <c r="E1408" t="s">
        <v>5140</v>
      </c>
      <c r="F1408" t="s">
        <v>11</v>
      </c>
      <c r="G1408" t="s">
        <v>5141</v>
      </c>
      <c r="H1408" t="s">
        <v>5142</v>
      </c>
    </row>
    <row r="1409" spans="1:8" hidden="1" x14ac:dyDescent="0.25">
      <c r="A1409">
        <v>53256250</v>
      </c>
      <c r="B1409" t="s">
        <v>2070</v>
      </c>
      <c r="C1409" t="s">
        <v>16</v>
      </c>
      <c r="D1409" t="s">
        <v>9</v>
      </c>
      <c r="E1409" t="s">
        <v>5143</v>
      </c>
      <c r="F1409" t="s">
        <v>11</v>
      </c>
      <c r="G1409" t="s">
        <v>5144</v>
      </c>
      <c r="H1409" t="s">
        <v>5145</v>
      </c>
    </row>
    <row r="1410" spans="1:8" x14ac:dyDescent="0.25">
      <c r="A1410">
        <v>36886132</v>
      </c>
      <c r="B1410" t="s">
        <v>5146</v>
      </c>
      <c r="C1410" t="s">
        <v>15</v>
      </c>
      <c r="D1410" t="s">
        <v>15</v>
      </c>
      <c r="E1410" t="s">
        <v>5147</v>
      </c>
      <c r="F1410" t="s">
        <v>5148</v>
      </c>
      <c r="G1410" t="s">
        <v>5010</v>
      </c>
      <c r="H1410" t="s">
        <v>5149</v>
      </c>
    </row>
    <row r="1411" spans="1:8" hidden="1" x14ac:dyDescent="0.25">
      <c r="A1411">
        <v>48351366</v>
      </c>
      <c r="B1411" t="s">
        <v>1899</v>
      </c>
      <c r="C1411" t="s">
        <v>15</v>
      </c>
      <c r="D1411" t="s">
        <v>9</v>
      </c>
      <c r="E1411" t="s">
        <v>5150</v>
      </c>
      <c r="F1411" t="s">
        <v>5151</v>
      </c>
      <c r="G1411" t="s">
        <v>5152</v>
      </c>
      <c r="H1411" t="s">
        <v>5153</v>
      </c>
    </row>
    <row r="1412" spans="1:8" x14ac:dyDescent="0.25">
      <c r="A1412">
        <v>52627890</v>
      </c>
      <c r="B1412" t="s">
        <v>1508</v>
      </c>
      <c r="C1412" t="s">
        <v>16</v>
      </c>
      <c r="D1412" t="s">
        <v>16</v>
      </c>
      <c r="E1412" t="s">
        <v>5154</v>
      </c>
      <c r="F1412" t="s">
        <v>5155</v>
      </c>
      <c r="G1412" t="s">
        <v>4888</v>
      </c>
      <c r="H1412" t="s">
        <v>5156</v>
      </c>
    </row>
    <row r="1413" spans="1:8" hidden="1" x14ac:dyDescent="0.25">
      <c r="A1413">
        <v>52606430</v>
      </c>
      <c r="B1413" t="s">
        <v>732</v>
      </c>
      <c r="C1413" t="s">
        <v>16</v>
      </c>
      <c r="D1413" t="s">
        <v>9</v>
      </c>
      <c r="E1413" t="s">
        <v>5157</v>
      </c>
      <c r="F1413" t="s">
        <v>5158</v>
      </c>
      <c r="G1413" t="s">
        <v>4888</v>
      </c>
      <c r="H1413" t="s">
        <v>5159</v>
      </c>
    </row>
    <row r="1414" spans="1:8" x14ac:dyDescent="0.25">
      <c r="A1414">
        <v>52600474</v>
      </c>
      <c r="B1414" t="s">
        <v>4500</v>
      </c>
      <c r="C1414" t="s">
        <v>9</v>
      </c>
      <c r="D1414" t="s">
        <v>16</v>
      </c>
      <c r="E1414" t="s">
        <v>5160</v>
      </c>
      <c r="F1414" t="s">
        <v>11</v>
      </c>
      <c r="G1414" t="s">
        <v>5161</v>
      </c>
      <c r="H1414" t="s">
        <v>5162</v>
      </c>
    </row>
    <row r="1415" spans="1:8" hidden="1" x14ac:dyDescent="0.25">
      <c r="A1415">
        <v>52439111</v>
      </c>
      <c r="B1415" t="s">
        <v>5163</v>
      </c>
      <c r="C1415" t="s">
        <v>16</v>
      </c>
      <c r="D1415" t="s">
        <v>9</v>
      </c>
      <c r="E1415" t="s">
        <v>5164</v>
      </c>
      <c r="F1415" t="s">
        <v>11</v>
      </c>
      <c r="G1415" t="s">
        <v>5165</v>
      </c>
      <c r="H1415" t="s">
        <v>5166</v>
      </c>
    </row>
    <row r="1416" spans="1:8" x14ac:dyDescent="0.25">
      <c r="A1416">
        <v>52355614</v>
      </c>
      <c r="B1416" t="s">
        <v>5167</v>
      </c>
      <c r="C1416" t="s">
        <v>9</v>
      </c>
      <c r="D1416" t="s">
        <v>16</v>
      </c>
      <c r="E1416" t="s">
        <v>5168</v>
      </c>
      <c r="F1416" t="s">
        <v>11</v>
      </c>
      <c r="G1416" t="s">
        <v>5169</v>
      </c>
      <c r="H1416" t="s">
        <v>5170</v>
      </c>
    </row>
    <row r="1417" spans="1:8" hidden="1" x14ac:dyDescent="0.25">
      <c r="A1417">
        <v>50743466</v>
      </c>
      <c r="B1417" t="s">
        <v>3216</v>
      </c>
      <c r="C1417" t="s">
        <v>16</v>
      </c>
      <c r="D1417" t="s">
        <v>9</v>
      </c>
      <c r="E1417" t="s">
        <v>5171</v>
      </c>
      <c r="F1417" t="s">
        <v>5172</v>
      </c>
      <c r="G1417" t="s">
        <v>4888</v>
      </c>
      <c r="H1417" t="s">
        <v>5173</v>
      </c>
    </row>
    <row r="1418" spans="1:8" x14ac:dyDescent="0.25">
      <c r="A1418">
        <v>45688352</v>
      </c>
      <c r="B1418" t="s">
        <v>5174</v>
      </c>
      <c r="C1418" t="s">
        <v>208</v>
      </c>
      <c r="D1418" t="s">
        <v>15</v>
      </c>
      <c r="E1418" t="s">
        <v>5175</v>
      </c>
      <c r="F1418" t="s">
        <v>5176</v>
      </c>
      <c r="G1418" t="s">
        <v>5177</v>
      </c>
      <c r="H1418" t="s">
        <v>5178</v>
      </c>
    </row>
    <row r="1419" spans="1:8" x14ac:dyDescent="0.25">
      <c r="A1419">
        <v>45358169</v>
      </c>
      <c r="B1419" t="s">
        <v>843</v>
      </c>
      <c r="C1419" t="s">
        <v>16</v>
      </c>
      <c r="D1419" t="s">
        <v>28</v>
      </c>
      <c r="E1419" t="s">
        <v>5179</v>
      </c>
      <c r="F1419" t="s">
        <v>11</v>
      </c>
      <c r="G1419" t="s">
        <v>4888</v>
      </c>
      <c r="H1419" t="s">
        <v>5180</v>
      </c>
    </row>
    <row r="1420" spans="1:8" hidden="1" x14ac:dyDescent="0.25">
      <c r="A1420">
        <v>51866191</v>
      </c>
      <c r="B1420" t="s">
        <v>363</v>
      </c>
      <c r="C1420" t="s">
        <v>16</v>
      </c>
      <c r="D1420" t="s">
        <v>9</v>
      </c>
      <c r="E1420" t="s">
        <v>5181</v>
      </c>
      <c r="F1420" t="s">
        <v>11</v>
      </c>
      <c r="G1420" t="s">
        <v>5182</v>
      </c>
      <c r="H1420" t="s">
        <v>5183</v>
      </c>
    </row>
    <row r="1421" spans="1:8" hidden="1" x14ac:dyDescent="0.25">
      <c r="A1421">
        <v>51691328</v>
      </c>
      <c r="B1421" t="s">
        <v>5184</v>
      </c>
      <c r="C1421" t="s">
        <v>15</v>
      </c>
      <c r="D1421" t="s">
        <v>9</v>
      </c>
      <c r="E1421" t="s">
        <v>5185</v>
      </c>
      <c r="F1421" t="s">
        <v>5186</v>
      </c>
      <c r="G1421" t="s">
        <v>5126</v>
      </c>
      <c r="H1421" t="s">
        <v>5187</v>
      </c>
    </row>
    <row r="1422" spans="1:8" hidden="1" x14ac:dyDescent="0.25">
      <c r="A1422">
        <v>39359015</v>
      </c>
      <c r="B1422" t="s">
        <v>5188</v>
      </c>
      <c r="C1422" t="s">
        <v>16</v>
      </c>
      <c r="D1422" t="s">
        <v>9</v>
      </c>
      <c r="E1422" t="s">
        <v>5189</v>
      </c>
      <c r="F1422" t="s">
        <v>11</v>
      </c>
      <c r="G1422" t="s">
        <v>5190</v>
      </c>
      <c r="H1422" t="s">
        <v>5191</v>
      </c>
    </row>
    <row r="1423" spans="1:8" x14ac:dyDescent="0.25">
      <c r="A1423">
        <v>24559585</v>
      </c>
      <c r="B1423" t="s">
        <v>5192</v>
      </c>
      <c r="C1423" t="s">
        <v>28</v>
      </c>
      <c r="D1423" t="s">
        <v>16</v>
      </c>
      <c r="E1423" t="s">
        <v>5193</v>
      </c>
      <c r="F1423" t="s">
        <v>5194</v>
      </c>
      <c r="G1423" t="s">
        <v>5010</v>
      </c>
      <c r="H1423" t="s">
        <v>5195</v>
      </c>
    </row>
    <row r="1424" spans="1:8" hidden="1" x14ac:dyDescent="0.25">
      <c r="A1424">
        <v>51325077</v>
      </c>
      <c r="B1424" t="s">
        <v>1304</v>
      </c>
      <c r="C1424" t="s">
        <v>16</v>
      </c>
      <c r="D1424" t="s">
        <v>98</v>
      </c>
      <c r="E1424" t="s">
        <v>5196</v>
      </c>
      <c r="F1424" t="s">
        <v>5197</v>
      </c>
      <c r="G1424" t="s">
        <v>4888</v>
      </c>
      <c r="H1424" t="s">
        <v>5198</v>
      </c>
    </row>
    <row r="1425" spans="1:8" hidden="1" x14ac:dyDescent="0.25">
      <c r="A1425">
        <v>51180195</v>
      </c>
      <c r="B1425" t="s">
        <v>2027</v>
      </c>
      <c r="C1425" t="s">
        <v>16</v>
      </c>
      <c r="D1425" t="s">
        <v>9</v>
      </c>
      <c r="E1425" t="s">
        <v>5199</v>
      </c>
      <c r="F1425" t="s">
        <v>11</v>
      </c>
      <c r="G1425" t="s">
        <v>5200</v>
      </c>
      <c r="H1425" t="s">
        <v>5201</v>
      </c>
    </row>
    <row r="1426" spans="1:8" hidden="1" x14ac:dyDescent="0.25">
      <c r="A1426">
        <v>7486093</v>
      </c>
      <c r="B1426" t="s">
        <v>234</v>
      </c>
      <c r="C1426" t="s">
        <v>28</v>
      </c>
      <c r="D1426" t="s">
        <v>9</v>
      </c>
      <c r="E1426" t="s">
        <v>5202</v>
      </c>
      <c r="F1426" t="s">
        <v>5203</v>
      </c>
      <c r="G1426" t="s">
        <v>5204</v>
      </c>
      <c r="H1426" t="s">
        <v>5205</v>
      </c>
    </row>
    <row r="1427" spans="1:8" hidden="1" x14ac:dyDescent="0.25">
      <c r="A1427">
        <v>60407743</v>
      </c>
      <c r="B1427" t="s">
        <v>65</v>
      </c>
      <c r="C1427" t="s">
        <v>16</v>
      </c>
      <c r="D1427" t="s">
        <v>9</v>
      </c>
      <c r="E1427" t="s">
        <v>5206</v>
      </c>
      <c r="F1427" t="s">
        <v>5207</v>
      </c>
      <c r="G1427" t="s">
        <v>5208</v>
      </c>
      <c r="H1427" t="s">
        <v>5209</v>
      </c>
    </row>
    <row r="1428" spans="1:8" x14ac:dyDescent="0.25">
      <c r="A1428">
        <v>59487095</v>
      </c>
      <c r="B1428" t="s">
        <v>1801</v>
      </c>
      <c r="C1428" t="s">
        <v>16</v>
      </c>
      <c r="D1428" t="s">
        <v>16</v>
      </c>
      <c r="E1428" t="s">
        <v>5210</v>
      </c>
      <c r="F1428" t="s">
        <v>5211</v>
      </c>
      <c r="G1428" t="s">
        <v>5212</v>
      </c>
      <c r="H1428" t="s">
        <v>5213</v>
      </c>
    </row>
    <row r="1429" spans="1:8" x14ac:dyDescent="0.25">
      <c r="A1429">
        <v>59470524</v>
      </c>
      <c r="B1429" t="s">
        <v>1253</v>
      </c>
      <c r="C1429" t="s">
        <v>16</v>
      </c>
      <c r="D1429" t="s">
        <v>28</v>
      </c>
      <c r="E1429" t="s">
        <v>5214</v>
      </c>
      <c r="F1429" t="s">
        <v>5215</v>
      </c>
      <c r="G1429" t="s">
        <v>5216</v>
      </c>
      <c r="H1429" t="s">
        <v>5217</v>
      </c>
    </row>
    <row r="1430" spans="1:8" x14ac:dyDescent="0.25">
      <c r="A1430">
        <v>59327843</v>
      </c>
      <c r="B1430" t="s">
        <v>1212</v>
      </c>
      <c r="C1430" t="s">
        <v>16</v>
      </c>
      <c r="D1430" t="s">
        <v>16</v>
      </c>
      <c r="E1430" t="s">
        <v>5218</v>
      </c>
      <c r="F1430" t="s">
        <v>5219</v>
      </c>
      <c r="G1430" t="s">
        <v>5220</v>
      </c>
      <c r="H1430" t="s">
        <v>5221</v>
      </c>
    </row>
    <row r="1431" spans="1:8" hidden="1" x14ac:dyDescent="0.25">
      <c r="A1431">
        <v>59321412</v>
      </c>
      <c r="B1431" t="s">
        <v>503</v>
      </c>
      <c r="C1431" t="s">
        <v>16</v>
      </c>
      <c r="D1431" t="s">
        <v>9</v>
      </c>
      <c r="E1431" t="s">
        <v>5222</v>
      </c>
      <c r="F1431" t="s">
        <v>11</v>
      </c>
      <c r="G1431" t="s">
        <v>5223</v>
      </c>
      <c r="H1431" t="s">
        <v>5224</v>
      </c>
    </row>
    <row r="1432" spans="1:8" x14ac:dyDescent="0.25">
      <c r="A1432">
        <v>58308230</v>
      </c>
      <c r="B1432" t="s">
        <v>5225</v>
      </c>
      <c r="C1432" t="s">
        <v>16</v>
      </c>
      <c r="D1432" t="s">
        <v>16</v>
      </c>
      <c r="E1432" t="s">
        <v>5226</v>
      </c>
      <c r="F1432" t="s">
        <v>11</v>
      </c>
      <c r="G1432" t="s">
        <v>5227</v>
      </c>
      <c r="H1432" t="s">
        <v>5228</v>
      </c>
    </row>
    <row r="1433" spans="1:8" hidden="1" x14ac:dyDescent="0.25">
      <c r="A1433">
        <v>57912089</v>
      </c>
      <c r="B1433" t="s">
        <v>5229</v>
      </c>
      <c r="C1433" t="s">
        <v>16</v>
      </c>
      <c r="D1433" t="s">
        <v>98</v>
      </c>
      <c r="E1433" t="s">
        <v>5230</v>
      </c>
      <c r="F1433" t="s">
        <v>11</v>
      </c>
      <c r="G1433" t="s">
        <v>5231</v>
      </c>
      <c r="H1433" t="s">
        <v>5232</v>
      </c>
    </row>
    <row r="1434" spans="1:8" x14ac:dyDescent="0.25">
      <c r="A1434">
        <v>55832345</v>
      </c>
      <c r="B1434" t="s">
        <v>5233</v>
      </c>
      <c r="C1434" t="s">
        <v>16</v>
      </c>
      <c r="D1434" t="s">
        <v>16</v>
      </c>
      <c r="E1434" t="s">
        <v>5234</v>
      </c>
      <c r="F1434" t="s">
        <v>5235</v>
      </c>
      <c r="G1434" t="s">
        <v>5236</v>
      </c>
      <c r="H1434" t="s">
        <v>5237</v>
      </c>
    </row>
    <row r="1435" spans="1:8" x14ac:dyDescent="0.25">
      <c r="A1435">
        <v>55087858</v>
      </c>
      <c r="B1435" t="s">
        <v>5238</v>
      </c>
      <c r="C1435" t="s">
        <v>16</v>
      </c>
      <c r="D1435" t="s">
        <v>28</v>
      </c>
      <c r="E1435" t="s">
        <v>5239</v>
      </c>
      <c r="F1435" t="s">
        <v>5240</v>
      </c>
      <c r="G1435" t="s">
        <v>5241</v>
      </c>
      <c r="H1435" t="s">
        <v>5242</v>
      </c>
    </row>
    <row r="1436" spans="1:8" x14ac:dyDescent="0.25">
      <c r="A1436">
        <v>55021791</v>
      </c>
      <c r="B1436" t="s">
        <v>1603</v>
      </c>
      <c r="C1436" t="s">
        <v>28</v>
      </c>
      <c r="D1436" t="s">
        <v>15</v>
      </c>
      <c r="E1436" t="s">
        <v>5243</v>
      </c>
      <c r="F1436" t="s">
        <v>5244</v>
      </c>
      <c r="G1436" t="s">
        <v>5231</v>
      </c>
      <c r="H1436" t="s">
        <v>5245</v>
      </c>
    </row>
    <row r="1437" spans="1:8" x14ac:dyDescent="0.25">
      <c r="A1437">
        <v>54856975</v>
      </c>
      <c r="B1437" t="s">
        <v>5246</v>
      </c>
      <c r="C1437" t="s">
        <v>9</v>
      </c>
      <c r="D1437" t="s">
        <v>16</v>
      </c>
      <c r="E1437" t="s">
        <v>5247</v>
      </c>
      <c r="F1437" t="s">
        <v>11</v>
      </c>
      <c r="G1437" t="s">
        <v>5248</v>
      </c>
      <c r="H1437" t="s">
        <v>5249</v>
      </c>
    </row>
    <row r="1438" spans="1:8" x14ac:dyDescent="0.25">
      <c r="A1438">
        <v>54513019</v>
      </c>
      <c r="B1438" t="s">
        <v>3988</v>
      </c>
      <c r="C1438" t="s">
        <v>9</v>
      </c>
      <c r="D1438" t="s">
        <v>16</v>
      </c>
      <c r="E1438" t="s">
        <v>5250</v>
      </c>
      <c r="F1438" t="s">
        <v>11</v>
      </c>
      <c r="G1438" t="s">
        <v>5251</v>
      </c>
      <c r="H1438" t="s">
        <v>5252</v>
      </c>
    </row>
    <row r="1439" spans="1:8" x14ac:dyDescent="0.25">
      <c r="A1439">
        <v>54456369</v>
      </c>
      <c r="B1439" t="s">
        <v>1005</v>
      </c>
      <c r="C1439" t="s">
        <v>16</v>
      </c>
      <c r="D1439" t="s">
        <v>16</v>
      </c>
      <c r="E1439" t="s">
        <v>5253</v>
      </c>
      <c r="F1439" t="s">
        <v>5254</v>
      </c>
      <c r="G1439" t="s">
        <v>5251</v>
      </c>
      <c r="H1439" t="s">
        <v>5255</v>
      </c>
    </row>
    <row r="1440" spans="1:8" x14ac:dyDescent="0.25">
      <c r="A1440">
        <v>53965923</v>
      </c>
      <c r="B1440" t="s">
        <v>5256</v>
      </c>
      <c r="C1440" t="s">
        <v>9</v>
      </c>
      <c r="D1440" t="s">
        <v>16</v>
      </c>
      <c r="E1440" t="s">
        <v>5257</v>
      </c>
      <c r="F1440" t="s">
        <v>11</v>
      </c>
      <c r="G1440" t="s">
        <v>5258</v>
      </c>
      <c r="H1440" t="s">
        <v>5259</v>
      </c>
    </row>
    <row r="1441" spans="1:8" x14ac:dyDescent="0.25">
      <c r="A1441">
        <v>53082801</v>
      </c>
      <c r="B1441" t="s">
        <v>5260</v>
      </c>
      <c r="C1441" t="s">
        <v>16</v>
      </c>
      <c r="D1441" t="s">
        <v>15</v>
      </c>
      <c r="E1441" t="s">
        <v>5261</v>
      </c>
      <c r="F1441" t="s">
        <v>11</v>
      </c>
      <c r="G1441" t="s">
        <v>5231</v>
      </c>
      <c r="H1441" t="s">
        <v>5262</v>
      </c>
    </row>
    <row r="1442" spans="1:8" hidden="1" x14ac:dyDescent="0.25">
      <c r="A1442">
        <v>53529339</v>
      </c>
      <c r="B1442" t="s">
        <v>1395</v>
      </c>
      <c r="C1442" t="s">
        <v>15</v>
      </c>
      <c r="D1442" t="s">
        <v>9</v>
      </c>
      <c r="E1442" t="s">
        <v>5263</v>
      </c>
      <c r="F1442" t="s">
        <v>5264</v>
      </c>
      <c r="G1442" t="s">
        <v>5265</v>
      </c>
      <c r="H1442" t="s">
        <v>5266</v>
      </c>
    </row>
    <row r="1443" spans="1:8" x14ac:dyDescent="0.25">
      <c r="A1443">
        <v>36926010</v>
      </c>
      <c r="B1443" t="s">
        <v>5267</v>
      </c>
      <c r="C1443" t="s">
        <v>16</v>
      </c>
      <c r="D1443" t="s">
        <v>50</v>
      </c>
      <c r="E1443" t="s">
        <v>5268</v>
      </c>
      <c r="F1443" t="s">
        <v>11</v>
      </c>
      <c r="G1443" t="s">
        <v>5269</v>
      </c>
      <c r="H1443" t="s">
        <v>5270</v>
      </c>
    </row>
    <row r="1444" spans="1:8" x14ac:dyDescent="0.25">
      <c r="A1444">
        <v>33920495</v>
      </c>
      <c r="B1444" t="s">
        <v>5271</v>
      </c>
      <c r="C1444" t="s">
        <v>15</v>
      </c>
      <c r="D1444" t="s">
        <v>89</v>
      </c>
      <c r="E1444" t="s">
        <v>5272</v>
      </c>
      <c r="F1444" t="s">
        <v>11</v>
      </c>
      <c r="G1444" t="s">
        <v>5273</v>
      </c>
      <c r="H1444" t="s">
        <v>5274</v>
      </c>
    </row>
    <row r="1445" spans="1:8" hidden="1" x14ac:dyDescent="0.25">
      <c r="A1445">
        <v>50469514</v>
      </c>
      <c r="B1445" t="s">
        <v>2070</v>
      </c>
      <c r="C1445" t="s">
        <v>9</v>
      </c>
      <c r="D1445" t="s">
        <v>9</v>
      </c>
      <c r="E1445" t="s">
        <v>5275</v>
      </c>
      <c r="F1445" t="s">
        <v>11</v>
      </c>
      <c r="G1445" t="s">
        <v>804</v>
      </c>
      <c r="H1445" t="s">
        <v>5276</v>
      </c>
    </row>
    <row r="1446" spans="1:8" x14ac:dyDescent="0.25">
      <c r="A1446">
        <v>51680591</v>
      </c>
      <c r="B1446" t="s">
        <v>5277</v>
      </c>
      <c r="C1446" t="s">
        <v>16</v>
      </c>
      <c r="D1446" t="s">
        <v>16</v>
      </c>
      <c r="E1446" t="s">
        <v>5278</v>
      </c>
      <c r="F1446" t="s">
        <v>11</v>
      </c>
      <c r="G1446" t="s">
        <v>5279</v>
      </c>
      <c r="H1446" t="s">
        <v>5280</v>
      </c>
    </row>
    <row r="1447" spans="1:8" hidden="1" x14ac:dyDescent="0.25">
      <c r="A1447">
        <v>51567128</v>
      </c>
      <c r="B1447" t="s">
        <v>1651</v>
      </c>
      <c r="C1447" t="s">
        <v>16</v>
      </c>
      <c r="D1447" t="s">
        <v>9</v>
      </c>
      <c r="E1447" t="s">
        <v>5281</v>
      </c>
      <c r="F1447" t="s">
        <v>5282</v>
      </c>
      <c r="G1447" t="s">
        <v>5216</v>
      </c>
      <c r="H1447" t="s">
        <v>5283</v>
      </c>
    </row>
    <row r="1448" spans="1:8" x14ac:dyDescent="0.25">
      <c r="A1448">
        <v>51664117</v>
      </c>
      <c r="B1448" t="s">
        <v>5284</v>
      </c>
      <c r="C1448" t="s">
        <v>16</v>
      </c>
      <c r="D1448" t="s">
        <v>15</v>
      </c>
      <c r="E1448" t="s">
        <v>5285</v>
      </c>
      <c r="F1448" t="s">
        <v>5286</v>
      </c>
      <c r="G1448" t="s">
        <v>5279</v>
      </c>
      <c r="H1448" t="s">
        <v>5287</v>
      </c>
    </row>
    <row r="1449" spans="1:8" x14ac:dyDescent="0.25">
      <c r="A1449">
        <v>51527335</v>
      </c>
      <c r="B1449" t="s">
        <v>5288</v>
      </c>
      <c r="C1449" t="s">
        <v>16</v>
      </c>
      <c r="D1449" t="s">
        <v>16</v>
      </c>
      <c r="E1449" t="s">
        <v>5289</v>
      </c>
      <c r="F1449" t="s">
        <v>5290</v>
      </c>
      <c r="G1449" t="s">
        <v>5216</v>
      </c>
      <c r="H1449" t="s">
        <v>5291</v>
      </c>
    </row>
    <row r="1450" spans="1:8" x14ac:dyDescent="0.25">
      <c r="A1450">
        <v>50251584</v>
      </c>
      <c r="B1450" t="s">
        <v>1517</v>
      </c>
      <c r="C1450" t="s">
        <v>16</v>
      </c>
      <c r="D1450" t="s">
        <v>16</v>
      </c>
      <c r="E1450" t="s">
        <v>5292</v>
      </c>
      <c r="F1450" t="s">
        <v>11</v>
      </c>
      <c r="G1450" t="s">
        <v>5293</v>
      </c>
      <c r="H1450" t="s">
        <v>5294</v>
      </c>
    </row>
    <row r="1451" spans="1:8" x14ac:dyDescent="0.25">
      <c r="A1451">
        <v>41467739</v>
      </c>
      <c r="B1451" t="s">
        <v>5295</v>
      </c>
      <c r="C1451" t="s">
        <v>16</v>
      </c>
      <c r="D1451" t="s">
        <v>1187</v>
      </c>
      <c r="E1451" t="s">
        <v>5296</v>
      </c>
      <c r="F1451" t="s">
        <v>11</v>
      </c>
      <c r="G1451" t="s">
        <v>5297</v>
      </c>
      <c r="H1451" t="s">
        <v>5298</v>
      </c>
    </row>
    <row r="1452" spans="1:8" x14ac:dyDescent="0.25">
      <c r="A1452">
        <v>48145496</v>
      </c>
      <c r="B1452" t="s">
        <v>3623</v>
      </c>
      <c r="C1452" t="s">
        <v>15</v>
      </c>
      <c r="D1452" t="s">
        <v>15</v>
      </c>
      <c r="E1452" t="s">
        <v>5299</v>
      </c>
      <c r="F1452" t="s">
        <v>5300</v>
      </c>
      <c r="G1452" t="s">
        <v>5301</v>
      </c>
      <c r="H1452" t="s">
        <v>5302</v>
      </c>
    </row>
    <row r="1453" spans="1:8" x14ac:dyDescent="0.25">
      <c r="A1453">
        <v>34308179</v>
      </c>
      <c r="B1453" t="s">
        <v>5303</v>
      </c>
      <c r="C1453" t="s">
        <v>16</v>
      </c>
      <c r="D1453" t="s">
        <v>16</v>
      </c>
      <c r="E1453" t="s">
        <v>5304</v>
      </c>
      <c r="F1453" t="s">
        <v>5305</v>
      </c>
      <c r="G1453" t="s">
        <v>5306</v>
      </c>
      <c r="H1453" t="s">
        <v>5307</v>
      </c>
    </row>
    <row r="1454" spans="1:8" hidden="1" x14ac:dyDescent="0.25">
      <c r="A1454">
        <v>45090228</v>
      </c>
      <c r="B1454" t="s">
        <v>5308</v>
      </c>
      <c r="C1454" t="s">
        <v>16</v>
      </c>
      <c r="D1454" t="s">
        <v>9</v>
      </c>
      <c r="E1454" t="s">
        <v>5309</v>
      </c>
      <c r="F1454" t="s">
        <v>5310</v>
      </c>
      <c r="G1454" t="s">
        <v>5311</v>
      </c>
      <c r="H1454" t="s">
        <v>5312</v>
      </c>
    </row>
    <row r="1455" spans="1:8" hidden="1" x14ac:dyDescent="0.25">
      <c r="A1455">
        <v>41446741</v>
      </c>
      <c r="B1455" t="s">
        <v>5313</v>
      </c>
      <c r="C1455" t="s">
        <v>16</v>
      </c>
      <c r="D1455" t="s">
        <v>9</v>
      </c>
      <c r="E1455" t="s">
        <v>5314</v>
      </c>
      <c r="F1455" t="s">
        <v>11</v>
      </c>
      <c r="G1455" t="s">
        <v>5231</v>
      </c>
      <c r="H1455" t="s">
        <v>5315</v>
      </c>
    </row>
    <row r="1456" spans="1:8" x14ac:dyDescent="0.25">
      <c r="A1456">
        <v>34620854</v>
      </c>
      <c r="B1456" t="s">
        <v>3586</v>
      </c>
      <c r="C1456" t="s">
        <v>28</v>
      </c>
      <c r="D1456" t="s">
        <v>28</v>
      </c>
      <c r="E1456" t="s">
        <v>5316</v>
      </c>
      <c r="F1456" t="s">
        <v>5317</v>
      </c>
      <c r="G1456" t="s">
        <v>5318</v>
      </c>
      <c r="H1456" t="s">
        <v>5319</v>
      </c>
    </row>
    <row r="1457" spans="1:8" x14ac:dyDescent="0.25">
      <c r="A1457">
        <v>40294771</v>
      </c>
      <c r="B1457" t="s">
        <v>5320</v>
      </c>
      <c r="C1457" t="s">
        <v>16</v>
      </c>
      <c r="D1457" t="s">
        <v>16</v>
      </c>
      <c r="E1457" t="s">
        <v>5321</v>
      </c>
      <c r="F1457" t="s">
        <v>11</v>
      </c>
      <c r="G1457" t="s">
        <v>5231</v>
      </c>
      <c r="H1457" t="s">
        <v>5322</v>
      </c>
    </row>
    <row r="1458" spans="1:8" hidden="1" x14ac:dyDescent="0.25">
      <c r="A1458">
        <v>40046319</v>
      </c>
      <c r="B1458" t="s">
        <v>2236</v>
      </c>
      <c r="C1458" t="s">
        <v>16</v>
      </c>
      <c r="D1458" t="s">
        <v>9</v>
      </c>
      <c r="E1458" t="s">
        <v>5323</v>
      </c>
      <c r="F1458" t="s">
        <v>5324</v>
      </c>
      <c r="G1458" t="s">
        <v>5325</v>
      </c>
      <c r="H1458" t="s">
        <v>5326</v>
      </c>
    </row>
    <row r="1459" spans="1:8" x14ac:dyDescent="0.25">
      <c r="A1459">
        <v>39837491</v>
      </c>
      <c r="B1459" t="s">
        <v>5327</v>
      </c>
      <c r="C1459" t="s">
        <v>15</v>
      </c>
      <c r="D1459" t="s">
        <v>28</v>
      </c>
      <c r="E1459" t="s">
        <v>5328</v>
      </c>
      <c r="F1459" t="s">
        <v>5329</v>
      </c>
      <c r="G1459" t="s">
        <v>5330</v>
      </c>
      <c r="H1459" t="s">
        <v>5331</v>
      </c>
    </row>
    <row r="1460" spans="1:8" hidden="1" x14ac:dyDescent="0.25">
      <c r="A1460">
        <v>35843995</v>
      </c>
      <c r="B1460" t="s">
        <v>5332</v>
      </c>
      <c r="C1460" t="s">
        <v>15</v>
      </c>
      <c r="D1460" t="s">
        <v>9</v>
      </c>
      <c r="E1460" t="s">
        <v>5333</v>
      </c>
      <c r="F1460" t="s">
        <v>5334</v>
      </c>
      <c r="G1460" t="s">
        <v>5231</v>
      </c>
      <c r="H1460" t="s">
        <v>5335</v>
      </c>
    </row>
    <row r="1461" spans="1:8" hidden="1" x14ac:dyDescent="0.25">
      <c r="A1461">
        <v>39097249</v>
      </c>
      <c r="B1461" t="s">
        <v>5336</v>
      </c>
      <c r="C1461" t="s">
        <v>16</v>
      </c>
      <c r="D1461" t="s">
        <v>9</v>
      </c>
      <c r="E1461" t="s">
        <v>5337</v>
      </c>
      <c r="F1461" t="s">
        <v>5338</v>
      </c>
      <c r="G1461" t="s">
        <v>5339</v>
      </c>
      <c r="H1461" t="s">
        <v>5340</v>
      </c>
    </row>
    <row r="1462" spans="1:8" x14ac:dyDescent="0.25">
      <c r="A1462">
        <v>37594740</v>
      </c>
      <c r="B1462" t="s">
        <v>2588</v>
      </c>
      <c r="C1462" t="s">
        <v>16</v>
      </c>
      <c r="D1462" t="s">
        <v>16</v>
      </c>
      <c r="E1462" t="s">
        <v>5341</v>
      </c>
      <c r="F1462" t="s">
        <v>11</v>
      </c>
      <c r="G1462" t="s">
        <v>5342</v>
      </c>
      <c r="H1462" t="s">
        <v>5343</v>
      </c>
    </row>
    <row r="1463" spans="1:8" x14ac:dyDescent="0.25">
      <c r="A1463">
        <v>28700767</v>
      </c>
      <c r="B1463" t="s">
        <v>5344</v>
      </c>
      <c r="C1463" t="s">
        <v>15</v>
      </c>
      <c r="D1463" t="s">
        <v>612</v>
      </c>
      <c r="E1463" t="s">
        <v>5345</v>
      </c>
      <c r="F1463" t="s">
        <v>5346</v>
      </c>
      <c r="G1463" t="s">
        <v>5347</v>
      </c>
      <c r="H1463" t="s">
        <v>5348</v>
      </c>
    </row>
    <row r="1464" spans="1:8" x14ac:dyDescent="0.25">
      <c r="A1464">
        <v>37683700</v>
      </c>
      <c r="B1464" t="s">
        <v>5349</v>
      </c>
      <c r="C1464" t="s">
        <v>16</v>
      </c>
      <c r="D1464" t="s">
        <v>208</v>
      </c>
      <c r="E1464" t="s">
        <v>5350</v>
      </c>
      <c r="F1464" t="s">
        <v>5351</v>
      </c>
      <c r="G1464" t="s">
        <v>5352</v>
      </c>
      <c r="H1464" t="s">
        <v>5353</v>
      </c>
    </row>
    <row r="1465" spans="1:8" x14ac:dyDescent="0.25">
      <c r="A1465">
        <v>37375451</v>
      </c>
      <c r="B1465" t="s">
        <v>820</v>
      </c>
      <c r="C1465" t="s">
        <v>15</v>
      </c>
      <c r="D1465" t="s">
        <v>15</v>
      </c>
      <c r="E1465" t="s">
        <v>5354</v>
      </c>
      <c r="F1465" t="s">
        <v>5355</v>
      </c>
      <c r="G1465" t="s">
        <v>5356</v>
      </c>
      <c r="H1465" t="s">
        <v>5357</v>
      </c>
    </row>
    <row r="1466" spans="1:8" x14ac:dyDescent="0.25">
      <c r="A1466">
        <v>36460944</v>
      </c>
      <c r="B1466" t="s">
        <v>5358</v>
      </c>
      <c r="C1466" t="s">
        <v>16</v>
      </c>
      <c r="D1466" t="s">
        <v>15</v>
      </c>
      <c r="E1466" t="s">
        <v>5359</v>
      </c>
      <c r="F1466" t="s">
        <v>5360</v>
      </c>
      <c r="G1466" t="s">
        <v>5231</v>
      </c>
      <c r="H1466" t="s">
        <v>5361</v>
      </c>
    </row>
    <row r="1467" spans="1:8" hidden="1" x14ac:dyDescent="0.25">
      <c r="A1467">
        <v>35884078</v>
      </c>
      <c r="B1467" t="s">
        <v>5332</v>
      </c>
      <c r="C1467" t="s">
        <v>16</v>
      </c>
      <c r="D1467" t="s">
        <v>9</v>
      </c>
      <c r="E1467" t="s">
        <v>5362</v>
      </c>
      <c r="F1467" t="s">
        <v>11</v>
      </c>
      <c r="G1467" t="s">
        <v>5363</v>
      </c>
      <c r="H1467" t="s">
        <v>5364</v>
      </c>
    </row>
    <row r="1468" spans="1:8" hidden="1" x14ac:dyDescent="0.25">
      <c r="A1468">
        <v>34940837</v>
      </c>
      <c r="B1468" t="s">
        <v>5365</v>
      </c>
      <c r="C1468" t="s">
        <v>16</v>
      </c>
      <c r="D1468" t="s">
        <v>9</v>
      </c>
      <c r="E1468" t="s">
        <v>5366</v>
      </c>
      <c r="F1468" t="s">
        <v>11</v>
      </c>
      <c r="G1468" t="s">
        <v>5367</v>
      </c>
      <c r="H1468" t="s">
        <v>5368</v>
      </c>
    </row>
    <row r="1469" spans="1:8" x14ac:dyDescent="0.25">
      <c r="A1469">
        <v>31358131</v>
      </c>
      <c r="B1469" t="s">
        <v>5369</v>
      </c>
      <c r="C1469" t="s">
        <v>16</v>
      </c>
      <c r="D1469" t="s">
        <v>16</v>
      </c>
      <c r="E1469" t="s">
        <v>5370</v>
      </c>
      <c r="F1469" t="s">
        <v>5371</v>
      </c>
      <c r="G1469" t="s">
        <v>5372</v>
      </c>
      <c r="H1469" t="s">
        <v>5373</v>
      </c>
    </row>
    <row r="1470" spans="1:8" x14ac:dyDescent="0.25">
      <c r="A1470">
        <v>29442748</v>
      </c>
      <c r="B1470" t="s">
        <v>1970</v>
      </c>
      <c r="C1470" t="s">
        <v>16</v>
      </c>
      <c r="D1470" t="s">
        <v>16</v>
      </c>
      <c r="E1470" t="s">
        <v>5374</v>
      </c>
      <c r="F1470" t="s">
        <v>5375</v>
      </c>
      <c r="G1470" t="s">
        <v>5231</v>
      </c>
      <c r="H1470" t="s">
        <v>5376</v>
      </c>
    </row>
    <row r="1471" spans="1:8" hidden="1" x14ac:dyDescent="0.25">
      <c r="A1471">
        <v>29019114</v>
      </c>
      <c r="B1471" t="s">
        <v>5377</v>
      </c>
      <c r="C1471" t="s">
        <v>15</v>
      </c>
      <c r="D1471" t="s">
        <v>9</v>
      </c>
      <c r="E1471" t="s">
        <v>5378</v>
      </c>
      <c r="F1471" t="s">
        <v>5379</v>
      </c>
      <c r="G1471" t="s">
        <v>5380</v>
      </c>
      <c r="H1471" t="s">
        <v>5381</v>
      </c>
    </row>
    <row r="1472" spans="1:8" x14ac:dyDescent="0.25">
      <c r="A1472">
        <v>26825822</v>
      </c>
      <c r="B1472" t="s">
        <v>5382</v>
      </c>
      <c r="C1472" t="s">
        <v>16</v>
      </c>
      <c r="D1472" t="s">
        <v>16</v>
      </c>
      <c r="E1472" t="s">
        <v>5383</v>
      </c>
      <c r="F1472" t="s">
        <v>5384</v>
      </c>
      <c r="G1472" t="s">
        <v>5231</v>
      </c>
      <c r="H1472" t="s">
        <v>5385</v>
      </c>
    </row>
    <row r="1473" spans="1:8" x14ac:dyDescent="0.25">
      <c r="A1473">
        <v>47271150</v>
      </c>
      <c r="B1473" t="s">
        <v>5386</v>
      </c>
      <c r="C1473" t="s">
        <v>9</v>
      </c>
      <c r="D1473" t="s">
        <v>15</v>
      </c>
      <c r="E1473" t="s">
        <v>5387</v>
      </c>
      <c r="F1473" t="s">
        <v>11</v>
      </c>
      <c r="G1473" t="s">
        <v>5388</v>
      </c>
      <c r="H1473" t="s">
        <v>5389</v>
      </c>
    </row>
    <row r="1474" spans="1:8" hidden="1" x14ac:dyDescent="0.25">
      <c r="A1474">
        <v>61839940</v>
      </c>
      <c r="B1474" t="s">
        <v>118</v>
      </c>
      <c r="C1474" t="s">
        <v>16</v>
      </c>
      <c r="D1474" t="s">
        <v>9</v>
      </c>
      <c r="E1474" t="s">
        <v>5390</v>
      </c>
      <c r="F1474" t="s">
        <v>11</v>
      </c>
      <c r="G1474" t="s">
        <v>5391</v>
      </c>
      <c r="H1474" t="s">
        <v>5392</v>
      </c>
    </row>
    <row r="1475" spans="1:8" hidden="1" x14ac:dyDescent="0.25">
      <c r="A1475">
        <v>53408511</v>
      </c>
      <c r="B1475" t="s">
        <v>3436</v>
      </c>
      <c r="C1475" t="s">
        <v>15</v>
      </c>
      <c r="D1475" t="s">
        <v>9</v>
      </c>
      <c r="E1475" t="s">
        <v>5393</v>
      </c>
      <c r="F1475" t="s">
        <v>11</v>
      </c>
      <c r="G1475" t="s">
        <v>5394</v>
      </c>
      <c r="H1475" t="s">
        <v>5395</v>
      </c>
    </row>
    <row r="1476" spans="1:8" x14ac:dyDescent="0.25">
      <c r="A1476">
        <v>61614526</v>
      </c>
      <c r="B1476" t="s">
        <v>280</v>
      </c>
      <c r="C1476" t="s">
        <v>16</v>
      </c>
      <c r="D1476" t="s">
        <v>16</v>
      </c>
      <c r="E1476" t="s">
        <v>5396</v>
      </c>
      <c r="F1476" t="s">
        <v>5397</v>
      </c>
      <c r="G1476" t="s">
        <v>5398</v>
      </c>
      <c r="H1476" t="s">
        <v>5399</v>
      </c>
    </row>
    <row r="1477" spans="1:8" hidden="1" x14ac:dyDescent="0.25">
      <c r="A1477">
        <v>61635291</v>
      </c>
      <c r="B1477" t="s">
        <v>163</v>
      </c>
      <c r="C1477" t="s">
        <v>9</v>
      </c>
      <c r="D1477" t="s">
        <v>9</v>
      </c>
      <c r="E1477" t="s">
        <v>5400</v>
      </c>
      <c r="F1477" t="s">
        <v>11</v>
      </c>
      <c r="G1477" t="s">
        <v>5401</v>
      </c>
      <c r="H1477" t="s">
        <v>5402</v>
      </c>
    </row>
    <row r="1478" spans="1:8" hidden="1" x14ac:dyDescent="0.25">
      <c r="A1478">
        <v>61633100</v>
      </c>
      <c r="B1478" t="s">
        <v>463</v>
      </c>
      <c r="C1478" t="s">
        <v>9</v>
      </c>
      <c r="D1478" t="s">
        <v>9</v>
      </c>
      <c r="E1478" t="s">
        <v>5403</v>
      </c>
      <c r="F1478" t="s">
        <v>11</v>
      </c>
      <c r="G1478" t="s">
        <v>5404</v>
      </c>
      <c r="H1478" t="s">
        <v>5405</v>
      </c>
    </row>
    <row r="1479" spans="1:8" hidden="1" x14ac:dyDescent="0.25">
      <c r="A1479">
        <v>61588752</v>
      </c>
      <c r="B1479" t="s">
        <v>149</v>
      </c>
      <c r="C1479" t="s">
        <v>9</v>
      </c>
      <c r="D1479" t="s">
        <v>9</v>
      </c>
      <c r="E1479" t="s">
        <v>5406</v>
      </c>
      <c r="F1479" t="s">
        <v>11</v>
      </c>
      <c r="G1479" t="s">
        <v>5407</v>
      </c>
      <c r="H1479" t="s">
        <v>5408</v>
      </c>
    </row>
    <row r="1480" spans="1:8" hidden="1" x14ac:dyDescent="0.25">
      <c r="A1480">
        <v>61571110</v>
      </c>
      <c r="B1480" t="s">
        <v>280</v>
      </c>
      <c r="C1480" t="s">
        <v>16</v>
      </c>
      <c r="D1480" t="s">
        <v>9</v>
      </c>
      <c r="E1480" t="s">
        <v>5409</v>
      </c>
      <c r="F1480" t="s">
        <v>11</v>
      </c>
      <c r="G1480" t="s">
        <v>5410</v>
      </c>
      <c r="H1480" t="s">
        <v>5411</v>
      </c>
    </row>
    <row r="1481" spans="1:8" x14ac:dyDescent="0.25">
      <c r="A1481">
        <v>45197906</v>
      </c>
      <c r="B1481" t="s">
        <v>5412</v>
      </c>
      <c r="C1481" t="s">
        <v>16</v>
      </c>
      <c r="D1481" t="s">
        <v>15</v>
      </c>
      <c r="E1481" t="s">
        <v>5413</v>
      </c>
      <c r="F1481" t="s">
        <v>11</v>
      </c>
      <c r="G1481" t="s">
        <v>5414</v>
      </c>
      <c r="H1481" t="s">
        <v>5415</v>
      </c>
    </row>
    <row r="1482" spans="1:8" hidden="1" x14ac:dyDescent="0.25">
      <c r="A1482">
        <v>61567607</v>
      </c>
      <c r="B1482" t="s">
        <v>183</v>
      </c>
      <c r="C1482" t="s">
        <v>16</v>
      </c>
      <c r="D1482" t="s">
        <v>9</v>
      </c>
      <c r="E1482" t="s">
        <v>5416</v>
      </c>
      <c r="F1482" t="s">
        <v>11</v>
      </c>
      <c r="G1482" t="s">
        <v>5417</v>
      </c>
      <c r="H1482" t="s">
        <v>5418</v>
      </c>
    </row>
    <row r="1483" spans="1:8" x14ac:dyDescent="0.25">
      <c r="A1483">
        <v>52765570</v>
      </c>
      <c r="B1483" t="s">
        <v>5419</v>
      </c>
      <c r="C1483" t="s">
        <v>15</v>
      </c>
      <c r="D1483" t="s">
        <v>612</v>
      </c>
      <c r="E1483" t="s">
        <v>5420</v>
      </c>
      <c r="F1483" t="s">
        <v>5421</v>
      </c>
      <c r="G1483" t="s">
        <v>5422</v>
      </c>
      <c r="H1483" t="s">
        <v>5423</v>
      </c>
    </row>
    <row r="1484" spans="1:8" hidden="1" x14ac:dyDescent="0.25">
      <c r="A1484">
        <v>61388865</v>
      </c>
      <c r="B1484" t="s">
        <v>443</v>
      </c>
      <c r="C1484" t="s">
        <v>16</v>
      </c>
      <c r="D1484" t="s">
        <v>9</v>
      </c>
      <c r="E1484" t="s">
        <v>5424</v>
      </c>
      <c r="F1484" t="s">
        <v>11</v>
      </c>
      <c r="G1484" t="s">
        <v>5425</v>
      </c>
      <c r="H1484" t="s">
        <v>5426</v>
      </c>
    </row>
    <row r="1485" spans="1:8" x14ac:dyDescent="0.25">
      <c r="A1485">
        <v>58185994</v>
      </c>
      <c r="B1485" t="s">
        <v>2165</v>
      </c>
      <c r="C1485" t="s">
        <v>15</v>
      </c>
      <c r="D1485" t="s">
        <v>15</v>
      </c>
      <c r="E1485" t="s">
        <v>5427</v>
      </c>
      <c r="F1485" t="s">
        <v>11</v>
      </c>
      <c r="G1485" t="s">
        <v>5428</v>
      </c>
      <c r="H1485" t="s">
        <v>5429</v>
      </c>
    </row>
    <row r="1486" spans="1:8" hidden="1" x14ac:dyDescent="0.25">
      <c r="A1486">
        <v>61423046</v>
      </c>
      <c r="B1486" t="s">
        <v>149</v>
      </c>
      <c r="C1486" t="s">
        <v>9</v>
      </c>
      <c r="D1486" t="s">
        <v>9</v>
      </c>
      <c r="E1486" t="s">
        <v>5430</v>
      </c>
      <c r="F1486" t="s">
        <v>11</v>
      </c>
      <c r="G1486" t="s">
        <v>5431</v>
      </c>
      <c r="H1486" t="s">
        <v>5432</v>
      </c>
    </row>
    <row r="1487" spans="1:8" hidden="1" x14ac:dyDescent="0.25">
      <c r="A1487">
        <v>53837999</v>
      </c>
      <c r="B1487" t="s">
        <v>5433</v>
      </c>
      <c r="C1487" t="s">
        <v>15</v>
      </c>
      <c r="D1487" t="s">
        <v>9</v>
      </c>
      <c r="E1487" t="s">
        <v>5434</v>
      </c>
      <c r="F1487" t="s">
        <v>5435</v>
      </c>
      <c r="G1487" t="s">
        <v>5436</v>
      </c>
      <c r="H1487" t="s">
        <v>5437</v>
      </c>
    </row>
    <row r="1488" spans="1:8" hidden="1" x14ac:dyDescent="0.25">
      <c r="A1488">
        <v>61403086</v>
      </c>
      <c r="B1488" t="s">
        <v>145</v>
      </c>
      <c r="C1488" t="s">
        <v>9</v>
      </c>
      <c r="D1488" t="s">
        <v>9</v>
      </c>
      <c r="E1488" t="s">
        <v>5438</v>
      </c>
      <c r="F1488" t="s">
        <v>11</v>
      </c>
      <c r="G1488" t="s">
        <v>5439</v>
      </c>
      <c r="H1488" t="s">
        <v>5440</v>
      </c>
    </row>
    <row r="1489" spans="1:8" x14ac:dyDescent="0.25">
      <c r="A1489">
        <v>51683801</v>
      </c>
      <c r="B1489" t="s">
        <v>5441</v>
      </c>
      <c r="C1489" t="s">
        <v>15</v>
      </c>
      <c r="D1489" t="s">
        <v>28</v>
      </c>
      <c r="E1489" t="s">
        <v>5442</v>
      </c>
      <c r="F1489" t="s">
        <v>11</v>
      </c>
      <c r="G1489" t="s">
        <v>5443</v>
      </c>
      <c r="H1489" t="s">
        <v>5444</v>
      </c>
    </row>
    <row r="1490" spans="1:8" x14ac:dyDescent="0.25">
      <c r="A1490">
        <v>49041098</v>
      </c>
      <c r="B1490" t="s">
        <v>5445</v>
      </c>
      <c r="C1490" t="s">
        <v>15</v>
      </c>
      <c r="D1490" t="s">
        <v>15</v>
      </c>
      <c r="E1490" t="s">
        <v>5446</v>
      </c>
      <c r="F1490" t="s">
        <v>11</v>
      </c>
      <c r="G1490" t="s">
        <v>5447</v>
      </c>
      <c r="H1490" t="s">
        <v>5448</v>
      </c>
    </row>
    <row r="1491" spans="1:8" hidden="1" x14ac:dyDescent="0.25">
      <c r="A1491">
        <v>60394565</v>
      </c>
      <c r="B1491" t="s">
        <v>227</v>
      </c>
      <c r="C1491" t="s">
        <v>16</v>
      </c>
      <c r="D1491" t="s">
        <v>9</v>
      </c>
      <c r="E1491" t="s">
        <v>5449</v>
      </c>
      <c r="F1491" t="s">
        <v>5450</v>
      </c>
      <c r="G1491" t="s">
        <v>5451</v>
      </c>
      <c r="H1491" t="s">
        <v>5452</v>
      </c>
    </row>
    <row r="1492" spans="1:8" hidden="1" x14ac:dyDescent="0.25">
      <c r="A1492">
        <v>61123614</v>
      </c>
      <c r="B1492" t="s">
        <v>949</v>
      </c>
      <c r="C1492" t="s">
        <v>9</v>
      </c>
      <c r="D1492" t="s">
        <v>9</v>
      </c>
      <c r="E1492" t="s">
        <v>5453</v>
      </c>
      <c r="F1492" t="s">
        <v>11</v>
      </c>
      <c r="G1492" t="s">
        <v>5454</v>
      </c>
      <c r="H1492" t="s">
        <v>5455</v>
      </c>
    </row>
    <row r="1493" spans="1:8" hidden="1" x14ac:dyDescent="0.25">
      <c r="A1493">
        <v>60835537</v>
      </c>
      <c r="B1493" t="s">
        <v>188</v>
      </c>
      <c r="C1493" t="s">
        <v>16</v>
      </c>
      <c r="D1493" t="s">
        <v>9</v>
      </c>
      <c r="E1493" t="s">
        <v>5456</v>
      </c>
      <c r="F1493" t="s">
        <v>5457</v>
      </c>
      <c r="G1493" t="s">
        <v>5458</v>
      </c>
      <c r="H1493" t="s">
        <v>5459</v>
      </c>
    </row>
    <row r="1494" spans="1:8" hidden="1" x14ac:dyDescent="0.25">
      <c r="A1494">
        <v>61033715</v>
      </c>
      <c r="B1494" t="s">
        <v>301</v>
      </c>
      <c r="C1494" t="s">
        <v>16</v>
      </c>
      <c r="D1494" t="s">
        <v>9</v>
      </c>
      <c r="E1494" t="s">
        <v>5460</v>
      </c>
      <c r="F1494" t="s">
        <v>5461</v>
      </c>
      <c r="G1494" t="s">
        <v>5462</v>
      </c>
      <c r="H1494" t="s">
        <v>5463</v>
      </c>
    </row>
    <row r="1495" spans="1:8" x14ac:dyDescent="0.25">
      <c r="A1495">
        <v>49042474</v>
      </c>
      <c r="B1495" t="s">
        <v>5464</v>
      </c>
      <c r="C1495" t="s">
        <v>28</v>
      </c>
      <c r="D1495" t="s">
        <v>829</v>
      </c>
      <c r="E1495" t="s">
        <v>5465</v>
      </c>
      <c r="F1495" t="s">
        <v>11</v>
      </c>
      <c r="G1495" t="s">
        <v>5458</v>
      </c>
      <c r="H1495" t="s">
        <v>5466</v>
      </c>
    </row>
    <row r="1496" spans="1:8" x14ac:dyDescent="0.25">
      <c r="A1496">
        <v>41524313</v>
      </c>
      <c r="B1496" t="s">
        <v>5467</v>
      </c>
      <c r="C1496" t="s">
        <v>15</v>
      </c>
      <c r="D1496" t="s">
        <v>89</v>
      </c>
      <c r="E1496" t="s">
        <v>5468</v>
      </c>
      <c r="F1496" t="s">
        <v>5469</v>
      </c>
      <c r="G1496" t="s">
        <v>686</v>
      </c>
      <c r="H1496" t="s">
        <v>5470</v>
      </c>
    </row>
    <row r="1497" spans="1:8" x14ac:dyDescent="0.25">
      <c r="A1497">
        <v>57869407</v>
      </c>
      <c r="B1497" t="s">
        <v>5471</v>
      </c>
      <c r="C1497" t="s">
        <v>15</v>
      </c>
      <c r="D1497" t="s">
        <v>15</v>
      </c>
      <c r="E1497" t="s">
        <v>5472</v>
      </c>
      <c r="F1497" t="s">
        <v>5473</v>
      </c>
      <c r="G1497" t="s">
        <v>5474</v>
      </c>
      <c r="H1497" t="s">
        <v>5475</v>
      </c>
    </row>
    <row r="1498" spans="1:8" x14ac:dyDescent="0.25">
      <c r="A1498">
        <v>48769069</v>
      </c>
      <c r="B1498" t="s">
        <v>5476</v>
      </c>
      <c r="C1498" t="s">
        <v>28</v>
      </c>
      <c r="D1498" t="s">
        <v>16</v>
      </c>
      <c r="E1498" t="s">
        <v>5477</v>
      </c>
      <c r="F1498" t="s">
        <v>11</v>
      </c>
      <c r="G1498" t="s">
        <v>5478</v>
      </c>
      <c r="H1498" t="s">
        <v>5479</v>
      </c>
    </row>
    <row r="1499" spans="1:8" hidden="1" x14ac:dyDescent="0.25">
      <c r="A1499">
        <v>60826356</v>
      </c>
      <c r="B1499" t="s">
        <v>1458</v>
      </c>
      <c r="C1499" t="s">
        <v>16</v>
      </c>
      <c r="D1499" t="s">
        <v>9</v>
      </c>
      <c r="E1499" t="s">
        <v>5480</v>
      </c>
      <c r="F1499" t="s">
        <v>11</v>
      </c>
      <c r="G1499" t="s">
        <v>5481</v>
      </c>
      <c r="H1499" t="s">
        <v>5482</v>
      </c>
    </row>
    <row r="1500" spans="1:8" x14ac:dyDescent="0.25">
      <c r="A1500">
        <v>60799719</v>
      </c>
      <c r="B1500" t="s">
        <v>102</v>
      </c>
      <c r="C1500" t="s">
        <v>16</v>
      </c>
      <c r="D1500" t="s">
        <v>16</v>
      </c>
      <c r="E1500" t="s">
        <v>5483</v>
      </c>
      <c r="F1500" t="s">
        <v>11</v>
      </c>
      <c r="G1500" t="s">
        <v>5484</v>
      </c>
      <c r="H1500" t="s">
        <v>5485</v>
      </c>
    </row>
    <row r="1501" spans="1:8" x14ac:dyDescent="0.25">
      <c r="A1501">
        <v>48681426</v>
      </c>
      <c r="B1501" t="s">
        <v>5486</v>
      </c>
      <c r="C1501" t="s">
        <v>208</v>
      </c>
      <c r="D1501" t="s">
        <v>28</v>
      </c>
      <c r="E1501" t="s">
        <v>5487</v>
      </c>
      <c r="F1501" t="s">
        <v>5488</v>
      </c>
      <c r="G1501" t="s">
        <v>5489</v>
      </c>
      <c r="H1501" t="s">
        <v>5490</v>
      </c>
    </row>
    <row r="1502" spans="1:8" hidden="1" x14ac:dyDescent="0.25">
      <c r="A1502">
        <v>60702928</v>
      </c>
      <c r="B1502" t="s">
        <v>906</v>
      </c>
      <c r="C1502" t="s">
        <v>16</v>
      </c>
      <c r="D1502" t="s">
        <v>9</v>
      </c>
      <c r="E1502" t="s">
        <v>5491</v>
      </c>
      <c r="F1502" t="s">
        <v>11</v>
      </c>
      <c r="G1502" t="s">
        <v>5492</v>
      </c>
      <c r="H1502" t="s">
        <v>5493</v>
      </c>
    </row>
    <row r="1503" spans="1:8" hidden="1" x14ac:dyDescent="0.25">
      <c r="A1503">
        <v>60665770</v>
      </c>
      <c r="B1503" t="s">
        <v>183</v>
      </c>
      <c r="C1503" t="s">
        <v>9</v>
      </c>
      <c r="D1503" t="s">
        <v>9</v>
      </c>
      <c r="E1503" t="s">
        <v>5494</v>
      </c>
      <c r="F1503" t="s">
        <v>11</v>
      </c>
      <c r="G1503" t="s">
        <v>5495</v>
      </c>
      <c r="H1503" t="s">
        <v>5496</v>
      </c>
    </row>
    <row r="1504" spans="1:8" hidden="1" x14ac:dyDescent="0.25">
      <c r="A1504">
        <v>60577872</v>
      </c>
      <c r="B1504" t="s">
        <v>4434</v>
      </c>
      <c r="C1504" t="s">
        <v>16</v>
      </c>
      <c r="D1504" t="s">
        <v>9</v>
      </c>
      <c r="E1504" t="s">
        <v>5497</v>
      </c>
      <c r="F1504" t="s">
        <v>5498</v>
      </c>
      <c r="G1504" t="s">
        <v>5499</v>
      </c>
      <c r="H1504" t="s">
        <v>5500</v>
      </c>
    </row>
    <row r="1505" spans="1:8" hidden="1" x14ac:dyDescent="0.25">
      <c r="A1505">
        <v>60605020</v>
      </c>
      <c r="B1505" t="s">
        <v>44</v>
      </c>
      <c r="C1505" t="s">
        <v>16</v>
      </c>
      <c r="D1505" t="s">
        <v>9</v>
      </c>
      <c r="E1505" t="s">
        <v>5501</v>
      </c>
      <c r="F1505" t="s">
        <v>11</v>
      </c>
      <c r="G1505" t="s">
        <v>5502</v>
      </c>
      <c r="H1505" t="s">
        <v>5503</v>
      </c>
    </row>
    <row r="1506" spans="1:8" hidden="1" x14ac:dyDescent="0.25">
      <c r="A1506">
        <v>60510722</v>
      </c>
      <c r="B1506" t="s">
        <v>301</v>
      </c>
      <c r="C1506" t="s">
        <v>9</v>
      </c>
      <c r="D1506" t="s">
        <v>9</v>
      </c>
      <c r="E1506" t="s">
        <v>5504</v>
      </c>
      <c r="F1506" t="s">
        <v>11</v>
      </c>
      <c r="G1506" t="s">
        <v>5505</v>
      </c>
      <c r="H1506" t="s">
        <v>5506</v>
      </c>
    </row>
    <row r="1507" spans="1:8" x14ac:dyDescent="0.25">
      <c r="A1507">
        <v>58136779</v>
      </c>
      <c r="B1507" t="s">
        <v>5507</v>
      </c>
      <c r="C1507" t="s">
        <v>16</v>
      </c>
      <c r="D1507" t="s">
        <v>107</v>
      </c>
      <c r="E1507" t="s">
        <v>5508</v>
      </c>
      <c r="F1507" t="s">
        <v>5509</v>
      </c>
      <c r="G1507" t="s">
        <v>5510</v>
      </c>
      <c r="H1507" t="s">
        <v>5511</v>
      </c>
    </row>
    <row r="1508" spans="1:8" hidden="1" x14ac:dyDescent="0.25">
      <c r="A1508">
        <v>60325978</v>
      </c>
      <c r="B1508" t="s">
        <v>188</v>
      </c>
      <c r="C1508" t="s">
        <v>16</v>
      </c>
      <c r="D1508" t="s">
        <v>9</v>
      </c>
      <c r="E1508" t="s">
        <v>5512</v>
      </c>
      <c r="F1508" t="s">
        <v>5513</v>
      </c>
      <c r="G1508" t="s">
        <v>5514</v>
      </c>
      <c r="H1508" t="s">
        <v>5515</v>
      </c>
    </row>
    <row r="1509" spans="1:8" hidden="1" x14ac:dyDescent="0.25">
      <c r="A1509">
        <v>60232802</v>
      </c>
      <c r="B1509" t="s">
        <v>3216</v>
      </c>
      <c r="C1509" t="s">
        <v>16</v>
      </c>
      <c r="D1509" t="s">
        <v>9</v>
      </c>
      <c r="E1509" t="s">
        <v>5516</v>
      </c>
      <c r="F1509" t="s">
        <v>5517</v>
      </c>
      <c r="G1509" t="s">
        <v>5518</v>
      </c>
      <c r="H1509" t="s">
        <v>5519</v>
      </c>
    </row>
    <row r="1510" spans="1:8" x14ac:dyDescent="0.25">
      <c r="A1510">
        <v>60324328</v>
      </c>
      <c r="B1510" t="s">
        <v>334</v>
      </c>
      <c r="C1510" t="s">
        <v>16</v>
      </c>
      <c r="D1510" t="s">
        <v>16</v>
      </c>
      <c r="E1510" t="s">
        <v>5520</v>
      </c>
      <c r="F1510" t="s">
        <v>11</v>
      </c>
      <c r="G1510" t="s">
        <v>5458</v>
      </c>
      <c r="H1510" t="s">
        <v>5521</v>
      </c>
    </row>
    <row r="1511" spans="1:8" hidden="1" x14ac:dyDescent="0.25">
      <c r="A1511">
        <v>60319243</v>
      </c>
      <c r="B1511" t="s">
        <v>291</v>
      </c>
      <c r="C1511" t="s">
        <v>9</v>
      </c>
      <c r="D1511" t="s">
        <v>9</v>
      </c>
      <c r="E1511" t="s">
        <v>5522</v>
      </c>
      <c r="F1511" t="s">
        <v>11</v>
      </c>
      <c r="G1511" t="s">
        <v>5523</v>
      </c>
      <c r="H1511" t="s">
        <v>5524</v>
      </c>
    </row>
    <row r="1512" spans="1:8" hidden="1" x14ac:dyDescent="0.25">
      <c r="A1512">
        <v>60230283</v>
      </c>
      <c r="B1512" t="s">
        <v>135</v>
      </c>
      <c r="C1512" t="s">
        <v>9</v>
      </c>
      <c r="D1512" t="s">
        <v>9</v>
      </c>
      <c r="E1512" t="s">
        <v>5525</v>
      </c>
      <c r="F1512" t="s">
        <v>11</v>
      </c>
      <c r="G1512" t="s">
        <v>5526</v>
      </c>
      <c r="H1512" t="s">
        <v>5527</v>
      </c>
    </row>
    <row r="1513" spans="1:8" x14ac:dyDescent="0.25">
      <c r="A1513">
        <v>35304038</v>
      </c>
      <c r="B1513" t="s">
        <v>5528</v>
      </c>
      <c r="C1513" t="s">
        <v>28</v>
      </c>
      <c r="D1513" t="s">
        <v>3059</v>
      </c>
      <c r="E1513" t="s">
        <v>5529</v>
      </c>
      <c r="F1513" t="s">
        <v>5530</v>
      </c>
      <c r="G1513" t="s">
        <v>5451</v>
      </c>
      <c r="H1513" t="s">
        <v>5531</v>
      </c>
    </row>
    <row r="1514" spans="1:8" hidden="1" x14ac:dyDescent="0.25">
      <c r="A1514">
        <v>60167041</v>
      </c>
      <c r="B1514" t="s">
        <v>1030</v>
      </c>
      <c r="C1514" t="s">
        <v>9</v>
      </c>
      <c r="D1514" t="s">
        <v>9</v>
      </c>
      <c r="E1514" t="s">
        <v>5532</v>
      </c>
      <c r="F1514" t="s">
        <v>11</v>
      </c>
      <c r="G1514" t="s">
        <v>5533</v>
      </c>
      <c r="H1514" t="s">
        <v>5534</v>
      </c>
    </row>
    <row r="1515" spans="1:8" x14ac:dyDescent="0.25">
      <c r="A1515">
        <v>44618235</v>
      </c>
      <c r="B1515" t="s">
        <v>5535</v>
      </c>
      <c r="C1515" t="s">
        <v>89</v>
      </c>
      <c r="D1515" t="s">
        <v>8</v>
      </c>
      <c r="E1515" t="s">
        <v>5536</v>
      </c>
      <c r="F1515" t="s">
        <v>5537</v>
      </c>
      <c r="G1515" t="s">
        <v>5538</v>
      </c>
      <c r="H1515" t="s">
        <v>5539</v>
      </c>
    </row>
    <row r="1516" spans="1:8" x14ac:dyDescent="0.25">
      <c r="A1516">
        <v>55369810</v>
      </c>
      <c r="B1516" t="s">
        <v>2498</v>
      </c>
      <c r="C1516" t="s">
        <v>16</v>
      </c>
      <c r="D1516" t="s">
        <v>469</v>
      </c>
      <c r="E1516" t="s">
        <v>5540</v>
      </c>
      <c r="F1516" t="s">
        <v>11</v>
      </c>
      <c r="G1516" t="s">
        <v>5458</v>
      </c>
      <c r="H1516" t="s">
        <v>5541</v>
      </c>
    </row>
    <row r="1517" spans="1:8" hidden="1" x14ac:dyDescent="0.25">
      <c r="A1517">
        <v>60037853</v>
      </c>
      <c r="B1517" t="s">
        <v>3008</v>
      </c>
      <c r="C1517" t="s">
        <v>16</v>
      </c>
      <c r="D1517" t="s">
        <v>9</v>
      </c>
      <c r="E1517" t="s">
        <v>5542</v>
      </c>
      <c r="F1517" t="s">
        <v>5543</v>
      </c>
      <c r="G1517" t="s">
        <v>5544</v>
      </c>
      <c r="H1517" t="s">
        <v>5545</v>
      </c>
    </row>
    <row r="1518" spans="1:8" x14ac:dyDescent="0.25">
      <c r="A1518">
        <v>59898089</v>
      </c>
      <c r="B1518" t="s">
        <v>679</v>
      </c>
      <c r="C1518" t="s">
        <v>16</v>
      </c>
      <c r="D1518" t="s">
        <v>89</v>
      </c>
      <c r="E1518" t="s">
        <v>5546</v>
      </c>
      <c r="F1518" t="s">
        <v>11</v>
      </c>
      <c r="G1518" t="s">
        <v>5451</v>
      </c>
      <c r="H1518" t="s">
        <v>5547</v>
      </c>
    </row>
    <row r="1519" spans="1:8" x14ac:dyDescent="0.25">
      <c r="A1519">
        <v>59849734</v>
      </c>
      <c r="B1519" t="s">
        <v>1555</v>
      </c>
      <c r="C1519" t="s">
        <v>16</v>
      </c>
      <c r="D1519" t="s">
        <v>16</v>
      </c>
      <c r="E1519" t="s">
        <v>5548</v>
      </c>
      <c r="F1519" t="s">
        <v>5549</v>
      </c>
      <c r="G1519" t="s">
        <v>5550</v>
      </c>
      <c r="H1519" t="s">
        <v>5551</v>
      </c>
    </row>
    <row r="1520" spans="1:8" hidden="1" x14ac:dyDescent="0.25">
      <c r="A1520">
        <v>59832062</v>
      </c>
      <c r="B1520" t="s">
        <v>363</v>
      </c>
      <c r="C1520" t="s">
        <v>16</v>
      </c>
      <c r="D1520" t="s">
        <v>9</v>
      </c>
      <c r="E1520" t="s">
        <v>5552</v>
      </c>
      <c r="F1520" t="s">
        <v>5553</v>
      </c>
      <c r="G1520" t="s">
        <v>5554</v>
      </c>
      <c r="H1520" t="s">
        <v>5555</v>
      </c>
    </row>
    <row r="1521" spans="1:8" x14ac:dyDescent="0.25">
      <c r="A1521">
        <v>59817470</v>
      </c>
      <c r="B1521" t="s">
        <v>3545</v>
      </c>
      <c r="C1521" t="s">
        <v>9</v>
      </c>
      <c r="D1521" t="s">
        <v>15</v>
      </c>
      <c r="E1521" t="s">
        <v>5556</v>
      </c>
      <c r="F1521" t="s">
        <v>11</v>
      </c>
      <c r="G1521" t="s">
        <v>5451</v>
      </c>
      <c r="H1521" t="s">
        <v>5557</v>
      </c>
    </row>
    <row r="1522" spans="1:8" x14ac:dyDescent="0.25">
      <c r="A1522">
        <v>47133282</v>
      </c>
      <c r="B1522" t="s">
        <v>5558</v>
      </c>
      <c r="C1522" t="s">
        <v>15</v>
      </c>
      <c r="D1522" t="s">
        <v>28</v>
      </c>
      <c r="E1522" t="s">
        <v>5559</v>
      </c>
      <c r="F1522" t="s">
        <v>5560</v>
      </c>
      <c r="G1522" t="s">
        <v>5561</v>
      </c>
      <c r="H1522" t="s">
        <v>5562</v>
      </c>
    </row>
    <row r="1523" spans="1:8" hidden="1" x14ac:dyDescent="0.25">
      <c r="A1523">
        <v>59690335</v>
      </c>
      <c r="B1523" t="s">
        <v>519</v>
      </c>
      <c r="C1523" t="s">
        <v>16</v>
      </c>
      <c r="D1523" t="s">
        <v>9</v>
      </c>
      <c r="E1523" t="s">
        <v>5563</v>
      </c>
      <c r="F1523" t="s">
        <v>5564</v>
      </c>
      <c r="G1523" t="s">
        <v>5565</v>
      </c>
      <c r="H1523" t="s">
        <v>5566</v>
      </c>
    </row>
    <row r="1524" spans="1:8" hidden="1" x14ac:dyDescent="0.25">
      <c r="A1524">
        <v>59722183</v>
      </c>
      <c r="B1524" t="s">
        <v>5163</v>
      </c>
      <c r="C1524" t="s">
        <v>16</v>
      </c>
      <c r="D1524" t="s">
        <v>9</v>
      </c>
      <c r="E1524" t="s">
        <v>5567</v>
      </c>
      <c r="F1524" t="s">
        <v>11</v>
      </c>
      <c r="G1524" t="s">
        <v>5458</v>
      </c>
      <c r="H1524" t="s">
        <v>5568</v>
      </c>
    </row>
    <row r="1525" spans="1:8" x14ac:dyDescent="0.25">
      <c r="A1525">
        <v>59638965</v>
      </c>
      <c r="B1525" t="s">
        <v>5569</v>
      </c>
      <c r="C1525" t="s">
        <v>28</v>
      </c>
      <c r="D1525" t="s">
        <v>15</v>
      </c>
      <c r="E1525" t="s">
        <v>5570</v>
      </c>
      <c r="F1525" t="s">
        <v>5571</v>
      </c>
      <c r="G1525" t="s">
        <v>5572</v>
      </c>
      <c r="H1525" t="s">
        <v>5573</v>
      </c>
    </row>
    <row r="1526" spans="1:8" hidden="1" x14ac:dyDescent="0.25">
      <c r="A1526">
        <v>59648408</v>
      </c>
      <c r="B1526" t="s">
        <v>421</v>
      </c>
      <c r="C1526" t="s">
        <v>16</v>
      </c>
      <c r="D1526" t="s">
        <v>98</v>
      </c>
      <c r="E1526" t="s">
        <v>5574</v>
      </c>
      <c r="F1526" t="s">
        <v>11</v>
      </c>
      <c r="G1526" t="s">
        <v>5575</v>
      </c>
      <c r="H1526" t="s">
        <v>5576</v>
      </c>
    </row>
    <row r="1527" spans="1:8" hidden="1" x14ac:dyDescent="0.25">
      <c r="A1527">
        <v>59643643</v>
      </c>
      <c r="B1527" t="s">
        <v>280</v>
      </c>
      <c r="C1527" t="s">
        <v>9</v>
      </c>
      <c r="D1527" t="s">
        <v>9</v>
      </c>
      <c r="E1527" t="s">
        <v>5577</v>
      </c>
      <c r="F1527" t="s">
        <v>11</v>
      </c>
      <c r="G1527" t="s">
        <v>5451</v>
      </c>
      <c r="H1527" t="s">
        <v>5578</v>
      </c>
    </row>
    <row r="1528" spans="1:8" x14ac:dyDescent="0.25">
      <c r="A1528">
        <v>58170623</v>
      </c>
      <c r="B1528" t="s">
        <v>5579</v>
      </c>
      <c r="C1528" t="s">
        <v>16</v>
      </c>
      <c r="D1528" t="s">
        <v>469</v>
      </c>
      <c r="E1528" t="s">
        <v>5580</v>
      </c>
      <c r="F1528" t="s">
        <v>11</v>
      </c>
      <c r="G1528" t="s">
        <v>5581</v>
      </c>
      <c r="H1528" t="s">
        <v>5582</v>
      </c>
    </row>
    <row r="1529" spans="1:8" x14ac:dyDescent="0.25">
      <c r="A1529">
        <v>59615372</v>
      </c>
      <c r="B1529" t="s">
        <v>1193</v>
      </c>
      <c r="C1529" t="s">
        <v>9</v>
      </c>
      <c r="D1529" t="s">
        <v>16</v>
      </c>
      <c r="E1529" t="s">
        <v>5583</v>
      </c>
      <c r="F1529" t="s">
        <v>11</v>
      </c>
      <c r="G1529" t="s">
        <v>5584</v>
      </c>
      <c r="H1529" t="s">
        <v>5585</v>
      </c>
    </row>
    <row r="1530" spans="1:8" x14ac:dyDescent="0.25">
      <c r="A1530">
        <v>59598078</v>
      </c>
      <c r="B1530" t="s">
        <v>363</v>
      </c>
      <c r="C1530" t="s">
        <v>9</v>
      </c>
      <c r="D1530" t="s">
        <v>16</v>
      </c>
      <c r="E1530" t="s">
        <v>5586</v>
      </c>
      <c r="F1530" t="s">
        <v>11</v>
      </c>
      <c r="G1530" t="s">
        <v>5587</v>
      </c>
      <c r="H1530" t="s">
        <v>5588</v>
      </c>
    </row>
    <row r="1531" spans="1:8" x14ac:dyDescent="0.25">
      <c r="A1531">
        <v>59533984</v>
      </c>
      <c r="B1531" t="s">
        <v>769</v>
      </c>
      <c r="C1531" t="s">
        <v>16</v>
      </c>
      <c r="D1531" t="s">
        <v>16</v>
      </c>
      <c r="E1531" t="s">
        <v>5589</v>
      </c>
      <c r="F1531" t="s">
        <v>11</v>
      </c>
      <c r="G1531" t="s">
        <v>5590</v>
      </c>
      <c r="H1531" t="s">
        <v>5591</v>
      </c>
    </row>
    <row r="1532" spans="1:8" x14ac:dyDescent="0.25">
      <c r="A1532">
        <v>51560548</v>
      </c>
      <c r="B1532" t="s">
        <v>2588</v>
      </c>
      <c r="C1532" t="s">
        <v>16</v>
      </c>
      <c r="D1532" t="s">
        <v>15</v>
      </c>
      <c r="E1532" t="s">
        <v>5592</v>
      </c>
      <c r="F1532" t="s">
        <v>5593</v>
      </c>
      <c r="G1532" t="s">
        <v>5594</v>
      </c>
      <c r="H1532" t="s">
        <v>5595</v>
      </c>
    </row>
    <row r="1533" spans="1:8" hidden="1" x14ac:dyDescent="0.25">
      <c r="A1533">
        <v>59398830</v>
      </c>
      <c r="B1533" t="s">
        <v>2057</v>
      </c>
      <c r="C1533" t="s">
        <v>16</v>
      </c>
      <c r="D1533" t="s">
        <v>9</v>
      </c>
      <c r="E1533" t="s">
        <v>5596</v>
      </c>
      <c r="F1533" t="s">
        <v>11</v>
      </c>
      <c r="G1533" t="s">
        <v>5597</v>
      </c>
      <c r="H1533" t="s">
        <v>5598</v>
      </c>
    </row>
    <row r="1534" spans="1:8" x14ac:dyDescent="0.25">
      <c r="A1534">
        <v>59438069</v>
      </c>
      <c r="B1534" t="s">
        <v>5599</v>
      </c>
      <c r="C1534" t="s">
        <v>9</v>
      </c>
      <c r="D1534" t="s">
        <v>16</v>
      </c>
      <c r="E1534" t="s">
        <v>5600</v>
      </c>
      <c r="F1534" t="s">
        <v>11</v>
      </c>
      <c r="G1534" t="s">
        <v>5601</v>
      </c>
      <c r="H1534" t="s">
        <v>5602</v>
      </c>
    </row>
    <row r="1535" spans="1:8" x14ac:dyDescent="0.25">
      <c r="A1535">
        <v>55901222</v>
      </c>
      <c r="B1535" t="s">
        <v>5603</v>
      </c>
      <c r="C1535" t="s">
        <v>9</v>
      </c>
      <c r="D1535" t="s">
        <v>15</v>
      </c>
      <c r="E1535" t="s">
        <v>5604</v>
      </c>
      <c r="F1535" t="s">
        <v>11</v>
      </c>
      <c r="G1535" t="s">
        <v>686</v>
      </c>
      <c r="H1535" t="s">
        <v>5605</v>
      </c>
    </row>
    <row r="1536" spans="1:8" x14ac:dyDescent="0.25">
      <c r="A1536">
        <v>59313874</v>
      </c>
      <c r="B1536" t="s">
        <v>5606</v>
      </c>
      <c r="C1536" t="s">
        <v>9</v>
      </c>
      <c r="D1536" t="s">
        <v>15</v>
      </c>
      <c r="E1536" t="s">
        <v>5607</v>
      </c>
      <c r="F1536" t="s">
        <v>11</v>
      </c>
      <c r="G1536" t="s">
        <v>5608</v>
      </c>
      <c r="H1536" t="s">
        <v>5609</v>
      </c>
    </row>
    <row r="1537" spans="1:8" hidden="1" x14ac:dyDescent="0.25">
      <c r="A1537">
        <v>59300760</v>
      </c>
      <c r="B1537" t="s">
        <v>118</v>
      </c>
      <c r="C1537" t="s">
        <v>16</v>
      </c>
      <c r="D1537" t="s">
        <v>9</v>
      </c>
      <c r="E1537" t="s">
        <v>5610</v>
      </c>
      <c r="F1537" t="s">
        <v>5611</v>
      </c>
      <c r="G1537" t="s">
        <v>5612</v>
      </c>
      <c r="H1537" t="s">
        <v>5613</v>
      </c>
    </row>
    <row r="1538" spans="1:8" x14ac:dyDescent="0.25">
      <c r="A1538">
        <v>50914193</v>
      </c>
      <c r="B1538" t="s">
        <v>5614</v>
      </c>
      <c r="C1538" t="s">
        <v>9</v>
      </c>
      <c r="D1538" t="s">
        <v>28</v>
      </c>
      <c r="E1538" t="s">
        <v>5615</v>
      </c>
      <c r="F1538" t="s">
        <v>11</v>
      </c>
      <c r="G1538" t="s">
        <v>5616</v>
      </c>
      <c r="H1538" t="s">
        <v>5617</v>
      </c>
    </row>
    <row r="1539" spans="1:8" hidden="1" x14ac:dyDescent="0.25">
      <c r="A1539">
        <v>59249510</v>
      </c>
      <c r="B1539" t="s">
        <v>672</v>
      </c>
      <c r="C1539" t="s">
        <v>16</v>
      </c>
      <c r="D1539" t="s">
        <v>9</v>
      </c>
      <c r="E1539" t="s">
        <v>5618</v>
      </c>
      <c r="F1539" t="s">
        <v>11</v>
      </c>
      <c r="G1539" t="s">
        <v>5619</v>
      </c>
      <c r="H1539" t="s">
        <v>5620</v>
      </c>
    </row>
    <row r="1540" spans="1:8" hidden="1" x14ac:dyDescent="0.25">
      <c r="A1540">
        <v>59240378</v>
      </c>
      <c r="B1540" t="s">
        <v>2575</v>
      </c>
      <c r="C1540" t="s">
        <v>16</v>
      </c>
      <c r="D1540" t="s">
        <v>9</v>
      </c>
      <c r="E1540" t="s">
        <v>5621</v>
      </c>
      <c r="F1540" t="s">
        <v>5622</v>
      </c>
      <c r="G1540" t="s">
        <v>686</v>
      </c>
      <c r="H1540" t="s">
        <v>5623</v>
      </c>
    </row>
    <row r="1541" spans="1:8" x14ac:dyDescent="0.25">
      <c r="A1541">
        <v>53976553</v>
      </c>
      <c r="B1541" t="s">
        <v>5624</v>
      </c>
      <c r="C1541" t="s">
        <v>28</v>
      </c>
      <c r="D1541" t="s">
        <v>8</v>
      </c>
      <c r="E1541" t="s">
        <v>5625</v>
      </c>
      <c r="F1541" t="s">
        <v>5626</v>
      </c>
      <c r="G1541" t="s">
        <v>5627</v>
      </c>
      <c r="H1541" t="s">
        <v>5628</v>
      </c>
    </row>
    <row r="1542" spans="1:8" x14ac:dyDescent="0.25">
      <c r="A1542">
        <v>41879515</v>
      </c>
      <c r="B1542" t="s">
        <v>5629</v>
      </c>
      <c r="C1542" t="s">
        <v>16</v>
      </c>
      <c r="D1542" t="s">
        <v>50</v>
      </c>
      <c r="E1542" t="s">
        <v>5630</v>
      </c>
      <c r="F1542" t="s">
        <v>5631</v>
      </c>
      <c r="G1542" t="s">
        <v>5632</v>
      </c>
      <c r="H1542" t="s">
        <v>5633</v>
      </c>
    </row>
    <row r="1543" spans="1:8" x14ac:dyDescent="0.25">
      <c r="A1543">
        <v>59140161</v>
      </c>
      <c r="B1543" t="s">
        <v>1085</v>
      </c>
      <c r="C1543" t="s">
        <v>16</v>
      </c>
      <c r="D1543" t="s">
        <v>16</v>
      </c>
      <c r="E1543" t="s">
        <v>5634</v>
      </c>
      <c r="F1543" t="s">
        <v>11</v>
      </c>
      <c r="G1543" t="s">
        <v>5635</v>
      </c>
      <c r="H1543" t="s">
        <v>5636</v>
      </c>
    </row>
    <row r="1544" spans="1:8" x14ac:dyDescent="0.25">
      <c r="A1544">
        <v>59129782</v>
      </c>
      <c r="B1544" t="s">
        <v>280</v>
      </c>
      <c r="C1544" t="s">
        <v>9</v>
      </c>
      <c r="D1544" t="s">
        <v>16</v>
      </c>
      <c r="E1544" t="s">
        <v>5637</v>
      </c>
      <c r="F1544" t="s">
        <v>11</v>
      </c>
      <c r="G1544" t="s">
        <v>5638</v>
      </c>
      <c r="H1544" t="s">
        <v>5639</v>
      </c>
    </row>
    <row r="1545" spans="1:8" hidden="1" x14ac:dyDescent="0.25">
      <c r="A1545">
        <v>58997487</v>
      </c>
      <c r="B1545" t="s">
        <v>1480</v>
      </c>
      <c r="C1545" t="s">
        <v>15</v>
      </c>
      <c r="D1545" t="s">
        <v>9</v>
      </c>
      <c r="E1545" t="s">
        <v>5640</v>
      </c>
      <c r="F1545" t="s">
        <v>5641</v>
      </c>
      <c r="G1545" t="s">
        <v>5635</v>
      </c>
      <c r="H1545" t="s">
        <v>5642</v>
      </c>
    </row>
    <row r="1546" spans="1:8" x14ac:dyDescent="0.25">
      <c r="A1546">
        <v>50019121</v>
      </c>
      <c r="B1546" t="s">
        <v>5643</v>
      </c>
      <c r="C1546" t="s">
        <v>16</v>
      </c>
      <c r="D1546" t="s">
        <v>15</v>
      </c>
      <c r="E1546" t="s">
        <v>5644</v>
      </c>
      <c r="F1546" t="s">
        <v>5645</v>
      </c>
      <c r="G1546" t="s">
        <v>5646</v>
      </c>
      <c r="H1546" t="s">
        <v>5647</v>
      </c>
    </row>
    <row r="1547" spans="1:8" x14ac:dyDescent="0.25">
      <c r="A1547">
        <v>57838816</v>
      </c>
      <c r="B1547" t="s">
        <v>5648</v>
      </c>
      <c r="C1547" t="s">
        <v>15</v>
      </c>
      <c r="D1547" t="s">
        <v>16</v>
      </c>
      <c r="E1547" t="s">
        <v>5649</v>
      </c>
      <c r="F1547" t="s">
        <v>11</v>
      </c>
      <c r="G1547" t="s">
        <v>5650</v>
      </c>
      <c r="H1547" t="s">
        <v>5651</v>
      </c>
    </row>
    <row r="1548" spans="1:8" hidden="1" x14ac:dyDescent="0.25">
      <c r="A1548">
        <v>58860221</v>
      </c>
      <c r="B1548" t="s">
        <v>5652</v>
      </c>
      <c r="C1548" t="s">
        <v>9</v>
      </c>
      <c r="D1548" t="s">
        <v>9</v>
      </c>
      <c r="E1548" t="s">
        <v>5653</v>
      </c>
      <c r="F1548" t="s">
        <v>11</v>
      </c>
      <c r="G1548" t="s">
        <v>5654</v>
      </c>
      <c r="H1548" t="s">
        <v>5655</v>
      </c>
    </row>
    <row r="1549" spans="1:8" hidden="1" x14ac:dyDescent="0.25">
      <c r="A1549">
        <v>58806785</v>
      </c>
      <c r="B1549" t="s">
        <v>5656</v>
      </c>
      <c r="C1549" t="s">
        <v>16</v>
      </c>
      <c r="D1549" t="s">
        <v>9</v>
      </c>
      <c r="E1549" t="s">
        <v>5657</v>
      </c>
      <c r="F1549" t="s">
        <v>11</v>
      </c>
      <c r="G1549" t="s">
        <v>5492</v>
      </c>
      <c r="H1549" t="s">
        <v>5658</v>
      </c>
    </row>
    <row r="1550" spans="1:8" x14ac:dyDescent="0.25">
      <c r="A1550">
        <v>48246335</v>
      </c>
      <c r="B1550" t="s">
        <v>5659</v>
      </c>
      <c r="C1550" t="s">
        <v>16</v>
      </c>
      <c r="D1550" t="s">
        <v>28</v>
      </c>
      <c r="E1550" t="s">
        <v>5660</v>
      </c>
      <c r="F1550" t="s">
        <v>11</v>
      </c>
      <c r="G1550" t="s">
        <v>5451</v>
      </c>
      <c r="H1550" t="s">
        <v>5661</v>
      </c>
    </row>
    <row r="1551" spans="1:8" hidden="1" x14ac:dyDescent="0.25">
      <c r="A1551">
        <v>58764000</v>
      </c>
      <c r="B1551" t="s">
        <v>478</v>
      </c>
      <c r="C1551" t="s">
        <v>16</v>
      </c>
      <c r="D1551" t="s">
        <v>9</v>
      </c>
      <c r="E1551" t="s">
        <v>5662</v>
      </c>
      <c r="F1551" t="s">
        <v>5663</v>
      </c>
      <c r="G1551" t="s">
        <v>5664</v>
      </c>
      <c r="H1551" t="s">
        <v>5665</v>
      </c>
    </row>
    <row r="1552" spans="1:8" x14ac:dyDescent="0.25">
      <c r="A1552">
        <v>51708564</v>
      </c>
      <c r="B1552" t="s">
        <v>5666</v>
      </c>
      <c r="C1552" t="s">
        <v>9</v>
      </c>
      <c r="D1552" t="s">
        <v>469</v>
      </c>
      <c r="E1552" t="s">
        <v>5667</v>
      </c>
      <c r="F1552" t="s">
        <v>11</v>
      </c>
      <c r="G1552" t="s">
        <v>5458</v>
      </c>
      <c r="H1552" t="s">
        <v>5668</v>
      </c>
    </row>
    <row r="1553" spans="1:8" x14ac:dyDescent="0.25">
      <c r="A1553">
        <v>44684664</v>
      </c>
      <c r="B1553" t="s">
        <v>5669</v>
      </c>
      <c r="C1553" t="s">
        <v>208</v>
      </c>
      <c r="D1553" t="s">
        <v>50</v>
      </c>
      <c r="E1553" t="s">
        <v>5670</v>
      </c>
      <c r="F1553" t="s">
        <v>11</v>
      </c>
      <c r="G1553" t="s">
        <v>5671</v>
      </c>
      <c r="H1553" t="s">
        <v>5672</v>
      </c>
    </row>
    <row r="1554" spans="1:8" hidden="1" x14ac:dyDescent="0.25">
      <c r="A1554">
        <v>58611625</v>
      </c>
      <c r="B1554" t="s">
        <v>301</v>
      </c>
      <c r="C1554" t="s">
        <v>16</v>
      </c>
      <c r="D1554" t="s">
        <v>9</v>
      </c>
      <c r="E1554" t="s">
        <v>5673</v>
      </c>
      <c r="F1554" t="s">
        <v>11</v>
      </c>
      <c r="G1554" t="s">
        <v>5674</v>
      </c>
      <c r="H1554" t="s">
        <v>5675</v>
      </c>
    </row>
    <row r="1555" spans="1:8" x14ac:dyDescent="0.25">
      <c r="A1555">
        <v>58464847</v>
      </c>
      <c r="B1555" t="s">
        <v>838</v>
      </c>
      <c r="C1555" t="s">
        <v>15</v>
      </c>
      <c r="D1555" t="s">
        <v>28</v>
      </c>
      <c r="E1555" t="s">
        <v>5676</v>
      </c>
      <c r="F1555" t="s">
        <v>11</v>
      </c>
      <c r="G1555" t="s">
        <v>686</v>
      </c>
      <c r="H1555" t="s">
        <v>5677</v>
      </c>
    </row>
    <row r="1556" spans="1:8" hidden="1" x14ac:dyDescent="0.25">
      <c r="A1556">
        <v>44387310</v>
      </c>
      <c r="B1556" t="s">
        <v>5678</v>
      </c>
      <c r="C1556" t="s">
        <v>15</v>
      </c>
      <c r="D1556" t="s">
        <v>9</v>
      </c>
      <c r="E1556" t="s">
        <v>5679</v>
      </c>
      <c r="F1556" t="s">
        <v>5680</v>
      </c>
      <c r="G1556" t="s">
        <v>5681</v>
      </c>
      <c r="H1556" t="s">
        <v>5682</v>
      </c>
    </row>
    <row r="1557" spans="1:8" x14ac:dyDescent="0.25">
      <c r="A1557">
        <v>53871066</v>
      </c>
      <c r="B1557" t="s">
        <v>1295</v>
      </c>
      <c r="C1557" t="s">
        <v>16</v>
      </c>
      <c r="D1557" t="s">
        <v>15</v>
      </c>
      <c r="E1557" t="s">
        <v>5683</v>
      </c>
      <c r="F1557" t="s">
        <v>11</v>
      </c>
      <c r="G1557" t="s">
        <v>5684</v>
      </c>
      <c r="H1557" t="s">
        <v>5685</v>
      </c>
    </row>
    <row r="1558" spans="1:8" x14ac:dyDescent="0.25">
      <c r="A1558">
        <v>58383875</v>
      </c>
      <c r="B1558" t="s">
        <v>4241</v>
      </c>
      <c r="C1558" t="s">
        <v>9</v>
      </c>
      <c r="D1558" t="s">
        <v>16</v>
      </c>
      <c r="E1558" t="s">
        <v>5686</v>
      </c>
      <c r="F1558" t="s">
        <v>11</v>
      </c>
      <c r="G1558" t="s">
        <v>5687</v>
      </c>
      <c r="H1558" t="s">
        <v>5688</v>
      </c>
    </row>
    <row r="1559" spans="1:8" hidden="1" x14ac:dyDescent="0.25">
      <c r="A1559">
        <v>58378368</v>
      </c>
      <c r="B1559" t="s">
        <v>1746</v>
      </c>
      <c r="C1559" t="s">
        <v>9</v>
      </c>
      <c r="D1559" t="s">
        <v>9</v>
      </c>
      <c r="E1559" t="s">
        <v>5689</v>
      </c>
      <c r="F1559" t="s">
        <v>11</v>
      </c>
      <c r="G1559" t="s">
        <v>5690</v>
      </c>
      <c r="H1559" t="s">
        <v>5691</v>
      </c>
    </row>
    <row r="1560" spans="1:8" x14ac:dyDescent="0.25">
      <c r="A1560">
        <v>58256336</v>
      </c>
      <c r="B1560" t="s">
        <v>5692</v>
      </c>
      <c r="C1560" t="s">
        <v>9</v>
      </c>
      <c r="D1560" t="s">
        <v>15</v>
      </c>
      <c r="E1560" t="s">
        <v>5693</v>
      </c>
      <c r="F1560" t="s">
        <v>11</v>
      </c>
      <c r="G1560" t="s">
        <v>5694</v>
      </c>
      <c r="H1560" t="s">
        <v>5695</v>
      </c>
    </row>
    <row r="1561" spans="1:8" hidden="1" x14ac:dyDescent="0.25">
      <c r="A1561">
        <v>58162956</v>
      </c>
      <c r="B1561" t="s">
        <v>54</v>
      </c>
      <c r="C1561" t="s">
        <v>9</v>
      </c>
      <c r="D1561" t="s">
        <v>9</v>
      </c>
      <c r="E1561" t="s">
        <v>5696</v>
      </c>
      <c r="F1561" t="s">
        <v>11</v>
      </c>
      <c r="G1561" t="s">
        <v>5697</v>
      </c>
      <c r="H1561" t="s">
        <v>5698</v>
      </c>
    </row>
    <row r="1562" spans="1:8" x14ac:dyDescent="0.25">
      <c r="A1562">
        <v>41040702</v>
      </c>
      <c r="B1562" t="s">
        <v>5699</v>
      </c>
      <c r="C1562" t="s">
        <v>16</v>
      </c>
      <c r="D1562" t="s">
        <v>107</v>
      </c>
      <c r="E1562" t="s">
        <v>5700</v>
      </c>
      <c r="F1562" t="s">
        <v>5701</v>
      </c>
      <c r="G1562" t="s">
        <v>5702</v>
      </c>
      <c r="H1562" t="s">
        <v>5703</v>
      </c>
    </row>
    <row r="1563" spans="1:8" hidden="1" x14ac:dyDescent="0.25">
      <c r="A1563">
        <v>57628775</v>
      </c>
      <c r="B1563" t="s">
        <v>524</v>
      </c>
      <c r="C1563" t="s">
        <v>16</v>
      </c>
      <c r="D1563" t="s">
        <v>9</v>
      </c>
      <c r="E1563" t="s">
        <v>5704</v>
      </c>
      <c r="F1563" t="s">
        <v>5705</v>
      </c>
      <c r="G1563" t="s">
        <v>5706</v>
      </c>
      <c r="H1563" t="s">
        <v>5707</v>
      </c>
    </row>
    <row r="1564" spans="1:8" x14ac:dyDescent="0.25">
      <c r="A1564">
        <v>57783893</v>
      </c>
      <c r="B1564" t="s">
        <v>5708</v>
      </c>
      <c r="C1564" t="s">
        <v>16</v>
      </c>
      <c r="D1564" t="s">
        <v>15</v>
      </c>
      <c r="E1564" t="s">
        <v>5709</v>
      </c>
      <c r="F1564" t="s">
        <v>5710</v>
      </c>
      <c r="G1564" t="s">
        <v>5711</v>
      </c>
      <c r="H1564" t="s">
        <v>5712</v>
      </c>
    </row>
    <row r="1565" spans="1:8" hidden="1" x14ac:dyDescent="0.25">
      <c r="A1565">
        <v>57273372</v>
      </c>
      <c r="B1565" t="s">
        <v>5713</v>
      </c>
      <c r="C1565" t="s">
        <v>16</v>
      </c>
      <c r="D1565" t="s">
        <v>9</v>
      </c>
      <c r="E1565" t="s">
        <v>5714</v>
      </c>
      <c r="F1565" t="s">
        <v>5715</v>
      </c>
      <c r="G1565" t="s">
        <v>5716</v>
      </c>
      <c r="H1565" t="s">
        <v>5717</v>
      </c>
    </row>
    <row r="1566" spans="1:8" hidden="1" x14ac:dyDescent="0.25">
      <c r="A1566">
        <v>57707421</v>
      </c>
      <c r="B1566" t="s">
        <v>5718</v>
      </c>
      <c r="C1566" t="s">
        <v>16</v>
      </c>
      <c r="D1566" t="s">
        <v>9</v>
      </c>
      <c r="E1566" t="s">
        <v>5719</v>
      </c>
      <c r="F1566" t="s">
        <v>5720</v>
      </c>
      <c r="G1566" t="s">
        <v>5721</v>
      </c>
      <c r="H1566" t="s">
        <v>5722</v>
      </c>
    </row>
    <row r="1567" spans="1:8" x14ac:dyDescent="0.25">
      <c r="A1567">
        <v>57712456</v>
      </c>
      <c r="B1567" t="s">
        <v>65</v>
      </c>
      <c r="C1567" t="s">
        <v>9</v>
      </c>
      <c r="D1567" t="s">
        <v>16</v>
      </c>
      <c r="E1567" t="s">
        <v>5723</v>
      </c>
      <c r="F1567" t="s">
        <v>11</v>
      </c>
      <c r="G1567" t="s">
        <v>5458</v>
      </c>
      <c r="H1567" t="s">
        <v>5724</v>
      </c>
    </row>
    <row r="1568" spans="1:8" hidden="1" x14ac:dyDescent="0.25">
      <c r="A1568">
        <v>57623621</v>
      </c>
      <c r="B1568" t="s">
        <v>1789</v>
      </c>
      <c r="C1568" t="s">
        <v>16</v>
      </c>
      <c r="D1568" t="s">
        <v>9</v>
      </c>
      <c r="E1568" t="s">
        <v>5725</v>
      </c>
      <c r="F1568" t="s">
        <v>5726</v>
      </c>
      <c r="G1568" t="s">
        <v>5727</v>
      </c>
      <c r="H1568" t="s">
        <v>5728</v>
      </c>
    </row>
    <row r="1569" spans="1:8" x14ac:dyDescent="0.25">
      <c r="A1569">
        <v>53742136</v>
      </c>
      <c r="B1569" t="s">
        <v>5729</v>
      </c>
      <c r="C1569" t="s">
        <v>15</v>
      </c>
      <c r="D1569" t="s">
        <v>16</v>
      </c>
      <c r="E1569" t="s">
        <v>5730</v>
      </c>
      <c r="F1569" t="s">
        <v>5731</v>
      </c>
      <c r="G1569" t="s">
        <v>5732</v>
      </c>
      <c r="H1569" t="s">
        <v>5733</v>
      </c>
    </row>
    <row r="1570" spans="1:8" x14ac:dyDescent="0.25">
      <c r="A1570">
        <v>57065327</v>
      </c>
      <c r="B1570" t="s">
        <v>5445</v>
      </c>
      <c r="C1570" t="s">
        <v>16</v>
      </c>
      <c r="D1570" t="s">
        <v>15</v>
      </c>
      <c r="E1570" t="s">
        <v>5734</v>
      </c>
      <c r="F1570" t="s">
        <v>5735</v>
      </c>
      <c r="G1570" t="s">
        <v>5736</v>
      </c>
      <c r="H1570" t="s">
        <v>5737</v>
      </c>
    </row>
    <row r="1571" spans="1:8" x14ac:dyDescent="0.25">
      <c r="A1571">
        <v>57608934</v>
      </c>
      <c r="B1571" t="s">
        <v>507</v>
      </c>
      <c r="C1571" t="s">
        <v>16</v>
      </c>
      <c r="D1571" t="s">
        <v>16</v>
      </c>
      <c r="E1571" t="s">
        <v>5738</v>
      </c>
      <c r="F1571" t="s">
        <v>11</v>
      </c>
      <c r="G1571" t="s">
        <v>5739</v>
      </c>
      <c r="H1571" t="s">
        <v>5740</v>
      </c>
    </row>
    <row r="1572" spans="1:8" x14ac:dyDescent="0.25">
      <c r="A1572">
        <v>56163695</v>
      </c>
      <c r="B1572" t="s">
        <v>5741</v>
      </c>
      <c r="C1572" t="s">
        <v>16</v>
      </c>
      <c r="D1572" t="s">
        <v>50</v>
      </c>
      <c r="E1572" t="s">
        <v>5742</v>
      </c>
      <c r="F1572" t="s">
        <v>5743</v>
      </c>
      <c r="G1572" t="s">
        <v>5744</v>
      </c>
      <c r="H1572" t="s">
        <v>5745</v>
      </c>
    </row>
    <row r="1573" spans="1:8" hidden="1" x14ac:dyDescent="0.25">
      <c r="A1573">
        <v>61894409</v>
      </c>
      <c r="B1573" t="s">
        <v>8</v>
      </c>
      <c r="C1573" t="s">
        <v>9</v>
      </c>
      <c r="D1573" t="s">
        <v>9</v>
      </c>
      <c r="E1573" t="s">
        <v>5746</v>
      </c>
      <c r="F1573" t="s">
        <v>11</v>
      </c>
      <c r="G1573" t="s">
        <v>5747</v>
      </c>
      <c r="H1573" t="s">
        <v>5748</v>
      </c>
    </row>
    <row r="1574" spans="1:8" hidden="1" x14ac:dyDescent="0.25">
      <c r="A1574">
        <v>61836205</v>
      </c>
      <c r="B1574" t="s">
        <v>118</v>
      </c>
      <c r="C1574" t="s">
        <v>16</v>
      </c>
      <c r="D1574" t="s">
        <v>9</v>
      </c>
      <c r="E1574" t="s">
        <v>5749</v>
      </c>
      <c r="F1574" t="s">
        <v>11</v>
      </c>
      <c r="G1574" t="s">
        <v>5750</v>
      </c>
      <c r="H1574" t="s">
        <v>5751</v>
      </c>
    </row>
    <row r="1575" spans="1:8" hidden="1" x14ac:dyDescent="0.25">
      <c r="A1575">
        <v>61805469</v>
      </c>
      <c r="B1575" t="s">
        <v>301</v>
      </c>
      <c r="C1575" t="s">
        <v>15</v>
      </c>
      <c r="D1575" t="s">
        <v>9</v>
      </c>
      <c r="E1575" t="s">
        <v>5752</v>
      </c>
      <c r="F1575" t="s">
        <v>5753</v>
      </c>
      <c r="G1575" t="s">
        <v>5754</v>
      </c>
      <c r="H1575" t="s">
        <v>5755</v>
      </c>
    </row>
    <row r="1576" spans="1:8" x14ac:dyDescent="0.25">
      <c r="A1576">
        <v>39991196</v>
      </c>
      <c r="B1576" t="s">
        <v>5756</v>
      </c>
      <c r="C1576" t="s">
        <v>28</v>
      </c>
      <c r="D1576" t="s">
        <v>16</v>
      </c>
      <c r="E1576" t="s">
        <v>5757</v>
      </c>
      <c r="F1576" t="s">
        <v>11</v>
      </c>
      <c r="G1576" t="s">
        <v>5758</v>
      </c>
      <c r="H1576" t="s">
        <v>5759</v>
      </c>
    </row>
    <row r="1577" spans="1:8" hidden="1" x14ac:dyDescent="0.25">
      <c r="A1577">
        <v>61470064</v>
      </c>
      <c r="B1577" t="s">
        <v>906</v>
      </c>
      <c r="C1577" t="s">
        <v>9</v>
      </c>
      <c r="D1577" t="s">
        <v>9</v>
      </c>
      <c r="E1577" t="s">
        <v>5760</v>
      </c>
      <c r="F1577" t="s">
        <v>11</v>
      </c>
      <c r="G1577" t="s">
        <v>5761</v>
      </c>
      <c r="H1577" t="s">
        <v>5762</v>
      </c>
    </row>
    <row r="1578" spans="1:8" x14ac:dyDescent="0.25">
      <c r="A1578">
        <v>58633556</v>
      </c>
      <c r="B1578" t="s">
        <v>672</v>
      </c>
      <c r="C1578" t="s">
        <v>16</v>
      </c>
      <c r="D1578" t="s">
        <v>16</v>
      </c>
      <c r="E1578" t="s">
        <v>5763</v>
      </c>
      <c r="F1578" t="s">
        <v>11</v>
      </c>
      <c r="G1578" t="s">
        <v>5764</v>
      </c>
      <c r="H1578" t="s">
        <v>5765</v>
      </c>
    </row>
    <row r="1579" spans="1:8" hidden="1" x14ac:dyDescent="0.25">
      <c r="A1579">
        <v>61541799</v>
      </c>
      <c r="B1579" t="s">
        <v>131</v>
      </c>
      <c r="C1579" t="s">
        <v>9</v>
      </c>
      <c r="D1579" t="s">
        <v>9</v>
      </c>
      <c r="E1579" t="s">
        <v>5766</v>
      </c>
      <c r="F1579" t="s">
        <v>11</v>
      </c>
      <c r="G1579" t="s">
        <v>5767</v>
      </c>
      <c r="H1579" t="s">
        <v>5768</v>
      </c>
    </row>
    <row r="1580" spans="1:8" x14ac:dyDescent="0.25">
      <c r="A1580">
        <v>61260026</v>
      </c>
      <c r="B1580" t="s">
        <v>1508</v>
      </c>
      <c r="C1580" t="s">
        <v>16</v>
      </c>
      <c r="D1580" t="s">
        <v>28</v>
      </c>
      <c r="E1580" t="s">
        <v>5769</v>
      </c>
      <c r="F1580" t="s">
        <v>5770</v>
      </c>
      <c r="G1580" t="s">
        <v>5771</v>
      </c>
      <c r="H1580" t="s">
        <v>5772</v>
      </c>
    </row>
    <row r="1581" spans="1:8" hidden="1" x14ac:dyDescent="0.25">
      <c r="A1581">
        <v>61514978</v>
      </c>
      <c r="B1581" t="s">
        <v>94</v>
      </c>
      <c r="C1581" t="s">
        <v>16</v>
      </c>
      <c r="D1581" t="s">
        <v>712</v>
      </c>
      <c r="E1581" t="s">
        <v>5773</v>
      </c>
      <c r="F1581" t="s">
        <v>11</v>
      </c>
      <c r="G1581" t="s">
        <v>5774</v>
      </c>
      <c r="H1581" t="s">
        <v>5775</v>
      </c>
    </row>
    <row r="1582" spans="1:8" hidden="1" x14ac:dyDescent="0.25">
      <c r="A1582">
        <v>57056870</v>
      </c>
      <c r="B1582" t="s">
        <v>1879</v>
      </c>
      <c r="C1582" t="s">
        <v>15</v>
      </c>
      <c r="D1582" t="s">
        <v>9</v>
      </c>
      <c r="E1582" t="s">
        <v>5776</v>
      </c>
      <c r="F1582" t="s">
        <v>5777</v>
      </c>
      <c r="G1582" t="s">
        <v>5758</v>
      </c>
      <c r="H1582" t="s">
        <v>5778</v>
      </c>
    </row>
    <row r="1583" spans="1:8" x14ac:dyDescent="0.25">
      <c r="A1583">
        <v>45164369</v>
      </c>
      <c r="B1583" t="s">
        <v>5779</v>
      </c>
      <c r="C1583" t="s">
        <v>89</v>
      </c>
      <c r="D1583" t="s">
        <v>107</v>
      </c>
      <c r="E1583" t="s">
        <v>5780</v>
      </c>
      <c r="F1583" t="s">
        <v>11</v>
      </c>
      <c r="G1583" t="s">
        <v>5758</v>
      </c>
      <c r="H1583" t="s">
        <v>5781</v>
      </c>
    </row>
    <row r="1584" spans="1:8" x14ac:dyDescent="0.25">
      <c r="A1584">
        <v>61203209</v>
      </c>
      <c r="B1584" t="s">
        <v>111</v>
      </c>
      <c r="C1584" t="s">
        <v>9</v>
      </c>
      <c r="D1584" t="s">
        <v>15</v>
      </c>
      <c r="E1584" t="s">
        <v>5782</v>
      </c>
      <c r="F1584" t="s">
        <v>11</v>
      </c>
      <c r="G1584" t="s">
        <v>5783</v>
      </c>
      <c r="H1584" t="s">
        <v>5784</v>
      </c>
    </row>
    <row r="1585" spans="1:8" hidden="1" x14ac:dyDescent="0.25">
      <c r="A1585">
        <v>60985908</v>
      </c>
      <c r="B1585" t="s">
        <v>443</v>
      </c>
      <c r="C1585" t="s">
        <v>16</v>
      </c>
      <c r="D1585" t="s">
        <v>9</v>
      </c>
      <c r="E1585" t="s">
        <v>5785</v>
      </c>
      <c r="F1585" t="s">
        <v>11</v>
      </c>
      <c r="G1585" t="s">
        <v>5786</v>
      </c>
      <c r="H1585" t="s">
        <v>5787</v>
      </c>
    </row>
    <row r="1586" spans="1:8" hidden="1" x14ac:dyDescent="0.25">
      <c r="A1586">
        <v>56216808</v>
      </c>
      <c r="B1586" t="s">
        <v>582</v>
      </c>
      <c r="C1586" t="s">
        <v>16</v>
      </c>
      <c r="D1586" t="s">
        <v>9</v>
      </c>
      <c r="E1586" t="s">
        <v>2880</v>
      </c>
      <c r="F1586" t="s">
        <v>11</v>
      </c>
      <c r="G1586" t="s">
        <v>2881</v>
      </c>
      <c r="H1586" t="s">
        <v>2882</v>
      </c>
    </row>
    <row r="1587" spans="1:8" hidden="1" x14ac:dyDescent="0.25">
      <c r="A1587">
        <v>60902299</v>
      </c>
      <c r="B1587" t="s">
        <v>949</v>
      </c>
      <c r="C1587" t="s">
        <v>9</v>
      </c>
      <c r="D1587" t="s">
        <v>9</v>
      </c>
      <c r="E1587" t="s">
        <v>5788</v>
      </c>
      <c r="F1587" t="s">
        <v>11</v>
      </c>
      <c r="G1587" t="s">
        <v>5789</v>
      </c>
      <c r="H1587" t="s">
        <v>5790</v>
      </c>
    </row>
    <row r="1588" spans="1:8" x14ac:dyDescent="0.25">
      <c r="A1588">
        <v>60730028</v>
      </c>
      <c r="B1588" t="s">
        <v>188</v>
      </c>
      <c r="C1588" t="s">
        <v>9</v>
      </c>
      <c r="D1588" t="s">
        <v>15</v>
      </c>
      <c r="E1588" t="s">
        <v>5791</v>
      </c>
      <c r="F1588" t="s">
        <v>11</v>
      </c>
      <c r="G1588" t="s">
        <v>5792</v>
      </c>
      <c r="H1588" t="s">
        <v>5793</v>
      </c>
    </row>
    <row r="1589" spans="1:8" x14ac:dyDescent="0.25">
      <c r="A1589">
        <v>60565005</v>
      </c>
      <c r="B1589" t="s">
        <v>4430</v>
      </c>
      <c r="C1589" t="s">
        <v>16</v>
      </c>
      <c r="D1589" t="s">
        <v>15</v>
      </c>
      <c r="E1589" t="s">
        <v>5794</v>
      </c>
      <c r="F1589" t="s">
        <v>11</v>
      </c>
      <c r="G1589" t="s">
        <v>5795</v>
      </c>
      <c r="H1589" t="s">
        <v>5796</v>
      </c>
    </row>
    <row r="1590" spans="1:8" x14ac:dyDescent="0.25">
      <c r="A1590">
        <v>60669289</v>
      </c>
      <c r="B1590" t="s">
        <v>5797</v>
      </c>
      <c r="C1590" t="s">
        <v>16</v>
      </c>
      <c r="D1590" t="s">
        <v>15</v>
      </c>
      <c r="E1590" t="s">
        <v>5798</v>
      </c>
      <c r="F1590" t="s">
        <v>5799</v>
      </c>
      <c r="G1590" t="s">
        <v>5800</v>
      </c>
      <c r="H1590" t="s">
        <v>5801</v>
      </c>
    </row>
    <row r="1591" spans="1:8" hidden="1" x14ac:dyDescent="0.25">
      <c r="A1591">
        <v>60517993</v>
      </c>
      <c r="B1591" t="s">
        <v>131</v>
      </c>
      <c r="C1591" t="s">
        <v>16</v>
      </c>
      <c r="D1591" t="s">
        <v>676</v>
      </c>
      <c r="E1591" t="s">
        <v>5802</v>
      </c>
      <c r="F1591" t="s">
        <v>11</v>
      </c>
      <c r="G1591" t="s">
        <v>5803</v>
      </c>
      <c r="H1591" t="s">
        <v>5804</v>
      </c>
    </row>
    <row r="1592" spans="1:8" x14ac:dyDescent="0.25">
      <c r="A1592">
        <v>59982748</v>
      </c>
      <c r="B1592" t="s">
        <v>443</v>
      </c>
      <c r="C1592" t="s">
        <v>16</v>
      </c>
      <c r="D1592" t="s">
        <v>16</v>
      </c>
      <c r="E1592" t="s">
        <v>5805</v>
      </c>
      <c r="F1592" t="s">
        <v>5806</v>
      </c>
      <c r="G1592" t="s">
        <v>2568</v>
      </c>
      <c r="H1592" t="s">
        <v>5807</v>
      </c>
    </row>
    <row r="1593" spans="1:8" x14ac:dyDescent="0.25">
      <c r="A1593">
        <v>54763568</v>
      </c>
      <c r="B1593" t="s">
        <v>3315</v>
      </c>
      <c r="C1593" t="s">
        <v>15</v>
      </c>
      <c r="D1593" t="s">
        <v>16</v>
      </c>
      <c r="E1593" t="s">
        <v>5808</v>
      </c>
      <c r="F1593" t="s">
        <v>11</v>
      </c>
      <c r="G1593" t="s">
        <v>5764</v>
      </c>
      <c r="H1593" t="s">
        <v>5809</v>
      </c>
    </row>
    <row r="1594" spans="1:8" hidden="1" x14ac:dyDescent="0.25">
      <c r="A1594">
        <v>60150220</v>
      </c>
      <c r="B1594" t="s">
        <v>74</v>
      </c>
      <c r="C1594" t="s">
        <v>16</v>
      </c>
      <c r="D1594" t="s">
        <v>712</v>
      </c>
      <c r="E1594" t="s">
        <v>5810</v>
      </c>
      <c r="F1594" t="s">
        <v>5811</v>
      </c>
      <c r="G1594" t="s">
        <v>5812</v>
      </c>
      <c r="H1594" t="s">
        <v>5813</v>
      </c>
    </row>
    <row r="1595" spans="1:8" hidden="1" x14ac:dyDescent="0.25">
      <c r="A1595">
        <v>60091458</v>
      </c>
      <c r="B1595" t="s">
        <v>74</v>
      </c>
      <c r="C1595" t="s">
        <v>16</v>
      </c>
      <c r="D1595" t="s">
        <v>9</v>
      </c>
      <c r="E1595" t="s">
        <v>5814</v>
      </c>
      <c r="F1595" t="s">
        <v>11</v>
      </c>
      <c r="G1595" t="s">
        <v>5815</v>
      </c>
      <c r="H1595" t="s">
        <v>5816</v>
      </c>
    </row>
    <row r="1596" spans="1:8" hidden="1" x14ac:dyDescent="0.25">
      <c r="A1596">
        <v>59935669</v>
      </c>
      <c r="B1596" t="s">
        <v>949</v>
      </c>
      <c r="C1596" t="s">
        <v>16</v>
      </c>
      <c r="D1596" t="s">
        <v>9</v>
      </c>
      <c r="E1596" t="s">
        <v>5817</v>
      </c>
      <c r="F1596" t="s">
        <v>5818</v>
      </c>
      <c r="G1596" t="s">
        <v>5819</v>
      </c>
      <c r="H1596" t="s">
        <v>5820</v>
      </c>
    </row>
    <row r="1597" spans="1:8" hidden="1" x14ac:dyDescent="0.25">
      <c r="A1597">
        <v>51631092</v>
      </c>
      <c r="B1597" t="s">
        <v>5821</v>
      </c>
      <c r="C1597" t="s">
        <v>28</v>
      </c>
      <c r="D1597" t="s">
        <v>9</v>
      </c>
      <c r="E1597" t="s">
        <v>5822</v>
      </c>
      <c r="F1597" t="s">
        <v>5823</v>
      </c>
      <c r="G1597" t="s">
        <v>5771</v>
      </c>
      <c r="H1597" t="s">
        <v>5824</v>
      </c>
    </row>
    <row r="1598" spans="1:8" x14ac:dyDescent="0.25">
      <c r="A1598">
        <v>59830468</v>
      </c>
      <c r="B1598" t="s">
        <v>528</v>
      </c>
      <c r="C1598" t="s">
        <v>16</v>
      </c>
      <c r="D1598" t="s">
        <v>16</v>
      </c>
      <c r="E1598" t="s">
        <v>5825</v>
      </c>
      <c r="F1598" t="s">
        <v>5826</v>
      </c>
      <c r="G1598" t="s">
        <v>5827</v>
      </c>
      <c r="H1598" t="s">
        <v>5828</v>
      </c>
    </row>
    <row r="1599" spans="1:8" x14ac:dyDescent="0.25">
      <c r="A1599">
        <v>59766671</v>
      </c>
      <c r="B1599" t="s">
        <v>2566</v>
      </c>
      <c r="C1599" t="s">
        <v>208</v>
      </c>
      <c r="D1599" t="s">
        <v>16</v>
      </c>
      <c r="E1599" t="s">
        <v>5829</v>
      </c>
      <c r="F1599" t="s">
        <v>5830</v>
      </c>
      <c r="G1599" t="s">
        <v>5831</v>
      </c>
      <c r="H1599" t="s">
        <v>5832</v>
      </c>
    </row>
    <row r="1600" spans="1:8" x14ac:dyDescent="0.25">
      <c r="A1600">
        <v>45078893</v>
      </c>
      <c r="B1600" t="s">
        <v>5833</v>
      </c>
      <c r="C1600" t="s">
        <v>16</v>
      </c>
      <c r="D1600" t="s">
        <v>16</v>
      </c>
      <c r="E1600" t="s">
        <v>5834</v>
      </c>
      <c r="F1600" t="s">
        <v>5835</v>
      </c>
      <c r="G1600" t="s">
        <v>5836</v>
      </c>
      <c r="H1600" t="s">
        <v>5837</v>
      </c>
    </row>
    <row r="1601" spans="1:8" x14ac:dyDescent="0.25">
      <c r="A1601">
        <v>59757779</v>
      </c>
      <c r="B1601" t="s">
        <v>3402</v>
      </c>
      <c r="C1601" t="s">
        <v>9</v>
      </c>
      <c r="D1601" t="s">
        <v>15</v>
      </c>
      <c r="E1601" t="s">
        <v>5838</v>
      </c>
      <c r="F1601" t="s">
        <v>11</v>
      </c>
      <c r="G1601" t="s">
        <v>5839</v>
      </c>
      <c r="H1601" t="s">
        <v>5840</v>
      </c>
    </row>
    <row r="1602" spans="1:8" x14ac:dyDescent="0.25">
      <c r="A1602">
        <v>30036242</v>
      </c>
      <c r="B1602" t="s">
        <v>5841</v>
      </c>
      <c r="C1602" t="s">
        <v>208</v>
      </c>
      <c r="D1602" t="s">
        <v>612</v>
      </c>
      <c r="E1602" t="s">
        <v>5842</v>
      </c>
      <c r="F1602" t="s">
        <v>11</v>
      </c>
      <c r="G1602" t="s">
        <v>5843</v>
      </c>
      <c r="H1602" t="s">
        <v>5844</v>
      </c>
    </row>
    <row r="1603" spans="1:8" x14ac:dyDescent="0.25">
      <c r="A1603">
        <v>59736118</v>
      </c>
      <c r="B1603" t="s">
        <v>3988</v>
      </c>
      <c r="C1603" t="s">
        <v>16</v>
      </c>
      <c r="D1603" t="s">
        <v>16</v>
      </c>
      <c r="E1603" t="s">
        <v>5845</v>
      </c>
      <c r="F1603" t="s">
        <v>5846</v>
      </c>
      <c r="G1603" t="s">
        <v>5847</v>
      </c>
      <c r="H1603" t="s">
        <v>5848</v>
      </c>
    </row>
    <row r="1604" spans="1:8" x14ac:dyDescent="0.25">
      <c r="A1604">
        <v>59717603</v>
      </c>
      <c r="B1604" t="s">
        <v>209</v>
      </c>
      <c r="C1604" t="s">
        <v>9</v>
      </c>
      <c r="D1604" t="s">
        <v>16</v>
      </c>
      <c r="E1604" t="s">
        <v>5849</v>
      </c>
      <c r="F1604" t="s">
        <v>11</v>
      </c>
      <c r="G1604" t="s">
        <v>5850</v>
      </c>
      <c r="H1604" t="s">
        <v>5851</v>
      </c>
    </row>
    <row r="1605" spans="1:8" hidden="1" x14ac:dyDescent="0.25">
      <c r="A1605">
        <v>59689687</v>
      </c>
      <c r="B1605" t="s">
        <v>296</v>
      </c>
      <c r="C1605" t="s">
        <v>16</v>
      </c>
      <c r="D1605" t="s">
        <v>9</v>
      </c>
      <c r="E1605" t="s">
        <v>5852</v>
      </c>
      <c r="F1605" t="s">
        <v>5853</v>
      </c>
      <c r="G1605" t="s">
        <v>5854</v>
      </c>
      <c r="H1605" t="s">
        <v>5855</v>
      </c>
    </row>
    <row r="1606" spans="1:8" x14ac:dyDescent="0.25">
      <c r="A1606">
        <v>48771152</v>
      </c>
      <c r="B1606" t="s">
        <v>5856</v>
      </c>
      <c r="C1606" t="s">
        <v>15</v>
      </c>
      <c r="D1606" t="s">
        <v>15</v>
      </c>
      <c r="E1606" t="s">
        <v>5857</v>
      </c>
      <c r="F1606" t="s">
        <v>11</v>
      </c>
      <c r="G1606" t="s">
        <v>5858</v>
      </c>
      <c r="H1606" t="s">
        <v>5859</v>
      </c>
    </row>
    <row r="1607" spans="1:8" x14ac:dyDescent="0.25">
      <c r="A1607">
        <v>59539078</v>
      </c>
      <c r="B1607" t="s">
        <v>5860</v>
      </c>
      <c r="C1607" t="s">
        <v>9</v>
      </c>
      <c r="D1607" t="s">
        <v>16</v>
      </c>
      <c r="E1607" t="s">
        <v>5861</v>
      </c>
      <c r="F1607" t="s">
        <v>11</v>
      </c>
      <c r="G1607" t="s">
        <v>5764</v>
      </c>
      <c r="H1607" t="s">
        <v>5862</v>
      </c>
    </row>
    <row r="1608" spans="1:8" x14ac:dyDescent="0.25">
      <c r="A1608">
        <v>59516581</v>
      </c>
      <c r="B1608" t="s">
        <v>39</v>
      </c>
      <c r="C1608" t="s">
        <v>16</v>
      </c>
      <c r="D1608" t="s">
        <v>16</v>
      </c>
      <c r="E1608" t="s">
        <v>5863</v>
      </c>
      <c r="F1608" t="s">
        <v>11</v>
      </c>
      <c r="G1608" t="s">
        <v>5864</v>
      </c>
      <c r="H1608" t="s">
        <v>5865</v>
      </c>
    </row>
    <row r="1609" spans="1:8" hidden="1" x14ac:dyDescent="0.25">
      <c r="A1609">
        <v>59490943</v>
      </c>
      <c r="B1609" t="s">
        <v>3177</v>
      </c>
      <c r="C1609" t="s">
        <v>16</v>
      </c>
      <c r="D1609" t="s">
        <v>9</v>
      </c>
      <c r="E1609" t="s">
        <v>5866</v>
      </c>
      <c r="F1609" t="s">
        <v>11</v>
      </c>
      <c r="G1609" t="s">
        <v>5867</v>
      </c>
      <c r="H1609" t="s">
        <v>5868</v>
      </c>
    </row>
    <row r="1610" spans="1:8" hidden="1" x14ac:dyDescent="0.25">
      <c r="A1610">
        <v>59461457</v>
      </c>
      <c r="B1610" t="s">
        <v>1571</v>
      </c>
      <c r="C1610" t="s">
        <v>9</v>
      </c>
      <c r="D1610" t="s">
        <v>9</v>
      </c>
      <c r="E1610" t="s">
        <v>5869</v>
      </c>
      <c r="F1610" t="s">
        <v>11</v>
      </c>
      <c r="G1610" t="s">
        <v>5764</v>
      </c>
      <c r="H1610" t="s">
        <v>5870</v>
      </c>
    </row>
    <row r="1611" spans="1:8" hidden="1" x14ac:dyDescent="0.25">
      <c r="A1611">
        <v>55066438</v>
      </c>
      <c r="B1611" t="s">
        <v>3651</v>
      </c>
      <c r="C1611" t="s">
        <v>9</v>
      </c>
      <c r="D1611" t="s">
        <v>9</v>
      </c>
      <c r="E1611" t="s">
        <v>5871</v>
      </c>
      <c r="F1611" t="s">
        <v>11</v>
      </c>
      <c r="G1611" t="s">
        <v>5872</v>
      </c>
      <c r="H1611" t="s">
        <v>5873</v>
      </c>
    </row>
    <row r="1612" spans="1:8" hidden="1" x14ac:dyDescent="0.25">
      <c r="A1612">
        <v>59279656</v>
      </c>
      <c r="B1612" t="s">
        <v>3226</v>
      </c>
      <c r="C1612" t="s">
        <v>16</v>
      </c>
      <c r="D1612" t="s">
        <v>9</v>
      </c>
      <c r="E1612" t="s">
        <v>5874</v>
      </c>
      <c r="F1612" t="s">
        <v>11</v>
      </c>
      <c r="G1612" t="s">
        <v>5875</v>
      </c>
      <c r="H1612" t="s">
        <v>5876</v>
      </c>
    </row>
    <row r="1613" spans="1:8" hidden="1" x14ac:dyDescent="0.25">
      <c r="A1613">
        <v>59399100</v>
      </c>
      <c r="B1613" t="s">
        <v>301</v>
      </c>
      <c r="C1613" t="s">
        <v>9</v>
      </c>
      <c r="D1613" t="s">
        <v>9</v>
      </c>
      <c r="E1613" t="s">
        <v>5877</v>
      </c>
      <c r="F1613" t="s">
        <v>11</v>
      </c>
      <c r="G1613" t="s">
        <v>5878</v>
      </c>
      <c r="H1613" t="s">
        <v>5879</v>
      </c>
    </row>
    <row r="1614" spans="1:8" x14ac:dyDescent="0.25">
      <c r="A1614">
        <v>38690850</v>
      </c>
      <c r="B1614" t="s">
        <v>2509</v>
      </c>
      <c r="C1614" t="s">
        <v>15</v>
      </c>
      <c r="D1614" t="s">
        <v>28</v>
      </c>
      <c r="E1614" t="s">
        <v>5880</v>
      </c>
      <c r="F1614" t="s">
        <v>5881</v>
      </c>
      <c r="G1614" t="s">
        <v>5854</v>
      </c>
      <c r="H1614" t="s">
        <v>5882</v>
      </c>
    </row>
    <row r="1615" spans="1:8" hidden="1" x14ac:dyDescent="0.25">
      <c r="A1615">
        <v>55950398</v>
      </c>
      <c r="B1615" t="s">
        <v>5883</v>
      </c>
      <c r="C1615" t="s">
        <v>16</v>
      </c>
      <c r="D1615" t="s">
        <v>9</v>
      </c>
      <c r="E1615" t="s">
        <v>5884</v>
      </c>
      <c r="F1615" t="s">
        <v>11</v>
      </c>
      <c r="G1615" t="s">
        <v>5885</v>
      </c>
      <c r="H1615" t="s">
        <v>5886</v>
      </c>
    </row>
    <row r="1616" spans="1:8" hidden="1" x14ac:dyDescent="0.25">
      <c r="A1616">
        <v>58340247</v>
      </c>
      <c r="B1616" t="s">
        <v>5887</v>
      </c>
      <c r="C1616" t="s">
        <v>16</v>
      </c>
      <c r="D1616" t="s">
        <v>9</v>
      </c>
      <c r="E1616" t="s">
        <v>5888</v>
      </c>
      <c r="F1616" t="s">
        <v>5889</v>
      </c>
      <c r="G1616" t="s">
        <v>5890</v>
      </c>
      <c r="H1616" t="s">
        <v>5891</v>
      </c>
    </row>
    <row r="1617" spans="1:8" hidden="1" x14ac:dyDescent="0.25">
      <c r="A1617">
        <v>59299211</v>
      </c>
      <c r="B1617" t="s">
        <v>1571</v>
      </c>
      <c r="C1617" t="s">
        <v>16</v>
      </c>
      <c r="D1617" t="s">
        <v>9</v>
      </c>
      <c r="E1617" t="s">
        <v>5892</v>
      </c>
      <c r="F1617" t="s">
        <v>11</v>
      </c>
      <c r="G1617" t="s">
        <v>5893</v>
      </c>
      <c r="H1617" t="s">
        <v>5894</v>
      </c>
    </row>
    <row r="1618" spans="1:8" x14ac:dyDescent="0.25">
      <c r="A1618">
        <v>58802301</v>
      </c>
      <c r="B1618" t="s">
        <v>5895</v>
      </c>
      <c r="C1618" t="s">
        <v>15</v>
      </c>
      <c r="D1618" t="s">
        <v>16</v>
      </c>
      <c r="E1618" t="s">
        <v>5896</v>
      </c>
      <c r="F1618" t="s">
        <v>11</v>
      </c>
      <c r="G1618" t="s">
        <v>5858</v>
      </c>
      <c r="H1618" t="s">
        <v>5897</v>
      </c>
    </row>
    <row r="1619" spans="1:8" x14ac:dyDescent="0.25">
      <c r="A1619">
        <v>59219579</v>
      </c>
      <c r="B1619" t="s">
        <v>2298</v>
      </c>
      <c r="C1619" t="s">
        <v>16</v>
      </c>
      <c r="D1619" t="s">
        <v>15</v>
      </c>
      <c r="E1619" t="s">
        <v>5898</v>
      </c>
      <c r="F1619" t="s">
        <v>11</v>
      </c>
      <c r="G1619" t="s">
        <v>5854</v>
      </c>
      <c r="H1619" t="s">
        <v>5899</v>
      </c>
    </row>
    <row r="1620" spans="1:8" x14ac:dyDescent="0.25">
      <c r="A1620">
        <v>40277390</v>
      </c>
      <c r="B1620" t="s">
        <v>5900</v>
      </c>
      <c r="C1620" t="s">
        <v>208</v>
      </c>
      <c r="D1620" t="s">
        <v>135</v>
      </c>
      <c r="E1620" t="s">
        <v>5901</v>
      </c>
      <c r="F1620" t="s">
        <v>5902</v>
      </c>
      <c r="G1620" t="s">
        <v>5903</v>
      </c>
      <c r="H1620" t="s">
        <v>5904</v>
      </c>
    </row>
    <row r="1621" spans="1:8" x14ac:dyDescent="0.25">
      <c r="A1621">
        <v>59225251</v>
      </c>
      <c r="B1621" t="s">
        <v>668</v>
      </c>
      <c r="C1621" t="s">
        <v>16</v>
      </c>
      <c r="D1621" t="s">
        <v>15</v>
      </c>
      <c r="E1621" t="s">
        <v>5905</v>
      </c>
      <c r="F1621" t="s">
        <v>5906</v>
      </c>
      <c r="G1621" t="s">
        <v>5764</v>
      </c>
      <c r="H1621" t="s">
        <v>5907</v>
      </c>
    </row>
    <row r="1622" spans="1:8" x14ac:dyDescent="0.25">
      <c r="A1622">
        <v>56321781</v>
      </c>
      <c r="B1622" t="s">
        <v>5908</v>
      </c>
      <c r="C1622" t="s">
        <v>28</v>
      </c>
      <c r="D1622" t="s">
        <v>469</v>
      </c>
      <c r="E1622" t="s">
        <v>5909</v>
      </c>
      <c r="F1622" t="s">
        <v>11</v>
      </c>
      <c r="G1622" t="s">
        <v>5910</v>
      </c>
      <c r="H1622" t="s">
        <v>5911</v>
      </c>
    </row>
    <row r="1623" spans="1:8" x14ac:dyDescent="0.25">
      <c r="A1623">
        <v>52251508</v>
      </c>
      <c r="B1623" t="s">
        <v>5912</v>
      </c>
      <c r="C1623" t="s">
        <v>28</v>
      </c>
      <c r="D1623" t="s">
        <v>612</v>
      </c>
      <c r="E1623" t="s">
        <v>5913</v>
      </c>
      <c r="F1623" t="s">
        <v>5914</v>
      </c>
      <c r="G1623" t="s">
        <v>5915</v>
      </c>
      <c r="H1623" t="s">
        <v>5916</v>
      </c>
    </row>
    <row r="1624" spans="1:8" hidden="1" x14ac:dyDescent="0.25">
      <c r="A1624">
        <v>53481248</v>
      </c>
      <c r="B1624" t="s">
        <v>5917</v>
      </c>
      <c r="C1624" t="s">
        <v>15</v>
      </c>
      <c r="D1624" t="s">
        <v>9</v>
      </c>
      <c r="E1624" t="s">
        <v>5918</v>
      </c>
      <c r="F1624" t="s">
        <v>5919</v>
      </c>
      <c r="G1624" t="s">
        <v>5920</v>
      </c>
      <c r="H1624" t="s">
        <v>5921</v>
      </c>
    </row>
    <row r="1625" spans="1:8" x14ac:dyDescent="0.25">
      <c r="A1625">
        <v>54235041</v>
      </c>
      <c r="B1625" t="s">
        <v>5922</v>
      </c>
      <c r="C1625" t="s">
        <v>15</v>
      </c>
      <c r="D1625" t="s">
        <v>15</v>
      </c>
      <c r="E1625" t="s">
        <v>5923</v>
      </c>
      <c r="F1625" t="s">
        <v>11</v>
      </c>
      <c r="G1625" t="s">
        <v>5924</v>
      </c>
      <c r="H1625" t="s">
        <v>5925</v>
      </c>
    </row>
    <row r="1626" spans="1:8" x14ac:dyDescent="0.25">
      <c r="A1626">
        <v>38367398</v>
      </c>
      <c r="B1626" t="s">
        <v>5926</v>
      </c>
      <c r="C1626" t="s">
        <v>50</v>
      </c>
      <c r="D1626" t="s">
        <v>131</v>
      </c>
      <c r="E1626" t="s">
        <v>5927</v>
      </c>
      <c r="F1626" t="s">
        <v>5928</v>
      </c>
      <c r="G1626" t="s">
        <v>5929</v>
      </c>
      <c r="H1626" t="s">
        <v>5930</v>
      </c>
    </row>
    <row r="1627" spans="1:8" x14ac:dyDescent="0.25">
      <c r="A1627">
        <v>58752236</v>
      </c>
      <c r="B1627" t="s">
        <v>1835</v>
      </c>
      <c r="C1627" t="s">
        <v>16</v>
      </c>
      <c r="D1627" t="s">
        <v>16</v>
      </c>
      <c r="E1627" t="s">
        <v>5931</v>
      </c>
      <c r="F1627" t="s">
        <v>11</v>
      </c>
      <c r="G1627" t="s">
        <v>5854</v>
      </c>
      <c r="H1627" t="s">
        <v>5932</v>
      </c>
    </row>
    <row r="1628" spans="1:8" x14ac:dyDescent="0.25">
      <c r="A1628">
        <v>51241124</v>
      </c>
      <c r="B1628" t="s">
        <v>5933</v>
      </c>
      <c r="C1628" t="s">
        <v>28</v>
      </c>
      <c r="D1628" t="s">
        <v>15</v>
      </c>
      <c r="E1628" t="s">
        <v>5934</v>
      </c>
      <c r="F1628" t="s">
        <v>11</v>
      </c>
      <c r="G1628" t="s">
        <v>5935</v>
      </c>
      <c r="H1628" t="s">
        <v>5936</v>
      </c>
    </row>
    <row r="1629" spans="1:8" x14ac:dyDescent="0.25">
      <c r="A1629">
        <v>41829993</v>
      </c>
      <c r="B1629" t="s">
        <v>5937</v>
      </c>
      <c r="C1629" t="s">
        <v>50</v>
      </c>
      <c r="D1629" t="s">
        <v>1110</v>
      </c>
      <c r="E1629" t="s">
        <v>5938</v>
      </c>
      <c r="F1629" t="s">
        <v>11</v>
      </c>
      <c r="G1629" t="s">
        <v>5764</v>
      </c>
      <c r="H1629" t="s">
        <v>5939</v>
      </c>
    </row>
    <row r="1630" spans="1:8" x14ac:dyDescent="0.25">
      <c r="A1630">
        <v>30787584</v>
      </c>
      <c r="B1630" t="s">
        <v>5940</v>
      </c>
      <c r="C1630" t="s">
        <v>15</v>
      </c>
      <c r="D1630" t="s">
        <v>54</v>
      </c>
      <c r="E1630" t="s">
        <v>5941</v>
      </c>
      <c r="F1630" t="s">
        <v>5942</v>
      </c>
      <c r="G1630" t="s">
        <v>5800</v>
      </c>
      <c r="H1630" t="s">
        <v>5943</v>
      </c>
    </row>
    <row r="1631" spans="1:8" hidden="1" x14ac:dyDescent="0.25">
      <c r="A1631">
        <v>58825422</v>
      </c>
      <c r="B1631" t="s">
        <v>5944</v>
      </c>
      <c r="C1631" t="s">
        <v>15</v>
      </c>
      <c r="D1631" t="s">
        <v>9</v>
      </c>
      <c r="E1631" t="s">
        <v>5945</v>
      </c>
      <c r="F1631" t="s">
        <v>5946</v>
      </c>
      <c r="G1631" t="s">
        <v>5947</v>
      </c>
      <c r="H1631" t="s">
        <v>5948</v>
      </c>
    </row>
    <row r="1632" spans="1:8" hidden="1" x14ac:dyDescent="0.25">
      <c r="A1632">
        <v>58836622</v>
      </c>
      <c r="B1632" t="s">
        <v>1212</v>
      </c>
      <c r="C1632" t="s">
        <v>9</v>
      </c>
      <c r="D1632" t="s">
        <v>9</v>
      </c>
      <c r="E1632" t="s">
        <v>5949</v>
      </c>
      <c r="F1632" t="s">
        <v>11</v>
      </c>
      <c r="G1632" t="s">
        <v>5950</v>
      </c>
      <c r="H1632" t="s">
        <v>5951</v>
      </c>
    </row>
    <row r="1633" spans="1:8" hidden="1" x14ac:dyDescent="0.25">
      <c r="A1633">
        <v>58703555</v>
      </c>
      <c r="B1633" t="s">
        <v>39</v>
      </c>
      <c r="C1633" t="s">
        <v>16</v>
      </c>
      <c r="D1633" t="s">
        <v>9</v>
      </c>
      <c r="E1633" t="s">
        <v>5952</v>
      </c>
      <c r="F1633" t="s">
        <v>11</v>
      </c>
      <c r="G1633" t="s">
        <v>5953</v>
      </c>
      <c r="H1633" t="s">
        <v>5954</v>
      </c>
    </row>
    <row r="1634" spans="1:8" hidden="1" x14ac:dyDescent="0.25">
      <c r="A1634">
        <v>58737931</v>
      </c>
      <c r="B1634" t="s">
        <v>421</v>
      </c>
      <c r="C1634" t="s">
        <v>9</v>
      </c>
      <c r="D1634" t="s">
        <v>9</v>
      </c>
      <c r="E1634" t="s">
        <v>5955</v>
      </c>
      <c r="F1634" t="s">
        <v>11</v>
      </c>
      <c r="G1634" t="s">
        <v>5956</v>
      </c>
      <c r="H1634" t="s">
        <v>5957</v>
      </c>
    </row>
    <row r="1635" spans="1:8" x14ac:dyDescent="0.25">
      <c r="A1635">
        <v>58712004</v>
      </c>
      <c r="B1635" t="s">
        <v>255</v>
      </c>
      <c r="C1635" t="s">
        <v>16</v>
      </c>
      <c r="D1635" t="s">
        <v>16</v>
      </c>
      <c r="E1635" t="s">
        <v>5958</v>
      </c>
      <c r="F1635" t="s">
        <v>11</v>
      </c>
      <c r="G1635" t="s">
        <v>5929</v>
      </c>
      <c r="H1635" t="s">
        <v>5959</v>
      </c>
    </row>
    <row r="1636" spans="1:8" x14ac:dyDescent="0.25">
      <c r="A1636">
        <v>26501331</v>
      </c>
      <c r="B1636" t="s">
        <v>5960</v>
      </c>
      <c r="C1636" t="s">
        <v>15</v>
      </c>
      <c r="D1636" t="s">
        <v>50</v>
      </c>
      <c r="E1636" t="s">
        <v>5961</v>
      </c>
      <c r="F1636" t="s">
        <v>5962</v>
      </c>
      <c r="G1636" t="s">
        <v>5854</v>
      </c>
      <c r="H1636" t="s">
        <v>5963</v>
      </c>
    </row>
    <row r="1637" spans="1:8" hidden="1" x14ac:dyDescent="0.25">
      <c r="A1637">
        <v>58382665</v>
      </c>
      <c r="B1637" t="s">
        <v>5964</v>
      </c>
      <c r="C1637" t="s">
        <v>16</v>
      </c>
      <c r="D1637" t="s">
        <v>9</v>
      </c>
      <c r="E1637" t="s">
        <v>5965</v>
      </c>
      <c r="F1637" t="s">
        <v>11</v>
      </c>
      <c r="G1637" t="s">
        <v>5966</v>
      </c>
      <c r="H1637" t="s">
        <v>5967</v>
      </c>
    </row>
    <row r="1638" spans="1:8" hidden="1" x14ac:dyDescent="0.25">
      <c r="A1638">
        <v>57923050</v>
      </c>
      <c r="B1638" t="s">
        <v>2893</v>
      </c>
      <c r="C1638" t="s">
        <v>16</v>
      </c>
      <c r="D1638" t="s">
        <v>9</v>
      </c>
      <c r="E1638" t="s">
        <v>5968</v>
      </c>
      <c r="F1638" t="s">
        <v>11</v>
      </c>
      <c r="G1638" t="s">
        <v>5969</v>
      </c>
      <c r="H1638" t="s">
        <v>5970</v>
      </c>
    </row>
    <row r="1639" spans="1:8" x14ac:dyDescent="0.25">
      <c r="A1639">
        <v>58557005</v>
      </c>
      <c r="B1639" t="s">
        <v>503</v>
      </c>
      <c r="C1639" t="s">
        <v>9</v>
      </c>
      <c r="D1639" t="s">
        <v>16</v>
      </c>
      <c r="E1639" t="s">
        <v>5971</v>
      </c>
      <c r="F1639" t="s">
        <v>11</v>
      </c>
      <c r="G1639" t="s">
        <v>5764</v>
      </c>
      <c r="H1639" t="s">
        <v>5972</v>
      </c>
    </row>
    <row r="1640" spans="1:8" x14ac:dyDescent="0.25">
      <c r="A1640">
        <v>50519489</v>
      </c>
      <c r="B1640" t="s">
        <v>5973</v>
      </c>
      <c r="C1640" t="s">
        <v>16</v>
      </c>
      <c r="D1640" t="s">
        <v>16</v>
      </c>
      <c r="E1640" t="s">
        <v>5974</v>
      </c>
      <c r="F1640" t="s">
        <v>5975</v>
      </c>
      <c r="G1640" t="s">
        <v>5764</v>
      </c>
      <c r="H1640" t="s">
        <v>5976</v>
      </c>
    </row>
    <row r="1641" spans="1:8" hidden="1" x14ac:dyDescent="0.25">
      <c r="A1641">
        <v>58384842</v>
      </c>
      <c r="B1641" t="s">
        <v>2483</v>
      </c>
      <c r="C1641" t="s">
        <v>15</v>
      </c>
      <c r="D1641" t="s">
        <v>98</v>
      </c>
      <c r="E1641" t="s">
        <v>5977</v>
      </c>
      <c r="F1641" t="s">
        <v>11</v>
      </c>
      <c r="G1641" t="s">
        <v>5978</v>
      </c>
      <c r="H1641" t="s">
        <v>5979</v>
      </c>
    </row>
    <row r="1642" spans="1:8" x14ac:dyDescent="0.25">
      <c r="A1642">
        <v>57165947</v>
      </c>
      <c r="B1642" t="s">
        <v>5980</v>
      </c>
      <c r="C1642" t="s">
        <v>15</v>
      </c>
      <c r="D1642" t="s">
        <v>16</v>
      </c>
      <c r="E1642" t="s">
        <v>5981</v>
      </c>
      <c r="F1642" t="s">
        <v>5982</v>
      </c>
      <c r="G1642" t="s">
        <v>413</v>
      </c>
      <c r="H1642" t="s">
        <v>5983</v>
      </c>
    </row>
    <row r="1643" spans="1:8" x14ac:dyDescent="0.25">
      <c r="A1643">
        <v>58440682</v>
      </c>
      <c r="B1643" t="s">
        <v>2601</v>
      </c>
      <c r="C1643" t="s">
        <v>15</v>
      </c>
      <c r="D1643" t="s">
        <v>16</v>
      </c>
      <c r="E1643" t="s">
        <v>5984</v>
      </c>
      <c r="F1643" t="s">
        <v>11</v>
      </c>
      <c r="G1643" t="s">
        <v>5985</v>
      </c>
      <c r="H1643" t="s">
        <v>5986</v>
      </c>
    </row>
    <row r="1644" spans="1:8" x14ac:dyDescent="0.25">
      <c r="A1644">
        <v>58431229</v>
      </c>
      <c r="B1644" t="s">
        <v>1212</v>
      </c>
      <c r="C1644" t="s">
        <v>9</v>
      </c>
      <c r="D1644" t="s">
        <v>16</v>
      </c>
      <c r="E1644" t="s">
        <v>5987</v>
      </c>
      <c r="F1644" t="s">
        <v>11</v>
      </c>
      <c r="G1644" t="s">
        <v>5988</v>
      </c>
      <c r="H1644" t="s">
        <v>5989</v>
      </c>
    </row>
    <row r="1645" spans="1:8" hidden="1" x14ac:dyDescent="0.25">
      <c r="A1645">
        <v>58319678</v>
      </c>
      <c r="B1645" t="s">
        <v>183</v>
      </c>
      <c r="C1645" t="s">
        <v>9</v>
      </c>
      <c r="D1645" t="s">
        <v>9</v>
      </c>
      <c r="E1645" t="s">
        <v>5990</v>
      </c>
      <c r="F1645" t="s">
        <v>11</v>
      </c>
      <c r="G1645" t="s">
        <v>5991</v>
      </c>
      <c r="H1645" t="s">
        <v>5992</v>
      </c>
    </row>
    <row r="1646" spans="1:8" hidden="1" x14ac:dyDescent="0.25">
      <c r="A1646">
        <v>58309606</v>
      </c>
      <c r="B1646" t="s">
        <v>14</v>
      </c>
      <c r="C1646" t="s">
        <v>9</v>
      </c>
      <c r="D1646" t="s">
        <v>9</v>
      </c>
      <c r="E1646" t="s">
        <v>5993</v>
      </c>
      <c r="F1646" t="s">
        <v>11</v>
      </c>
      <c r="G1646" t="s">
        <v>5994</v>
      </c>
      <c r="H1646" t="s">
        <v>5995</v>
      </c>
    </row>
    <row r="1647" spans="1:8" x14ac:dyDescent="0.25">
      <c r="A1647">
        <v>53515314</v>
      </c>
      <c r="B1647" t="s">
        <v>5996</v>
      </c>
      <c r="C1647" t="s">
        <v>15</v>
      </c>
      <c r="D1647" t="s">
        <v>15</v>
      </c>
      <c r="E1647" t="s">
        <v>5997</v>
      </c>
      <c r="F1647" t="s">
        <v>11</v>
      </c>
      <c r="G1647" t="s">
        <v>5750</v>
      </c>
      <c r="H1647" t="s">
        <v>5998</v>
      </c>
    </row>
    <row r="1648" spans="1:8" hidden="1" x14ac:dyDescent="0.25">
      <c r="A1648">
        <v>58213309</v>
      </c>
      <c r="B1648" t="s">
        <v>1300</v>
      </c>
      <c r="C1648" t="s">
        <v>16</v>
      </c>
      <c r="D1648" t="s">
        <v>9</v>
      </c>
      <c r="E1648" t="s">
        <v>5999</v>
      </c>
      <c r="F1648" t="s">
        <v>11</v>
      </c>
      <c r="G1648" t="s">
        <v>6000</v>
      </c>
      <c r="H1648" t="s">
        <v>6001</v>
      </c>
    </row>
    <row r="1649" spans="1:8" hidden="1" x14ac:dyDescent="0.25">
      <c r="A1649">
        <v>58174699</v>
      </c>
      <c r="B1649" t="s">
        <v>616</v>
      </c>
      <c r="C1649" t="s">
        <v>15</v>
      </c>
      <c r="D1649" t="s">
        <v>9</v>
      </c>
      <c r="E1649" t="s">
        <v>6002</v>
      </c>
      <c r="F1649" t="s">
        <v>6003</v>
      </c>
      <c r="G1649" t="s">
        <v>5764</v>
      </c>
      <c r="H1649" t="s">
        <v>6004</v>
      </c>
    </row>
    <row r="1650" spans="1:8" hidden="1" x14ac:dyDescent="0.25">
      <c r="A1650">
        <v>58129800</v>
      </c>
      <c r="B1650" t="s">
        <v>906</v>
      </c>
      <c r="C1650" t="s">
        <v>9</v>
      </c>
      <c r="D1650" t="s">
        <v>9</v>
      </c>
      <c r="E1650" t="s">
        <v>6005</v>
      </c>
      <c r="F1650" t="s">
        <v>11</v>
      </c>
      <c r="G1650" t="s">
        <v>6006</v>
      </c>
      <c r="H1650" t="s">
        <v>6007</v>
      </c>
    </row>
    <row r="1651" spans="1:8" hidden="1" x14ac:dyDescent="0.25">
      <c r="A1651">
        <v>58115730</v>
      </c>
      <c r="B1651" t="s">
        <v>145</v>
      </c>
      <c r="C1651" t="s">
        <v>9</v>
      </c>
      <c r="D1651" t="s">
        <v>9</v>
      </c>
      <c r="E1651" t="s">
        <v>6008</v>
      </c>
      <c r="F1651" t="s">
        <v>11</v>
      </c>
      <c r="G1651" t="s">
        <v>6009</v>
      </c>
      <c r="H1651" t="s">
        <v>6010</v>
      </c>
    </row>
    <row r="1652" spans="1:8" hidden="1" x14ac:dyDescent="0.25">
      <c r="A1652">
        <v>58082990</v>
      </c>
      <c r="B1652" t="s">
        <v>2633</v>
      </c>
      <c r="C1652" t="s">
        <v>9</v>
      </c>
      <c r="D1652" t="s">
        <v>9</v>
      </c>
      <c r="E1652" t="s">
        <v>6011</v>
      </c>
      <c r="F1652" t="s">
        <v>11</v>
      </c>
      <c r="G1652" t="s">
        <v>6012</v>
      </c>
      <c r="H1652" t="s">
        <v>6013</v>
      </c>
    </row>
    <row r="1653" spans="1:8" hidden="1" x14ac:dyDescent="0.25">
      <c r="A1653">
        <v>58058308</v>
      </c>
      <c r="B1653" t="s">
        <v>1789</v>
      </c>
      <c r="C1653" t="s">
        <v>16</v>
      </c>
      <c r="D1653" t="s">
        <v>9</v>
      </c>
      <c r="E1653" t="s">
        <v>6014</v>
      </c>
      <c r="F1653" t="s">
        <v>11</v>
      </c>
      <c r="G1653" t="s">
        <v>6015</v>
      </c>
      <c r="H1653" t="s">
        <v>6016</v>
      </c>
    </row>
    <row r="1654" spans="1:8" x14ac:dyDescent="0.25">
      <c r="A1654">
        <v>57973215</v>
      </c>
      <c r="B1654" t="s">
        <v>6017</v>
      </c>
      <c r="C1654" t="s">
        <v>16</v>
      </c>
      <c r="D1654" t="s">
        <v>15</v>
      </c>
      <c r="E1654" t="s">
        <v>6018</v>
      </c>
      <c r="F1654" t="s">
        <v>11</v>
      </c>
      <c r="G1654" t="s">
        <v>6019</v>
      </c>
      <c r="H1654" t="s">
        <v>6020</v>
      </c>
    </row>
    <row r="1655" spans="1:8" x14ac:dyDescent="0.25">
      <c r="A1655">
        <v>58015093</v>
      </c>
      <c r="B1655" t="s">
        <v>6021</v>
      </c>
      <c r="C1655" t="s">
        <v>15</v>
      </c>
      <c r="D1655" t="s">
        <v>16</v>
      </c>
      <c r="E1655" t="s">
        <v>6022</v>
      </c>
      <c r="F1655" t="s">
        <v>11</v>
      </c>
      <c r="G1655" t="s">
        <v>5929</v>
      </c>
      <c r="H1655" t="s">
        <v>6023</v>
      </c>
    </row>
    <row r="1656" spans="1:8" x14ac:dyDescent="0.25">
      <c r="A1656">
        <v>51756040</v>
      </c>
      <c r="B1656" t="s">
        <v>6024</v>
      </c>
      <c r="C1656" t="s">
        <v>16</v>
      </c>
      <c r="D1656" t="s">
        <v>89</v>
      </c>
      <c r="E1656" t="s">
        <v>6025</v>
      </c>
      <c r="F1656" t="s">
        <v>6026</v>
      </c>
      <c r="G1656" t="s">
        <v>6027</v>
      </c>
      <c r="H1656" t="s">
        <v>6028</v>
      </c>
    </row>
    <row r="1657" spans="1:8" x14ac:dyDescent="0.25">
      <c r="A1657">
        <v>57748867</v>
      </c>
      <c r="B1657" t="s">
        <v>769</v>
      </c>
      <c r="C1657" t="s">
        <v>16</v>
      </c>
      <c r="D1657" t="s">
        <v>16</v>
      </c>
      <c r="E1657" t="s">
        <v>6029</v>
      </c>
      <c r="F1657" t="s">
        <v>6030</v>
      </c>
      <c r="G1657" t="s">
        <v>5854</v>
      </c>
      <c r="H1657" t="s">
        <v>6031</v>
      </c>
    </row>
    <row r="1658" spans="1:8" x14ac:dyDescent="0.25">
      <c r="A1658">
        <v>55737503</v>
      </c>
      <c r="B1658" t="s">
        <v>6032</v>
      </c>
      <c r="C1658" t="s">
        <v>15</v>
      </c>
      <c r="D1658" t="s">
        <v>16</v>
      </c>
      <c r="E1658" t="s">
        <v>6033</v>
      </c>
      <c r="F1658" t="s">
        <v>6034</v>
      </c>
      <c r="G1658" t="s">
        <v>6035</v>
      </c>
      <c r="H1658" t="s">
        <v>6036</v>
      </c>
    </row>
    <row r="1659" spans="1:8" x14ac:dyDescent="0.25">
      <c r="A1659">
        <v>57572813</v>
      </c>
      <c r="B1659" t="s">
        <v>1961</v>
      </c>
      <c r="C1659" t="s">
        <v>9</v>
      </c>
      <c r="D1659" t="s">
        <v>15</v>
      </c>
      <c r="E1659" t="s">
        <v>6037</v>
      </c>
      <c r="F1659" t="s">
        <v>11</v>
      </c>
      <c r="G1659" t="s">
        <v>5764</v>
      </c>
      <c r="H1659" t="s">
        <v>6038</v>
      </c>
    </row>
    <row r="1660" spans="1:8" hidden="1" x14ac:dyDescent="0.25">
      <c r="A1660">
        <v>57568418</v>
      </c>
      <c r="B1660" t="s">
        <v>6039</v>
      </c>
      <c r="C1660" t="s">
        <v>16</v>
      </c>
      <c r="D1660" t="s">
        <v>9</v>
      </c>
      <c r="E1660" t="s">
        <v>6040</v>
      </c>
      <c r="F1660" t="s">
        <v>6041</v>
      </c>
      <c r="G1660" t="s">
        <v>5764</v>
      </c>
      <c r="H1660" t="s">
        <v>6042</v>
      </c>
    </row>
    <row r="1661" spans="1:8" hidden="1" x14ac:dyDescent="0.25">
      <c r="A1661">
        <v>57514327</v>
      </c>
      <c r="B1661" t="s">
        <v>6043</v>
      </c>
      <c r="C1661" t="s">
        <v>15</v>
      </c>
      <c r="D1661" t="s">
        <v>9</v>
      </c>
      <c r="E1661" t="s">
        <v>6044</v>
      </c>
      <c r="F1661" t="s">
        <v>6045</v>
      </c>
      <c r="G1661" t="s">
        <v>5789</v>
      </c>
      <c r="H1661" t="s">
        <v>6046</v>
      </c>
    </row>
    <row r="1662" spans="1:8" hidden="1" x14ac:dyDescent="0.25">
      <c r="A1662">
        <v>57506039</v>
      </c>
      <c r="B1662" t="s">
        <v>2663</v>
      </c>
      <c r="C1662" t="s">
        <v>16</v>
      </c>
      <c r="D1662" t="s">
        <v>9</v>
      </c>
      <c r="E1662" t="s">
        <v>6047</v>
      </c>
      <c r="F1662" t="s">
        <v>11</v>
      </c>
      <c r="G1662" t="s">
        <v>5750</v>
      </c>
      <c r="H1662" t="s">
        <v>6048</v>
      </c>
    </row>
    <row r="1663" spans="1:8" x14ac:dyDescent="0.25">
      <c r="A1663">
        <v>57435539</v>
      </c>
      <c r="B1663" t="s">
        <v>6049</v>
      </c>
      <c r="C1663" t="s">
        <v>15</v>
      </c>
      <c r="D1663" t="s">
        <v>612</v>
      </c>
      <c r="E1663" t="s">
        <v>6050</v>
      </c>
      <c r="F1663" t="s">
        <v>6051</v>
      </c>
      <c r="G1663" t="s">
        <v>5854</v>
      </c>
      <c r="H1663" t="s">
        <v>6052</v>
      </c>
    </row>
    <row r="1664" spans="1:8" x14ac:dyDescent="0.25">
      <c r="A1664">
        <v>57394712</v>
      </c>
      <c r="B1664" t="s">
        <v>6053</v>
      </c>
      <c r="C1664" t="s">
        <v>16</v>
      </c>
      <c r="D1664" t="s">
        <v>28</v>
      </c>
      <c r="E1664" t="s">
        <v>6054</v>
      </c>
      <c r="F1664" t="s">
        <v>6055</v>
      </c>
      <c r="G1664" t="s">
        <v>6056</v>
      </c>
      <c r="H1664" t="s">
        <v>6057</v>
      </c>
    </row>
    <row r="1665" spans="1:8" x14ac:dyDescent="0.25">
      <c r="A1665">
        <v>57304549</v>
      </c>
      <c r="B1665" t="s">
        <v>397</v>
      </c>
      <c r="C1665" t="s">
        <v>9</v>
      </c>
      <c r="D1665" t="s">
        <v>16</v>
      </c>
      <c r="E1665" t="s">
        <v>6058</v>
      </c>
      <c r="F1665" t="s">
        <v>11</v>
      </c>
      <c r="G1665" t="s">
        <v>5854</v>
      </c>
      <c r="H1665" t="s">
        <v>6059</v>
      </c>
    </row>
    <row r="1666" spans="1:8" x14ac:dyDescent="0.25">
      <c r="A1666">
        <v>45485013</v>
      </c>
      <c r="B1666" t="s">
        <v>6060</v>
      </c>
      <c r="C1666" t="s">
        <v>15</v>
      </c>
      <c r="D1666" t="s">
        <v>16</v>
      </c>
      <c r="E1666" t="s">
        <v>6061</v>
      </c>
      <c r="F1666" t="s">
        <v>6062</v>
      </c>
      <c r="G1666" t="s">
        <v>6063</v>
      </c>
      <c r="H1666" t="s">
        <v>6064</v>
      </c>
    </row>
    <row r="1667" spans="1:8" x14ac:dyDescent="0.25">
      <c r="A1667">
        <v>57249044</v>
      </c>
      <c r="B1667" t="s">
        <v>1458</v>
      </c>
      <c r="C1667" t="s">
        <v>9</v>
      </c>
      <c r="D1667" t="s">
        <v>16</v>
      </c>
      <c r="E1667" t="s">
        <v>6065</v>
      </c>
      <c r="F1667" t="s">
        <v>11</v>
      </c>
      <c r="G1667" t="s">
        <v>5854</v>
      </c>
      <c r="H1667" t="s">
        <v>6066</v>
      </c>
    </row>
    <row r="1668" spans="1:8" x14ac:dyDescent="0.25">
      <c r="A1668">
        <v>50369573</v>
      </c>
      <c r="B1668" t="s">
        <v>5064</v>
      </c>
      <c r="C1668" t="s">
        <v>15</v>
      </c>
      <c r="D1668" t="s">
        <v>28</v>
      </c>
      <c r="E1668" t="s">
        <v>6067</v>
      </c>
      <c r="F1668" t="s">
        <v>6068</v>
      </c>
      <c r="G1668" t="s">
        <v>5854</v>
      </c>
      <c r="H1668" t="s">
        <v>6069</v>
      </c>
    </row>
    <row r="1669" spans="1:8" hidden="1" x14ac:dyDescent="0.25">
      <c r="A1669">
        <v>57181612</v>
      </c>
      <c r="B1669" t="s">
        <v>354</v>
      </c>
      <c r="C1669" t="s">
        <v>15</v>
      </c>
      <c r="D1669" t="s">
        <v>9</v>
      </c>
      <c r="E1669" t="s">
        <v>6070</v>
      </c>
      <c r="F1669" t="s">
        <v>6071</v>
      </c>
      <c r="G1669" t="s">
        <v>6072</v>
      </c>
      <c r="H1669" t="s">
        <v>6073</v>
      </c>
    </row>
    <row r="1670" spans="1:8" x14ac:dyDescent="0.25">
      <c r="A1670">
        <v>56771149</v>
      </c>
      <c r="B1670" t="s">
        <v>6074</v>
      </c>
      <c r="C1670" t="s">
        <v>15</v>
      </c>
      <c r="D1670" t="s">
        <v>16</v>
      </c>
      <c r="E1670" t="s">
        <v>6075</v>
      </c>
      <c r="F1670" t="s">
        <v>6076</v>
      </c>
      <c r="G1670" t="s">
        <v>6077</v>
      </c>
      <c r="H1670" t="s">
        <v>6078</v>
      </c>
    </row>
    <row r="1671" spans="1:8" x14ac:dyDescent="0.25">
      <c r="A1671">
        <v>57131635</v>
      </c>
      <c r="B1671" t="s">
        <v>6079</v>
      </c>
      <c r="C1671" t="s">
        <v>16</v>
      </c>
      <c r="D1671" t="s">
        <v>16</v>
      </c>
      <c r="E1671" t="s">
        <v>6080</v>
      </c>
      <c r="F1671" t="s">
        <v>6081</v>
      </c>
      <c r="G1671" t="s">
        <v>6082</v>
      </c>
      <c r="H1671" t="s">
        <v>6083</v>
      </c>
    </row>
    <row r="1672" spans="1:8" hidden="1" x14ac:dyDescent="0.25">
      <c r="A1672">
        <v>56112793</v>
      </c>
      <c r="B1672" t="s">
        <v>815</v>
      </c>
      <c r="C1672" t="s">
        <v>16</v>
      </c>
      <c r="D1672" t="s">
        <v>9</v>
      </c>
      <c r="E1672" t="s">
        <v>6084</v>
      </c>
      <c r="F1672" t="s">
        <v>6085</v>
      </c>
      <c r="G1672" t="s">
        <v>5764</v>
      </c>
      <c r="H1672" t="s">
        <v>6086</v>
      </c>
    </row>
    <row r="1673" spans="1:8" x14ac:dyDescent="0.25">
      <c r="A1673">
        <v>47617994</v>
      </c>
      <c r="B1673" t="s">
        <v>6087</v>
      </c>
      <c r="C1673" t="s">
        <v>208</v>
      </c>
      <c r="D1673" t="s">
        <v>430</v>
      </c>
      <c r="E1673" t="s">
        <v>6088</v>
      </c>
      <c r="F1673" t="s">
        <v>6089</v>
      </c>
      <c r="G1673" t="s">
        <v>6090</v>
      </c>
      <c r="H1673" t="s">
        <v>6091</v>
      </c>
    </row>
    <row r="1674" spans="1:8" hidden="1" x14ac:dyDescent="0.25">
      <c r="A1674">
        <v>61897498</v>
      </c>
      <c r="B1674" t="s">
        <v>469</v>
      </c>
      <c r="C1674" t="s">
        <v>9</v>
      </c>
      <c r="D1674" t="s">
        <v>712</v>
      </c>
      <c r="E1674" t="s">
        <v>6092</v>
      </c>
      <c r="F1674" t="s">
        <v>11</v>
      </c>
      <c r="G1674" t="s">
        <v>6093</v>
      </c>
      <c r="H1674" t="s">
        <v>6094</v>
      </c>
    </row>
    <row r="1675" spans="1:8" hidden="1" x14ac:dyDescent="0.25">
      <c r="A1675">
        <v>61896224</v>
      </c>
      <c r="B1675" t="s">
        <v>430</v>
      </c>
      <c r="C1675" t="s">
        <v>16</v>
      </c>
      <c r="D1675" t="s">
        <v>9</v>
      </c>
      <c r="E1675" t="s">
        <v>6095</v>
      </c>
      <c r="F1675" t="s">
        <v>11</v>
      </c>
      <c r="G1675" t="s">
        <v>6096</v>
      </c>
      <c r="H1675" t="s">
        <v>6097</v>
      </c>
    </row>
    <row r="1676" spans="1:8" hidden="1" x14ac:dyDescent="0.25">
      <c r="A1676">
        <v>61891490</v>
      </c>
      <c r="B1676" t="s">
        <v>54</v>
      </c>
      <c r="C1676" t="s">
        <v>9</v>
      </c>
      <c r="D1676" t="s">
        <v>9</v>
      </c>
      <c r="E1676" t="s">
        <v>6098</v>
      </c>
      <c r="F1676" t="s">
        <v>11</v>
      </c>
      <c r="G1676" t="s">
        <v>6099</v>
      </c>
      <c r="H1676" t="s">
        <v>6100</v>
      </c>
    </row>
    <row r="1677" spans="1:8" hidden="1" x14ac:dyDescent="0.25">
      <c r="A1677">
        <v>61894191</v>
      </c>
      <c r="B1677" t="s">
        <v>145</v>
      </c>
      <c r="C1677" t="s">
        <v>9</v>
      </c>
      <c r="D1677" t="s">
        <v>9</v>
      </c>
      <c r="E1677" t="s">
        <v>6101</v>
      </c>
      <c r="F1677" t="s">
        <v>11</v>
      </c>
      <c r="G1677" t="s">
        <v>6102</v>
      </c>
      <c r="H1677" t="s">
        <v>6103</v>
      </c>
    </row>
    <row r="1678" spans="1:8" x14ac:dyDescent="0.25">
      <c r="A1678">
        <v>20657706</v>
      </c>
      <c r="B1678" t="s">
        <v>6104</v>
      </c>
      <c r="C1678" t="s">
        <v>50</v>
      </c>
      <c r="D1678" t="s">
        <v>131</v>
      </c>
      <c r="E1678" t="s">
        <v>6105</v>
      </c>
      <c r="F1678" t="s">
        <v>11</v>
      </c>
      <c r="G1678" t="s">
        <v>6106</v>
      </c>
      <c r="H1678" t="s">
        <v>6107</v>
      </c>
    </row>
    <row r="1679" spans="1:8" hidden="1" x14ac:dyDescent="0.25">
      <c r="A1679">
        <v>61880612</v>
      </c>
      <c r="B1679" t="s">
        <v>44</v>
      </c>
      <c r="C1679" t="s">
        <v>9</v>
      </c>
      <c r="D1679" t="s">
        <v>9</v>
      </c>
      <c r="E1679" t="s">
        <v>6108</v>
      </c>
      <c r="F1679" t="s">
        <v>11</v>
      </c>
      <c r="G1679" t="s">
        <v>6109</v>
      </c>
      <c r="H1679" t="s">
        <v>6110</v>
      </c>
    </row>
    <row r="1680" spans="1:8" hidden="1" x14ac:dyDescent="0.25">
      <c r="A1680">
        <v>61639032</v>
      </c>
      <c r="B1680" t="s">
        <v>209</v>
      </c>
      <c r="C1680" t="s">
        <v>16</v>
      </c>
      <c r="D1680" t="s">
        <v>9</v>
      </c>
      <c r="E1680" t="s">
        <v>6111</v>
      </c>
      <c r="F1680" t="s">
        <v>11</v>
      </c>
      <c r="G1680" t="s">
        <v>6112</v>
      </c>
      <c r="H1680" t="s">
        <v>6113</v>
      </c>
    </row>
    <row r="1681" spans="1:8" x14ac:dyDescent="0.25">
      <c r="A1681">
        <v>23823103</v>
      </c>
      <c r="B1681" t="s">
        <v>6114</v>
      </c>
      <c r="C1681" t="s">
        <v>89</v>
      </c>
      <c r="D1681" t="s">
        <v>349</v>
      </c>
      <c r="E1681" t="s">
        <v>6115</v>
      </c>
      <c r="F1681" t="s">
        <v>6116</v>
      </c>
      <c r="G1681" t="s">
        <v>6102</v>
      </c>
      <c r="H1681" t="s">
        <v>6117</v>
      </c>
    </row>
    <row r="1682" spans="1:8" hidden="1" x14ac:dyDescent="0.25">
      <c r="A1682">
        <v>61891316</v>
      </c>
      <c r="B1682" t="s">
        <v>463</v>
      </c>
      <c r="C1682" t="s">
        <v>9</v>
      </c>
      <c r="D1682" t="s">
        <v>9</v>
      </c>
      <c r="E1682" t="s">
        <v>6118</v>
      </c>
      <c r="F1682" t="s">
        <v>11</v>
      </c>
      <c r="G1682" t="s">
        <v>6119</v>
      </c>
      <c r="H1682" t="s">
        <v>6120</v>
      </c>
    </row>
    <row r="1683" spans="1:8" x14ac:dyDescent="0.25">
      <c r="A1683">
        <v>16943776</v>
      </c>
      <c r="B1683" t="s">
        <v>6121</v>
      </c>
      <c r="C1683" t="s">
        <v>15</v>
      </c>
      <c r="D1683" t="s">
        <v>469</v>
      </c>
      <c r="E1683" t="s">
        <v>6122</v>
      </c>
      <c r="F1683" t="s">
        <v>11</v>
      </c>
      <c r="G1683" t="s">
        <v>6123</v>
      </c>
      <c r="H1683" t="s">
        <v>6124</v>
      </c>
    </row>
    <row r="1684" spans="1:8" hidden="1" x14ac:dyDescent="0.25">
      <c r="A1684">
        <v>61890682</v>
      </c>
      <c r="B1684" t="s">
        <v>463</v>
      </c>
      <c r="C1684" t="s">
        <v>9</v>
      </c>
      <c r="D1684" t="s">
        <v>9</v>
      </c>
      <c r="E1684" t="s">
        <v>6125</v>
      </c>
      <c r="F1684" t="s">
        <v>11</v>
      </c>
      <c r="G1684" t="s">
        <v>6126</v>
      </c>
      <c r="H1684" t="s">
        <v>6127</v>
      </c>
    </row>
    <row r="1685" spans="1:8" x14ac:dyDescent="0.25">
      <c r="A1685">
        <v>30024844</v>
      </c>
      <c r="B1685" t="s">
        <v>6128</v>
      </c>
      <c r="C1685" t="s">
        <v>15</v>
      </c>
      <c r="D1685" t="s">
        <v>15</v>
      </c>
      <c r="E1685" t="s">
        <v>6129</v>
      </c>
      <c r="F1685" t="s">
        <v>6130</v>
      </c>
      <c r="G1685" t="s">
        <v>6131</v>
      </c>
      <c r="H1685" t="s">
        <v>6132</v>
      </c>
    </row>
    <row r="1686" spans="1:8" hidden="1" x14ac:dyDescent="0.25">
      <c r="A1686">
        <v>61879450</v>
      </c>
      <c r="B1686" t="s">
        <v>163</v>
      </c>
      <c r="C1686" t="s">
        <v>16</v>
      </c>
      <c r="D1686" t="s">
        <v>9</v>
      </c>
      <c r="E1686" t="s">
        <v>6133</v>
      </c>
      <c r="F1686" t="s">
        <v>11</v>
      </c>
      <c r="G1686" t="s">
        <v>6134</v>
      </c>
      <c r="H1686" t="s">
        <v>6135</v>
      </c>
    </row>
    <row r="1687" spans="1:8" x14ac:dyDescent="0.25">
      <c r="A1687">
        <v>40838483</v>
      </c>
      <c r="B1687" t="s">
        <v>6136</v>
      </c>
      <c r="C1687" t="s">
        <v>15</v>
      </c>
      <c r="D1687" t="s">
        <v>15</v>
      </c>
      <c r="E1687" t="s">
        <v>6137</v>
      </c>
      <c r="F1687" t="s">
        <v>11</v>
      </c>
      <c r="G1687" t="s">
        <v>6138</v>
      </c>
      <c r="H1687" t="s">
        <v>6139</v>
      </c>
    </row>
    <row r="1688" spans="1:8" x14ac:dyDescent="0.25">
      <c r="A1688">
        <v>60042579</v>
      </c>
      <c r="B1688" t="s">
        <v>528</v>
      </c>
      <c r="C1688" t="s">
        <v>9</v>
      </c>
      <c r="D1688" t="s">
        <v>16</v>
      </c>
      <c r="E1688" t="s">
        <v>6140</v>
      </c>
      <c r="F1688" t="s">
        <v>11</v>
      </c>
      <c r="G1688" t="s">
        <v>6141</v>
      </c>
      <c r="H1688" t="s">
        <v>6142</v>
      </c>
    </row>
    <row r="1689" spans="1:8" hidden="1" x14ac:dyDescent="0.25">
      <c r="A1689">
        <v>61808271</v>
      </c>
      <c r="B1689" t="s">
        <v>437</v>
      </c>
      <c r="C1689" t="s">
        <v>16</v>
      </c>
      <c r="D1689" t="s">
        <v>9</v>
      </c>
      <c r="E1689" t="s">
        <v>6143</v>
      </c>
      <c r="F1689" t="s">
        <v>11</v>
      </c>
      <c r="G1689" t="s">
        <v>6144</v>
      </c>
      <c r="H1689" t="s">
        <v>6145</v>
      </c>
    </row>
    <row r="1690" spans="1:8" x14ac:dyDescent="0.25">
      <c r="A1690">
        <v>40097229</v>
      </c>
      <c r="B1690" t="s">
        <v>6146</v>
      </c>
      <c r="C1690" t="s">
        <v>16</v>
      </c>
      <c r="D1690" t="s">
        <v>1110</v>
      </c>
      <c r="E1690" t="s">
        <v>6147</v>
      </c>
      <c r="F1690" t="s">
        <v>6148</v>
      </c>
      <c r="G1690" t="s">
        <v>6090</v>
      </c>
      <c r="H1690" t="s">
        <v>6149</v>
      </c>
    </row>
    <row r="1691" spans="1:8" x14ac:dyDescent="0.25">
      <c r="A1691">
        <v>35589240</v>
      </c>
      <c r="B1691" t="s">
        <v>6150</v>
      </c>
      <c r="C1691" t="s">
        <v>28</v>
      </c>
      <c r="D1691" t="s">
        <v>107</v>
      </c>
      <c r="E1691" t="s">
        <v>6151</v>
      </c>
      <c r="F1691" t="s">
        <v>6152</v>
      </c>
      <c r="G1691" t="s">
        <v>6153</v>
      </c>
      <c r="H1691" t="s">
        <v>6154</v>
      </c>
    </row>
    <row r="1692" spans="1:8" hidden="1" x14ac:dyDescent="0.25">
      <c r="A1692">
        <v>61875553</v>
      </c>
      <c r="B1692" t="s">
        <v>8</v>
      </c>
      <c r="C1692" t="s">
        <v>9</v>
      </c>
      <c r="D1692" t="s">
        <v>9</v>
      </c>
      <c r="E1692" t="s">
        <v>6155</v>
      </c>
      <c r="F1692" t="s">
        <v>11</v>
      </c>
      <c r="G1692" t="s">
        <v>6156</v>
      </c>
      <c r="H1692" t="s">
        <v>6157</v>
      </c>
    </row>
    <row r="1693" spans="1:8" hidden="1" x14ac:dyDescent="0.25">
      <c r="A1693">
        <v>61875463</v>
      </c>
      <c r="B1693" t="s">
        <v>1187</v>
      </c>
      <c r="C1693" t="s">
        <v>9</v>
      </c>
      <c r="D1693" t="s">
        <v>9</v>
      </c>
      <c r="E1693" t="s">
        <v>6158</v>
      </c>
      <c r="F1693" t="s">
        <v>11</v>
      </c>
      <c r="G1693" t="s">
        <v>6159</v>
      </c>
      <c r="H1693" t="s">
        <v>6160</v>
      </c>
    </row>
    <row r="1694" spans="1:8" hidden="1" x14ac:dyDescent="0.25">
      <c r="A1694">
        <v>61873446</v>
      </c>
      <c r="B1694" t="s">
        <v>29</v>
      </c>
      <c r="C1694" t="s">
        <v>9</v>
      </c>
      <c r="D1694" t="s">
        <v>9</v>
      </c>
      <c r="E1694" t="s">
        <v>6161</v>
      </c>
      <c r="F1694" t="s">
        <v>11</v>
      </c>
      <c r="G1694" t="s">
        <v>6162</v>
      </c>
      <c r="H1694" t="s">
        <v>6163</v>
      </c>
    </row>
    <row r="1695" spans="1:8" hidden="1" x14ac:dyDescent="0.25">
      <c r="A1695">
        <v>61872130</v>
      </c>
      <c r="B1695" t="s">
        <v>430</v>
      </c>
      <c r="C1695" t="s">
        <v>16</v>
      </c>
      <c r="D1695" t="s">
        <v>9</v>
      </c>
      <c r="E1695" t="s">
        <v>6164</v>
      </c>
      <c r="F1695" t="s">
        <v>11</v>
      </c>
      <c r="G1695" t="s">
        <v>6165</v>
      </c>
      <c r="H1695" t="s">
        <v>6166</v>
      </c>
    </row>
    <row r="1696" spans="1:8" hidden="1" x14ac:dyDescent="0.25">
      <c r="A1696">
        <v>61869094</v>
      </c>
      <c r="B1696" t="s">
        <v>296</v>
      </c>
      <c r="C1696" t="s">
        <v>16</v>
      </c>
      <c r="D1696" t="s">
        <v>9</v>
      </c>
      <c r="E1696" t="s">
        <v>6167</v>
      </c>
      <c r="F1696" t="s">
        <v>11</v>
      </c>
      <c r="G1696" t="s">
        <v>6168</v>
      </c>
      <c r="H1696" t="s">
        <v>6169</v>
      </c>
    </row>
    <row r="1697" spans="1:8" x14ac:dyDescent="0.25">
      <c r="A1697">
        <v>893552</v>
      </c>
      <c r="B1697" t="s">
        <v>6170</v>
      </c>
      <c r="C1697" t="s">
        <v>949</v>
      </c>
      <c r="D1697" t="s">
        <v>296</v>
      </c>
      <c r="E1697" t="s">
        <v>6171</v>
      </c>
      <c r="F1697" t="s">
        <v>11</v>
      </c>
      <c r="G1697" t="s">
        <v>6134</v>
      </c>
      <c r="H1697" t="s">
        <v>6172</v>
      </c>
    </row>
    <row r="1698" spans="1:8" hidden="1" x14ac:dyDescent="0.25">
      <c r="A1698">
        <v>61870472</v>
      </c>
      <c r="B1698" t="s">
        <v>61</v>
      </c>
      <c r="C1698" t="s">
        <v>16</v>
      </c>
      <c r="D1698" t="s">
        <v>98</v>
      </c>
      <c r="E1698" t="s">
        <v>6173</v>
      </c>
      <c r="F1698" t="s">
        <v>6174</v>
      </c>
      <c r="G1698" t="s">
        <v>5697</v>
      </c>
      <c r="H1698" t="s">
        <v>6175</v>
      </c>
    </row>
    <row r="1699" spans="1:8" hidden="1" x14ac:dyDescent="0.25">
      <c r="A1699">
        <v>61865452</v>
      </c>
      <c r="B1699" t="s">
        <v>29</v>
      </c>
      <c r="C1699" t="s">
        <v>16</v>
      </c>
      <c r="D1699" t="s">
        <v>9</v>
      </c>
      <c r="E1699" t="s">
        <v>6176</v>
      </c>
      <c r="F1699" t="s">
        <v>11</v>
      </c>
      <c r="G1699" t="s">
        <v>5697</v>
      </c>
      <c r="H1699" t="s">
        <v>6177</v>
      </c>
    </row>
    <row r="1700" spans="1:8" hidden="1" x14ac:dyDescent="0.25">
      <c r="A1700">
        <v>61854263</v>
      </c>
      <c r="B1700" t="s">
        <v>149</v>
      </c>
      <c r="C1700" t="s">
        <v>16</v>
      </c>
      <c r="D1700" t="s">
        <v>9</v>
      </c>
      <c r="E1700" t="s">
        <v>6178</v>
      </c>
      <c r="F1700" t="s">
        <v>6179</v>
      </c>
      <c r="G1700" t="s">
        <v>6180</v>
      </c>
      <c r="H1700" t="s">
        <v>6181</v>
      </c>
    </row>
    <row r="1701" spans="1:8" hidden="1" x14ac:dyDescent="0.25">
      <c r="A1701">
        <v>61859146</v>
      </c>
      <c r="B1701" t="s">
        <v>8</v>
      </c>
      <c r="C1701" t="s">
        <v>9</v>
      </c>
      <c r="D1701" t="s">
        <v>712</v>
      </c>
      <c r="E1701" t="s">
        <v>6182</v>
      </c>
      <c r="F1701" t="s">
        <v>11</v>
      </c>
      <c r="G1701" t="s">
        <v>6183</v>
      </c>
      <c r="H1701" t="s">
        <v>6184</v>
      </c>
    </row>
    <row r="1702" spans="1:8" hidden="1" x14ac:dyDescent="0.25">
      <c r="A1702">
        <v>61800746</v>
      </c>
      <c r="B1702" t="s">
        <v>183</v>
      </c>
      <c r="C1702" t="s">
        <v>28</v>
      </c>
      <c r="D1702" t="s">
        <v>9</v>
      </c>
      <c r="E1702" t="s">
        <v>6185</v>
      </c>
      <c r="F1702" t="s">
        <v>6186</v>
      </c>
      <c r="G1702" t="s">
        <v>6187</v>
      </c>
      <c r="H1702" t="s">
        <v>6188</v>
      </c>
    </row>
    <row r="1703" spans="1:8" hidden="1" x14ac:dyDescent="0.25">
      <c r="A1703">
        <v>61834005</v>
      </c>
      <c r="B1703" t="s">
        <v>111</v>
      </c>
      <c r="C1703" t="s">
        <v>16</v>
      </c>
      <c r="D1703" t="s">
        <v>9</v>
      </c>
      <c r="E1703" t="s">
        <v>6189</v>
      </c>
      <c r="F1703" t="s">
        <v>6190</v>
      </c>
      <c r="G1703" t="s">
        <v>6191</v>
      </c>
      <c r="H1703" t="s">
        <v>6192</v>
      </c>
    </row>
    <row r="1704" spans="1:8" hidden="1" x14ac:dyDescent="0.25">
      <c r="A1704">
        <v>61830640</v>
      </c>
      <c r="B1704" t="s">
        <v>23</v>
      </c>
      <c r="C1704" t="s">
        <v>9</v>
      </c>
      <c r="D1704" t="s">
        <v>9</v>
      </c>
      <c r="E1704" t="s">
        <v>6193</v>
      </c>
      <c r="F1704" t="s">
        <v>11</v>
      </c>
      <c r="G1704" t="s">
        <v>6194</v>
      </c>
      <c r="H1704" t="s">
        <v>6195</v>
      </c>
    </row>
    <row r="1705" spans="1:8" hidden="1" x14ac:dyDescent="0.25">
      <c r="A1705">
        <v>61843042</v>
      </c>
      <c r="B1705" t="s">
        <v>23</v>
      </c>
      <c r="C1705" t="s">
        <v>15</v>
      </c>
      <c r="D1705" t="s">
        <v>9</v>
      </c>
      <c r="E1705" t="s">
        <v>6196</v>
      </c>
      <c r="F1705" t="s">
        <v>6197</v>
      </c>
      <c r="G1705" t="s">
        <v>6198</v>
      </c>
      <c r="H1705" t="s">
        <v>6199</v>
      </c>
    </row>
    <row r="1706" spans="1:8" hidden="1" x14ac:dyDescent="0.25">
      <c r="A1706">
        <v>61851856</v>
      </c>
      <c r="B1706" t="s">
        <v>23</v>
      </c>
      <c r="C1706" t="s">
        <v>16</v>
      </c>
      <c r="D1706" t="s">
        <v>9</v>
      </c>
      <c r="E1706" t="s">
        <v>6200</v>
      </c>
      <c r="F1706" t="s">
        <v>6201</v>
      </c>
      <c r="G1706" t="s">
        <v>6202</v>
      </c>
      <c r="H1706" t="s">
        <v>6203</v>
      </c>
    </row>
    <row r="1707" spans="1:8" x14ac:dyDescent="0.25">
      <c r="A1707">
        <v>39862357</v>
      </c>
      <c r="B1707" t="s">
        <v>6204</v>
      </c>
      <c r="C1707" t="s">
        <v>16</v>
      </c>
      <c r="D1707" t="s">
        <v>28</v>
      </c>
      <c r="E1707" t="s">
        <v>6205</v>
      </c>
      <c r="F1707" t="s">
        <v>11</v>
      </c>
      <c r="G1707" t="s">
        <v>6206</v>
      </c>
      <c r="H1707" t="s">
        <v>6207</v>
      </c>
    </row>
    <row r="1708" spans="1:8" hidden="1" x14ac:dyDescent="0.25">
      <c r="A1708">
        <v>61843162</v>
      </c>
      <c r="B1708" t="s">
        <v>149</v>
      </c>
      <c r="C1708" t="s">
        <v>9</v>
      </c>
      <c r="D1708" t="s">
        <v>9</v>
      </c>
      <c r="E1708" t="s">
        <v>6208</v>
      </c>
      <c r="F1708" t="s">
        <v>11</v>
      </c>
      <c r="G1708" t="s">
        <v>6134</v>
      </c>
      <c r="H1708" t="s">
        <v>6209</v>
      </c>
    </row>
    <row r="1709" spans="1:8" hidden="1" x14ac:dyDescent="0.25">
      <c r="A1709">
        <v>61835580</v>
      </c>
      <c r="B1709" t="s">
        <v>44</v>
      </c>
      <c r="C1709" t="s">
        <v>15</v>
      </c>
      <c r="D1709" t="s">
        <v>9</v>
      </c>
      <c r="E1709" t="s">
        <v>6210</v>
      </c>
      <c r="F1709" t="s">
        <v>11</v>
      </c>
      <c r="G1709" t="s">
        <v>6211</v>
      </c>
      <c r="H1709" t="s">
        <v>6212</v>
      </c>
    </row>
    <row r="1710" spans="1:8" hidden="1" x14ac:dyDescent="0.25">
      <c r="A1710">
        <v>61829533</v>
      </c>
      <c r="B1710" t="s">
        <v>430</v>
      </c>
      <c r="C1710" t="s">
        <v>9</v>
      </c>
      <c r="D1710" t="s">
        <v>9</v>
      </c>
      <c r="E1710" t="s">
        <v>6213</v>
      </c>
      <c r="F1710" t="s">
        <v>11</v>
      </c>
      <c r="G1710" t="s">
        <v>6214</v>
      </c>
      <c r="H1710" t="s">
        <v>6215</v>
      </c>
    </row>
    <row r="1711" spans="1:8" x14ac:dyDescent="0.25">
      <c r="A1711">
        <v>30837478</v>
      </c>
      <c r="B1711" t="s">
        <v>6216</v>
      </c>
      <c r="C1711" t="s">
        <v>15</v>
      </c>
      <c r="D1711" t="s">
        <v>15</v>
      </c>
      <c r="E1711" t="s">
        <v>6217</v>
      </c>
      <c r="F1711" t="s">
        <v>6218</v>
      </c>
      <c r="G1711" t="s">
        <v>6219</v>
      </c>
      <c r="H1711" t="s">
        <v>6220</v>
      </c>
    </row>
    <row r="1712" spans="1:8" hidden="1" x14ac:dyDescent="0.25">
      <c r="A1712">
        <v>61840860</v>
      </c>
      <c r="B1712" t="s">
        <v>437</v>
      </c>
      <c r="C1712" t="s">
        <v>9</v>
      </c>
      <c r="D1712" t="s">
        <v>9</v>
      </c>
      <c r="E1712" t="s">
        <v>6221</v>
      </c>
      <c r="F1712" t="s">
        <v>11</v>
      </c>
      <c r="G1712" t="s">
        <v>1715</v>
      </c>
      <c r="H1712" t="s">
        <v>6222</v>
      </c>
    </row>
    <row r="1713" spans="1:8" x14ac:dyDescent="0.25">
      <c r="A1713">
        <v>61836866</v>
      </c>
      <c r="B1713" t="s">
        <v>301</v>
      </c>
      <c r="C1713" t="s">
        <v>15</v>
      </c>
      <c r="D1713" t="s">
        <v>16</v>
      </c>
      <c r="E1713" t="s">
        <v>6223</v>
      </c>
      <c r="F1713" t="s">
        <v>11</v>
      </c>
      <c r="G1713" t="s">
        <v>413</v>
      </c>
      <c r="H1713" t="s">
        <v>6224</v>
      </c>
    </row>
    <row r="1714" spans="1:8" x14ac:dyDescent="0.25">
      <c r="A1714">
        <v>34624034</v>
      </c>
      <c r="B1714" t="s">
        <v>6225</v>
      </c>
      <c r="C1714" t="s">
        <v>612</v>
      </c>
      <c r="D1714" t="s">
        <v>1835</v>
      </c>
      <c r="E1714" t="s">
        <v>6226</v>
      </c>
      <c r="F1714" t="s">
        <v>6227</v>
      </c>
      <c r="G1714" t="s">
        <v>6228</v>
      </c>
      <c r="H1714" t="s">
        <v>6229</v>
      </c>
    </row>
    <row r="1715" spans="1:8" x14ac:dyDescent="0.25">
      <c r="A1715">
        <v>27831597</v>
      </c>
      <c r="B1715" t="s">
        <v>6230</v>
      </c>
      <c r="C1715" t="s">
        <v>208</v>
      </c>
      <c r="D1715" t="s">
        <v>1193</v>
      </c>
      <c r="E1715" t="s">
        <v>6231</v>
      </c>
      <c r="F1715" t="s">
        <v>6232</v>
      </c>
      <c r="G1715" t="s">
        <v>6233</v>
      </c>
      <c r="H1715" t="s">
        <v>6234</v>
      </c>
    </row>
    <row r="1716" spans="1:8" hidden="1" x14ac:dyDescent="0.25">
      <c r="A1716">
        <v>61830958</v>
      </c>
      <c r="B1716" t="s">
        <v>349</v>
      </c>
      <c r="C1716" t="s">
        <v>16</v>
      </c>
      <c r="D1716" t="s">
        <v>9</v>
      </c>
      <c r="E1716" t="s">
        <v>6235</v>
      </c>
      <c r="F1716" t="s">
        <v>6236</v>
      </c>
      <c r="G1716" t="s">
        <v>6237</v>
      </c>
      <c r="H1716" t="s">
        <v>6238</v>
      </c>
    </row>
    <row r="1717" spans="1:8" hidden="1" x14ac:dyDescent="0.25">
      <c r="A1717">
        <v>61830144</v>
      </c>
      <c r="B1717" t="s">
        <v>474</v>
      </c>
      <c r="C1717" t="s">
        <v>9</v>
      </c>
      <c r="D1717" t="s">
        <v>9</v>
      </c>
      <c r="E1717" t="s">
        <v>6239</v>
      </c>
      <c r="F1717" t="s">
        <v>11</v>
      </c>
      <c r="G1717" t="s">
        <v>6240</v>
      </c>
      <c r="H1717" t="s">
        <v>6241</v>
      </c>
    </row>
    <row r="1718" spans="1:8" hidden="1" x14ac:dyDescent="0.25">
      <c r="A1718">
        <v>61821086</v>
      </c>
      <c r="B1718" t="s">
        <v>23</v>
      </c>
      <c r="C1718" t="s">
        <v>16</v>
      </c>
      <c r="D1718" t="s">
        <v>9</v>
      </c>
      <c r="E1718" t="s">
        <v>6242</v>
      </c>
      <c r="F1718" t="s">
        <v>6243</v>
      </c>
      <c r="G1718" t="s">
        <v>6244</v>
      </c>
      <c r="H1718" t="s">
        <v>6245</v>
      </c>
    </row>
    <row r="1719" spans="1:8" hidden="1" x14ac:dyDescent="0.25">
      <c r="A1719">
        <v>61778402</v>
      </c>
      <c r="B1719" t="s">
        <v>320</v>
      </c>
      <c r="C1719" t="s">
        <v>16</v>
      </c>
      <c r="D1719" t="s">
        <v>9</v>
      </c>
      <c r="E1719" t="s">
        <v>6246</v>
      </c>
      <c r="F1719" t="s">
        <v>11</v>
      </c>
      <c r="G1719" t="s">
        <v>6247</v>
      </c>
      <c r="H1719" t="s">
        <v>6248</v>
      </c>
    </row>
    <row r="1720" spans="1:8" hidden="1" x14ac:dyDescent="0.25">
      <c r="A1720">
        <v>61821217</v>
      </c>
      <c r="B1720" t="s">
        <v>145</v>
      </c>
      <c r="C1720" t="s">
        <v>16</v>
      </c>
      <c r="D1720" t="s">
        <v>98</v>
      </c>
      <c r="E1720" t="s">
        <v>6249</v>
      </c>
      <c r="F1720" t="s">
        <v>11</v>
      </c>
      <c r="G1720" t="s">
        <v>6250</v>
      </c>
      <c r="H1720" t="s">
        <v>6251</v>
      </c>
    </row>
    <row r="1721" spans="1:8" x14ac:dyDescent="0.25">
      <c r="A1721">
        <v>39328039</v>
      </c>
      <c r="B1721" t="s">
        <v>6252</v>
      </c>
      <c r="C1721" t="s">
        <v>28</v>
      </c>
      <c r="D1721" t="s">
        <v>829</v>
      </c>
      <c r="E1721" t="s">
        <v>6253</v>
      </c>
      <c r="F1721" t="s">
        <v>6254</v>
      </c>
      <c r="G1721" t="s">
        <v>6255</v>
      </c>
      <c r="H1721" t="s">
        <v>6256</v>
      </c>
    </row>
    <row r="1722" spans="1:8" hidden="1" x14ac:dyDescent="0.25">
      <c r="A1722">
        <v>61804434</v>
      </c>
      <c r="B1722" t="s">
        <v>214</v>
      </c>
      <c r="C1722" t="s">
        <v>16</v>
      </c>
      <c r="D1722" t="s">
        <v>9</v>
      </c>
      <c r="E1722" t="s">
        <v>6257</v>
      </c>
      <c r="F1722" t="s">
        <v>11</v>
      </c>
      <c r="G1722" t="s">
        <v>5697</v>
      </c>
      <c r="H1722" t="s">
        <v>6258</v>
      </c>
    </row>
    <row r="1723" spans="1:8" hidden="1" x14ac:dyDescent="0.25">
      <c r="A1723">
        <v>61812346</v>
      </c>
      <c r="B1723" t="s">
        <v>54</v>
      </c>
      <c r="C1723" t="s">
        <v>16</v>
      </c>
      <c r="D1723" t="s">
        <v>9</v>
      </c>
      <c r="E1723" t="s">
        <v>6259</v>
      </c>
      <c r="F1723" t="s">
        <v>11</v>
      </c>
      <c r="G1723" t="s">
        <v>6260</v>
      </c>
      <c r="H1723" t="s">
        <v>6261</v>
      </c>
    </row>
    <row r="1724" spans="1:8" hidden="1" x14ac:dyDescent="0.25">
      <c r="A1724">
        <v>29310619</v>
      </c>
      <c r="B1724" t="s">
        <v>6262</v>
      </c>
      <c r="C1724" t="s">
        <v>15</v>
      </c>
      <c r="D1724" t="s">
        <v>9</v>
      </c>
      <c r="E1724" t="s">
        <v>6263</v>
      </c>
      <c r="F1724" t="s">
        <v>11</v>
      </c>
      <c r="G1724" t="s">
        <v>6264</v>
      </c>
      <c r="H1724" t="s">
        <v>6265</v>
      </c>
    </row>
    <row r="1725" spans="1:8" hidden="1" x14ac:dyDescent="0.25">
      <c r="A1725">
        <v>61811385</v>
      </c>
      <c r="B1725" t="s">
        <v>829</v>
      </c>
      <c r="C1725" t="s">
        <v>9</v>
      </c>
      <c r="D1725" t="s">
        <v>712</v>
      </c>
      <c r="E1725" t="s">
        <v>6266</v>
      </c>
      <c r="F1725" t="s">
        <v>11</v>
      </c>
      <c r="G1725" t="s">
        <v>6267</v>
      </c>
      <c r="H1725" t="s">
        <v>6268</v>
      </c>
    </row>
    <row r="1726" spans="1:8" x14ac:dyDescent="0.25">
      <c r="A1726">
        <v>15734390</v>
      </c>
      <c r="B1726" t="s">
        <v>6269</v>
      </c>
      <c r="C1726" t="s">
        <v>28</v>
      </c>
      <c r="D1726" t="s">
        <v>15</v>
      </c>
      <c r="E1726" t="s">
        <v>6270</v>
      </c>
      <c r="F1726" t="s">
        <v>6271</v>
      </c>
      <c r="G1726" t="s">
        <v>6272</v>
      </c>
      <c r="H1726" t="s">
        <v>6273</v>
      </c>
    </row>
    <row r="1727" spans="1:8" hidden="1" x14ac:dyDescent="0.25">
      <c r="A1727">
        <v>61805504</v>
      </c>
      <c r="B1727" t="s">
        <v>149</v>
      </c>
      <c r="C1727" t="s">
        <v>16</v>
      </c>
      <c r="D1727" t="s">
        <v>9</v>
      </c>
      <c r="E1727" t="s">
        <v>6274</v>
      </c>
      <c r="F1727" t="s">
        <v>11</v>
      </c>
      <c r="G1727" t="s">
        <v>6275</v>
      </c>
      <c r="H1727" t="s">
        <v>6276</v>
      </c>
    </row>
    <row r="1728" spans="1:8" hidden="1" x14ac:dyDescent="0.25">
      <c r="A1728">
        <v>61808523</v>
      </c>
      <c r="B1728" t="s">
        <v>107</v>
      </c>
      <c r="C1728" t="s">
        <v>9</v>
      </c>
      <c r="D1728" t="s">
        <v>98</v>
      </c>
      <c r="E1728" t="s">
        <v>6277</v>
      </c>
      <c r="F1728" t="s">
        <v>11</v>
      </c>
      <c r="G1728" t="s">
        <v>6278</v>
      </c>
      <c r="H1728" t="s">
        <v>6279</v>
      </c>
    </row>
    <row r="1729" spans="1:8" hidden="1" x14ac:dyDescent="0.25">
      <c r="A1729">
        <v>40697439</v>
      </c>
      <c r="B1729" t="s">
        <v>6280</v>
      </c>
      <c r="C1729" t="s">
        <v>15</v>
      </c>
      <c r="D1729" t="s">
        <v>9</v>
      </c>
      <c r="E1729" t="s">
        <v>6281</v>
      </c>
      <c r="F1729" t="s">
        <v>6282</v>
      </c>
      <c r="G1729" t="s">
        <v>6134</v>
      </c>
      <c r="H1729" t="s">
        <v>6283</v>
      </c>
    </row>
    <row r="1730" spans="1:8" hidden="1" x14ac:dyDescent="0.25">
      <c r="A1730">
        <v>61797854</v>
      </c>
      <c r="B1730" t="s">
        <v>163</v>
      </c>
      <c r="C1730" t="s">
        <v>16</v>
      </c>
      <c r="D1730" t="s">
        <v>9</v>
      </c>
      <c r="E1730" t="s">
        <v>6284</v>
      </c>
      <c r="F1730" t="s">
        <v>11</v>
      </c>
      <c r="G1730" t="s">
        <v>6285</v>
      </c>
      <c r="H1730" t="s">
        <v>6286</v>
      </c>
    </row>
    <row r="1731" spans="1:8" hidden="1" x14ac:dyDescent="0.25">
      <c r="A1731">
        <v>61802354</v>
      </c>
      <c r="B1731" t="s">
        <v>149</v>
      </c>
      <c r="C1731" t="s">
        <v>16</v>
      </c>
      <c r="D1731" t="s">
        <v>9</v>
      </c>
      <c r="E1731" t="s">
        <v>6287</v>
      </c>
      <c r="F1731" t="s">
        <v>6288</v>
      </c>
      <c r="G1731" t="s">
        <v>6289</v>
      </c>
      <c r="H1731" t="s">
        <v>6290</v>
      </c>
    </row>
    <row r="1732" spans="1:8" x14ac:dyDescent="0.25">
      <c r="A1732">
        <v>54464211</v>
      </c>
      <c r="B1732" t="s">
        <v>1846</v>
      </c>
      <c r="C1732" t="s">
        <v>28</v>
      </c>
      <c r="D1732" t="s">
        <v>15</v>
      </c>
      <c r="E1732" t="s">
        <v>6291</v>
      </c>
      <c r="F1732" t="s">
        <v>11</v>
      </c>
      <c r="G1732" t="s">
        <v>6292</v>
      </c>
      <c r="H1732" t="s">
        <v>6293</v>
      </c>
    </row>
    <row r="1733" spans="1:8" hidden="1" x14ac:dyDescent="0.25">
      <c r="A1733">
        <v>61800969</v>
      </c>
      <c r="B1733" t="s">
        <v>145</v>
      </c>
      <c r="C1733" t="s">
        <v>16</v>
      </c>
      <c r="D1733" t="s">
        <v>9</v>
      </c>
      <c r="E1733" t="s">
        <v>6294</v>
      </c>
      <c r="F1733" t="s">
        <v>6295</v>
      </c>
      <c r="G1733" t="s">
        <v>6296</v>
      </c>
      <c r="H1733" t="s">
        <v>6297</v>
      </c>
    </row>
    <row r="1734" spans="1:8" hidden="1" x14ac:dyDescent="0.25">
      <c r="A1734">
        <v>61589360</v>
      </c>
      <c r="B1734" t="s">
        <v>316</v>
      </c>
      <c r="C1734" t="s">
        <v>9</v>
      </c>
      <c r="D1734" t="s">
        <v>98</v>
      </c>
      <c r="E1734" t="s">
        <v>6298</v>
      </c>
      <c r="F1734" t="s">
        <v>11</v>
      </c>
      <c r="G1734" t="s">
        <v>6299</v>
      </c>
      <c r="H1734" t="s">
        <v>6300</v>
      </c>
    </row>
    <row r="1735" spans="1:8" hidden="1" x14ac:dyDescent="0.25">
      <c r="A1735">
        <v>61795725</v>
      </c>
      <c r="B1735" t="s">
        <v>145</v>
      </c>
      <c r="C1735" t="s">
        <v>16</v>
      </c>
      <c r="D1735" t="s">
        <v>9</v>
      </c>
      <c r="E1735" t="s">
        <v>6301</v>
      </c>
      <c r="F1735" t="s">
        <v>11</v>
      </c>
      <c r="G1735" t="s">
        <v>5697</v>
      </c>
      <c r="H1735" t="s">
        <v>6302</v>
      </c>
    </row>
    <row r="1736" spans="1:8" x14ac:dyDescent="0.25">
      <c r="A1736">
        <v>31287090</v>
      </c>
      <c r="B1736" t="s">
        <v>6303</v>
      </c>
      <c r="C1736" t="s">
        <v>612</v>
      </c>
      <c r="D1736" t="s">
        <v>111</v>
      </c>
      <c r="E1736" t="s">
        <v>6304</v>
      </c>
      <c r="F1736" t="s">
        <v>6305</v>
      </c>
      <c r="G1736" t="s">
        <v>6306</v>
      </c>
      <c r="H1736" t="s">
        <v>6307</v>
      </c>
    </row>
    <row r="1737" spans="1:8" hidden="1" x14ac:dyDescent="0.25">
      <c r="A1737">
        <v>61768676</v>
      </c>
      <c r="B1737" t="s">
        <v>94</v>
      </c>
      <c r="C1737" t="s">
        <v>16</v>
      </c>
      <c r="D1737" t="s">
        <v>9</v>
      </c>
      <c r="E1737" t="s">
        <v>6308</v>
      </c>
      <c r="F1737" t="s">
        <v>11</v>
      </c>
      <c r="G1737" t="s">
        <v>6309</v>
      </c>
      <c r="H1737" t="s">
        <v>6310</v>
      </c>
    </row>
    <row r="1738" spans="1:8" hidden="1" x14ac:dyDescent="0.25">
      <c r="A1738">
        <v>39285830</v>
      </c>
      <c r="B1738" t="s">
        <v>727</v>
      </c>
      <c r="C1738" t="s">
        <v>16</v>
      </c>
      <c r="D1738" t="s">
        <v>9</v>
      </c>
      <c r="E1738" t="s">
        <v>6311</v>
      </c>
      <c r="F1738" t="s">
        <v>11</v>
      </c>
      <c r="G1738" t="s">
        <v>6312</v>
      </c>
      <c r="H1738" t="s">
        <v>6313</v>
      </c>
    </row>
    <row r="1739" spans="1:8" hidden="1" x14ac:dyDescent="0.25">
      <c r="A1739">
        <v>61788159</v>
      </c>
      <c r="B1739" t="s">
        <v>991</v>
      </c>
      <c r="C1739" t="s">
        <v>208</v>
      </c>
      <c r="D1739" t="s">
        <v>9</v>
      </c>
      <c r="E1739" t="s">
        <v>6314</v>
      </c>
      <c r="F1739" t="s">
        <v>11</v>
      </c>
      <c r="G1739" t="s">
        <v>6315</v>
      </c>
      <c r="H1739" t="s">
        <v>6316</v>
      </c>
    </row>
    <row r="1740" spans="1:8" x14ac:dyDescent="0.25">
      <c r="A1740">
        <v>44984943</v>
      </c>
      <c r="B1740" t="s">
        <v>6317</v>
      </c>
      <c r="C1740" t="s">
        <v>28</v>
      </c>
      <c r="D1740" t="s">
        <v>16</v>
      </c>
      <c r="E1740" t="s">
        <v>6318</v>
      </c>
      <c r="F1740" t="s">
        <v>6319</v>
      </c>
      <c r="G1740" t="s">
        <v>6320</v>
      </c>
      <c r="H1740" t="s">
        <v>6321</v>
      </c>
    </row>
    <row r="1741" spans="1:8" x14ac:dyDescent="0.25">
      <c r="A1741">
        <v>60686193</v>
      </c>
      <c r="B1741" t="s">
        <v>732</v>
      </c>
      <c r="C1741" t="s">
        <v>15</v>
      </c>
      <c r="D1741" t="s">
        <v>16</v>
      </c>
      <c r="E1741" t="s">
        <v>6322</v>
      </c>
      <c r="F1741" t="s">
        <v>6323</v>
      </c>
      <c r="G1741" t="s">
        <v>552</v>
      </c>
      <c r="H1741" t="s">
        <v>6324</v>
      </c>
    </row>
    <row r="1742" spans="1:8" hidden="1" x14ac:dyDescent="0.25">
      <c r="A1742">
        <v>61788742</v>
      </c>
      <c r="B1742" t="s">
        <v>102</v>
      </c>
      <c r="C1742" t="s">
        <v>16</v>
      </c>
      <c r="D1742" t="s">
        <v>98</v>
      </c>
      <c r="E1742" t="s">
        <v>6325</v>
      </c>
      <c r="F1742" t="s">
        <v>11</v>
      </c>
      <c r="G1742" t="s">
        <v>6326</v>
      </c>
      <c r="H1742" t="s">
        <v>6327</v>
      </c>
    </row>
    <row r="1743" spans="1:8" x14ac:dyDescent="0.25">
      <c r="A1743">
        <v>61787101</v>
      </c>
      <c r="B1743" t="s">
        <v>145</v>
      </c>
      <c r="C1743" t="s">
        <v>16</v>
      </c>
      <c r="D1743" t="s">
        <v>16</v>
      </c>
      <c r="E1743" t="s">
        <v>6328</v>
      </c>
      <c r="F1743" t="s">
        <v>6329</v>
      </c>
      <c r="G1743" t="s">
        <v>6330</v>
      </c>
      <c r="H1743" t="s">
        <v>6331</v>
      </c>
    </row>
    <row r="1744" spans="1:8" hidden="1" x14ac:dyDescent="0.25">
      <c r="A1744">
        <v>17882961</v>
      </c>
      <c r="B1744" t="s">
        <v>6332</v>
      </c>
      <c r="C1744" t="s">
        <v>28</v>
      </c>
      <c r="D1744" t="s">
        <v>9</v>
      </c>
      <c r="E1744" t="s">
        <v>6333</v>
      </c>
      <c r="F1744" t="s">
        <v>6334</v>
      </c>
      <c r="G1744" t="s">
        <v>6335</v>
      </c>
      <c r="H1744" t="s">
        <v>6336</v>
      </c>
    </row>
    <row r="1745" spans="1:8" hidden="1" x14ac:dyDescent="0.25">
      <c r="A1745">
        <v>61721735</v>
      </c>
      <c r="B1745" t="s">
        <v>3012</v>
      </c>
      <c r="C1745" t="s">
        <v>9</v>
      </c>
      <c r="D1745" t="s">
        <v>9</v>
      </c>
      <c r="E1745" t="s">
        <v>6337</v>
      </c>
      <c r="F1745" t="s">
        <v>11</v>
      </c>
      <c r="G1745" t="s">
        <v>6338</v>
      </c>
      <c r="H1745" t="s">
        <v>6339</v>
      </c>
    </row>
    <row r="1746" spans="1:8" hidden="1" x14ac:dyDescent="0.25">
      <c r="A1746">
        <v>61775166</v>
      </c>
      <c r="B1746" t="s">
        <v>61</v>
      </c>
      <c r="C1746" t="s">
        <v>9</v>
      </c>
      <c r="D1746" t="s">
        <v>712</v>
      </c>
      <c r="E1746" t="s">
        <v>6340</v>
      </c>
      <c r="F1746" t="s">
        <v>11</v>
      </c>
      <c r="G1746" t="s">
        <v>6338</v>
      </c>
      <c r="H1746" t="s">
        <v>6341</v>
      </c>
    </row>
    <row r="1747" spans="1:8" x14ac:dyDescent="0.25">
      <c r="A1747">
        <v>57684093</v>
      </c>
      <c r="B1747" t="s">
        <v>6342</v>
      </c>
      <c r="C1747" t="s">
        <v>612</v>
      </c>
      <c r="D1747" t="s">
        <v>554</v>
      </c>
      <c r="E1747" t="s">
        <v>6343</v>
      </c>
      <c r="F1747" t="s">
        <v>6344</v>
      </c>
      <c r="G1747" t="s">
        <v>6345</v>
      </c>
      <c r="H1747" t="s">
        <v>6346</v>
      </c>
    </row>
    <row r="1748" spans="1:8" hidden="1" x14ac:dyDescent="0.25">
      <c r="A1748">
        <v>61660296</v>
      </c>
      <c r="B1748" t="s">
        <v>214</v>
      </c>
      <c r="C1748" t="s">
        <v>16</v>
      </c>
      <c r="D1748" t="s">
        <v>9</v>
      </c>
      <c r="E1748" t="s">
        <v>6347</v>
      </c>
      <c r="F1748" t="s">
        <v>6348</v>
      </c>
      <c r="G1748" t="s">
        <v>6349</v>
      </c>
      <c r="H1748" t="s">
        <v>6350</v>
      </c>
    </row>
    <row r="1749" spans="1:8" hidden="1" x14ac:dyDescent="0.25">
      <c r="A1749">
        <v>61772044</v>
      </c>
      <c r="B1749" t="s">
        <v>949</v>
      </c>
      <c r="C1749" t="s">
        <v>9</v>
      </c>
      <c r="D1749" t="s">
        <v>9</v>
      </c>
      <c r="E1749" t="s">
        <v>6351</v>
      </c>
      <c r="F1749" t="s">
        <v>11</v>
      </c>
      <c r="G1749" t="s">
        <v>6352</v>
      </c>
      <c r="H1749" t="s">
        <v>6353</v>
      </c>
    </row>
    <row r="1750" spans="1:8" x14ac:dyDescent="0.25">
      <c r="A1750">
        <v>13403346</v>
      </c>
      <c r="B1750" t="s">
        <v>6354</v>
      </c>
      <c r="C1750" t="s">
        <v>15</v>
      </c>
      <c r="D1750" t="s">
        <v>469</v>
      </c>
      <c r="E1750" t="s">
        <v>6355</v>
      </c>
      <c r="F1750" t="s">
        <v>11</v>
      </c>
      <c r="G1750" t="s">
        <v>6356</v>
      </c>
      <c r="H1750" t="s">
        <v>6357</v>
      </c>
    </row>
    <row r="1751" spans="1:8" hidden="1" x14ac:dyDescent="0.25">
      <c r="A1751">
        <v>61770131</v>
      </c>
      <c r="B1751" t="s">
        <v>54</v>
      </c>
      <c r="C1751" t="s">
        <v>9</v>
      </c>
      <c r="D1751" t="s">
        <v>9</v>
      </c>
      <c r="E1751" t="s">
        <v>6358</v>
      </c>
      <c r="F1751" t="s">
        <v>11</v>
      </c>
      <c r="G1751" t="s">
        <v>6359</v>
      </c>
      <c r="H1751" t="s">
        <v>6360</v>
      </c>
    </row>
    <row r="1752" spans="1:8" hidden="1" x14ac:dyDescent="0.25">
      <c r="A1752">
        <v>13811348</v>
      </c>
      <c r="B1752" t="s">
        <v>6361</v>
      </c>
      <c r="C1752" t="s">
        <v>16</v>
      </c>
      <c r="D1752" t="s">
        <v>9</v>
      </c>
      <c r="E1752" t="s">
        <v>6362</v>
      </c>
      <c r="F1752" t="s">
        <v>11</v>
      </c>
      <c r="G1752" t="s">
        <v>6363</v>
      </c>
      <c r="H1752" t="s">
        <v>6364</v>
      </c>
    </row>
    <row r="1753" spans="1:8" hidden="1" x14ac:dyDescent="0.25">
      <c r="A1753">
        <v>61758311</v>
      </c>
      <c r="B1753" t="s">
        <v>44</v>
      </c>
      <c r="C1753" t="s">
        <v>16</v>
      </c>
      <c r="D1753" t="s">
        <v>9</v>
      </c>
      <c r="E1753" t="s">
        <v>6365</v>
      </c>
      <c r="F1753" t="s">
        <v>6366</v>
      </c>
      <c r="G1753" t="s">
        <v>6367</v>
      </c>
      <c r="H1753" t="s">
        <v>6368</v>
      </c>
    </row>
    <row r="1754" spans="1:8" hidden="1" x14ac:dyDescent="0.25">
      <c r="A1754">
        <v>61759889</v>
      </c>
      <c r="B1754" t="s">
        <v>135</v>
      </c>
      <c r="C1754" t="s">
        <v>16</v>
      </c>
      <c r="D1754" t="s">
        <v>9</v>
      </c>
      <c r="E1754" t="s">
        <v>6369</v>
      </c>
      <c r="F1754" t="s">
        <v>11</v>
      </c>
      <c r="G1754" t="s">
        <v>6370</v>
      </c>
      <c r="H1754" t="s">
        <v>6371</v>
      </c>
    </row>
    <row r="1755" spans="1:8" hidden="1" x14ac:dyDescent="0.25">
      <c r="A1755">
        <v>61754248</v>
      </c>
      <c r="B1755" t="s">
        <v>145</v>
      </c>
      <c r="C1755" t="s">
        <v>16</v>
      </c>
      <c r="D1755" t="s">
        <v>9</v>
      </c>
      <c r="E1755" t="s">
        <v>6372</v>
      </c>
      <c r="F1755" t="s">
        <v>11</v>
      </c>
      <c r="G1755" t="s">
        <v>6373</v>
      </c>
      <c r="H1755" t="s">
        <v>6374</v>
      </c>
    </row>
    <row r="1756" spans="1:8" hidden="1" x14ac:dyDescent="0.25">
      <c r="A1756">
        <v>61741812</v>
      </c>
      <c r="B1756" t="s">
        <v>29</v>
      </c>
      <c r="C1756" t="s">
        <v>16</v>
      </c>
      <c r="D1756" t="s">
        <v>9</v>
      </c>
      <c r="E1756" t="s">
        <v>6375</v>
      </c>
      <c r="F1756" t="s">
        <v>11</v>
      </c>
      <c r="G1756" t="s">
        <v>6376</v>
      </c>
      <c r="H1756" t="s">
        <v>6377</v>
      </c>
    </row>
    <row r="1757" spans="1:8" hidden="1" x14ac:dyDescent="0.25">
      <c r="A1757">
        <v>61761628</v>
      </c>
      <c r="B1757" t="s">
        <v>1187</v>
      </c>
      <c r="C1757" t="s">
        <v>9</v>
      </c>
      <c r="D1757" t="s">
        <v>9</v>
      </c>
      <c r="E1757" t="s">
        <v>6378</v>
      </c>
      <c r="F1757" t="s">
        <v>11</v>
      </c>
      <c r="G1757" t="s">
        <v>6379</v>
      </c>
      <c r="H1757" t="s">
        <v>6380</v>
      </c>
    </row>
    <row r="1758" spans="1:8" hidden="1" x14ac:dyDescent="0.25">
      <c r="A1758">
        <v>61761210</v>
      </c>
      <c r="B1758" t="s">
        <v>131</v>
      </c>
      <c r="C1758" t="s">
        <v>9</v>
      </c>
      <c r="D1758" t="s">
        <v>9</v>
      </c>
      <c r="E1758" t="s">
        <v>6381</v>
      </c>
      <c r="F1758" t="s">
        <v>11</v>
      </c>
      <c r="G1758" t="s">
        <v>6382</v>
      </c>
      <c r="H1758" t="s">
        <v>6383</v>
      </c>
    </row>
    <row r="1759" spans="1:8" hidden="1" x14ac:dyDescent="0.25">
      <c r="A1759">
        <v>61750508</v>
      </c>
      <c r="B1759" t="s">
        <v>163</v>
      </c>
      <c r="C1759" t="s">
        <v>16</v>
      </c>
      <c r="D1759" t="s">
        <v>9</v>
      </c>
      <c r="E1759" t="s">
        <v>6384</v>
      </c>
      <c r="F1759" t="s">
        <v>11</v>
      </c>
      <c r="G1759" t="s">
        <v>6385</v>
      </c>
      <c r="H1759" t="s">
        <v>6386</v>
      </c>
    </row>
    <row r="1760" spans="1:8" hidden="1" x14ac:dyDescent="0.25">
      <c r="A1760">
        <v>61759173</v>
      </c>
      <c r="B1760" t="s">
        <v>222</v>
      </c>
      <c r="C1760" t="s">
        <v>15</v>
      </c>
      <c r="D1760" t="s">
        <v>9</v>
      </c>
      <c r="E1760" t="s">
        <v>6387</v>
      </c>
      <c r="F1760" t="s">
        <v>6388</v>
      </c>
      <c r="G1760" t="s">
        <v>6389</v>
      </c>
      <c r="H1760" t="s">
        <v>6390</v>
      </c>
    </row>
    <row r="1761" spans="1:8" hidden="1" x14ac:dyDescent="0.25">
      <c r="A1761">
        <v>61759894</v>
      </c>
      <c r="B1761" t="s">
        <v>463</v>
      </c>
      <c r="C1761" t="s">
        <v>9</v>
      </c>
      <c r="D1761" t="s">
        <v>9</v>
      </c>
      <c r="E1761" t="s">
        <v>6391</v>
      </c>
      <c r="F1761" t="s">
        <v>11</v>
      </c>
      <c r="G1761" t="s">
        <v>6392</v>
      </c>
      <c r="H1761" t="s">
        <v>6393</v>
      </c>
    </row>
    <row r="1762" spans="1:8" hidden="1" x14ac:dyDescent="0.25">
      <c r="A1762">
        <v>61757664</v>
      </c>
      <c r="B1762" t="s">
        <v>829</v>
      </c>
      <c r="C1762" t="s">
        <v>16</v>
      </c>
      <c r="D1762" t="s">
        <v>98</v>
      </c>
      <c r="E1762" t="s">
        <v>6394</v>
      </c>
      <c r="F1762" t="s">
        <v>11</v>
      </c>
      <c r="G1762" t="s">
        <v>6395</v>
      </c>
      <c r="H1762" t="s">
        <v>6396</v>
      </c>
    </row>
    <row r="1763" spans="1:8" hidden="1" x14ac:dyDescent="0.25">
      <c r="A1763">
        <v>61757559</v>
      </c>
      <c r="B1763" t="s">
        <v>463</v>
      </c>
      <c r="C1763" t="s">
        <v>9</v>
      </c>
      <c r="D1763" t="s">
        <v>676</v>
      </c>
      <c r="E1763" t="s">
        <v>6397</v>
      </c>
      <c r="F1763" t="s">
        <v>11</v>
      </c>
      <c r="G1763" t="s">
        <v>804</v>
      </c>
      <c r="H1763" t="s">
        <v>6398</v>
      </c>
    </row>
    <row r="1764" spans="1:8" hidden="1" x14ac:dyDescent="0.25">
      <c r="A1764">
        <v>61754822</v>
      </c>
      <c r="B1764" t="s">
        <v>36</v>
      </c>
      <c r="C1764" t="s">
        <v>9</v>
      </c>
      <c r="D1764" t="s">
        <v>98</v>
      </c>
      <c r="E1764" t="s">
        <v>6399</v>
      </c>
      <c r="F1764" t="s">
        <v>11</v>
      </c>
      <c r="G1764" t="s">
        <v>6400</v>
      </c>
      <c r="H1764" t="s">
        <v>6401</v>
      </c>
    </row>
    <row r="1765" spans="1:8" hidden="1" x14ac:dyDescent="0.25">
      <c r="A1765">
        <v>61752481</v>
      </c>
      <c r="B1765" t="s">
        <v>437</v>
      </c>
      <c r="C1765" t="s">
        <v>9</v>
      </c>
      <c r="D1765" t="s">
        <v>9</v>
      </c>
      <c r="E1765" t="s">
        <v>6402</v>
      </c>
      <c r="F1765" t="s">
        <v>11</v>
      </c>
      <c r="G1765" t="s">
        <v>3154</v>
      </c>
      <c r="H1765" t="s">
        <v>6403</v>
      </c>
    </row>
    <row r="1766" spans="1:8" x14ac:dyDescent="0.25">
      <c r="A1766">
        <v>17511437</v>
      </c>
      <c r="B1766" t="s">
        <v>6404</v>
      </c>
      <c r="C1766" t="s">
        <v>28</v>
      </c>
      <c r="D1766" t="s">
        <v>8</v>
      </c>
      <c r="E1766" t="s">
        <v>6405</v>
      </c>
      <c r="F1766" t="s">
        <v>6406</v>
      </c>
      <c r="G1766" t="s">
        <v>6093</v>
      </c>
      <c r="H1766" t="s">
        <v>6407</v>
      </c>
    </row>
    <row r="1767" spans="1:8" hidden="1" x14ac:dyDescent="0.25">
      <c r="A1767">
        <v>61753875</v>
      </c>
      <c r="B1767" t="s">
        <v>163</v>
      </c>
      <c r="C1767" t="s">
        <v>9</v>
      </c>
      <c r="D1767" t="s">
        <v>9</v>
      </c>
      <c r="E1767" t="s">
        <v>6408</v>
      </c>
      <c r="F1767" t="s">
        <v>11</v>
      </c>
      <c r="G1767" t="s">
        <v>6409</v>
      </c>
      <c r="H1767" t="s">
        <v>6410</v>
      </c>
    </row>
    <row r="1768" spans="1:8" hidden="1" x14ac:dyDescent="0.25">
      <c r="A1768">
        <v>61750751</v>
      </c>
      <c r="B1768" t="s">
        <v>36</v>
      </c>
      <c r="C1768" t="s">
        <v>9</v>
      </c>
      <c r="D1768" t="s">
        <v>9</v>
      </c>
      <c r="E1768" t="s">
        <v>6411</v>
      </c>
      <c r="F1768" t="s">
        <v>11</v>
      </c>
      <c r="G1768" t="s">
        <v>6412</v>
      </c>
      <c r="H1768" t="s">
        <v>6413</v>
      </c>
    </row>
    <row r="1769" spans="1:8" hidden="1" x14ac:dyDescent="0.25">
      <c r="A1769">
        <v>61750802</v>
      </c>
      <c r="B1769" t="s">
        <v>131</v>
      </c>
      <c r="C1769" t="s">
        <v>9</v>
      </c>
      <c r="D1769" t="s">
        <v>9</v>
      </c>
      <c r="E1769" t="s">
        <v>6414</v>
      </c>
      <c r="F1769" t="s">
        <v>11</v>
      </c>
      <c r="G1769" t="s">
        <v>6415</v>
      </c>
      <c r="H1769" t="s">
        <v>6416</v>
      </c>
    </row>
    <row r="1770" spans="1:8" hidden="1" x14ac:dyDescent="0.25">
      <c r="A1770">
        <v>61743101</v>
      </c>
      <c r="B1770" t="s">
        <v>437</v>
      </c>
      <c r="C1770" t="s">
        <v>9</v>
      </c>
      <c r="D1770" t="s">
        <v>9</v>
      </c>
      <c r="E1770" t="s">
        <v>6417</v>
      </c>
      <c r="F1770" t="s">
        <v>11</v>
      </c>
      <c r="G1770" t="s">
        <v>6418</v>
      </c>
      <c r="H1770" t="s">
        <v>6419</v>
      </c>
    </row>
    <row r="1771" spans="1:8" hidden="1" x14ac:dyDescent="0.25">
      <c r="A1771">
        <v>60819704</v>
      </c>
      <c r="B1771" t="s">
        <v>367</v>
      </c>
      <c r="C1771" t="s">
        <v>16</v>
      </c>
      <c r="D1771" t="s">
        <v>9</v>
      </c>
      <c r="E1771" t="s">
        <v>6420</v>
      </c>
      <c r="F1771" t="s">
        <v>6421</v>
      </c>
      <c r="G1771" t="s">
        <v>6422</v>
      </c>
      <c r="H1771" t="s">
        <v>6423</v>
      </c>
    </row>
    <row r="1772" spans="1:8" hidden="1" x14ac:dyDescent="0.25">
      <c r="A1772">
        <v>61732945</v>
      </c>
      <c r="B1772" t="s">
        <v>135</v>
      </c>
      <c r="C1772" t="s">
        <v>16</v>
      </c>
      <c r="D1772" t="s">
        <v>9</v>
      </c>
      <c r="E1772" t="s">
        <v>6424</v>
      </c>
      <c r="F1772" t="s">
        <v>6425</v>
      </c>
      <c r="G1772" t="s">
        <v>6109</v>
      </c>
      <c r="H1772" t="s">
        <v>6426</v>
      </c>
    </row>
    <row r="1773" spans="1:8" hidden="1" x14ac:dyDescent="0.25">
      <c r="A1773">
        <v>47674284</v>
      </c>
      <c r="B1773" t="s">
        <v>3383</v>
      </c>
      <c r="C1773" t="s">
        <v>89</v>
      </c>
      <c r="D1773" t="s">
        <v>9</v>
      </c>
      <c r="E1773" t="s">
        <v>6427</v>
      </c>
      <c r="F1773" t="s">
        <v>6428</v>
      </c>
      <c r="G1773" t="s">
        <v>6429</v>
      </c>
      <c r="H1773" t="s">
        <v>6430</v>
      </c>
    </row>
    <row r="1774" spans="1:8" x14ac:dyDescent="0.25">
      <c r="A1774">
        <v>60414905</v>
      </c>
      <c r="B1774" t="s">
        <v>188</v>
      </c>
      <c r="C1774" t="s">
        <v>15</v>
      </c>
      <c r="D1774" t="s">
        <v>16</v>
      </c>
      <c r="E1774" t="s">
        <v>6431</v>
      </c>
      <c r="F1774" t="s">
        <v>6432</v>
      </c>
      <c r="G1774" t="s">
        <v>6433</v>
      </c>
      <c r="H1774" t="s">
        <v>6434</v>
      </c>
    </row>
    <row r="1775" spans="1:8" hidden="1" x14ac:dyDescent="0.25">
      <c r="A1775">
        <v>61130182</v>
      </c>
      <c r="B1775" t="s">
        <v>301</v>
      </c>
      <c r="C1775" t="s">
        <v>15</v>
      </c>
      <c r="D1775" t="s">
        <v>9</v>
      </c>
      <c r="E1775" t="s">
        <v>6435</v>
      </c>
      <c r="F1775" t="s">
        <v>11</v>
      </c>
      <c r="G1775" t="s">
        <v>6436</v>
      </c>
      <c r="H1775" t="s">
        <v>6437</v>
      </c>
    </row>
    <row r="1776" spans="1:8" x14ac:dyDescent="0.25">
      <c r="A1776">
        <v>60887258</v>
      </c>
      <c r="B1776" t="s">
        <v>3216</v>
      </c>
      <c r="C1776" t="s">
        <v>16</v>
      </c>
      <c r="D1776" t="s">
        <v>15</v>
      </c>
      <c r="E1776" t="s">
        <v>6438</v>
      </c>
      <c r="F1776" t="s">
        <v>6439</v>
      </c>
      <c r="G1776" t="s">
        <v>6440</v>
      </c>
      <c r="H1776" t="s">
        <v>6441</v>
      </c>
    </row>
    <row r="1777" spans="1:8" hidden="1" x14ac:dyDescent="0.25">
      <c r="A1777">
        <v>60860932</v>
      </c>
      <c r="B1777" t="s">
        <v>183</v>
      </c>
      <c r="C1777" t="s">
        <v>16</v>
      </c>
      <c r="D1777" t="s">
        <v>9</v>
      </c>
      <c r="E1777" t="s">
        <v>6442</v>
      </c>
      <c r="F1777" t="s">
        <v>11</v>
      </c>
      <c r="G1777" t="s">
        <v>6443</v>
      </c>
      <c r="H1777" t="s">
        <v>6444</v>
      </c>
    </row>
    <row r="1778" spans="1:8" x14ac:dyDescent="0.25">
      <c r="A1778">
        <v>60552423</v>
      </c>
      <c r="B1778" t="s">
        <v>155</v>
      </c>
      <c r="C1778" t="s">
        <v>16</v>
      </c>
      <c r="D1778" t="s">
        <v>28</v>
      </c>
      <c r="E1778" t="s">
        <v>6445</v>
      </c>
      <c r="F1778" t="s">
        <v>6446</v>
      </c>
      <c r="G1778" t="s">
        <v>6440</v>
      </c>
      <c r="H1778" t="s">
        <v>6447</v>
      </c>
    </row>
    <row r="1779" spans="1:8" hidden="1" x14ac:dyDescent="0.25">
      <c r="A1779">
        <v>60624054</v>
      </c>
      <c r="B1779" t="s">
        <v>102</v>
      </c>
      <c r="C1779" t="s">
        <v>9</v>
      </c>
      <c r="D1779" t="s">
        <v>9</v>
      </c>
      <c r="E1779" t="s">
        <v>6448</v>
      </c>
      <c r="F1779" t="s">
        <v>11</v>
      </c>
      <c r="G1779" t="s">
        <v>6449</v>
      </c>
      <c r="H1779" t="s">
        <v>6450</v>
      </c>
    </row>
    <row r="1780" spans="1:8" hidden="1" x14ac:dyDescent="0.25">
      <c r="A1780">
        <v>59511372</v>
      </c>
      <c r="B1780" t="s">
        <v>1458</v>
      </c>
      <c r="C1780" t="s">
        <v>16</v>
      </c>
      <c r="D1780" t="s">
        <v>9</v>
      </c>
      <c r="E1780" t="s">
        <v>6451</v>
      </c>
      <c r="F1780" t="s">
        <v>6452</v>
      </c>
      <c r="G1780" t="s">
        <v>6453</v>
      </c>
      <c r="H1780" t="s">
        <v>6454</v>
      </c>
    </row>
    <row r="1781" spans="1:8" hidden="1" x14ac:dyDescent="0.25">
      <c r="A1781">
        <v>60400566</v>
      </c>
      <c r="B1781" t="s">
        <v>188</v>
      </c>
      <c r="C1781" t="s">
        <v>9</v>
      </c>
      <c r="D1781" t="s">
        <v>9</v>
      </c>
      <c r="E1781" t="s">
        <v>6455</v>
      </c>
      <c r="F1781" t="s">
        <v>11</v>
      </c>
      <c r="G1781" t="s">
        <v>6456</v>
      </c>
      <c r="H1781" t="s">
        <v>6457</v>
      </c>
    </row>
    <row r="1782" spans="1:8" x14ac:dyDescent="0.25">
      <c r="A1782">
        <v>31903240</v>
      </c>
      <c r="B1782" t="s">
        <v>3156</v>
      </c>
      <c r="C1782" t="s">
        <v>16</v>
      </c>
      <c r="D1782" t="s">
        <v>16</v>
      </c>
      <c r="E1782" t="s">
        <v>6458</v>
      </c>
      <c r="F1782" t="s">
        <v>11</v>
      </c>
      <c r="G1782" t="s">
        <v>6453</v>
      </c>
      <c r="H1782" t="s">
        <v>6459</v>
      </c>
    </row>
    <row r="1783" spans="1:8" hidden="1" x14ac:dyDescent="0.25">
      <c r="A1783">
        <v>59776483</v>
      </c>
      <c r="B1783" t="s">
        <v>227</v>
      </c>
      <c r="C1783" t="s">
        <v>16</v>
      </c>
      <c r="D1783" t="s">
        <v>9</v>
      </c>
      <c r="E1783" t="s">
        <v>6460</v>
      </c>
      <c r="F1783" t="s">
        <v>11</v>
      </c>
      <c r="G1783" t="s">
        <v>6456</v>
      </c>
      <c r="H1783" t="s">
        <v>6461</v>
      </c>
    </row>
    <row r="1784" spans="1:8" x14ac:dyDescent="0.25">
      <c r="A1784">
        <v>41663538</v>
      </c>
      <c r="B1784" t="s">
        <v>6462</v>
      </c>
      <c r="C1784" t="s">
        <v>15</v>
      </c>
      <c r="D1784" t="s">
        <v>15</v>
      </c>
      <c r="E1784" t="s">
        <v>6463</v>
      </c>
      <c r="F1784" t="s">
        <v>11</v>
      </c>
      <c r="G1784" t="s">
        <v>6464</v>
      </c>
      <c r="H1784" t="s">
        <v>6465</v>
      </c>
    </row>
    <row r="1785" spans="1:8" x14ac:dyDescent="0.25">
      <c r="A1785">
        <v>29100381</v>
      </c>
      <c r="B1785" t="s">
        <v>6466</v>
      </c>
      <c r="C1785" t="s">
        <v>15</v>
      </c>
      <c r="D1785" t="s">
        <v>612</v>
      </c>
      <c r="E1785" t="s">
        <v>6467</v>
      </c>
      <c r="F1785" t="s">
        <v>6468</v>
      </c>
      <c r="G1785" t="s">
        <v>6440</v>
      </c>
      <c r="H1785" t="s">
        <v>6469</v>
      </c>
    </row>
    <row r="1786" spans="1:8" x14ac:dyDescent="0.25">
      <c r="A1786">
        <v>58986333</v>
      </c>
      <c r="B1786" t="s">
        <v>3177</v>
      </c>
      <c r="C1786" t="s">
        <v>9</v>
      </c>
      <c r="D1786" t="s">
        <v>16</v>
      </c>
      <c r="E1786" t="s">
        <v>6470</v>
      </c>
      <c r="F1786" t="s">
        <v>11</v>
      </c>
      <c r="G1786" t="s">
        <v>6471</v>
      </c>
      <c r="H1786" t="s">
        <v>6472</v>
      </c>
    </row>
    <row r="1787" spans="1:8" x14ac:dyDescent="0.25">
      <c r="A1787">
        <v>32440637</v>
      </c>
      <c r="B1787" t="s">
        <v>6473</v>
      </c>
      <c r="C1787" t="s">
        <v>28</v>
      </c>
      <c r="D1787" t="s">
        <v>15</v>
      </c>
      <c r="E1787" t="s">
        <v>6474</v>
      </c>
      <c r="F1787" t="s">
        <v>6475</v>
      </c>
      <c r="G1787" t="s">
        <v>6476</v>
      </c>
      <c r="H1787" t="s">
        <v>6477</v>
      </c>
    </row>
    <row r="1788" spans="1:8" hidden="1" x14ac:dyDescent="0.25">
      <c r="A1788">
        <v>58911995</v>
      </c>
      <c r="B1788" t="s">
        <v>1030</v>
      </c>
      <c r="C1788" t="s">
        <v>9</v>
      </c>
      <c r="D1788" t="s">
        <v>9</v>
      </c>
      <c r="E1788" t="s">
        <v>6478</v>
      </c>
      <c r="F1788" t="s">
        <v>11</v>
      </c>
      <c r="G1788" t="s">
        <v>6479</v>
      </c>
      <c r="H1788" t="s">
        <v>6480</v>
      </c>
    </row>
    <row r="1789" spans="1:8" x14ac:dyDescent="0.25">
      <c r="A1789">
        <v>58574366</v>
      </c>
      <c r="B1789" t="s">
        <v>1212</v>
      </c>
      <c r="C1789" t="s">
        <v>9</v>
      </c>
      <c r="D1789" t="s">
        <v>15</v>
      </c>
      <c r="E1789" t="s">
        <v>6481</v>
      </c>
      <c r="F1789" t="s">
        <v>11</v>
      </c>
      <c r="G1789" t="s">
        <v>6482</v>
      </c>
      <c r="H1789" t="s">
        <v>6483</v>
      </c>
    </row>
    <row r="1790" spans="1:8" x14ac:dyDescent="0.25">
      <c r="A1790">
        <v>34187368</v>
      </c>
      <c r="B1790" t="s">
        <v>883</v>
      </c>
      <c r="C1790" t="s">
        <v>9</v>
      </c>
      <c r="D1790" t="s">
        <v>16</v>
      </c>
      <c r="E1790" t="s">
        <v>6484</v>
      </c>
      <c r="F1790" t="s">
        <v>11</v>
      </c>
      <c r="G1790" t="s">
        <v>6485</v>
      </c>
      <c r="H1790" t="s">
        <v>6486</v>
      </c>
    </row>
    <row r="1791" spans="1:8" x14ac:dyDescent="0.25">
      <c r="A1791">
        <v>29508167</v>
      </c>
      <c r="B1791" t="s">
        <v>4701</v>
      </c>
      <c r="C1791" t="s">
        <v>16</v>
      </c>
      <c r="D1791" t="s">
        <v>28</v>
      </c>
      <c r="E1791" t="s">
        <v>6487</v>
      </c>
      <c r="F1791" t="s">
        <v>6488</v>
      </c>
      <c r="G1791" t="s">
        <v>6489</v>
      </c>
      <c r="H1791" t="s">
        <v>6490</v>
      </c>
    </row>
    <row r="1792" spans="1:8" hidden="1" x14ac:dyDescent="0.25">
      <c r="A1792">
        <v>58358794</v>
      </c>
      <c r="B1792" t="s">
        <v>367</v>
      </c>
      <c r="C1792" t="s">
        <v>9</v>
      </c>
      <c r="D1792" t="s">
        <v>9</v>
      </c>
      <c r="E1792" t="s">
        <v>6491</v>
      </c>
      <c r="F1792" t="s">
        <v>11</v>
      </c>
      <c r="G1792" t="s">
        <v>6492</v>
      </c>
      <c r="H1792" t="s">
        <v>6493</v>
      </c>
    </row>
    <row r="1793" spans="1:8" x14ac:dyDescent="0.25">
      <c r="A1793">
        <v>43749544</v>
      </c>
      <c r="B1793" t="s">
        <v>6494</v>
      </c>
      <c r="C1793" t="s">
        <v>28</v>
      </c>
      <c r="D1793" t="s">
        <v>208</v>
      </c>
      <c r="E1793" t="s">
        <v>6495</v>
      </c>
      <c r="F1793" t="s">
        <v>6496</v>
      </c>
      <c r="G1793" t="s">
        <v>6440</v>
      </c>
      <c r="H1793" t="s">
        <v>6497</v>
      </c>
    </row>
    <row r="1794" spans="1:8" hidden="1" x14ac:dyDescent="0.25">
      <c r="A1794">
        <v>58217734</v>
      </c>
      <c r="B1794" t="s">
        <v>3436</v>
      </c>
      <c r="C1794" t="s">
        <v>16</v>
      </c>
      <c r="D1794" t="s">
        <v>9</v>
      </c>
      <c r="E1794" t="s">
        <v>6498</v>
      </c>
      <c r="F1794" t="s">
        <v>6499</v>
      </c>
      <c r="G1794" t="s">
        <v>6500</v>
      </c>
      <c r="H1794" t="s">
        <v>6501</v>
      </c>
    </row>
    <row r="1795" spans="1:8" x14ac:dyDescent="0.25">
      <c r="A1795">
        <v>48824740</v>
      </c>
      <c r="B1795" t="s">
        <v>5308</v>
      </c>
      <c r="C1795" t="s">
        <v>28</v>
      </c>
      <c r="D1795" t="s">
        <v>16</v>
      </c>
      <c r="E1795" t="s">
        <v>6502</v>
      </c>
      <c r="F1795" t="s">
        <v>6503</v>
      </c>
      <c r="G1795" t="s">
        <v>6504</v>
      </c>
      <c r="H1795" t="s">
        <v>6505</v>
      </c>
    </row>
    <row r="1796" spans="1:8" hidden="1" x14ac:dyDescent="0.25">
      <c r="A1796">
        <v>57607937</v>
      </c>
      <c r="B1796" t="s">
        <v>280</v>
      </c>
      <c r="C1796" t="s">
        <v>9</v>
      </c>
      <c r="D1796" t="s">
        <v>9</v>
      </c>
      <c r="E1796" t="s">
        <v>6506</v>
      </c>
      <c r="F1796" t="s">
        <v>11</v>
      </c>
      <c r="G1796" t="s">
        <v>6453</v>
      </c>
      <c r="H1796" t="s">
        <v>6507</v>
      </c>
    </row>
    <row r="1797" spans="1:8" hidden="1" x14ac:dyDescent="0.25">
      <c r="A1797">
        <v>57569257</v>
      </c>
      <c r="B1797" t="s">
        <v>739</v>
      </c>
      <c r="C1797" t="s">
        <v>16</v>
      </c>
      <c r="D1797" t="s">
        <v>9</v>
      </c>
      <c r="E1797" t="s">
        <v>6508</v>
      </c>
      <c r="F1797" t="s">
        <v>11</v>
      </c>
      <c r="G1797" t="s">
        <v>6509</v>
      </c>
      <c r="H1797" t="s">
        <v>6510</v>
      </c>
    </row>
    <row r="1798" spans="1:8" hidden="1" x14ac:dyDescent="0.25">
      <c r="A1798">
        <v>57438769</v>
      </c>
      <c r="B1798" t="s">
        <v>3988</v>
      </c>
      <c r="C1798" t="s">
        <v>16</v>
      </c>
      <c r="D1798" t="s">
        <v>9</v>
      </c>
      <c r="E1798" t="s">
        <v>6511</v>
      </c>
      <c r="F1798" t="s">
        <v>11</v>
      </c>
      <c r="G1798" t="s">
        <v>6512</v>
      </c>
      <c r="H1798" t="s">
        <v>6513</v>
      </c>
    </row>
    <row r="1799" spans="1:8" hidden="1" x14ac:dyDescent="0.25">
      <c r="A1799">
        <v>50878389</v>
      </c>
      <c r="B1799" t="s">
        <v>3597</v>
      </c>
      <c r="C1799" t="s">
        <v>9</v>
      </c>
      <c r="D1799" t="s">
        <v>9</v>
      </c>
      <c r="E1799" t="s">
        <v>6514</v>
      </c>
      <c r="F1799" t="s">
        <v>11</v>
      </c>
      <c r="G1799" t="s">
        <v>6515</v>
      </c>
      <c r="H1799" t="s">
        <v>6516</v>
      </c>
    </row>
    <row r="1800" spans="1:8" x14ac:dyDescent="0.25">
      <c r="A1800">
        <v>18852065</v>
      </c>
      <c r="B1800" t="s">
        <v>6517</v>
      </c>
      <c r="C1800" t="s">
        <v>15</v>
      </c>
      <c r="D1800" t="s">
        <v>15</v>
      </c>
      <c r="E1800" t="s">
        <v>6518</v>
      </c>
      <c r="F1800" t="s">
        <v>6519</v>
      </c>
      <c r="G1800" t="s">
        <v>6520</v>
      </c>
      <c r="H1800" t="s">
        <v>6521</v>
      </c>
    </row>
    <row r="1801" spans="1:8" x14ac:dyDescent="0.25">
      <c r="A1801">
        <v>57287563</v>
      </c>
      <c r="B1801" t="s">
        <v>172</v>
      </c>
      <c r="C1801" t="s">
        <v>9</v>
      </c>
      <c r="D1801" t="s">
        <v>16</v>
      </c>
      <c r="E1801" t="s">
        <v>6522</v>
      </c>
      <c r="F1801" t="s">
        <v>11</v>
      </c>
      <c r="G1801" t="s">
        <v>6523</v>
      </c>
      <c r="H1801" t="s">
        <v>6524</v>
      </c>
    </row>
    <row r="1802" spans="1:8" hidden="1" x14ac:dyDescent="0.25">
      <c r="A1802">
        <v>57192317</v>
      </c>
      <c r="B1802" t="s">
        <v>5332</v>
      </c>
      <c r="C1802" t="s">
        <v>16</v>
      </c>
      <c r="D1802" t="s">
        <v>9</v>
      </c>
      <c r="E1802" t="s">
        <v>6525</v>
      </c>
      <c r="F1802" t="s">
        <v>6526</v>
      </c>
      <c r="G1802" t="s">
        <v>6527</v>
      </c>
      <c r="H1802" t="s">
        <v>6528</v>
      </c>
    </row>
    <row r="1803" spans="1:8" hidden="1" x14ac:dyDescent="0.25">
      <c r="A1803">
        <v>57059095</v>
      </c>
      <c r="B1803" t="s">
        <v>679</v>
      </c>
      <c r="C1803" t="s">
        <v>16</v>
      </c>
      <c r="D1803" t="s">
        <v>9</v>
      </c>
      <c r="E1803" t="s">
        <v>6529</v>
      </c>
      <c r="F1803" t="s">
        <v>6530</v>
      </c>
      <c r="G1803" t="s">
        <v>6531</v>
      </c>
      <c r="H1803" t="s">
        <v>6532</v>
      </c>
    </row>
    <row r="1804" spans="1:8" x14ac:dyDescent="0.25">
      <c r="A1804">
        <v>56978297</v>
      </c>
      <c r="B1804" t="s">
        <v>1193</v>
      </c>
      <c r="C1804" t="s">
        <v>9</v>
      </c>
      <c r="D1804" t="s">
        <v>15</v>
      </c>
      <c r="E1804" t="s">
        <v>6533</v>
      </c>
      <c r="F1804" t="s">
        <v>11</v>
      </c>
      <c r="G1804" t="s">
        <v>6534</v>
      </c>
      <c r="H1804" t="s">
        <v>6535</v>
      </c>
    </row>
    <row r="1805" spans="1:8" hidden="1" x14ac:dyDescent="0.25">
      <c r="A1805">
        <v>56887417</v>
      </c>
      <c r="B1805" t="s">
        <v>1174</v>
      </c>
      <c r="C1805" t="s">
        <v>9</v>
      </c>
      <c r="D1805" t="s">
        <v>9</v>
      </c>
      <c r="E1805" t="s">
        <v>6536</v>
      </c>
      <c r="F1805" t="s">
        <v>11</v>
      </c>
      <c r="G1805" t="s">
        <v>6520</v>
      </c>
      <c r="H1805" t="s">
        <v>6537</v>
      </c>
    </row>
    <row r="1806" spans="1:8" x14ac:dyDescent="0.25">
      <c r="A1806">
        <v>56871309</v>
      </c>
      <c r="B1806" t="s">
        <v>1774</v>
      </c>
      <c r="C1806" t="s">
        <v>9</v>
      </c>
      <c r="D1806" t="s">
        <v>15</v>
      </c>
      <c r="E1806" t="s">
        <v>6538</v>
      </c>
      <c r="F1806" t="s">
        <v>11</v>
      </c>
      <c r="G1806" t="s">
        <v>6539</v>
      </c>
      <c r="H1806" t="s">
        <v>6540</v>
      </c>
    </row>
    <row r="1807" spans="1:8" hidden="1" x14ac:dyDescent="0.25">
      <c r="A1807">
        <v>56778695</v>
      </c>
      <c r="B1807" t="s">
        <v>1253</v>
      </c>
      <c r="C1807" t="s">
        <v>16</v>
      </c>
      <c r="D1807" t="s">
        <v>9</v>
      </c>
      <c r="E1807" t="s">
        <v>6541</v>
      </c>
      <c r="F1807" t="s">
        <v>6542</v>
      </c>
      <c r="G1807" t="s">
        <v>6440</v>
      </c>
      <c r="H1807" t="s">
        <v>6543</v>
      </c>
    </row>
    <row r="1808" spans="1:8" x14ac:dyDescent="0.25">
      <c r="A1808">
        <v>56474276</v>
      </c>
      <c r="B1808" t="s">
        <v>1140</v>
      </c>
      <c r="C1808" t="s">
        <v>16</v>
      </c>
      <c r="D1808" t="s">
        <v>16</v>
      </c>
      <c r="E1808" t="s">
        <v>6544</v>
      </c>
      <c r="F1808" t="s">
        <v>6545</v>
      </c>
      <c r="G1808" t="s">
        <v>6440</v>
      </c>
      <c r="H1808" t="s">
        <v>6546</v>
      </c>
    </row>
    <row r="1809" spans="1:8" hidden="1" x14ac:dyDescent="0.25">
      <c r="A1809">
        <v>56448354</v>
      </c>
      <c r="B1809" t="s">
        <v>6547</v>
      </c>
      <c r="C1809" t="s">
        <v>9</v>
      </c>
      <c r="D1809" t="s">
        <v>9</v>
      </c>
      <c r="E1809" t="s">
        <v>6548</v>
      </c>
      <c r="F1809" t="s">
        <v>11</v>
      </c>
      <c r="G1809" t="s">
        <v>6549</v>
      </c>
      <c r="H1809" t="s">
        <v>6550</v>
      </c>
    </row>
    <row r="1810" spans="1:8" x14ac:dyDescent="0.25">
      <c r="A1810">
        <v>56428250</v>
      </c>
      <c r="B1810" t="s">
        <v>2551</v>
      </c>
      <c r="C1810" t="s">
        <v>9</v>
      </c>
      <c r="D1810" t="s">
        <v>16</v>
      </c>
      <c r="E1810" t="s">
        <v>6551</v>
      </c>
      <c r="F1810" t="s">
        <v>11</v>
      </c>
      <c r="G1810" t="s">
        <v>6552</v>
      </c>
      <c r="H1810" t="s">
        <v>6553</v>
      </c>
    </row>
    <row r="1811" spans="1:8" x14ac:dyDescent="0.25">
      <c r="A1811">
        <v>56104321</v>
      </c>
      <c r="B1811" t="s">
        <v>6554</v>
      </c>
      <c r="C1811" t="s">
        <v>16</v>
      </c>
      <c r="D1811" t="s">
        <v>28</v>
      </c>
      <c r="E1811" t="s">
        <v>6555</v>
      </c>
      <c r="F1811" t="s">
        <v>11</v>
      </c>
      <c r="G1811" t="s">
        <v>6556</v>
      </c>
      <c r="H1811" t="s">
        <v>6557</v>
      </c>
    </row>
    <row r="1812" spans="1:8" x14ac:dyDescent="0.25">
      <c r="A1812">
        <v>34727584</v>
      </c>
      <c r="B1812" t="s">
        <v>6558</v>
      </c>
      <c r="C1812" t="s">
        <v>16</v>
      </c>
      <c r="D1812" t="s">
        <v>36</v>
      </c>
      <c r="E1812" t="s">
        <v>6559</v>
      </c>
      <c r="F1812" t="s">
        <v>6560</v>
      </c>
      <c r="G1812" t="s">
        <v>6561</v>
      </c>
      <c r="H1812" t="s">
        <v>6562</v>
      </c>
    </row>
    <row r="1813" spans="1:8" x14ac:dyDescent="0.25">
      <c r="A1813">
        <v>56147770</v>
      </c>
      <c r="B1813" t="s">
        <v>3167</v>
      </c>
      <c r="C1813" t="s">
        <v>16</v>
      </c>
      <c r="D1813" t="s">
        <v>16</v>
      </c>
      <c r="E1813" t="s">
        <v>6563</v>
      </c>
      <c r="F1813" t="s">
        <v>11</v>
      </c>
      <c r="G1813" t="s">
        <v>6564</v>
      </c>
      <c r="H1813" t="s">
        <v>6565</v>
      </c>
    </row>
    <row r="1814" spans="1:8" x14ac:dyDescent="0.25">
      <c r="A1814">
        <v>24107209</v>
      </c>
      <c r="B1814" t="s">
        <v>6566</v>
      </c>
      <c r="C1814" t="s">
        <v>15</v>
      </c>
      <c r="D1814" t="s">
        <v>28</v>
      </c>
      <c r="E1814" t="s">
        <v>6567</v>
      </c>
      <c r="F1814" t="s">
        <v>6568</v>
      </c>
      <c r="G1814" t="s">
        <v>6569</v>
      </c>
      <c r="H1814" t="s">
        <v>6570</v>
      </c>
    </row>
    <row r="1815" spans="1:8" x14ac:dyDescent="0.25">
      <c r="A1815">
        <v>56104352</v>
      </c>
      <c r="B1815" t="s">
        <v>5167</v>
      </c>
      <c r="C1815" t="s">
        <v>16</v>
      </c>
      <c r="D1815" t="s">
        <v>16</v>
      </c>
      <c r="E1815" t="s">
        <v>6571</v>
      </c>
      <c r="F1815" t="s">
        <v>11</v>
      </c>
      <c r="G1815" t="s">
        <v>6556</v>
      </c>
      <c r="H1815" t="s">
        <v>6572</v>
      </c>
    </row>
    <row r="1816" spans="1:8" x14ac:dyDescent="0.25">
      <c r="A1816">
        <v>56063414</v>
      </c>
      <c r="B1816" t="s">
        <v>1981</v>
      </c>
      <c r="C1816" t="s">
        <v>16</v>
      </c>
      <c r="D1816" t="s">
        <v>28</v>
      </c>
      <c r="E1816" t="s">
        <v>6573</v>
      </c>
      <c r="F1816" t="s">
        <v>11</v>
      </c>
      <c r="G1816" t="s">
        <v>6456</v>
      </c>
      <c r="H1816" t="s">
        <v>6574</v>
      </c>
    </row>
    <row r="1817" spans="1:8" x14ac:dyDescent="0.25">
      <c r="A1817">
        <v>55814081</v>
      </c>
      <c r="B1817" t="s">
        <v>6575</v>
      </c>
      <c r="C1817" t="s">
        <v>16</v>
      </c>
      <c r="D1817" t="s">
        <v>16</v>
      </c>
      <c r="E1817" t="s">
        <v>6576</v>
      </c>
      <c r="F1817" t="s">
        <v>6577</v>
      </c>
      <c r="G1817" t="s">
        <v>6578</v>
      </c>
      <c r="H1817" t="s">
        <v>6579</v>
      </c>
    </row>
    <row r="1818" spans="1:8" x14ac:dyDescent="0.25">
      <c r="A1818">
        <v>55807509</v>
      </c>
      <c r="B1818" t="s">
        <v>4988</v>
      </c>
      <c r="C1818" t="s">
        <v>16</v>
      </c>
      <c r="D1818" t="s">
        <v>16</v>
      </c>
      <c r="E1818" t="s">
        <v>6580</v>
      </c>
      <c r="F1818" t="s">
        <v>6581</v>
      </c>
      <c r="G1818" t="s">
        <v>6582</v>
      </c>
      <c r="H1818" t="s">
        <v>6583</v>
      </c>
    </row>
    <row r="1819" spans="1:8" x14ac:dyDescent="0.25">
      <c r="A1819">
        <v>55716448</v>
      </c>
      <c r="B1819" t="s">
        <v>3037</v>
      </c>
      <c r="C1819" t="s">
        <v>9</v>
      </c>
      <c r="D1819" t="s">
        <v>16</v>
      </c>
      <c r="E1819" t="s">
        <v>6584</v>
      </c>
      <c r="F1819" t="s">
        <v>11</v>
      </c>
      <c r="G1819" t="s">
        <v>6440</v>
      </c>
      <c r="H1819" t="s">
        <v>6585</v>
      </c>
    </row>
    <row r="1820" spans="1:8" x14ac:dyDescent="0.25">
      <c r="A1820">
        <v>55702875</v>
      </c>
      <c r="B1820" t="s">
        <v>3988</v>
      </c>
      <c r="C1820" t="s">
        <v>16</v>
      </c>
      <c r="D1820" t="s">
        <v>16</v>
      </c>
      <c r="E1820" t="s">
        <v>6586</v>
      </c>
      <c r="F1820" t="s">
        <v>6587</v>
      </c>
      <c r="G1820" t="s">
        <v>6588</v>
      </c>
      <c r="H1820" t="s">
        <v>6589</v>
      </c>
    </row>
    <row r="1821" spans="1:8" hidden="1" x14ac:dyDescent="0.25">
      <c r="A1821">
        <v>55638284</v>
      </c>
      <c r="B1821" t="s">
        <v>6590</v>
      </c>
      <c r="C1821" t="s">
        <v>16</v>
      </c>
      <c r="D1821" t="s">
        <v>9</v>
      </c>
      <c r="E1821" t="s">
        <v>6591</v>
      </c>
      <c r="F1821" t="s">
        <v>6592</v>
      </c>
      <c r="G1821" t="s">
        <v>6561</v>
      </c>
      <c r="H1821" t="s">
        <v>6593</v>
      </c>
    </row>
    <row r="1822" spans="1:8" x14ac:dyDescent="0.25">
      <c r="A1822">
        <v>55596038</v>
      </c>
      <c r="B1822" t="s">
        <v>3290</v>
      </c>
      <c r="C1822" t="s">
        <v>9</v>
      </c>
      <c r="D1822" t="s">
        <v>16</v>
      </c>
      <c r="E1822" t="s">
        <v>6594</v>
      </c>
      <c r="F1822" t="s">
        <v>11</v>
      </c>
      <c r="G1822" t="s">
        <v>6453</v>
      </c>
      <c r="H1822" t="s">
        <v>6595</v>
      </c>
    </row>
    <row r="1823" spans="1:8" x14ac:dyDescent="0.25">
      <c r="A1823">
        <v>52220671</v>
      </c>
      <c r="B1823" t="s">
        <v>6596</v>
      </c>
      <c r="C1823" t="s">
        <v>15</v>
      </c>
      <c r="D1823" t="s">
        <v>28</v>
      </c>
      <c r="E1823" t="s">
        <v>6597</v>
      </c>
      <c r="F1823" t="s">
        <v>6598</v>
      </c>
      <c r="G1823" t="s">
        <v>6520</v>
      </c>
      <c r="H1823" t="s">
        <v>6599</v>
      </c>
    </row>
    <row r="1824" spans="1:8" hidden="1" x14ac:dyDescent="0.25">
      <c r="A1824">
        <v>55424722</v>
      </c>
      <c r="B1824" t="s">
        <v>3012</v>
      </c>
      <c r="C1824" t="s">
        <v>16</v>
      </c>
      <c r="D1824" t="s">
        <v>9</v>
      </c>
      <c r="E1824" t="s">
        <v>6600</v>
      </c>
      <c r="F1824" t="s">
        <v>6601</v>
      </c>
      <c r="G1824" t="s">
        <v>6453</v>
      </c>
      <c r="H1824" t="s">
        <v>6602</v>
      </c>
    </row>
    <row r="1825" spans="1:8" x14ac:dyDescent="0.25">
      <c r="A1825">
        <v>55301555</v>
      </c>
      <c r="B1825" t="s">
        <v>2551</v>
      </c>
      <c r="C1825" t="s">
        <v>16</v>
      </c>
      <c r="D1825" t="s">
        <v>16</v>
      </c>
      <c r="E1825" t="s">
        <v>6603</v>
      </c>
      <c r="F1825" t="s">
        <v>6604</v>
      </c>
      <c r="G1825" t="s">
        <v>6440</v>
      </c>
      <c r="H1825" t="s">
        <v>6605</v>
      </c>
    </row>
    <row r="1826" spans="1:8" hidden="1" x14ac:dyDescent="0.25">
      <c r="A1826">
        <v>55297129</v>
      </c>
      <c r="B1826" t="s">
        <v>127</v>
      </c>
      <c r="C1826" t="s">
        <v>16</v>
      </c>
      <c r="D1826" t="s">
        <v>712</v>
      </c>
      <c r="E1826" t="s">
        <v>6606</v>
      </c>
      <c r="F1826" t="s">
        <v>11</v>
      </c>
      <c r="G1826" t="s">
        <v>6440</v>
      </c>
      <c r="H1826" t="s">
        <v>6607</v>
      </c>
    </row>
    <row r="1827" spans="1:8" hidden="1" x14ac:dyDescent="0.25">
      <c r="A1827">
        <v>55160708</v>
      </c>
      <c r="B1827" t="s">
        <v>6608</v>
      </c>
      <c r="C1827" t="s">
        <v>16</v>
      </c>
      <c r="D1827" t="s">
        <v>9</v>
      </c>
      <c r="E1827" t="s">
        <v>6609</v>
      </c>
      <c r="F1827" t="s">
        <v>11</v>
      </c>
      <c r="G1827" t="s">
        <v>6610</v>
      </c>
      <c r="H1827" t="s">
        <v>6611</v>
      </c>
    </row>
    <row r="1828" spans="1:8" x14ac:dyDescent="0.25">
      <c r="A1828">
        <v>34952572</v>
      </c>
      <c r="B1828" t="s">
        <v>6612</v>
      </c>
      <c r="C1828" t="s">
        <v>15</v>
      </c>
      <c r="D1828" t="s">
        <v>89</v>
      </c>
      <c r="E1828" t="s">
        <v>6613</v>
      </c>
      <c r="F1828" t="s">
        <v>6614</v>
      </c>
      <c r="G1828" t="s">
        <v>6615</v>
      </c>
      <c r="H1828" t="s">
        <v>6616</v>
      </c>
    </row>
    <row r="1829" spans="1:8" x14ac:dyDescent="0.25">
      <c r="A1829">
        <v>28684968</v>
      </c>
      <c r="B1829" t="s">
        <v>6039</v>
      </c>
      <c r="C1829" t="s">
        <v>9</v>
      </c>
      <c r="D1829" t="s">
        <v>612</v>
      </c>
      <c r="E1829" t="s">
        <v>6617</v>
      </c>
      <c r="F1829" t="s">
        <v>11</v>
      </c>
      <c r="G1829" t="s">
        <v>6578</v>
      </c>
      <c r="H1829" t="s">
        <v>6618</v>
      </c>
    </row>
    <row r="1830" spans="1:8" x14ac:dyDescent="0.25">
      <c r="A1830">
        <v>53170592</v>
      </c>
      <c r="B1830" t="s">
        <v>2210</v>
      </c>
      <c r="C1830" t="s">
        <v>16</v>
      </c>
      <c r="D1830" t="s">
        <v>208</v>
      </c>
      <c r="E1830" t="s">
        <v>6619</v>
      </c>
      <c r="F1830" t="s">
        <v>6620</v>
      </c>
      <c r="G1830" t="s">
        <v>6621</v>
      </c>
      <c r="H1830" t="s">
        <v>6622</v>
      </c>
    </row>
    <row r="1831" spans="1:8" hidden="1" x14ac:dyDescent="0.25">
      <c r="A1831">
        <v>55033315</v>
      </c>
      <c r="B1831" t="s">
        <v>582</v>
      </c>
      <c r="C1831" t="s">
        <v>16</v>
      </c>
      <c r="D1831" t="s">
        <v>9</v>
      </c>
      <c r="E1831" t="s">
        <v>6623</v>
      </c>
      <c r="F1831" t="s">
        <v>6624</v>
      </c>
      <c r="G1831" t="s">
        <v>6625</v>
      </c>
      <c r="H1831" t="s">
        <v>6626</v>
      </c>
    </row>
    <row r="1832" spans="1:8" x14ac:dyDescent="0.25">
      <c r="A1832">
        <v>41229903</v>
      </c>
      <c r="B1832" t="s">
        <v>1317</v>
      </c>
      <c r="C1832" t="s">
        <v>16</v>
      </c>
      <c r="D1832" t="s">
        <v>107</v>
      </c>
      <c r="E1832" t="s">
        <v>6627</v>
      </c>
      <c r="F1832" t="s">
        <v>6628</v>
      </c>
      <c r="G1832" t="s">
        <v>6453</v>
      </c>
      <c r="H1832" t="s">
        <v>6629</v>
      </c>
    </row>
    <row r="1833" spans="1:8" x14ac:dyDescent="0.25">
      <c r="A1833">
        <v>54083808</v>
      </c>
      <c r="B1833" t="s">
        <v>6630</v>
      </c>
      <c r="C1833" t="s">
        <v>16</v>
      </c>
      <c r="D1833" t="s">
        <v>28</v>
      </c>
      <c r="E1833" t="s">
        <v>6631</v>
      </c>
      <c r="F1833" t="s">
        <v>11</v>
      </c>
      <c r="G1833" t="s">
        <v>6632</v>
      </c>
      <c r="H1833" t="s">
        <v>6633</v>
      </c>
    </row>
    <row r="1834" spans="1:8" x14ac:dyDescent="0.25">
      <c r="A1834">
        <v>51631980</v>
      </c>
      <c r="B1834" t="s">
        <v>6634</v>
      </c>
      <c r="C1834" t="s">
        <v>28</v>
      </c>
      <c r="D1834" t="s">
        <v>16</v>
      </c>
      <c r="E1834" t="s">
        <v>6635</v>
      </c>
      <c r="F1834" t="s">
        <v>6636</v>
      </c>
      <c r="G1834" t="s">
        <v>6637</v>
      </c>
      <c r="H1834" t="s">
        <v>6638</v>
      </c>
    </row>
    <row r="1835" spans="1:8" x14ac:dyDescent="0.25">
      <c r="A1835">
        <v>13949710</v>
      </c>
      <c r="B1835" t="s">
        <v>6639</v>
      </c>
      <c r="C1835" t="s">
        <v>16</v>
      </c>
      <c r="D1835" t="s">
        <v>829</v>
      </c>
      <c r="E1835" t="s">
        <v>6640</v>
      </c>
      <c r="F1835" t="s">
        <v>6641</v>
      </c>
      <c r="G1835" t="s">
        <v>6453</v>
      </c>
      <c r="H1835" t="s">
        <v>6642</v>
      </c>
    </row>
    <row r="1836" spans="1:8" hidden="1" x14ac:dyDescent="0.25">
      <c r="A1836">
        <v>54095419</v>
      </c>
      <c r="B1836" t="s">
        <v>524</v>
      </c>
      <c r="C1836" t="s">
        <v>16</v>
      </c>
      <c r="D1836" t="s">
        <v>9</v>
      </c>
      <c r="E1836" t="s">
        <v>6643</v>
      </c>
      <c r="F1836" t="s">
        <v>6644</v>
      </c>
      <c r="G1836" t="s">
        <v>6645</v>
      </c>
      <c r="H1836" t="s">
        <v>6646</v>
      </c>
    </row>
    <row r="1837" spans="1:8" x14ac:dyDescent="0.25">
      <c r="A1837">
        <v>45990829</v>
      </c>
      <c r="B1837" t="s">
        <v>6647</v>
      </c>
      <c r="C1837" t="s">
        <v>15</v>
      </c>
      <c r="D1837" t="s">
        <v>208</v>
      </c>
      <c r="E1837" t="s">
        <v>6648</v>
      </c>
      <c r="F1837" t="s">
        <v>6649</v>
      </c>
      <c r="G1837" t="s">
        <v>6650</v>
      </c>
      <c r="H1837" t="s">
        <v>6651</v>
      </c>
    </row>
    <row r="1838" spans="1:8" x14ac:dyDescent="0.25">
      <c r="A1838">
        <v>53969272</v>
      </c>
      <c r="B1838" t="s">
        <v>291</v>
      </c>
      <c r="C1838" t="s">
        <v>9</v>
      </c>
      <c r="D1838" t="s">
        <v>16</v>
      </c>
      <c r="E1838" t="s">
        <v>6652</v>
      </c>
      <c r="F1838" t="s">
        <v>11</v>
      </c>
      <c r="G1838" t="s">
        <v>6653</v>
      </c>
      <c r="H1838" t="s">
        <v>6654</v>
      </c>
    </row>
    <row r="1839" spans="1:8" hidden="1" x14ac:dyDescent="0.25">
      <c r="A1839">
        <v>53964849</v>
      </c>
      <c r="B1839" t="s">
        <v>4643</v>
      </c>
      <c r="C1839" t="s">
        <v>15</v>
      </c>
      <c r="D1839" t="s">
        <v>9</v>
      </c>
      <c r="E1839" t="s">
        <v>6655</v>
      </c>
      <c r="F1839" t="s">
        <v>6656</v>
      </c>
      <c r="G1839" t="s">
        <v>6657</v>
      </c>
      <c r="H1839" t="s">
        <v>6658</v>
      </c>
    </row>
    <row r="1840" spans="1:8" x14ac:dyDescent="0.25">
      <c r="A1840">
        <v>53728846</v>
      </c>
      <c r="B1840" t="s">
        <v>1617</v>
      </c>
      <c r="C1840" t="s">
        <v>28</v>
      </c>
      <c r="D1840" t="s">
        <v>474</v>
      </c>
      <c r="E1840" t="s">
        <v>6659</v>
      </c>
      <c r="F1840" t="s">
        <v>11</v>
      </c>
      <c r="G1840" t="s">
        <v>6453</v>
      </c>
      <c r="H1840" t="s">
        <v>6660</v>
      </c>
    </row>
    <row r="1841" spans="1:8" x14ac:dyDescent="0.25">
      <c r="A1841">
        <v>53847686</v>
      </c>
      <c r="B1841" t="s">
        <v>1835</v>
      </c>
      <c r="C1841" t="s">
        <v>16</v>
      </c>
      <c r="D1841" t="s">
        <v>16</v>
      </c>
      <c r="E1841" t="s">
        <v>6661</v>
      </c>
      <c r="F1841" t="s">
        <v>6662</v>
      </c>
      <c r="G1841" t="s">
        <v>6453</v>
      </c>
      <c r="H1841" t="s">
        <v>6663</v>
      </c>
    </row>
    <row r="1842" spans="1:8" hidden="1" x14ac:dyDescent="0.25">
      <c r="A1842">
        <v>53648492</v>
      </c>
      <c r="B1842" t="s">
        <v>3444</v>
      </c>
      <c r="C1842" t="s">
        <v>16</v>
      </c>
      <c r="D1842" t="s">
        <v>9</v>
      </c>
      <c r="E1842" t="s">
        <v>6664</v>
      </c>
      <c r="F1842" t="s">
        <v>11</v>
      </c>
      <c r="G1842" t="s">
        <v>6665</v>
      </c>
      <c r="H1842" t="s">
        <v>6666</v>
      </c>
    </row>
    <row r="1843" spans="1:8" hidden="1" x14ac:dyDescent="0.25">
      <c r="A1843">
        <v>37334532</v>
      </c>
      <c r="B1843" t="s">
        <v>4701</v>
      </c>
      <c r="C1843" t="s">
        <v>16</v>
      </c>
      <c r="D1843" t="s">
        <v>9</v>
      </c>
      <c r="E1843" t="s">
        <v>6667</v>
      </c>
      <c r="F1843" t="s">
        <v>11</v>
      </c>
      <c r="G1843" t="s">
        <v>6668</v>
      </c>
      <c r="H1843" t="s">
        <v>6669</v>
      </c>
    </row>
    <row r="1844" spans="1:8" x14ac:dyDescent="0.25">
      <c r="A1844">
        <v>53697552</v>
      </c>
      <c r="B1844" t="s">
        <v>6670</v>
      </c>
      <c r="C1844" t="s">
        <v>16</v>
      </c>
      <c r="D1844" t="s">
        <v>28</v>
      </c>
      <c r="E1844" t="s">
        <v>6671</v>
      </c>
      <c r="F1844" t="s">
        <v>6672</v>
      </c>
      <c r="G1844" t="s">
        <v>6673</v>
      </c>
      <c r="H1844" t="s">
        <v>6674</v>
      </c>
    </row>
    <row r="1845" spans="1:8" x14ac:dyDescent="0.25">
      <c r="A1845">
        <v>53591290</v>
      </c>
      <c r="B1845" t="s">
        <v>6675</v>
      </c>
      <c r="C1845" t="s">
        <v>9</v>
      </c>
      <c r="D1845" t="s">
        <v>15</v>
      </c>
      <c r="E1845" t="s">
        <v>6676</v>
      </c>
      <c r="F1845" t="s">
        <v>11</v>
      </c>
      <c r="G1845" t="s">
        <v>6677</v>
      </c>
      <c r="H1845" t="s">
        <v>6678</v>
      </c>
    </row>
    <row r="1846" spans="1:8" x14ac:dyDescent="0.25">
      <c r="A1846">
        <v>25357303</v>
      </c>
      <c r="B1846" t="s">
        <v>6679</v>
      </c>
      <c r="C1846" t="s">
        <v>16</v>
      </c>
      <c r="D1846" t="s">
        <v>15</v>
      </c>
      <c r="E1846" t="s">
        <v>6680</v>
      </c>
      <c r="F1846" t="s">
        <v>6681</v>
      </c>
      <c r="G1846" t="s">
        <v>6453</v>
      </c>
      <c r="H1846" t="s">
        <v>6682</v>
      </c>
    </row>
    <row r="1847" spans="1:8" hidden="1" x14ac:dyDescent="0.25">
      <c r="A1847">
        <v>44331655</v>
      </c>
      <c r="B1847" t="s">
        <v>6683</v>
      </c>
      <c r="C1847" t="s">
        <v>15</v>
      </c>
      <c r="D1847" t="s">
        <v>9</v>
      </c>
      <c r="E1847" t="s">
        <v>6684</v>
      </c>
      <c r="F1847" t="s">
        <v>11</v>
      </c>
      <c r="G1847" t="s">
        <v>6685</v>
      </c>
      <c r="H1847" t="s">
        <v>6686</v>
      </c>
    </row>
    <row r="1848" spans="1:8" hidden="1" x14ac:dyDescent="0.25">
      <c r="A1848">
        <v>52912105</v>
      </c>
      <c r="B1848" t="s">
        <v>6687</v>
      </c>
      <c r="C1848" t="s">
        <v>9</v>
      </c>
      <c r="D1848" t="s">
        <v>9</v>
      </c>
      <c r="E1848" t="s">
        <v>6688</v>
      </c>
      <c r="F1848" t="s">
        <v>11</v>
      </c>
      <c r="G1848" t="s">
        <v>6453</v>
      </c>
      <c r="H1848" t="s">
        <v>6689</v>
      </c>
    </row>
    <row r="1849" spans="1:8" hidden="1" x14ac:dyDescent="0.25">
      <c r="A1849">
        <v>52856779</v>
      </c>
      <c r="B1849" t="s">
        <v>6690</v>
      </c>
      <c r="C1849" t="s">
        <v>9</v>
      </c>
      <c r="D1849" t="s">
        <v>9</v>
      </c>
      <c r="E1849" t="s">
        <v>6691</v>
      </c>
      <c r="F1849" t="s">
        <v>11</v>
      </c>
      <c r="G1849" t="s">
        <v>6440</v>
      </c>
      <c r="H1849" t="s">
        <v>6692</v>
      </c>
    </row>
    <row r="1850" spans="1:8" hidden="1" x14ac:dyDescent="0.25">
      <c r="A1850">
        <v>52707268</v>
      </c>
      <c r="B1850" t="s">
        <v>6608</v>
      </c>
      <c r="C1850" t="s">
        <v>9</v>
      </c>
      <c r="D1850" t="s">
        <v>9</v>
      </c>
      <c r="E1850" t="s">
        <v>6693</v>
      </c>
      <c r="F1850" t="s">
        <v>11</v>
      </c>
      <c r="G1850" t="s">
        <v>6694</v>
      </c>
      <c r="H1850" t="s">
        <v>6695</v>
      </c>
    </row>
    <row r="1851" spans="1:8" hidden="1" x14ac:dyDescent="0.25">
      <c r="A1851">
        <v>52247344</v>
      </c>
      <c r="B1851" t="s">
        <v>3545</v>
      </c>
      <c r="C1851" t="s">
        <v>9</v>
      </c>
      <c r="D1851" t="s">
        <v>9</v>
      </c>
      <c r="E1851" t="s">
        <v>6696</v>
      </c>
      <c r="F1851" t="s">
        <v>11</v>
      </c>
      <c r="G1851" t="s">
        <v>6697</v>
      </c>
      <c r="H1851" t="s">
        <v>6698</v>
      </c>
    </row>
    <row r="1852" spans="1:8" x14ac:dyDescent="0.25">
      <c r="A1852">
        <v>51647968</v>
      </c>
      <c r="B1852" t="s">
        <v>493</v>
      </c>
      <c r="C1852" t="s">
        <v>16</v>
      </c>
      <c r="D1852" t="s">
        <v>16</v>
      </c>
      <c r="E1852" t="s">
        <v>6699</v>
      </c>
      <c r="F1852" t="s">
        <v>11</v>
      </c>
      <c r="G1852" t="s">
        <v>6700</v>
      </c>
      <c r="H1852" t="s">
        <v>6701</v>
      </c>
    </row>
    <row r="1853" spans="1:8" x14ac:dyDescent="0.25">
      <c r="A1853">
        <v>32207981</v>
      </c>
      <c r="B1853" t="s">
        <v>6702</v>
      </c>
      <c r="C1853" t="s">
        <v>15</v>
      </c>
      <c r="D1853" t="s">
        <v>16</v>
      </c>
      <c r="E1853" t="s">
        <v>6703</v>
      </c>
      <c r="F1853" t="s">
        <v>11</v>
      </c>
      <c r="G1853" t="s">
        <v>6704</v>
      </c>
      <c r="H1853" t="s">
        <v>6705</v>
      </c>
    </row>
    <row r="1854" spans="1:8" x14ac:dyDescent="0.25">
      <c r="A1854">
        <v>51525776</v>
      </c>
      <c r="B1854" t="s">
        <v>6706</v>
      </c>
      <c r="C1854" t="s">
        <v>16</v>
      </c>
      <c r="D1854" t="s">
        <v>16</v>
      </c>
      <c r="E1854" t="s">
        <v>6707</v>
      </c>
      <c r="F1854" t="s">
        <v>11</v>
      </c>
      <c r="G1854" t="s">
        <v>6578</v>
      </c>
      <c r="H1854" t="s">
        <v>6708</v>
      </c>
    </row>
    <row r="1855" spans="1:8" hidden="1" x14ac:dyDescent="0.25">
      <c r="A1855">
        <v>51178867</v>
      </c>
      <c r="B1855" t="s">
        <v>5599</v>
      </c>
      <c r="C1855" t="s">
        <v>15</v>
      </c>
      <c r="D1855" t="s">
        <v>9</v>
      </c>
      <c r="E1855" t="s">
        <v>6709</v>
      </c>
      <c r="F1855" t="s">
        <v>6710</v>
      </c>
      <c r="G1855" t="s">
        <v>6711</v>
      </c>
      <c r="H1855" t="s">
        <v>6712</v>
      </c>
    </row>
    <row r="1856" spans="1:8" x14ac:dyDescent="0.25">
      <c r="A1856">
        <v>51154150</v>
      </c>
      <c r="B1856" t="s">
        <v>5332</v>
      </c>
      <c r="C1856" t="s">
        <v>15</v>
      </c>
      <c r="D1856" t="s">
        <v>15</v>
      </c>
      <c r="E1856" t="s">
        <v>6713</v>
      </c>
      <c r="F1856" t="s">
        <v>6714</v>
      </c>
      <c r="G1856" t="s">
        <v>6711</v>
      </c>
      <c r="H1856" t="s">
        <v>6715</v>
      </c>
    </row>
    <row r="1857" spans="1:8" hidden="1" x14ac:dyDescent="0.25">
      <c r="A1857">
        <v>51097494</v>
      </c>
      <c r="B1857" t="s">
        <v>6716</v>
      </c>
      <c r="C1857" t="s">
        <v>9</v>
      </c>
      <c r="D1857" t="s">
        <v>9</v>
      </c>
      <c r="E1857" t="s">
        <v>6717</v>
      </c>
      <c r="F1857" t="s">
        <v>11</v>
      </c>
      <c r="G1857" t="s">
        <v>6718</v>
      </c>
      <c r="H1857" t="s">
        <v>6719</v>
      </c>
    </row>
    <row r="1858" spans="1:8" x14ac:dyDescent="0.25">
      <c r="A1858">
        <v>51046152</v>
      </c>
      <c r="B1858" t="s">
        <v>6720</v>
      </c>
      <c r="C1858" t="s">
        <v>28</v>
      </c>
      <c r="D1858" t="s">
        <v>15</v>
      </c>
      <c r="E1858" t="s">
        <v>6721</v>
      </c>
      <c r="F1858" t="s">
        <v>6722</v>
      </c>
      <c r="G1858" t="s">
        <v>6723</v>
      </c>
      <c r="H1858" t="s">
        <v>6724</v>
      </c>
    </row>
    <row r="1859" spans="1:8" x14ac:dyDescent="0.25">
      <c r="A1859">
        <v>50999799</v>
      </c>
      <c r="B1859" t="s">
        <v>3651</v>
      </c>
      <c r="C1859" t="s">
        <v>16</v>
      </c>
      <c r="D1859" t="s">
        <v>16</v>
      </c>
      <c r="E1859" t="s">
        <v>6725</v>
      </c>
      <c r="F1859" t="s">
        <v>6726</v>
      </c>
      <c r="G1859" t="s">
        <v>6727</v>
      </c>
      <c r="H1859" t="s">
        <v>6728</v>
      </c>
    </row>
    <row r="1860" spans="1:8" hidden="1" x14ac:dyDescent="0.25">
      <c r="A1860">
        <v>50797884</v>
      </c>
      <c r="B1860" t="s">
        <v>3601</v>
      </c>
      <c r="C1860" t="s">
        <v>9</v>
      </c>
      <c r="D1860" t="s">
        <v>9</v>
      </c>
      <c r="E1860" t="s">
        <v>6729</v>
      </c>
      <c r="F1860" t="s">
        <v>11</v>
      </c>
      <c r="G1860" t="s">
        <v>6440</v>
      </c>
      <c r="H1860" t="s">
        <v>6730</v>
      </c>
    </row>
    <row r="1861" spans="1:8" x14ac:dyDescent="0.25">
      <c r="A1861">
        <v>31250256</v>
      </c>
      <c r="B1861" t="s">
        <v>6731</v>
      </c>
      <c r="C1861" t="s">
        <v>15</v>
      </c>
      <c r="D1861" t="s">
        <v>15</v>
      </c>
      <c r="E1861" t="s">
        <v>6732</v>
      </c>
      <c r="F1861" t="s">
        <v>11</v>
      </c>
      <c r="G1861" t="s">
        <v>6733</v>
      </c>
      <c r="H1861" t="s">
        <v>6734</v>
      </c>
    </row>
    <row r="1862" spans="1:8" hidden="1" x14ac:dyDescent="0.25">
      <c r="A1862">
        <v>50150698</v>
      </c>
      <c r="B1862" t="s">
        <v>6735</v>
      </c>
      <c r="C1862" t="s">
        <v>15</v>
      </c>
      <c r="D1862" t="s">
        <v>9</v>
      </c>
      <c r="E1862" t="s">
        <v>6736</v>
      </c>
      <c r="F1862" t="s">
        <v>11</v>
      </c>
      <c r="G1862" t="s">
        <v>6737</v>
      </c>
      <c r="H1862" t="s">
        <v>6738</v>
      </c>
    </row>
    <row r="1863" spans="1:8" x14ac:dyDescent="0.25">
      <c r="A1863">
        <v>6779024</v>
      </c>
      <c r="B1863" t="s">
        <v>6739</v>
      </c>
      <c r="C1863" t="s">
        <v>16</v>
      </c>
      <c r="D1863" t="s">
        <v>149</v>
      </c>
      <c r="E1863" t="s">
        <v>6740</v>
      </c>
      <c r="F1863" t="s">
        <v>6741</v>
      </c>
      <c r="G1863" t="s">
        <v>6742</v>
      </c>
      <c r="H1863" t="s">
        <v>6743</v>
      </c>
    </row>
    <row r="1864" spans="1:8" x14ac:dyDescent="0.25">
      <c r="A1864">
        <v>43172952</v>
      </c>
      <c r="B1864" t="s">
        <v>6744</v>
      </c>
      <c r="C1864" t="s">
        <v>16</v>
      </c>
      <c r="D1864" t="s">
        <v>16</v>
      </c>
      <c r="E1864" t="s">
        <v>6745</v>
      </c>
      <c r="F1864" t="s">
        <v>11</v>
      </c>
      <c r="G1864" t="s">
        <v>6746</v>
      </c>
      <c r="H1864" t="s">
        <v>6747</v>
      </c>
    </row>
    <row r="1865" spans="1:8" x14ac:dyDescent="0.25">
      <c r="A1865">
        <v>26898381</v>
      </c>
      <c r="B1865" t="s">
        <v>6748</v>
      </c>
      <c r="C1865" t="s">
        <v>15</v>
      </c>
      <c r="D1865" t="s">
        <v>463</v>
      </c>
      <c r="E1865" t="s">
        <v>6749</v>
      </c>
      <c r="F1865" t="s">
        <v>6750</v>
      </c>
      <c r="G1865" t="s">
        <v>6578</v>
      </c>
      <c r="H1865" t="s">
        <v>6751</v>
      </c>
    </row>
    <row r="1866" spans="1:8" x14ac:dyDescent="0.25">
      <c r="A1866">
        <v>37812237</v>
      </c>
      <c r="B1866" t="s">
        <v>6752</v>
      </c>
      <c r="C1866" t="s">
        <v>15</v>
      </c>
      <c r="D1866" t="s">
        <v>89</v>
      </c>
      <c r="E1866" t="s">
        <v>6753</v>
      </c>
      <c r="F1866" t="s">
        <v>6754</v>
      </c>
      <c r="G1866" t="s">
        <v>6755</v>
      </c>
      <c r="H1866" t="s">
        <v>6756</v>
      </c>
    </row>
    <row r="1867" spans="1:8" hidden="1" x14ac:dyDescent="0.25">
      <c r="A1867">
        <v>48089578</v>
      </c>
      <c r="B1867" t="s">
        <v>6757</v>
      </c>
      <c r="C1867" t="s">
        <v>16</v>
      </c>
      <c r="D1867" t="s">
        <v>9</v>
      </c>
      <c r="E1867" t="s">
        <v>6758</v>
      </c>
      <c r="F1867" t="s">
        <v>6759</v>
      </c>
      <c r="G1867" t="s">
        <v>6760</v>
      </c>
      <c r="H1867" t="s">
        <v>6761</v>
      </c>
    </row>
    <row r="1868" spans="1:8" x14ac:dyDescent="0.25">
      <c r="A1868">
        <v>47680814</v>
      </c>
      <c r="B1868" t="s">
        <v>6762</v>
      </c>
      <c r="C1868" t="s">
        <v>16</v>
      </c>
      <c r="D1868" t="s">
        <v>208</v>
      </c>
      <c r="E1868" t="s">
        <v>6763</v>
      </c>
      <c r="F1868" t="s">
        <v>11</v>
      </c>
      <c r="G1868" t="s">
        <v>6520</v>
      </c>
      <c r="H1868" t="s">
        <v>6764</v>
      </c>
    </row>
    <row r="1869" spans="1:8" hidden="1" x14ac:dyDescent="0.25">
      <c r="A1869">
        <v>47554435</v>
      </c>
      <c r="B1869" t="s">
        <v>6765</v>
      </c>
      <c r="C1869" t="s">
        <v>16</v>
      </c>
      <c r="D1869" t="s">
        <v>9</v>
      </c>
      <c r="E1869" t="s">
        <v>6766</v>
      </c>
      <c r="F1869" t="s">
        <v>6767</v>
      </c>
      <c r="G1869" t="s">
        <v>6768</v>
      </c>
      <c r="H1869" t="s">
        <v>6769</v>
      </c>
    </row>
    <row r="1870" spans="1:8" hidden="1" x14ac:dyDescent="0.25">
      <c r="A1870">
        <v>47135480</v>
      </c>
      <c r="B1870" t="s">
        <v>6770</v>
      </c>
      <c r="C1870" t="s">
        <v>15</v>
      </c>
      <c r="D1870" t="s">
        <v>9</v>
      </c>
      <c r="E1870" t="s">
        <v>6771</v>
      </c>
      <c r="F1870" t="s">
        <v>6772</v>
      </c>
      <c r="G1870" t="s">
        <v>6773</v>
      </c>
      <c r="H1870" t="s">
        <v>6774</v>
      </c>
    </row>
    <row r="1871" spans="1:8" x14ac:dyDescent="0.25">
      <c r="A1871">
        <v>46211852</v>
      </c>
      <c r="B1871" t="s">
        <v>1603</v>
      </c>
      <c r="C1871" t="s">
        <v>16</v>
      </c>
      <c r="D1871" t="s">
        <v>15</v>
      </c>
      <c r="E1871" t="s">
        <v>6775</v>
      </c>
      <c r="F1871" t="s">
        <v>6776</v>
      </c>
      <c r="G1871" t="s">
        <v>6777</v>
      </c>
      <c r="H1871" t="s">
        <v>6778</v>
      </c>
    </row>
    <row r="1872" spans="1:8" x14ac:dyDescent="0.25">
      <c r="A1872">
        <v>46576616</v>
      </c>
      <c r="B1872" t="s">
        <v>6779</v>
      </c>
      <c r="C1872" t="s">
        <v>16</v>
      </c>
      <c r="D1872" t="s">
        <v>208</v>
      </c>
      <c r="E1872" t="s">
        <v>6780</v>
      </c>
      <c r="F1872" t="s">
        <v>11</v>
      </c>
      <c r="G1872" t="s">
        <v>6781</v>
      </c>
      <c r="H1872" t="s">
        <v>6782</v>
      </c>
    </row>
    <row r="1873" spans="1:8" x14ac:dyDescent="0.25">
      <c r="A1873">
        <v>25275565</v>
      </c>
      <c r="B1873" t="s">
        <v>6783</v>
      </c>
      <c r="C1873" t="s">
        <v>28</v>
      </c>
      <c r="D1873" t="s">
        <v>89</v>
      </c>
      <c r="E1873" t="s">
        <v>6784</v>
      </c>
      <c r="F1873" t="s">
        <v>6785</v>
      </c>
      <c r="G1873" t="s">
        <v>6786</v>
      </c>
      <c r="H1873" t="s">
        <v>6787</v>
      </c>
    </row>
    <row r="1874" spans="1:8" hidden="1" x14ac:dyDescent="0.25">
      <c r="A1874">
        <v>61892999</v>
      </c>
      <c r="B1874" t="s">
        <v>149</v>
      </c>
      <c r="C1874" t="s">
        <v>15</v>
      </c>
      <c r="D1874" t="s">
        <v>9</v>
      </c>
      <c r="E1874" t="s">
        <v>6788</v>
      </c>
      <c r="F1874" t="s">
        <v>11</v>
      </c>
      <c r="G1874" t="s">
        <v>6789</v>
      </c>
      <c r="H1874" t="s">
        <v>6790</v>
      </c>
    </row>
    <row r="1875" spans="1:8" hidden="1" x14ac:dyDescent="0.25">
      <c r="A1875">
        <v>61898110</v>
      </c>
      <c r="B1875" t="s">
        <v>145</v>
      </c>
      <c r="C1875" t="s">
        <v>16</v>
      </c>
      <c r="D1875" t="s">
        <v>9</v>
      </c>
      <c r="E1875" t="s">
        <v>6791</v>
      </c>
      <c r="F1875" t="s">
        <v>11</v>
      </c>
      <c r="G1875" t="s">
        <v>6792</v>
      </c>
      <c r="H1875" t="s">
        <v>6793</v>
      </c>
    </row>
    <row r="1876" spans="1:8" hidden="1" x14ac:dyDescent="0.25">
      <c r="A1876">
        <v>61897015</v>
      </c>
      <c r="B1876" t="s">
        <v>145</v>
      </c>
      <c r="C1876" t="s">
        <v>16</v>
      </c>
      <c r="D1876" t="s">
        <v>98</v>
      </c>
      <c r="E1876" t="s">
        <v>6794</v>
      </c>
      <c r="F1876" t="s">
        <v>11</v>
      </c>
      <c r="G1876" t="s">
        <v>6795</v>
      </c>
      <c r="H1876" t="s">
        <v>6796</v>
      </c>
    </row>
    <row r="1877" spans="1:8" hidden="1" x14ac:dyDescent="0.25">
      <c r="A1877">
        <v>61898049</v>
      </c>
      <c r="B1877" t="s">
        <v>29</v>
      </c>
      <c r="C1877" t="s">
        <v>9</v>
      </c>
      <c r="D1877" t="s">
        <v>9</v>
      </c>
      <c r="E1877" t="s">
        <v>6797</v>
      </c>
      <c r="F1877" t="s">
        <v>11</v>
      </c>
      <c r="G1877" t="s">
        <v>6798</v>
      </c>
      <c r="H1877" t="s">
        <v>6799</v>
      </c>
    </row>
    <row r="1878" spans="1:8" x14ac:dyDescent="0.25">
      <c r="A1878">
        <v>61897065</v>
      </c>
      <c r="B1878" t="s">
        <v>36</v>
      </c>
      <c r="C1878" t="s">
        <v>9</v>
      </c>
      <c r="D1878" t="s">
        <v>16</v>
      </c>
      <c r="E1878" t="s">
        <v>6800</v>
      </c>
      <c r="F1878" t="s">
        <v>11</v>
      </c>
      <c r="G1878" t="s">
        <v>6801</v>
      </c>
      <c r="H1878" t="s">
        <v>6802</v>
      </c>
    </row>
    <row r="1879" spans="1:8" hidden="1" x14ac:dyDescent="0.25">
      <c r="A1879">
        <v>61896218</v>
      </c>
      <c r="B1879" t="s">
        <v>222</v>
      </c>
      <c r="C1879" t="s">
        <v>16</v>
      </c>
      <c r="D1879" t="s">
        <v>98</v>
      </c>
      <c r="E1879" t="s">
        <v>6803</v>
      </c>
      <c r="F1879" t="s">
        <v>11</v>
      </c>
      <c r="G1879" t="s">
        <v>6804</v>
      </c>
      <c r="H1879" t="s">
        <v>6805</v>
      </c>
    </row>
    <row r="1880" spans="1:8" x14ac:dyDescent="0.25">
      <c r="A1880">
        <v>56809071</v>
      </c>
      <c r="B1880" t="s">
        <v>6806</v>
      </c>
      <c r="C1880" t="s">
        <v>9</v>
      </c>
      <c r="D1880" t="s">
        <v>16</v>
      </c>
      <c r="E1880" t="s">
        <v>6807</v>
      </c>
      <c r="F1880" t="s">
        <v>11</v>
      </c>
      <c r="G1880" t="s">
        <v>6808</v>
      </c>
      <c r="H1880" t="s">
        <v>6809</v>
      </c>
    </row>
    <row r="1881" spans="1:8" x14ac:dyDescent="0.25">
      <c r="A1881">
        <v>36905968</v>
      </c>
      <c r="B1881" t="s">
        <v>6810</v>
      </c>
      <c r="C1881" t="s">
        <v>15</v>
      </c>
      <c r="D1881" t="s">
        <v>16</v>
      </c>
      <c r="E1881" t="s">
        <v>6811</v>
      </c>
      <c r="F1881" t="s">
        <v>11</v>
      </c>
      <c r="G1881" t="s">
        <v>6812</v>
      </c>
      <c r="H1881" t="s">
        <v>6813</v>
      </c>
    </row>
    <row r="1882" spans="1:8" hidden="1" x14ac:dyDescent="0.25">
      <c r="A1882">
        <v>61756120</v>
      </c>
      <c r="B1882" t="s">
        <v>1110</v>
      </c>
      <c r="C1882" t="s">
        <v>15</v>
      </c>
      <c r="D1882" t="s">
        <v>9</v>
      </c>
      <c r="E1882" t="s">
        <v>6814</v>
      </c>
      <c r="F1882" t="s">
        <v>11</v>
      </c>
      <c r="G1882" t="s">
        <v>6815</v>
      </c>
      <c r="H1882" t="s">
        <v>6816</v>
      </c>
    </row>
    <row r="1883" spans="1:8" hidden="1" x14ac:dyDescent="0.25">
      <c r="A1883">
        <v>61892809</v>
      </c>
      <c r="B1883" t="s">
        <v>36</v>
      </c>
      <c r="C1883" t="s">
        <v>9</v>
      </c>
      <c r="D1883" t="s">
        <v>9</v>
      </c>
      <c r="E1883" t="s">
        <v>6817</v>
      </c>
      <c r="F1883" t="s">
        <v>11</v>
      </c>
      <c r="G1883" t="s">
        <v>6818</v>
      </c>
      <c r="H1883" t="s">
        <v>6819</v>
      </c>
    </row>
    <row r="1884" spans="1:8" x14ac:dyDescent="0.25">
      <c r="A1884">
        <v>14171794</v>
      </c>
      <c r="B1884" t="s">
        <v>6820</v>
      </c>
      <c r="C1884" t="s">
        <v>612</v>
      </c>
      <c r="D1884" t="s">
        <v>1030</v>
      </c>
      <c r="E1884" t="s">
        <v>6821</v>
      </c>
      <c r="F1884" t="s">
        <v>11</v>
      </c>
      <c r="G1884" t="s">
        <v>6822</v>
      </c>
      <c r="H1884" t="s">
        <v>6823</v>
      </c>
    </row>
    <row r="1885" spans="1:8" hidden="1" x14ac:dyDescent="0.25">
      <c r="A1885">
        <v>61890659</v>
      </c>
      <c r="B1885" t="s">
        <v>829</v>
      </c>
      <c r="C1885" t="s">
        <v>9</v>
      </c>
      <c r="D1885" t="s">
        <v>712</v>
      </c>
      <c r="E1885" t="s">
        <v>6824</v>
      </c>
      <c r="F1885" t="s">
        <v>11</v>
      </c>
      <c r="G1885" t="s">
        <v>6815</v>
      </c>
      <c r="H1885" t="s">
        <v>6825</v>
      </c>
    </row>
    <row r="1886" spans="1:8" hidden="1" x14ac:dyDescent="0.25">
      <c r="A1886">
        <v>61887057</v>
      </c>
      <c r="B1886" t="s">
        <v>36</v>
      </c>
      <c r="C1886" t="s">
        <v>9</v>
      </c>
      <c r="D1886" t="s">
        <v>9</v>
      </c>
      <c r="E1886" t="s">
        <v>6826</v>
      </c>
      <c r="F1886" t="s">
        <v>11</v>
      </c>
      <c r="G1886" t="s">
        <v>6827</v>
      </c>
      <c r="H1886" t="s">
        <v>6828</v>
      </c>
    </row>
    <row r="1887" spans="1:8" hidden="1" x14ac:dyDescent="0.25">
      <c r="A1887">
        <v>61885165</v>
      </c>
      <c r="B1887" t="s">
        <v>29</v>
      </c>
      <c r="C1887" t="s">
        <v>9</v>
      </c>
      <c r="D1887" t="s">
        <v>9</v>
      </c>
      <c r="E1887" t="s">
        <v>6829</v>
      </c>
      <c r="F1887" t="s">
        <v>11</v>
      </c>
      <c r="G1887" t="s">
        <v>6830</v>
      </c>
      <c r="H1887" t="s">
        <v>6831</v>
      </c>
    </row>
    <row r="1888" spans="1:8" hidden="1" x14ac:dyDescent="0.25">
      <c r="A1888">
        <v>61816724</v>
      </c>
      <c r="B1888" t="s">
        <v>1174</v>
      </c>
      <c r="C1888" t="s">
        <v>208</v>
      </c>
      <c r="D1888" t="s">
        <v>9</v>
      </c>
      <c r="E1888" t="s">
        <v>2627</v>
      </c>
      <c r="F1888" t="s">
        <v>11</v>
      </c>
      <c r="G1888" t="s">
        <v>2628</v>
      </c>
      <c r="H1888" t="s">
        <v>2629</v>
      </c>
    </row>
    <row r="1889" spans="1:8" hidden="1" x14ac:dyDescent="0.25">
      <c r="A1889">
        <v>61878647</v>
      </c>
      <c r="B1889" t="s">
        <v>131</v>
      </c>
      <c r="C1889" t="s">
        <v>9</v>
      </c>
      <c r="D1889" t="s">
        <v>98</v>
      </c>
      <c r="E1889" t="s">
        <v>6832</v>
      </c>
      <c r="F1889" t="s">
        <v>11</v>
      </c>
      <c r="G1889" t="s">
        <v>6815</v>
      </c>
      <c r="H1889" t="s">
        <v>6833</v>
      </c>
    </row>
    <row r="1890" spans="1:8" hidden="1" x14ac:dyDescent="0.25">
      <c r="A1890">
        <v>23409058</v>
      </c>
      <c r="B1890" t="s">
        <v>5643</v>
      </c>
      <c r="C1890" t="s">
        <v>16</v>
      </c>
      <c r="D1890" t="s">
        <v>676</v>
      </c>
      <c r="E1890" t="s">
        <v>6834</v>
      </c>
      <c r="F1890" t="s">
        <v>6835</v>
      </c>
      <c r="G1890" t="s">
        <v>6836</v>
      </c>
      <c r="H1890" t="s">
        <v>6837</v>
      </c>
    </row>
    <row r="1891" spans="1:8" hidden="1" x14ac:dyDescent="0.25">
      <c r="A1891">
        <v>61855833</v>
      </c>
      <c r="B1891" t="s">
        <v>135</v>
      </c>
      <c r="C1891" t="s">
        <v>16</v>
      </c>
      <c r="D1891" t="s">
        <v>9</v>
      </c>
      <c r="E1891" t="s">
        <v>6838</v>
      </c>
      <c r="F1891" t="s">
        <v>6839</v>
      </c>
      <c r="G1891" t="s">
        <v>6840</v>
      </c>
      <c r="H1891" t="s">
        <v>6841</v>
      </c>
    </row>
    <row r="1892" spans="1:8" hidden="1" x14ac:dyDescent="0.25">
      <c r="A1892">
        <v>61876518</v>
      </c>
      <c r="B1892" t="s">
        <v>474</v>
      </c>
      <c r="C1892" t="s">
        <v>9</v>
      </c>
      <c r="D1892" t="s">
        <v>9</v>
      </c>
      <c r="E1892" t="s">
        <v>6842</v>
      </c>
      <c r="F1892" t="s">
        <v>11</v>
      </c>
      <c r="G1892" t="s">
        <v>1365</v>
      </c>
      <c r="H1892" t="s">
        <v>6843</v>
      </c>
    </row>
    <row r="1893" spans="1:8" hidden="1" x14ac:dyDescent="0.25">
      <c r="A1893">
        <v>61876043</v>
      </c>
      <c r="B1893" t="s">
        <v>149</v>
      </c>
      <c r="C1893" t="s">
        <v>9</v>
      </c>
      <c r="D1893" t="s">
        <v>9</v>
      </c>
      <c r="E1893" t="s">
        <v>6844</v>
      </c>
      <c r="F1893" t="s">
        <v>11</v>
      </c>
      <c r="G1893" t="s">
        <v>6845</v>
      </c>
      <c r="H1893" t="s">
        <v>6846</v>
      </c>
    </row>
    <row r="1894" spans="1:8" hidden="1" x14ac:dyDescent="0.25">
      <c r="A1894">
        <v>61875283</v>
      </c>
      <c r="B1894" t="s">
        <v>54</v>
      </c>
      <c r="C1894" t="s">
        <v>9</v>
      </c>
      <c r="D1894" t="s">
        <v>9</v>
      </c>
      <c r="E1894" t="s">
        <v>6847</v>
      </c>
      <c r="F1894" t="s">
        <v>11</v>
      </c>
      <c r="G1894" t="s">
        <v>6848</v>
      </c>
      <c r="H1894" t="s">
        <v>6849</v>
      </c>
    </row>
    <row r="1895" spans="1:8" x14ac:dyDescent="0.25">
      <c r="A1895">
        <v>61869427</v>
      </c>
      <c r="B1895" t="s">
        <v>222</v>
      </c>
      <c r="C1895" t="s">
        <v>16</v>
      </c>
      <c r="D1895" t="s">
        <v>16</v>
      </c>
      <c r="E1895" t="s">
        <v>6850</v>
      </c>
      <c r="F1895" t="s">
        <v>11</v>
      </c>
      <c r="G1895" t="s">
        <v>6827</v>
      </c>
      <c r="H1895" t="s">
        <v>6851</v>
      </c>
    </row>
    <row r="1896" spans="1:8" hidden="1" x14ac:dyDescent="0.25">
      <c r="A1896">
        <v>61869073</v>
      </c>
      <c r="B1896" t="s">
        <v>131</v>
      </c>
      <c r="C1896" t="s">
        <v>16</v>
      </c>
      <c r="D1896" t="s">
        <v>9</v>
      </c>
      <c r="E1896" t="s">
        <v>6852</v>
      </c>
      <c r="F1896" t="s">
        <v>11</v>
      </c>
      <c r="G1896" t="s">
        <v>6853</v>
      </c>
      <c r="H1896" t="s">
        <v>6854</v>
      </c>
    </row>
    <row r="1897" spans="1:8" hidden="1" x14ac:dyDescent="0.25">
      <c r="A1897">
        <v>61859014</v>
      </c>
      <c r="B1897" t="s">
        <v>118</v>
      </c>
      <c r="C1897" t="s">
        <v>16</v>
      </c>
      <c r="D1897" t="s">
        <v>9</v>
      </c>
      <c r="E1897" t="s">
        <v>6855</v>
      </c>
      <c r="F1897" t="s">
        <v>11</v>
      </c>
      <c r="G1897" t="s">
        <v>6856</v>
      </c>
      <c r="H1897" t="s">
        <v>6857</v>
      </c>
    </row>
    <row r="1898" spans="1:8" hidden="1" x14ac:dyDescent="0.25">
      <c r="A1898">
        <v>20398673</v>
      </c>
      <c r="B1898" t="s">
        <v>6858</v>
      </c>
      <c r="C1898" t="s">
        <v>16</v>
      </c>
      <c r="D1898" t="s">
        <v>9</v>
      </c>
      <c r="E1898" t="s">
        <v>6859</v>
      </c>
      <c r="F1898" t="s">
        <v>11</v>
      </c>
      <c r="G1898" t="s">
        <v>6860</v>
      </c>
      <c r="H1898" t="s">
        <v>6861</v>
      </c>
    </row>
    <row r="1899" spans="1:8" hidden="1" x14ac:dyDescent="0.25">
      <c r="A1899">
        <v>61867557</v>
      </c>
      <c r="B1899" t="s">
        <v>149</v>
      </c>
      <c r="C1899" t="s">
        <v>16</v>
      </c>
      <c r="D1899" t="s">
        <v>9</v>
      </c>
      <c r="E1899" t="s">
        <v>6862</v>
      </c>
      <c r="F1899" t="s">
        <v>11</v>
      </c>
      <c r="G1899" t="s">
        <v>6863</v>
      </c>
      <c r="H1899" t="s">
        <v>6864</v>
      </c>
    </row>
    <row r="1900" spans="1:8" x14ac:dyDescent="0.25">
      <c r="A1900">
        <v>57720749</v>
      </c>
      <c r="B1900" t="s">
        <v>6865</v>
      </c>
      <c r="C1900" t="s">
        <v>15</v>
      </c>
      <c r="D1900" t="s">
        <v>15</v>
      </c>
      <c r="E1900" t="s">
        <v>6866</v>
      </c>
      <c r="F1900" t="s">
        <v>11</v>
      </c>
      <c r="G1900" t="s">
        <v>6867</v>
      </c>
      <c r="H1900" t="s">
        <v>6868</v>
      </c>
    </row>
    <row r="1901" spans="1:8" x14ac:dyDescent="0.25">
      <c r="A1901">
        <v>60116274</v>
      </c>
      <c r="B1901" t="s">
        <v>291</v>
      </c>
      <c r="C1901" t="s">
        <v>16</v>
      </c>
      <c r="D1901" t="s">
        <v>16</v>
      </c>
      <c r="E1901" t="s">
        <v>6869</v>
      </c>
      <c r="F1901" t="s">
        <v>11</v>
      </c>
      <c r="G1901" t="s">
        <v>6870</v>
      </c>
      <c r="H1901" t="s">
        <v>6871</v>
      </c>
    </row>
    <row r="1902" spans="1:8" x14ac:dyDescent="0.25">
      <c r="A1902">
        <v>57157807</v>
      </c>
      <c r="B1902" t="s">
        <v>6872</v>
      </c>
      <c r="C1902" t="s">
        <v>16</v>
      </c>
      <c r="D1902" t="s">
        <v>16</v>
      </c>
      <c r="E1902" t="s">
        <v>6873</v>
      </c>
      <c r="F1902" t="s">
        <v>6874</v>
      </c>
      <c r="G1902" t="s">
        <v>6875</v>
      </c>
      <c r="H1902" t="s">
        <v>6876</v>
      </c>
    </row>
    <row r="1903" spans="1:8" hidden="1" x14ac:dyDescent="0.25">
      <c r="A1903">
        <v>61735511</v>
      </c>
      <c r="B1903" t="s">
        <v>1253</v>
      </c>
      <c r="C1903" t="s">
        <v>16</v>
      </c>
      <c r="D1903" t="s">
        <v>9</v>
      </c>
      <c r="E1903" t="s">
        <v>6877</v>
      </c>
      <c r="F1903" t="s">
        <v>11</v>
      </c>
      <c r="G1903" t="s">
        <v>6878</v>
      </c>
      <c r="H1903" t="s">
        <v>6879</v>
      </c>
    </row>
    <row r="1904" spans="1:8" x14ac:dyDescent="0.25">
      <c r="A1904">
        <v>60013744</v>
      </c>
      <c r="B1904" t="s">
        <v>577</v>
      </c>
      <c r="C1904" t="s">
        <v>15</v>
      </c>
      <c r="D1904" t="s">
        <v>16</v>
      </c>
      <c r="E1904" t="s">
        <v>6880</v>
      </c>
      <c r="F1904" t="s">
        <v>11</v>
      </c>
      <c r="G1904" t="s">
        <v>6881</v>
      </c>
      <c r="H1904" t="s">
        <v>6882</v>
      </c>
    </row>
    <row r="1905" spans="1:8" hidden="1" x14ac:dyDescent="0.25">
      <c r="A1905">
        <v>61856304</v>
      </c>
      <c r="B1905" t="s">
        <v>469</v>
      </c>
      <c r="C1905" t="s">
        <v>9</v>
      </c>
      <c r="D1905" t="s">
        <v>9</v>
      </c>
      <c r="E1905" t="s">
        <v>6883</v>
      </c>
      <c r="F1905" t="s">
        <v>11</v>
      </c>
      <c r="G1905" t="s">
        <v>6884</v>
      </c>
      <c r="H1905" t="s">
        <v>6885</v>
      </c>
    </row>
    <row r="1906" spans="1:8" x14ac:dyDescent="0.25">
      <c r="A1906">
        <v>41010015</v>
      </c>
      <c r="B1906" t="s">
        <v>6886</v>
      </c>
      <c r="C1906" t="s">
        <v>16</v>
      </c>
      <c r="D1906" t="s">
        <v>94</v>
      </c>
      <c r="E1906" t="s">
        <v>6887</v>
      </c>
      <c r="F1906" t="s">
        <v>11</v>
      </c>
      <c r="G1906" t="s">
        <v>6888</v>
      </c>
      <c r="H1906" t="s">
        <v>6889</v>
      </c>
    </row>
    <row r="1907" spans="1:8" hidden="1" x14ac:dyDescent="0.25">
      <c r="A1907">
        <v>61855308</v>
      </c>
      <c r="B1907" t="s">
        <v>1187</v>
      </c>
      <c r="C1907" t="s">
        <v>9</v>
      </c>
      <c r="D1907" t="s">
        <v>712</v>
      </c>
      <c r="E1907" t="s">
        <v>6890</v>
      </c>
      <c r="F1907" t="s">
        <v>11</v>
      </c>
      <c r="G1907" t="s">
        <v>6891</v>
      </c>
      <c r="H1907" t="s">
        <v>6892</v>
      </c>
    </row>
    <row r="1908" spans="1:8" hidden="1" x14ac:dyDescent="0.25">
      <c r="A1908">
        <v>61849613</v>
      </c>
      <c r="B1908" t="s">
        <v>421</v>
      </c>
      <c r="C1908" t="s">
        <v>16</v>
      </c>
      <c r="D1908" t="s">
        <v>9</v>
      </c>
      <c r="E1908" t="s">
        <v>6893</v>
      </c>
      <c r="F1908" t="s">
        <v>6894</v>
      </c>
      <c r="G1908" t="s">
        <v>6895</v>
      </c>
      <c r="H1908" t="s">
        <v>6896</v>
      </c>
    </row>
    <row r="1909" spans="1:8" hidden="1" x14ac:dyDescent="0.25">
      <c r="A1909">
        <v>61850550</v>
      </c>
      <c r="B1909" t="s">
        <v>29</v>
      </c>
      <c r="C1909" t="s">
        <v>9</v>
      </c>
      <c r="D1909" t="s">
        <v>712</v>
      </c>
      <c r="E1909" t="s">
        <v>6897</v>
      </c>
      <c r="F1909" t="s">
        <v>11</v>
      </c>
      <c r="G1909" t="s">
        <v>3172</v>
      </c>
      <c r="H1909" t="s">
        <v>6898</v>
      </c>
    </row>
    <row r="1910" spans="1:8" hidden="1" x14ac:dyDescent="0.25">
      <c r="A1910">
        <v>61849285</v>
      </c>
      <c r="B1910" t="s">
        <v>829</v>
      </c>
      <c r="C1910" t="s">
        <v>9</v>
      </c>
      <c r="D1910" t="s">
        <v>712</v>
      </c>
      <c r="E1910" t="s">
        <v>6899</v>
      </c>
      <c r="F1910" t="s">
        <v>11</v>
      </c>
      <c r="G1910" t="s">
        <v>6900</v>
      </c>
      <c r="H1910" t="s">
        <v>6901</v>
      </c>
    </row>
    <row r="1911" spans="1:8" x14ac:dyDescent="0.25">
      <c r="A1911">
        <v>61835224</v>
      </c>
      <c r="B1911" t="s">
        <v>39</v>
      </c>
      <c r="C1911" t="s">
        <v>16</v>
      </c>
      <c r="D1911" t="s">
        <v>15</v>
      </c>
      <c r="E1911" t="s">
        <v>6902</v>
      </c>
      <c r="F1911" t="s">
        <v>11</v>
      </c>
      <c r="G1911" t="s">
        <v>6903</v>
      </c>
      <c r="H1911" t="s">
        <v>6904</v>
      </c>
    </row>
    <row r="1912" spans="1:8" hidden="1" x14ac:dyDescent="0.25">
      <c r="A1912">
        <v>60411665</v>
      </c>
      <c r="B1912" t="s">
        <v>430</v>
      </c>
      <c r="C1912" t="s">
        <v>16</v>
      </c>
      <c r="D1912" t="s">
        <v>9</v>
      </c>
      <c r="E1912" t="s">
        <v>6905</v>
      </c>
      <c r="F1912" t="s">
        <v>6906</v>
      </c>
      <c r="G1912" t="s">
        <v>6907</v>
      </c>
      <c r="H1912" t="s">
        <v>6908</v>
      </c>
    </row>
    <row r="1913" spans="1:8" hidden="1" x14ac:dyDescent="0.25">
      <c r="A1913">
        <v>61833661</v>
      </c>
      <c r="B1913" t="s">
        <v>421</v>
      </c>
      <c r="C1913" t="s">
        <v>28</v>
      </c>
      <c r="D1913" t="s">
        <v>9</v>
      </c>
      <c r="E1913" t="s">
        <v>6909</v>
      </c>
      <c r="F1913" t="s">
        <v>11</v>
      </c>
      <c r="G1913" t="s">
        <v>6910</v>
      </c>
      <c r="H1913" t="s">
        <v>6911</v>
      </c>
    </row>
    <row r="1914" spans="1:8" x14ac:dyDescent="0.25">
      <c r="A1914">
        <v>61687504</v>
      </c>
      <c r="B1914" t="s">
        <v>650</v>
      </c>
      <c r="C1914" t="s">
        <v>16</v>
      </c>
      <c r="D1914" t="s">
        <v>16</v>
      </c>
      <c r="E1914" t="s">
        <v>6912</v>
      </c>
      <c r="F1914" t="s">
        <v>6913</v>
      </c>
      <c r="G1914" t="s">
        <v>6914</v>
      </c>
      <c r="H1914" t="s">
        <v>6915</v>
      </c>
    </row>
    <row r="1915" spans="1:8" x14ac:dyDescent="0.25">
      <c r="A1915">
        <v>52015731</v>
      </c>
      <c r="B1915" t="s">
        <v>6916</v>
      </c>
      <c r="C1915" t="s">
        <v>28</v>
      </c>
      <c r="D1915" t="s">
        <v>15</v>
      </c>
      <c r="E1915" t="s">
        <v>6917</v>
      </c>
      <c r="F1915" t="s">
        <v>6918</v>
      </c>
      <c r="G1915" t="s">
        <v>6919</v>
      </c>
      <c r="H1915" t="s">
        <v>6920</v>
      </c>
    </row>
    <row r="1916" spans="1:8" hidden="1" x14ac:dyDescent="0.25">
      <c r="A1916">
        <v>61692082</v>
      </c>
      <c r="B1916" t="s">
        <v>3290</v>
      </c>
      <c r="C1916" t="s">
        <v>16</v>
      </c>
      <c r="D1916" t="s">
        <v>98</v>
      </c>
      <c r="E1916" t="s">
        <v>6921</v>
      </c>
      <c r="F1916" t="s">
        <v>6922</v>
      </c>
      <c r="G1916" t="s">
        <v>6923</v>
      </c>
      <c r="H1916" t="s">
        <v>6924</v>
      </c>
    </row>
    <row r="1917" spans="1:8" hidden="1" x14ac:dyDescent="0.25">
      <c r="A1917">
        <v>61292142</v>
      </c>
      <c r="B1917" t="s">
        <v>320</v>
      </c>
      <c r="C1917" t="s">
        <v>16</v>
      </c>
      <c r="D1917" t="s">
        <v>9</v>
      </c>
      <c r="E1917" t="s">
        <v>6925</v>
      </c>
      <c r="F1917" t="s">
        <v>11</v>
      </c>
      <c r="G1917" t="s">
        <v>6926</v>
      </c>
      <c r="H1917" t="s">
        <v>6927</v>
      </c>
    </row>
    <row r="1918" spans="1:8" hidden="1" x14ac:dyDescent="0.25">
      <c r="A1918">
        <v>61827753</v>
      </c>
      <c r="B1918" t="s">
        <v>145</v>
      </c>
      <c r="C1918" t="s">
        <v>9</v>
      </c>
      <c r="D1918" t="s">
        <v>712</v>
      </c>
      <c r="E1918" t="s">
        <v>6928</v>
      </c>
      <c r="F1918" t="s">
        <v>11</v>
      </c>
      <c r="G1918" t="s">
        <v>6929</v>
      </c>
      <c r="H1918" t="s">
        <v>6930</v>
      </c>
    </row>
    <row r="1919" spans="1:8" hidden="1" x14ac:dyDescent="0.25">
      <c r="A1919">
        <v>61819755</v>
      </c>
      <c r="B1919" t="s">
        <v>118</v>
      </c>
      <c r="C1919" t="s">
        <v>16</v>
      </c>
      <c r="D1919" t="s">
        <v>9</v>
      </c>
      <c r="E1919" t="s">
        <v>6931</v>
      </c>
      <c r="F1919" t="s">
        <v>11</v>
      </c>
      <c r="G1919" t="s">
        <v>6932</v>
      </c>
      <c r="H1919" t="s">
        <v>6933</v>
      </c>
    </row>
    <row r="1920" spans="1:8" hidden="1" x14ac:dyDescent="0.25">
      <c r="A1920">
        <v>61825147</v>
      </c>
      <c r="B1920" t="s">
        <v>163</v>
      </c>
      <c r="C1920" t="s">
        <v>9</v>
      </c>
      <c r="D1920" t="s">
        <v>9</v>
      </c>
      <c r="E1920" t="s">
        <v>6934</v>
      </c>
      <c r="F1920" t="s">
        <v>11</v>
      </c>
      <c r="G1920" t="s">
        <v>6935</v>
      </c>
      <c r="H1920" t="s">
        <v>6936</v>
      </c>
    </row>
    <row r="1921" spans="1:8" hidden="1" x14ac:dyDescent="0.25">
      <c r="A1921">
        <v>61824565</v>
      </c>
      <c r="B1921" t="s">
        <v>102</v>
      </c>
      <c r="C1921" t="s">
        <v>9</v>
      </c>
      <c r="D1921" t="s">
        <v>9</v>
      </c>
      <c r="E1921" t="s">
        <v>6937</v>
      </c>
      <c r="F1921" t="s">
        <v>11</v>
      </c>
      <c r="G1921" t="s">
        <v>804</v>
      </c>
      <c r="H1921" t="s">
        <v>6938</v>
      </c>
    </row>
    <row r="1922" spans="1:8" hidden="1" x14ac:dyDescent="0.25">
      <c r="A1922">
        <v>61824831</v>
      </c>
      <c r="B1922" t="s">
        <v>14</v>
      </c>
      <c r="C1922" t="s">
        <v>9</v>
      </c>
      <c r="D1922" t="s">
        <v>9</v>
      </c>
      <c r="E1922" t="s">
        <v>6939</v>
      </c>
      <c r="F1922" t="s">
        <v>11</v>
      </c>
      <c r="G1922" t="s">
        <v>6940</v>
      </c>
      <c r="H1922" t="s">
        <v>6941</v>
      </c>
    </row>
    <row r="1923" spans="1:8" hidden="1" x14ac:dyDescent="0.25">
      <c r="A1923">
        <v>61824392</v>
      </c>
      <c r="B1923" t="s">
        <v>131</v>
      </c>
      <c r="C1923" t="s">
        <v>16</v>
      </c>
      <c r="D1923" t="s">
        <v>9</v>
      </c>
      <c r="E1923" t="s">
        <v>6942</v>
      </c>
      <c r="F1923" t="s">
        <v>11</v>
      </c>
      <c r="G1923" t="s">
        <v>6943</v>
      </c>
      <c r="H1923" t="s">
        <v>6944</v>
      </c>
    </row>
    <row r="1924" spans="1:8" x14ac:dyDescent="0.25">
      <c r="A1924">
        <v>61824479</v>
      </c>
      <c r="B1924" t="s">
        <v>214</v>
      </c>
      <c r="C1924" t="s">
        <v>9</v>
      </c>
      <c r="D1924" t="s">
        <v>16</v>
      </c>
      <c r="E1924" t="s">
        <v>2649</v>
      </c>
      <c r="F1924" t="s">
        <v>11</v>
      </c>
      <c r="G1924" t="s">
        <v>2650</v>
      </c>
      <c r="H1924" t="s">
        <v>2651</v>
      </c>
    </row>
    <row r="1925" spans="1:8" hidden="1" x14ac:dyDescent="0.25">
      <c r="A1925">
        <v>61807085</v>
      </c>
      <c r="B1925" t="s">
        <v>2524</v>
      </c>
      <c r="C1925" t="s">
        <v>9</v>
      </c>
      <c r="D1925" t="s">
        <v>98</v>
      </c>
      <c r="E1925" t="s">
        <v>6945</v>
      </c>
      <c r="F1925" t="s">
        <v>11</v>
      </c>
      <c r="G1925" t="s">
        <v>6946</v>
      </c>
      <c r="H1925" t="s">
        <v>6947</v>
      </c>
    </row>
    <row r="1926" spans="1:8" hidden="1" x14ac:dyDescent="0.25">
      <c r="A1926">
        <v>61821494</v>
      </c>
      <c r="B1926" t="s">
        <v>29</v>
      </c>
      <c r="C1926" t="s">
        <v>9</v>
      </c>
      <c r="D1926" t="s">
        <v>9</v>
      </c>
      <c r="E1926" t="s">
        <v>6948</v>
      </c>
      <c r="F1926" t="s">
        <v>11</v>
      </c>
      <c r="G1926" t="s">
        <v>6949</v>
      </c>
      <c r="H1926" t="s">
        <v>6950</v>
      </c>
    </row>
    <row r="1927" spans="1:8" x14ac:dyDescent="0.25">
      <c r="A1927">
        <v>61820937</v>
      </c>
      <c r="B1927" t="s">
        <v>23</v>
      </c>
      <c r="C1927" t="s">
        <v>16</v>
      </c>
      <c r="D1927" t="s">
        <v>16</v>
      </c>
      <c r="E1927" t="s">
        <v>2652</v>
      </c>
      <c r="F1927" t="s">
        <v>2653</v>
      </c>
      <c r="G1927" t="s">
        <v>2654</v>
      </c>
      <c r="H1927" t="s">
        <v>2655</v>
      </c>
    </row>
    <row r="1928" spans="1:8" x14ac:dyDescent="0.25">
      <c r="A1928">
        <v>58346617</v>
      </c>
      <c r="B1928" t="s">
        <v>6951</v>
      </c>
      <c r="C1928" t="s">
        <v>612</v>
      </c>
      <c r="D1928" t="s">
        <v>15</v>
      </c>
      <c r="E1928" t="s">
        <v>6952</v>
      </c>
      <c r="F1928" t="s">
        <v>11</v>
      </c>
      <c r="G1928" t="s">
        <v>6953</v>
      </c>
      <c r="H1928" t="s">
        <v>6954</v>
      </c>
    </row>
    <row r="1929" spans="1:8" hidden="1" x14ac:dyDescent="0.25">
      <c r="A1929">
        <v>61817260</v>
      </c>
      <c r="B1929" t="s">
        <v>36</v>
      </c>
      <c r="C1929" t="s">
        <v>9</v>
      </c>
      <c r="D1929" t="s">
        <v>9</v>
      </c>
      <c r="E1929" t="s">
        <v>6955</v>
      </c>
      <c r="F1929" t="s">
        <v>11</v>
      </c>
      <c r="G1929" t="s">
        <v>6956</v>
      </c>
      <c r="H1929" t="s">
        <v>6957</v>
      </c>
    </row>
    <row r="1930" spans="1:8" hidden="1" x14ac:dyDescent="0.25">
      <c r="A1930">
        <v>58026824</v>
      </c>
      <c r="B1930" t="s">
        <v>354</v>
      </c>
      <c r="C1930" t="s">
        <v>16</v>
      </c>
      <c r="D1930" t="s">
        <v>9</v>
      </c>
      <c r="E1930" t="s">
        <v>6958</v>
      </c>
      <c r="F1930" t="s">
        <v>6959</v>
      </c>
      <c r="G1930" t="s">
        <v>6960</v>
      </c>
      <c r="H1930" t="s">
        <v>6961</v>
      </c>
    </row>
    <row r="1931" spans="1:8" hidden="1" x14ac:dyDescent="0.25">
      <c r="A1931">
        <v>61814067</v>
      </c>
      <c r="B1931" t="s">
        <v>135</v>
      </c>
      <c r="C1931" t="s">
        <v>9</v>
      </c>
      <c r="D1931" t="s">
        <v>9</v>
      </c>
      <c r="E1931" t="s">
        <v>6962</v>
      </c>
      <c r="F1931" t="s">
        <v>11</v>
      </c>
      <c r="G1931" t="s">
        <v>6963</v>
      </c>
      <c r="H1931" t="s">
        <v>6964</v>
      </c>
    </row>
    <row r="1932" spans="1:8" x14ac:dyDescent="0.25">
      <c r="A1932">
        <v>61812249</v>
      </c>
      <c r="B1932" t="s">
        <v>149</v>
      </c>
      <c r="C1932" t="s">
        <v>9</v>
      </c>
      <c r="D1932" t="s">
        <v>16</v>
      </c>
      <c r="E1932" t="s">
        <v>6965</v>
      </c>
      <c r="F1932" t="s">
        <v>11</v>
      </c>
      <c r="G1932" t="s">
        <v>6966</v>
      </c>
      <c r="H1932" t="s">
        <v>6967</v>
      </c>
    </row>
    <row r="1933" spans="1:8" x14ac:dyDescent="0.25">
      <c r="A1933">
        <v>7054782</v>
      </c>
      <c r="B1933" t="s">
        <v>6968</v>
      </c>
      <c r="C1933" t="s">
        <v>469</v>
      </c>
      <c r="D1933" t="s">
        <v>94</v>
      </c>
      <c r="E1933" t="s">
        <v>6969</v>
      </c>
      <c r="F1933" t="s">
        <v>6970</v>
      </c>
      <c r="G1933" t="s">
        <v>6971</v>
      </c>
      <c r="H1933" t="s">
        <v>6972</v>
      </c>
    </row>
    <row r="1934" spans="1:8" hidden="1" x14ac:dyDescent="0.25">
      <c r="A1934">
        <v>61790160</v>
      </c>
      <c r="B1934" t="s">
        <v>36</v>
      </c>
      <c r="C1934" t="s">
        <v>16</v>
      </c>
      <c r="D1934" t="s">
        <v>9</v>
      </c>
      <c r="E1934" t="s">
        <v>6973</v>
      </c>
      <c r="F1934" t="s">
        <v>11</v>
      </c>
      <c r="G1934" t="s">
        <v>6974</v>
      </c>
      <c r="H1934" t="s">
        <v>6975</v>
      </c>
    </row>
    <row r="1935" spans="1:8" hidden="1" x14ac:dyDescent="0.25">
      <c r="A1935">
        <v>61763781</v>
      </c>
      <c r="B1935" t="s">
        <v>118</v>
      </c>
      <c r="C1935" t="s">
        <v>15</v>
      </c>
      <c r="D1935" t="s">
        <v>98</v>
      </c>
      <c r="E1935" t="s">
        <v>6976</v>
      </c>
      <c r="F1935" t="s">
        <v>6977</v>
      </c>
      <c r="G1935" t="s">
        <v>6978</v>
      </c>
      <c r="H1935" t="s">
        <v>6979</v>
      </c>
    </row>
    <row r="1936" spans="1:8" hidden="1" x14ac:dyDescent="0.25">
      <c r="A1936">
        <v>61806213</v>
      </c>
      <c r="B1936" t="s">
        <v>469</v>
      </c>
      <c r="C1936" t="s">
        <v>9</v>
      </c>
      <c r="D1936" t="s">
        <v>9</v>
      </c>
      <c r="E1936" t="s">
        <v>6980</v>
      </c>
      <c r="F1936" t="s">
        <v>11</v>
      </c>
      <c r="G1936" t="s">
        <v>6981</v>
      </c>
      <c r="H1936" t="s">
        <v>6982</v>
      </c>
    </row>
    <row r="1937" spans="1:8" hidden="1" x14ac:dyDescent="0.25">
      <c r="A1937">
        <v>61805803</v>
      </c>
      <c r="B1937" t="s">
        <v>29</v>
      </c>
      <c r="C1937" t="s">
        <v>9</v>
      </c>
      <c r="D1937" t="s">
        <v>9</v>
      </c>
      <c r="E1937" t="s">
        <v>6983</v>
      </c>
      <c r="F1937" t="s">
        <v>11</v>
      </c>
      <c r="G1937" t="s">
        <v>6984</v>
      </c>
      <c r="H1937" t="s">
        <v>6985</v>
      </c>
    </row>
    <row r="1938" spans="1:8" hidden="1" x14ac:dyDescent="0.25">
      <c r="A1938">
        <v>61805175</v>
      </c>
      <c r="B1938" t="s">
        <v>50</v>
      </c>
      <c r="C1938" t="s">
        <v>9</v>
      </c>
      <c r="D1938" t="s">
        <v>9</v>
      </c>
      <c r="E1938" t="s">
        <v>6986</v>
      </c>
      <c r="F1938" t="s">
        <v>11</v>
      </c>
      <c r="G1938" t="s">
        <v>6987</v>
      </c>
      <c r="H1938" t="s">
        <v>6988</v>
      </c>
    </row>
    <row r="1939" spans="1:8" hidden="1" x14ac:dyDescent="0.25">
      <c r="A1939">
        <v>61804745</v>
      </c>
      <c r="B1939" t="s">
        <v>8</v>
      </c>
      <c r="C1939" t="s">
        <v>9</v>
      </c>
      <c r="D1939" t="s">
        <v>98</v>
      </c>
      <c r="E1939" t="s">
        <v>6989</v>
      </c>
      <c r="F1939" t="s">
        <v>11</v>
      </c>
      <c r="G1939" t="s">
        <v>6990</v>
      </c>
      <c r="H1939" t="s">
        <v>6991</v>
      </c>
    </row>
    <row r="1940" spans="1:8" hidden="1" x14ac:dyDescent="0.25">
      <c r="A1940">
        <v>61804082</v>
      </c>
      <c r="B1940" t="s">
        <v>23</v>
      </c>
      <c r="C1940" t="s">
        <v>9</v>
      </c>
      <c r="D1940" t="s">
        <v>9</v>
      </c>
      <c r="E1940" t="s">
        <v>6992</v>
      </c>
      <c r="F1940" t="s">
        <v>11</v>
      </c>
      <c r="G1940" t="s">
        <v>6993</v>
      </c>
      <c r="H1940" t="s">
        <v>6994</v>
      </c>
    </row>
    <row r="1941" spans="1:8" hidden="1" x14ac:dyDescent="0.25">
      <c r="A1941">
        <v>12508724</v>
      </c>
      <c r="B1941" t="s">
        <v>6995</v>
      </c>
      <c r="C1941" t="s">
        <v>15</v>
      </c>
      <c r="D1941" t="s">
        <v>9</v>
      </c>
      <c r="E1941" t="s">
        <v>6996</v>
      </c>
      <c r="F1941" t="s">
        <v>11</v>
      </c>
      <c r="G1941" t="s">
        <v>6997</v>
      </c>
      <c r="H1941" t="s">
        <v>6998</v>
      </c>
    </row>
    <row r="1942" spans="1:8" hidden="1" x14ac:dyDescent="0.25">
      <c r="A1942">
        <v>61793425</v>
      </c>
      <c r="B1942" t="s">
        <v>36</v>
      </c>
      <c r="C1942" t="s">
        <v>16</v>
      </c>
      <c r="D1942" t="s">
        <v>9</v>
      </c>
      <c r="E1942" t="s">
        <v>6999</v>
      </c>
      <c r="F1942" t="s">
        <v>11</v>
      </c>
      <c r="G1942" t="s">
        <v>7000</v>
      </c>
      <c r="H1942" t="s">
        <v>7001</v>
      </c>
    </row>
    <row r="1943" spans="1:8" hidden="1" x14ac:dyDescent="0.25">
      <c r="A1943">
        <v>61800736</v>
      </c>
      <c r="B1943" t="s">
        <v>474</v>
      </c>
      <c r="C1943" t="s">
        <v>9</v>
      </c>
      <c r="D1943" t="s">
        <v>9</v>
      </c>
      <c r="E1943" t="s">
        <v>7002</v>
      </c>
      <c r="F1943" t="s">
        <v>11</v>
      </c>
      <c r="G1943" t="s">
        <v>6981</v>
      </c>
      <c r="H1943" t="s">
        <v>7003</v>
      </c>
    </row>
    <row r="1944" spans="1:8" hidden="1" x14ac:dyDescent="0.25">
      <c r="A1944">
        <v>61798928</v>
      </c>
      <c r="B1944" t="s">
        <v>437</v>
      </c>
      <c r="C1944" t="s">
        <v>9</v>
      </c>
      <c r="D1944" t="s">
        <v>9</v>
      </c>
      <c r="E1944" t="s">
        <v>7004</v>
      </c>
      <c r="F1944" t="s">
        <v>11</v>
      </c>
      <c r="G1944" t="s">
        <v>7005</v>
      </c>
      <c r="H1944" t="s">
        <v>7006</v>
      </c>
    </row>
    <row r="1945" spans="1:8" hidden="1" x14ac:dyDescent="0.25">
      <c r="A1945">
        <v>61799404</v>
      </c>
      <c r="B1945" t="s">
        <v>474</v>
      </c>
      <c r="C1945" t="s">
        <v>9</v>
      </c>
      <c r="D1945" t="s">
        <v>98</v>
      </c>
      <c r="E1945" t="s">
        <v>7007</v>
      </c>
      <c r="F1945" t="s">
        <v>11</v>
      </c>
      <c r="G1945" t="s">
        <v>7008</v>
      </c>
      <c r="H1945" t="s">
        <v>7009</v>
      </c>
    </row>
    <row r="1946" spans="1:8" hidden="1" x14ac:dyDescent="0.25">
      <c r="A1946">
        <v>61784132</v>
      </c>
      <c r="B1946" t="s">
        <v>320</v>
      </c>
      <c r="C1946" t="s">
        <v>9</v>
      </c>
      <c r="D1946" t="s">
        <v>9</v>
      </c>
      <c r="E1946" t="s">
        <v>7010</v>
      </c>
      <c r="F1946" t="s">
        <v>11</v>
      </c>
      <c r="G1946" t="s">
        <v>7011</v>
      </c>
      <c r="H1946" t="s">
        <v>7012</v>
      </c>
    </row>
    <row r="1947" spans="1:8" hidden="1" x14ac:dyDescent="0.25">
      <c r="A1947">
        <v>59794349</v>
      </c>
      <c r="B1947" t="s">
        <v>6575</v>
      </c>
      <c r="C1947" t="s">
        <v>16</v>
      </c>
      <c r="D1947" t="s">
        <v>9</v>
      </c>
      <c r="E1947" t="s">
        <v>7013</v>
      </c>
      <c r="F1947" t="s">
        <v>7014</v>
      </c>
      <c r="G1947" t="s">
        <v>7015</v>
      </c>
      <c r="H1947" t="s">
        <v>7016</v>
      </c>
    </row>
    <row r="1948" spans="1:8" hidden="1" x14ac:dyDescent="0.25">
      <c r="A1948">
        <v>16626968</v>
      </c>
      <c r="B1948" t="s">
        <v>7017</v>
      </c>
      <c r="C1948" t="s">
        <v>28</v>
      </c>
      <c r="D1948" t="s">
        <v>98</v>
      </c>
      <c r="E1948" t="s">
        <v>7018</v>
      </c>
      <c r="F1948" t="s">
        <v>7019</v>
      </c>
      <c r="G1948" t="s">
        <v>7020</v>
      </c>
      <c r="H1948" t="s">
        <v>7021</v>
      </c>
    </row>
    <row r="1949" spans="1:8" x14ac:dyDescent="0.25">
      <c r="A1949">
        <v>14955439</v>
      </c>
      <c r="B1949" t="s">
        <v>7022</v>
      </c>
      <c r="C1949" t="s">
        <v>16</v>
      </c>
      <c r="D1949" t="s">
        <v>16</v>
      </c>
      <c r="E1949" t="s">
        <v>7023</v>
      </c>
      <c r="F1949" t="s">
        <v>7024</v>
      </c>
      <c r="G1949" t="s">
        <v>7025</v>
      </c>
      <c r="H1949" t="s">
        <v>7026</v>
      </c>
    </row>
    <row r="1950" spans="1:8" hidden="1" x14ac:dyDescent="0.25">
      <c r="A1950">
        <v>61791983</v>
      </c>
      <c r="B1950" t="s">
        <v>949</v>
      </c>
      <c r="C1950" t="s">
        <v>9</v>
      </c>
      <c r="D1950" t="s">
        <v>9</v>
      </c>
      <c r="E1950" t="s">
        <v>7027</v>
      </c>
      <c r="F1950" t="s">
        <v>11</v>
      </c>
      <c r="G1950" t="s">
        <v>7028</v>
      </c>
      <c r="H1950" t="s">
        <v>7029</v>
      </c>
    </row>
    <row r="1951" spans="1:8" x14ac:dyDescent="0.25">
      <c r="A1951">
        <v>61789257</v>
      </c>
      <c r="B1951" t="s">
        <v>36</v>
      </c>
      <c r="C1951" t="s">
        <v>16</v>
      </c>
      <c r="D1951" t="s">
        <v>16</v>
      </c>
      <c r="E1951" t="s">
        <v>7030</v>
      </c>
      <c r="F1951" t="s">
        <v>11</v>
      </c>
      <c r="G1951" t="s">
        <v>7031</v>
      </c>
      <c r="H1951" t="s">
        <v>7032</v>
      </c>
    </row>
    <row r="1952" spans="1:8" x14ac:dyDescent="0.25">
      <c r="A1952">
        <v>61341938</v>
      </c>
      <c r="B1952" t="s">
        <v>188</v>
      </c>
      <c r="C1952" t="s">
        <v>16</v>
      </c>
      <c r="D1952" t="s">
        <v>16</v>
      </c>
      <c r="E1952" t="s">
        <v>7033</v>
      </c>
      <c r="F1952" t="s">
        <v>7034</v>
      </c>
      <c r="G1952" t="s">
        <v>7035</v>
      </c>
      <c r="H1952" t="s">
        <v>7036</v>
      </c>
    </row>
    <row r="1953" spans="1:8" hidden="1" x14ac:dyDescent="0.25">
      <c r="A1953">
        <v>61782941</v>
      </c>
      <c r="B1953" t="s">
        <v>61</v>
      </c>
      <c r="C1953" t="s">
        <v>9</v>
      </c>
      <c r="D1953" t="s">
        <v>98</v>
      </c>
      <c r="E1953" t="s">
        <v>7037</v>
      </c>
      <c r="F1953" t="s">
        <v>11</v>
      </c>
      <c r="G1953" t="s">
        <v>7038</v>
      </c>
      <c r="H1953" t="s">
        <v>7039</v>
      </c>
    </row>
    <row r="1954" spans="1:8" x14ac:dyDescent="0.25">
      <c r="A1954">
        <v>55724638</v>
      </c>
      <c r="B1954" t="s">
        <v>7040</v>
      </c>
      <c r="C1954" t="s">
        <v>208</v>
      </c>
      <c r="D1954" t="s">
        <v>208</v>
      </c>
      <c r="E1954" t="s">
        <v>7041</v>
      </c>
      <c r="F1954" t="s">
        <v>7042</v>
      </c>
      <c r="G1954" t="s">
        <v>7043</v>
      </c>
      <c r="H1954" t="s">
        <v>7044</v>
      </c>
    </row>
    <row r="1955" spans="1:8" hidden="1" x14ac:dyDescent="0.25">
      <c r="A1955">
        <v>61602172</v>
      </c>
      <c r="B1955" t="s">
        <v>61</v>
      </c>
      <c r="C1955" t="s">
        <v>16</v>
      </c>
      <c r="D1955" t="s">
        <v>9</v>
      </c>
      <c r="E1955" t="s">
        <v>7045</v>
      </c>
      <c r="F1955" t="s">
        <v>7046</v>
      </c>
      <c r="G1955" t="s">
        <v>7047</v>
      </c>
      <c r="H1955" t="s">
        <v>7048</v>
      </c>
    </row>
    <row r="1956" spans="1:8" x14ac:dyDescent="0.25">
      <c r="A1956">
        <v>61727572</v>
      </c>
      <c r="B1956" t="s">
        <v>23</v>
      </c>
      <c r="C1956" t="s">
        <v>16</v>
      </c>
      <c r="D1956" t="s">
        <v>16</v>
      </c>
      <c r="E1956" t="s">
        <v>7049</v>
      </c>
      <c r="F1956" t="s">
        <v>7050</v>
      </c>
      <c r="G1956" t="s">
        <v>7051</v>
      </c>
      <c r="H1956" t="s">
        <v>7052</v>
      </c>
    </row>
    <row r="1957" spans="1:8" hidden="1" x14ac:dyDescent="0.25">
      <c r="A1957">
        <v>61769758</v>
      </c>
      <c r="B1957" t="s">
        <v>61</v>
      </c>
      <c r="C1957" t="s">
        <v>16</v>
      </c>
      <c r="D1957" t="s">
        <v>9</v>
      </c>
      <c r="E1957" t="s">
        <v>62</v>
      </c>
      <c r="F1957" t="s">
        <v>11</v>
      </c>
      <c r="G1957" t="s">
        <v>63</v>
      </c>
      <c r="H1957" t="s">
        <v>64</v>
      </c>
    </row>
    <row r="1958" spans="1:8" hidden="1" x14ac:dyDescent="0.25">
      <c r="A1958">
        <v>61619458</v>
      </c>
      <c r="B1958" t="s">
        <v>131</v>
      </c>
      <c r="C1958" t="s">
        <v>9</v>
      </c>
      <c r="D1958" t="s">
        <v>9</v>
      </c>
      <c r="E1958" t="s">
        <v>7053</v>
      </c>
      <c r="F1958" t="s">
        <v>11</v>
      </c>
      <c r="G1958" t="s">
        <v>7054</v>
      </c>
      <c r="H1958" t="s">
        <v>7055</v>
      </c>
    </row>
    <row r="1959" spans="1:8" hidden="1" x14ac:dyDescent="0.25">
      <c r="A1959">
        <v>61769320</v>
      </c>
      <c r="B1959" t="s">
        <v>296</v>
      </c>
      <c r="C1959" t="s">
        <v>9</v>
      </c>
      <c r="D1959" t="s">
        <v>9</v>
      </c>
      <c r="E1959" t="s">
        <v>7056</v>
      </c>
      <c r="F1959" t="s">
        <v>11</v>
      </c>
      <c r="G1959" t="s">
        <v>7057</v>
      </c>
      <c r="H1959" t="s">
        <v>7058</v>
      </c>
    </row>
    <row r="1960" spans="1:8" hidden="1" x14ac:dyDescent="0.25">
      <c r="A1960">
        <v>61768384</v>
      </c>
      <c r="B1960" t="s">
        <v>296</v>
      </c>
      <c r="C1960" t="s">
        <v>9</v>
      </c>
      <c r="D1960" t="s">
        <v>9</v>
      </c>
      <c r="E1960" t="s">
        <v>7059</v>
      </c>
      <c r="F1960" t="s">
        <v>11</v>
      </c>
      <c r="G1960" t="s">
        <v>7060</v>
      </c>
      <c r="H1960" t="s">
        <v>7061</v>
      </c>
    </row>
    <row r="1961" spans="1:8" x14ac:dyDescent="0.25">
      <c r="A1961">
        <v>44674321</v>
      </c>
      <c r="B1961" t="s">
        <v>7062</v>
      </c>
      <c r="C1961" t="s">
        <v>28</v>
      </c>
      <c r="D1961" t="s">
        <v>15</v>
      </c>
      <c r="E1961" t="s">
        <v>7063</v>
      </c>
      <c r="F1961" t="s">
        <v>11</v>
      </c>
      <c r="G1961" t="s">
        <v>7064</v>
      </c>
      <c r="H1961" t="s">
        <v>7065</v>
      </c>
    </row>
    <row r="1962" spans="1:8" hidden="1" x14ac:dyDescent="0.25">
      <c r="A1962">
        <v>61760071</v>
      </c>
      <c r="B1962" t="s">
        <v>949</v>
      </c>
      <c r="C1962" t="s">
        <v>16</v>
      </c>
      <c r="D1962" t="s">
        <v>98</v>
      </c>
      <c r="E1962" t="s">
        <v>7066</v>
      </c>
      <c r="F1962" t="s">
        <v>7067</v>
      </c>
      <c r="G1962" t="s">
        <v>7068</v>
      </c>
      <c r="H1962" t="s">
        <v>7069</v>
      </c>
    </row>
    <row r="1963" spans="1:8" x14ac:dyDescent="0.25">
      <c r="A1963">
        <v>53332097</v>
      </c>
      <c r="B1963" t="s">
        <v>7070</v>
      </c>
      <c r="C1963" t="s">
        <v>28</v>
      </c>
      <c r="D1963" t="s">
        <v>131</v>
      </c>
      <c r="E1963" t="s">
        <v>7071</v>
      </c>
      <c r="F1963" t="s">
        <v>7072</v>
      </c>
      <c r="G1963" t="s">
        <v>7073</v>
      </c>
      <c r="H1963" t="s">
        <v>7074</v>
      </c>
    </row>
    <row r="1964" spans="1:8" hidden="1" x14ac:dyDescent="0.25">
      <c r="A1964">
        <v>61750508</v>
      </c>
      <c r="B1964" t="s">
        <v>163</v>
      </c>
      <c r="C1964" t="s">
        <v>16</v>
      </c>
      <c r="D1964" t="s">
        <v>9</v>
      </c>
      <c r="E1964" t="s">
        <v>6384</v>
      </c>
      <c r="F1964" t="s">
        <v>11</v>
      </c>
      <c r="G1964" t="s">
        <v>6385</v>
      </c>
      <c r="H1964" t="s">
        <v>6386</v>
      </c>
    </row>
    <row r="1965" spans="1:8" x14ac:dyDescent="0.25">
      <c r="A1965">
        <v>61473581</v>
      </c>
      <c r="B1965" t="s">
        <v>1030</v>
      </c>
      <c r="C1965" t="s">
        <v>16</v>
      </c>
      <c r="D1965" t="s">
        <v>16</v>
      </c>
      <c r="E1965" t="s">
        <v>7075</v>
      </c>
      <c r="F1965" t="s">
        <v>7076</v>
      </c>
      <c r="G1965" t="s">
        <v>7077</v>
      </c>
      <c r="H1965" t="s">
        <v>7078</v>
      </c>
    </row>
    <row r="1966" spans="1:8" x14ac:dyDescent="0.25">
      <c r="A1966">
        <v>61755805</v>
      </c>
      <c r="B1966" t="s">
        <v>36</v>
      </c>
      <c r="C1966" t="s">
        <v>16</v>
      </c>
      <c r="D1966" t="s">
        <v>16</v>
      </c>
      <c r="E1966" t="s">
        <v>2671</v>
      </c>
      <c r="F1966" t="s">
        <v>11</v>
      </c>
      <c r="G1966" t="s">
        <v>2672</v>
      </c>
      <c r="H1966" t="s">
        <v>2673</v>
      </c>
    </row>
    <row r="1967" spans="1:8" hidden="1" x14ac:dyDescent="0.25">
      <c r="A1967">
        <v>61755136</v>
      </c>
      <c r="B1967" t="s">
        <v>23</v>
      </c>
      <c r="C1967" t="s">
        <v>9</v>
      </c>
      <c r="D1967" t="s">
        <v>9</v>
      </c>
      <c r="E1967" t="s">
        <v>7079</v>
      </c>
      <c r="F1967" t="s">
        <v>11</v>
      </c>
      <c r="G1967" t="s">
        <v>7080</v>
      </c>
      <c r="H1967" t="s">
        <v>7081</v>
      </c>
    </row>
    <row r="1968" spans="1:8" hidden="1" x14ac:dyDescent="0.25">
      <c r="A1968">
        <v>61755556</v>
      </c>
      <c r="B1968" t="s">
        <v>145</v>
      </c>
      <c r="C1968" t="s">
        <v>16</v>
      </c>
      <c r="D1968" t="s">
        <v>9</v>
      </c>
      <c r="E1968" t="s">
        <v>7082</v>
      </c>
      <c r="F1968" t="s">
        <v>7083</v>
      </c>
      <c r="G1968" t="s">
        <v>7084</v>
      </c>
      <c r="H1968" t="s">
        <v>7085</v>
      </c>
    </row>
    <row r="1969" spans="1:8" x14ac:dyDescent="0.25">
      <c r="A1969">
        <v>45585509</v>
      </c>
      <c r="B1969" t="s">
        <v>7086</v>
      </c>
      <c r="C1969" t="s">
        <v>28</v>
      </c>
      <c r="D1969" t="s">
        <v>89</v>
      </c>
      <c r="E1969" t="s">
        <v>7087</v>
      </c>
      <c r="F1969" t="s">
        <v>7088</v>
      </c>
      <c r="G1969" t="s">
        <v>7089</v>
      </c>
      <c r="H1969" t="s">
        <v>7090</v>
      </c>
    </row>
    <row r="1970" spans="1:8" hidden="1" x14ac:dyDescent="0.25">
      <c r="A1970">
        <v>61752608</v>
      </c>
      <c r="B1970" t="s">
        <v>102</v>
      </c>
      <c r="C1970" t="s">
        <v>15</v>
      </c>
      <c r="D1970" t="s">
        <v>9</v>
      </c>
      <c r="E1970" t="s">
        <v>7091</v>
      </c>
      <c r="F1970" t="s">
        <v>7092</v>
      </c>
      <c r="G1970" t="s">
        <v>7093</v>
      </c>
      <c r="H1970" t="s">
        <v>7094</v>
      </c>
    </row>
    <row r="1971" spans="1:8" hidden="1" x14ac:dyDescent="0.25">
      <c r="A1971">
        <v>58779724</v>
      </c>
      <c r="B1971" t="s">
        <v>5184</v>
      </c>
      <c r="C1971" t="s">
        <v>16</v>
      </c>
      <c r="D1971" t="s">
        <v>9</v>
      </c>
      <c r="E1971" t="s">
        <v>7095</v>
      </c>
      <c r="F1971" t="s">
        <v>11</v>
      </c>
      <c r="G1971" t="s">
        <v>7096</v>
      </c>
      <c r="H1971" t="s">
        <v>7097</v>
      </c>
    </row>
    <row r="1972" spans="1:8" hidden="1" x14ac:dyDescent="0.25">
      <c r="A1972">
        <v>61746370</v>
      </c>
      <c r="B1972" t="s">
        <v>111</v>
      </c>
      <c r="C1972" t="s">
        <v>16</v>
      </c>
      <c r="D1972" t="s">
        <v>9</v>
      </c>
      <c r="E1972" t="s">
        <v>7098</v>
      </c>
      <c r="F1972" t="s">
        <v>11</v>
      </c>
      <c r="G1972" t="s">
        <v>7099</v>
      </c>
      <c r="H1972" t="s">
        <v>7100</v>
      </c>
    </row>
    <row r="1973" spans="1:8" x14ac:dyDescent="0.25">
      <c r="A1973">
        <v>38124261</v>
      </c>
      <c r="B1973" t="s">
        <v>528</v>
      </c>
      <c r="C1973" t="s">
        <v>16</v>
      </c>
      <c r="D1973" t="s">
        <v>16</v>
      </c>
      <c r="E1973" t="s">
        <v>7101</v>
      </c>
      <c r="F1973" t="s">
        <v>11</v>
      </c>
      <c r="G1973" t="s">
        <v>7102</v>
      </c>
      <c r="H1973" t="s">
        <v>7103</v>
      </c>
    </row>
    <row r="1974" spans="1:8" hidden="1" x14ac:dyDescent="0.25">
      <c r="A1974">
        <v>61750326</v>
      </c>
      <c r="B1974" t="s">
        <v>474</v>
      </c>
      <c r="C1974" t="s">
        <v>9</v>
      </c>
      <c r="D1974" t="s">
        <v>9</v>
      </c>
      <c r="E1974" t="s">
        <v>7104</v>
      </c>
      <c r="F1974" t="s">
        <v>11</v>
      </c>
      <c r="G1974" t="s">
        <v>7105</v>
      </c>
      <c r="H1974" t="s">
        <v>7106</v>
      </c>
    </row>
    <row r="1975" spans="1:8" x14ac:dyDescent="0.25">
      <c r="A1975">
        <v>36568533</v>
      </c>
      <c r="B1975" t="s">
        <v>7107</v>
      </c>
      <c r="C1975" t="s">
        <v>16</v>
      </c>
      <c r="D1975" t="s">
        <v>28</v>
      </c>
      <c r="E1975" t="s">
        <v>7108</v>
      </c>
      <c r="F1975" t="s">
        <v>7109</v>
      </c>
      <c r="G1975" t="s">
        <v>7110</v>
      </c>
      <c r="H1975" t="s">
        <v>7111</v>
      </c>
    </row>
    <row r="1976" spans="1:8" hidden="1" x14ac:dyDescent="0.25">
      <c r="A1976">
        <v>61717219</v>
      </c>
      <c r="B1976" t="s">
        <v>437</v>
      </c>
      <c r="C1976" t="s">
        <v>9</v>
      </c>
      <c r="D1976" t="s">
        <v>9</v>
      </c>
      <c r="E1976" t="s">
        <v>7112</v>
      </c>
      <c r="F1976" t="s">
        <v>11</v>
      </c>
      <c r="G1976" t="s">
        <v>7113</v>
      </c>
      <c r="H1976" t="s">
        <v>7114</v>
      </c>
    </row>
    <row r="1977" spans="1:8" hidden="1" x14ac:dyDescent="0.25">
      <c r="A1977">
        <v>61714799</v>
      </c>
      <c r="B1977" t="s">
        <v>437</v>
      </c>
      <c r="C1977" t="s">
        <v>16</v>
      </c>
      <c r="D1977" t="s">
        <v>9</v>
      </c>
      <c r="E1977" t="s">
        <v>7115</v>
      </c>
      <c r="F1977" t="s">
        <v>7116</v>
      </c>
      <c r="G1977" t="s">
        <v>7113</v>
      </c>
      <c r="H1977" t="s">
        <v>7117</v>
      </c>
    </row>
    <row r="1978" spans="1:8" hidden="1" x14ac:dyDescent="0.25">
      <c r="A1978">
        <v>61665104</v>
      </c>
      <c r="B1978" t="s">
        <v>149</v>
      </c>
      <c r="C1978" t="s">
        <v>16</v>
      </c>
      <c r="D1978" t="s">
        <v>9</v>
      </c>
      <c r="E1978" t="s">
        <v>7118</v>
      </c>
      <c r="F1978" t="s">
        <v>7119</v>
      </c>
      <c r="G1978" t="s">
        <v>7120</v>
      </c>
      <c r="H1978" t="s">
        <v>7121</v>
      </c>
    </row>
    <row r="1979" spans="1:8" hidden="1" x14ac:dyDescent="0.25">
      <c r="A1979">
        <v>61584260</v>
      </c>
      <c r="B1979" t="s">
        <v>280</v>
      </c>
      <c r="C1979" t="s">
        <v>16</v>
      </c>
      <c r="D1979" t="s">
        <v>9</v>
      </c>
      <c r="E1979" t="s">
        <v>7122</v>
      </c>
      <c r="F1979" t="s">
        <v>11</v>
      </c>
      <c r="G1979" t="s">
        <v>7123</v>
      </c>
      <c r="H1979" t="s">
        <v>7124</v>
      </c>
    </row>
    <row r="1980" spans="1:8" hidden="1" x14ac:dyDescent="0.25">
      <c r="A1980">
        <v>61554909</v>
      </c>
      <c r="B1980" t="s">
        <v>301</v>
      </c>
      <c r="C1980" t="s">
        <v>9</v>
      </c>
      <c r="D1980" t="s">
        <v>712</v>
      </c>
      <c r="E1980" t="s">
        <v>7125</v>
      </c>
      <c r="F1980" t="s">
        <v>11</v>
      </c>
      <c r="G1980" t="s">
        <v>7126</v>
      </c>
      <c r="H1980" t="s">
        <v>7127</v>
      </c>
    </row>
    <row r="1981" spans="1:8" hidden="1" x14ac:dyDescent="0.25">
      <c r="A1981">
        <v>61540914</v>
      </c>
      <c r="B1981" t="s">
        <v>949</v>
      </c>
      <c r="C1981" t="s">
        <v>16</v>
      </c>
      <c r="D1981" t="s">
        <v>9</v>
      </c>
      <c r="E1981" t="s">
        <v>7128</v>
      </c>
      <c r="F1981" t="s">
        <v>7129</v>
      </c>
      <c r="G1981" t="s">
        <v>7113</v>
      </c>
      <c r="H1981" t="s">
        <v>7130</v>
      </c>
    </row>
    <row r="1982" spans="1:8" hidden="1" x14ac:dyDescent="0.25">
      <c r="A1982">
        <v>61550275</v>
      </c>
      <c r="B1982" t="s">
        <v>44</v>
      </c>
      <c r="C1982" t="s">
        <v>16</v>
      </c>
      <c r="D1982" t="s">
        <v>9</v>
      </c>
      <c r="E1982" t="s">
        <v>7131</v>
      </c>
      <c r="F1982" t="s">
        <v>7132</v>
      </c>
      <c r="G1982" t="s">
        <v>7113</v>
      </c>
      <c r="H1982" t="s">
        <v>7133</v>
      </c>
    </row>
    <row r="1983" spans="1:8" x14ac:dyDescent="0.25">
      <c r="A1983">
        <v>42100254</v>
      </c>
      <c r="B1983" t="s">
        <v>7134</v>
      </c>
      <c r="C1983" t="s">
        <v>15</v>
      </c>
      <c r="D1983" t="s">
        <v>50</v>
      </c>
      <c r="E1983" t="s">
        <v>7135</v>
      </c>
      <c r="F1983" t="s">
        <v>7136</v>
      </c>
      <c r="G1983" t="s">
        <v>7113</v>
      </c>
      <c r="H1983" t="s">
        <v>7137</v>
      </c>
    </row>
    <row r="1984" spans="1:8" x14ac:dyDescent="0.25">
      <c r="A1984">
        <v>36562243</v>
      </c>
      <c r="B1984" t="s">
        <v>3604</v>
      </c>
      <c r="C1984" t="s">
        <v>15</v>
      </c>
      <c r="D1984" t="s">
        <v>208</v>
      </c>
      <c r="E1984" t="s">
        <v>7138</v>
      </c>
      <c r="F1984" t="s">
        <v>7139</v>
      </c>
      <c r="G1984" t="s">
        <v>7140</v>
      </c>
      <c r="H1984" t="s">
        <v>7141</v>
      </c>
    </row>
    <row r="1985" spans="1:8" x14ac:dyDescent="0.25">
      <c r="A1985">
        <v>61225752</v>
      </c>
      <c r="B1985" t="s">
        <v>163</v>
      </c>
      <c r="C1985" t="s">
        <v>9</v>
      </c>
      <c r="D1985" t="s">
        <v>16</v>
      </c>
      <c r="E1985" t="s">
        <v>7142</v>
      </c>
      <c r="F1985" t="s">
        <v>11</v>
      </c>
      <c r="G1985" t="s">
        <v>7143</v>
      </c>
      <c r="H1985" t="s">
        <v>7144</v>
      </c>
    </row>
    <row r="1986" spans="1:8" hidden="1" x14ac:dyDescent="0.25">
      <c r="A1986">
        <v>60905622</v>
      </c>
      <c r="B1986" t="s">
        <v>301</v>
      </c>
      <c r="C1986" t="s">
        <v>16</v>
      </c>
      <c r="D1986" t="s">
        <v>9</v>
      </c>
      <c r="E1986" t="s">
        <v>7145</v>
      </c>
      <c r="F1986" t="s">
        <v>11</v>
      </c>
      <c r="G1986" t="s">
        <v>7146</v>
      </c>
      <c r="H1986" t="s">
        <v>7147</v>
      </c>
    </row>
    <row r="1987" spans="1:8" x14ac:dyDescent="0.25">
      <c r="A1987">
        <v>60833509</v>
      </c>
      <c r="B1987" t="s">
        <v>3988</v>
      </c>
      <c r="C1987" t="s">
        <v>16</v>
      </c>
      <c r="D1987" t="s">
        <v>16</v>
      </c>
      <c r="E1987" t="s">
        <v>7148</v>
      </c>
      <c r="F1987" t="s">
        <v>7149</v>
      </c>
      <c r="G1987" t="s">
        <v>7150</v>
      </c>
      <c r="H1987" t="s">
        <v>7151</v>
      </c>
    </row>
    <row r="1988" spans="1:8" hidden="1" x14ac:dyDescent="0.25">
      <c r="A1988">
        <v>59791965</v>
      </c>
      <c r="B1988" t="s">
        <v>443</v>
      </c>
      <c r="C1988" t="s">
        <v>9</v>
      </c>
      <c r="D1988" t="s">
        <v>9</v>
      </c>
      <c r="E1988" t="s">
        <v>7152</v>
      </c>
      <c r="F1988" t="s">
        <v>11</v>
      </c>
      <c r="G1988" t="s">
        <v>7113</v>
      </c>
      <c r="H1988" t="s">
        <v>7153</v>
      </c>
    </row>
    <row r="1989" spans="1:8" x14ac:dyDescent="0.25">
      <c r="A1989">
        <v>30730937</v>
      </c>
      <c r="B1989" t="s">
        <v>7154</v>
      </c>
      <c r="C1989" t="s">
        <v>28</v>
      </c>
      <c r="D1989" t="s">
        <v>367</v>
      </c>
      <c r="E1989" t="s">
        <v>7155</v>
      </c>
      <c r="F1989" t="s">
        <v>7156</v>
      </c>
      <c r="G1989" t="s">
        <v>7113</v>
      </c>
      <c r="H1989" t="s">
        <v>7157</v>
      </c>
    </row>
    <row r="1990" spans="1:8" x14ac:dyDescent="0.25">
      <c r="A1990">
        <v>40932102</v>
      </c>
      <c r="B1990" t="s">
        <v>7158</v>
      </c>
      <c r="C1990" t="s">
        <v>16</v>
      </c>
      <c r="D1990" t="s">
        <v>16</v>
      </c>
      <c r="E1990" t="s">
        <v>7159</v>
      </c>
      <c r="F1990" t="s">
        <v>11</v>
      </c>
      <c r="G1990" t="s">
        <v>7160</v>
      </c>
      <c r="H1990" t="s">
        <v>7161</v>
      </c>
    </row>
    <row r="1991" spans="1:8" hidden="1" x14ac:dyDescent="0.25">
      <c r="A1991">
        <v>60478748</v>
      </c>
      <c r="B1991" t="s">
        <v>5277</v>
      </c>
      <c r="C1991" t="s">
        <v>28</v>
      </c>
      <c r="D1991" t="s">
        <v>9</v>
      </c>
      <c r="E1991" t="s">
        <v>7162</v>
      </c>
      <c r="F1991" t="s">
        <v>11</v>
      </c>
      <c r="G1991" t="s">
        <v>7163</v>
      </c>
      <c r="H1991" t="s">
        <v>7164</v>
      </c>
    </row>
    <row r="1992" spans="1:8" hidden="1" x14ac:dyDescent="0.25">
      <c r="A1992">
        <v>60404033</v>
      </c>
      <c r="B1992" t="s">
        <v>39</v>
      </c>
      <c r="C1992" t="s">
        <v>16</v>
      </c>
      <c r="D1992" t="s">
        <v>9</v>
      </c>
      <c r="E1992" t="s">
        <v>7165</v>
      </c>
      <c r="F1992" t="s">
        <v>7166</v>
      </c>
      <c r="G1992" t="s">
        <v>7167</v>
      </c>
      <c r="H1992" t="s">
        <v>7168</v>
      </c>
    </row>
    <row r="1993" spans="1:8" x14ac:dyDescent="0.25">
      <c r="A1993">
        <v>60452790</v>
      </c>
      <c r="B1993" t="s">
        <v>1005</v>
      </c>
      <c r="C1993" t="s">
        <v>16</v>
      </c>
      <c r="D1993" t="s">
        <v>16</v>
      </c>
      <c r="E1993" t="s">
        <v>7169</v>
      </c>
      <c r="F1993" t="s">
        <v>7170</v>
      </c>
      <c r="G1993" t="s">
        <v>7171</v>
      </c>
      <c r="H1993" t="s">
        <v>7172</v>
      </c>
    </row>
    <row r="1994" spans="1:8" x14ac:dyDescent="0.25">
      <c r="A1994">
        <v>60415057</v>
      </c>
      <c r="B1994" t="s">
        <v>183</v>
      </c>
      <c r="C1994" t="s">
        <v>16</v>
      </c>
      <c r="D1994" t="s">
        <v>16</v>
      </c>
      <c r="E1994" t="s">
        <v>7173</v>
      </c>
      <c r="F1994" t="s">
        <v>11</v>
      </c>
      <c r="G1994" t="s">
        <v>7174</v>
      </c>
      <c r="H1994" t="s">
        <v>7175</v>
      </c>
    </row>
    <row r="1995" spans="1:8" hidden="1" x14ac:dyDescent="0.25">
      <c r="A1995">
        <v>60277393</v>
      </c>
      <c r="B1995" t="s">
        <v>227</v>
      </c>
      <c r="C1995" t="s">
        <v>16</v>
      </c>
      <c r="D1995" t="s">
        <v>9</v>
      </c>
      <c r="E1995" t="s">
        <v>7176</v>
      </c>
      <c r="F1995" t="s">
        <v>11</v>
      </c>
      <c r="G1995" t="s">
        <v>7177</v>
      </c>
      <c r="H1995" t="s">
        <v>7178</v>
      </c>
    </row>
    <row r="1996" spans="1:8" hidden="1" x14ac:dyDescent="0.25">
      <c r="A1996">
        <v>60280353</v>
      </c>
      <c r="B1996" t="s">
        <v>102</v>
      </c>
      <c r="C1996" t="s">
        <v>16</v>
      </c>
      <c r="D1996" t="s">
        <v>9</v>
      </c>
      <c r="E1996" t="s">
        <v>7179</v>
      </c>
      <c r="F1996" t="s">
        <v>11</v>
      </c>
      <c r="G1996" t="s">
        <v>7126</v>
      </c>
      <c r="H1996" t="s">
        <v>7180</v>
      </c>
    </row>
    <row r="1997" spans="1:8" hidden="1" x14ac:dyDescent="0.25">
      <c r="A1997">
        <v>60279125</v>
      </c>
      <c r="B1997" t="s">
        <v>5964</v>
      </c>
      <c r="C1997" t="s">
        <v>16</v>
      </c>
      <c r="D1997" t="s">
        <v>9</v>
      </c>
      <c r="E1997" t="s">
        <v>7181</v>
      </c>
      <c r="F1997" t="s">
        <v>11</v>
      </c>
      <c r="G1997" t="s">
        <v>7182</v>
      </c>
      <c r="H1997" t="s">
        <v>7183</v>
      </c>
    </row>
    <row r="1998" spans="1:8" x14ac:dyDescent="0.25">
      <c r="A1998">
        <v>59203733</v>
      </c>
      <c r="B1998" t="s">
        <v>672</v>
      </c>
      <c r="C1998" t="s">
        <v>16</v>
      </c>
      <c r="D1998" t="s">
        <v>16</v>
      </c>
      <c r="E1998" t="s">
        <v>7184</v>
      </c>
      <c r="F1998" t="s">
        <v>11</v>
      </c>
      <c r="G1998" t="s">
        <v>7185</v>
      </c>
      <c r="H1998" t="s">
        <v>7186</v>
      </c>
    </row>
    <row r="1999" spans="1:8" x14ac:dyDescent="0.25">
      <c r="A1999">
        <v>52517280</v>
      </c>
      <c r="B1999" t="s">
        <v>7187</v>
      </c>
      <c r="C1999" t="s">
        <v>16</v>
      </c>
      <c r="D1999" t="s">
        <v>16</v>
      </c>
      <c r="E1999" t="s">
        <v>7188</v>
      </c>
      <c r="F1999" t="s">
        <v>11</v>
      </c>
      <c r="G1999" t="s">
        <v>7189</v>
      </c>
      <c r="H1999" t="s">
        <v>7190</v>
      </c>
    </row>
    <row r="2000" spans="1:8" hidden="1" x14ac:dyDescent="0.25">
      <c r="A2000">
        <v>60099823</v>
      </c>
      <c r="B2000" t="s">
        <v>397</v>
      </c>
      <c r="C2000" t="s">
        <v>9</v>
      </c>
      <c r="D2000" t="s">
        <v>9</v>
      </c>
      <c r="E2000" t="s">
        <v>7191</v>
      </c>
      <c r="F2000" t="s">
        <v>11</v>
      </c>
      <c r="G2000" t="s">
        <v>7192</v>
      </c>
      <c r="H2000" t="s">
        <v>7193</v>
      </c>
    </row>
    <row r="2001" spans="1:8" hidden="1" x14ac:dyDescent="0.25">
      <c r="A2001">
        <v>59922693</v>
      </c>
      <c r="B2001" t="s">
        <v>3988</v>
      </c>
      <c r="C2001" t="s">
        <v>15</v>
      </c>
      <c r="D2001" t="s">
        <v>9</v>
      </c>
      <c r="E2001" t="s">
        <v>7194</v>
      </c>
      <c r="F2001" t="s">
        <v>7195</v>
      </c>
      <c r="G2001" t="s">
        <v>7196</v>
      </c>
      <c r="H2001" t="s">
        <v>7197</v>
      </c>
    </row>
    <row r="2002" spans="1:8" hidden="1" x14ac:dyDescent="0.25">
      <c r="A2002">
        <v>59818708</v>
      </c>
      <c r="B2002" t="s">
        <v>430</v>
      </c>
      <c r="C2002" t="s">
        <v>16</v>
      </c>
      <c r="D2002" t="s">
        <v>9</v>
      </c>
      <c r="E2002" t="s">
        <v>7198</v>
      </c>
      <c r="F2002" t="s">
        <v>11</v>
      </c>
      <c r="G2002" t="s">
        <v>7199</v>
      </c>
      <c r="H2002" t="s">
        <v>7200</v>
      </c>
    </row>
    <row r="2003" spans="1:8" hidden="1" x14ac:dyDescent="0.25">
      <c r="A2003">
        <v>59866092</v>
      </c>
      <c r="B2003" t="s">
        <v>6757</v>
      </c>
      <c r="C2003" t="s">
        <v>16</v>
      </c>
      <c r="D2003" t="s">
        <v>9</v>
      </c>
      <c r="E2003" t="s">
        <v>7201</v>
      </c>
      <c r="F2003" t="s">
        <v>11</v>
      </c>
      <c r="G2003" t="s">
        <v>7202</v>
      </c>
      <c r="H2003" t="s">
        <v>7203</v>
      </c>
    </row>
    <row r="2004" spans="1:8" hidden="1" x14ac:dyDescent="0.25">
      <c r="A2004">
        <v>45242608</v>
      </c>
      <c r="B2004" t="s">
        <v>7204</v>
      </c>
      <c r="C2004" t="s">
        <v>28</v>
      </c>
      <c r="D2004" t="s">
        <v>9</v>
      </c>
      <c r="E2004" t="s">
        <v>7205</v>
      </c>
      <c r="F2004" t="s">
        <v>11</v>
      </c>
      <c r="G2004" t="s">
        <v>7140</v>
      </c>
      <c r="H2004" t="s">
        <v>7206</v>
      </c>
    </row>
    <row r="2005" spans="1:8" hidden="1" x14ac:dyDescent="0.25">
      <c r="A2005">
        <v>59473486</v>
      </c>
      <c r="B2005" t="s">
        <v>39</v>
      </c>
      <c r="C2005" t="s">
        <v>16</v>
      </c>
      <c r="D2005" t="s">
        <v>9</v>
      </c>
      <c r="E2005" t="s">
        <v>7207</v>
      </c>
      <c r="F2005" t="s">
        <v>11</v>
      </c>
      <c r="G2005" t="s">
        <v>7113</v>
      </c>
      <c r="H2005" t="s">
        <v>7208</v>
      </c>
    </row>
    <row r="2006" spans="1:8" hidden="1" x14ac:dyDescent="0.25">
      <c r="A2006">
        <v>59428491</v>
      </c>
      <c r="B2006" t="s">
        <v>2633</v>
      </c>
      <c r="C2006" t="s">
        <v>15</v>
      </c>
      <c r="D2006" t="s">
        <v>9</v>
      </c>
      <c r="E2006" t="s">
        <v>7209</v>
      </c>
      <c r="F2006" t="s">
        <v>7210</v>
      </c>
      <c r="G2006" t="s">
        <v>7211</v>
      </c>
      <c r="H2006" t="s">
        <v>7212</v>
      </c>
    </row>
    <row r="2007" spans="1:8" x14ac:dyDescent="0.25">
      <c r="A2007">
        <v>17367799</v>
      </c>
      <c r="B2007" t="s">
        <v>7213</v>
      </c>
      <c r="C2007" t="s">
        <v>28</v>
      </c>
      <c r="D2007" t="s">
        <v>28</v>
      </c>
      <c r="E2007" t="s">
        <v>7214</v>
      </c>
      <c r="F2007" t="s">
        <v>7215</v>
      </c>
      <c r="G2007" t="s">
        <v>7216</v>
      </c>
      <c r="H2007" t="s">
        <v>7217</v>
      </c>
    </row>
    <row r="2008" spans="1:8" hidden="1" x14ac:dyDescent="0.25">
      <c r="A2008">
        <v>59033068</v>
      </c>
      <c r="B2008" t="s">
        <v>214</v>
      </c>
      <c r="C2008" t="s">
        <v>15</v>
      </c>
      <c r="D2008" t="s">
        <v>9</v>
      </c>
      <c r="E2008" t="s">
        <v>7218</v>
      </c>
      <c r="F2008" t="s">
        <v>7219</v>
      </c>
      <c r="G2008" t="s">
        <v>7220</v>
      </c>
      <c r="H2008" t="s">
        <v>7221</v>
      </c>
    </row>
    <row r="2009" spans="1:8" hidden="1" x14ac:dyDescent="0.25">
      <c r="A2009">
        <v>59031911</v>
      </c>
      <c r="B2009" t="s">
        <v>102</v>
      </c>
      <c r="C2009" t="s">
        <v>16</v>
      </c>
      <c r="D2009" t="s">
        <v>9</v>
      </c>
      <c r="E2009" t="s">
        <v>7222</v>
      </c>
      <c r="F2009" t="s">
        <v>11</v>
      </c>
      <c r="G2009" t="s">
        <v>7126</v>
      </c>
      <c r="H2009" t="s">
        <v>7223</v>
      </c>
    </row>
    <row r="2010" spans="1:8" hidden="1" x14ac:dyDescent="0.25">
      <c r="A2010">
        <v>58961308</v>
      </c>
      <c r="B2010" t="s">
        <v>163</v>
      </c>
      <c r="C2010" t="s">
        <v>9</v>
      </c>
      <c r="D2010" t="s">
        <v>9</v>
      </c>
      <c r="E2010" t="s">
        <v>7224</v>
      </c>
      <c r="F2010" t="s">
        <v>11</v>
      </c>
      <c r="G2010" t="s">
        <v>7225</v>
      </c>
      <c r="H2010" t="s">
        <v>7226</v>
      </c>
    </row>
    <row r="2011" spans="1:8" x14ac:dyDescent="0.25">
      <c r="A2011">
        <v>13877227</v>
      </c>
      <c r="B2011" t="s">
        <v>7227</v>
      </c>
      <c r="C2011" t="s">
        <v>208</v>
      </c>
      <c r="D2011" t="s">
        <v>469</v>
      </c>
      <c r="E2011" t="s">
        <v>7228</v>
      </c>
      <c r="F2011" t="s">
        <v>7229</v>
      </c>
      <c r="G2011" t="s">
        <v>7113</v>
      </c>
      <c r="H2011" t="s">
        <v>7230</v>
      </c>
    </row>
    <row r="2012" spans="1:8" hidden="1" x14ac:dyDescent="0.25">
      <c r="A2012">
        <v>58798987</v>
      </c>
      <c r="B2012" t="s">
        <v>214</v>
      </c>
      <c r="C2012" t="s">
        <v>9</v>
      </c>
      <c r="D2012" t="s">
        <v>9</v>
      </c>
      <c r="E2012" t="s">
        <v>7231</v>
      </c>
      <c r="F2012" t="s">
        <v>11</v>
      </c>
      <c r="G2012" t="s">
        <v>7232</v>
      </c>
      <c r="H2012" t="s">
        <v>7233</v>
      </c>
    </row>
    <row r="2013" spans="1:8" x14ac:dyDescent="0.25">
      <c r="A2013">
        <v>24024896</v>
      </c>
      <c r="B2013" t="s">
        <v>7234</v>
      </c>
      <c r="C2013" t="s">
        <v>28</v>
      </c>
      <c r="D2013" t="s">
        <v>1187</v>
      </c>
      <c r="E2013" t="s">
        <v>7235</v>
      </c>
      <c r="F2013" t="s">
        <v>11</v>
      </c>
      <c r="G2013" t="s">
        <v>7236</v>
      </c>
      <c r="H2013" t="s">
        <v>7237</v>
      </c>
    </row>
    <row r="2014" spans="1:8" hidden="1" x14ac:dyDescent="0.25">
      <c r="A2014">
        <v>58589021</v>
      </c>
      <c r="B2014" t="s">
        <v>222</v>
      </c>
      <c r="C2014" t="s">
        <v>9</v>
      </c>
      <c r="D2014" t="s">
        <v>9</v>
      </c>
      <c r="E2014" t="s">
        <v>7238</v>
      </c>
      <c r="F2014" t="s">
        <v>11</v>
      </c>
      <c r="G2014" t="s">
        <v>7140</v>
      </c>
      <c r="H2014" t="s">
        <v>7239</v>
      </c>
    </row>
    <row r="2015" spans="1:8" x14ac:dyDescent="0.25">
      <c r="A2015">
        <v>58450593</v>
      </c>
      <c r="B2015" t="s">
        <v>7240</v>
      </c>
      <c r="C2015" t="s">
        <v>9</v>
      </c>
      <c r="D2015" t="s">
        <v>28</v>
      </c>
      <c r="E2015" t="s">
        <v>7241</v>
      </c>
      <c r="F2015" t="s">
        <v>11</v>
      </c>
      <c r="G2015" t="s">
        <v>7242</v>
      </c>
      <c r="H2015" t="s">
        <v>7243</v>
      </c>
    </row>
    <row r="2016" spans="1:8" x14ac:dyDescent="0.25">
      <c r="A2016">
        <v>58064363</v>
      </c>
      <c r="B2016" t="s">
        <v>5692</v>
      </c>
      <c r="C2016" t="s">
        <v>28</v>
      </c>
      <c r="D2016" t="s">
        <v>16</v>
      </c>
      <c r="E2016" t="s">
        <v>7244</v>
      </c>
      <c r="F2016" t="s">
        <v>7245</v>
      </c>
      <c r="G2016" t="s">
        <v>7113</v>
      </c>
      <c r="H2016" t="s">
        <v>7246</v>
      </c>
    </row>
    <row r="2017" spans="1:8" x14ac:dyDescent="0.25">
      <c r="A2017">
        <v>58022988</v>
      </c>
      <c r="B2017" t="s">
        <v>367</v>
      </c>
      <c r="C2017" t="s">
        <v>9</v>
      </c>
      <c r="D2017" t="s">
        <v>16</v>
      </c>
      <c r="E2017" t="s">
        <v>7247</v>
      </c>
      <c r="F2017" t="s">
        <v>11</v>
      </c>
      <c r="G2017" t="s">
        <v>7248</v>
      </c>
      <c r="H2017" t="s">
        <v>7249</v>
      </c>
    </row>
    <row r="2018" spans="1:8" x14ac:dyDescent="0.25">
      <c r="A2018">
        <v>57916636</v>
      </c>
      <c r="B2018" t="s">
        <v>1508</v>
      </c>
      <c r="C2018" t="s">
        <v>16</v>
      </c>
      <c r="D2018" t="s">
        <v>28</v>
      </c>
      <c r="E2018" t="s">
        <v>7250</v>
      </c>
      <c r="F2018" t="s">
        <v>11</v>
      </c>
      <c r="G2018" t="s">
        <v>7251</v>
      </c>
      <c r="H2018" t="s">
        <v>7252</v>
      </c>
    </row>
    <row r="2019" spans="1:8" hidden="1" x14ac:dyDescent="0.25">
      <c r="A2019">
        <v>57889197</v>
      </c>
      <c r="B2019" t="s">
        <v>54</v>
      </c>
      <c r="C2019" t="s">
        <v>9</v>
      </c>
      <c r="D2019" t="s">
        <v>9</v>
      </c>
      <c r="E2019" t="s">
        <v>7253</v>
      </c>
      <c r="F2019" t="s">
        <v>11</v>
      </c>
      <c r="G2019" t="s">
        <v>7254</v>
      </c>
      <c r="H2019" t="s">
        <v>7255</v>
      </c>
    </row>
    <row r="2020" spans="1:8" hidden="1" x14ac:dyDescent="0.25">
      <c r="A2020">
        <v>57864547</v>
      </c>
      <c r="B2020" t="s">
        <v>856</v>
      </c>
      <c r="C2020" t="s">
        <v>16</v>
      </c>
      <c r="D2020" t="s">
        <v>9</v>
      </c>
      <c r="E2020" t="s">
        <v>7256</v>
      </c>
      <c r="F2020" t="s">
        <v>7257</v>
      </c>
      <c r="G2020" t="s">
        <v>7113</v>
      </c>
      <c r="H2020" t="s">
        <v>7258</v>
      </c>
    </row>
    <row r="2021" spans="1:8" hidden="1" x14ac:dyDescent="0.25">
      <c r="A2021">
        <v>57862752</v>
      </c>
      <c r="B2021" t="s">
        <v>2503</v>
      </c>
      <c r="C2021" t="s">
        <v>9</v>
      </c>
      <c r="D2021" t="s">
        <v>9</v>
      </c>
      <c r="E2021" t="s">
        <v>7259</v>
      </c>
      <c r="F2021" t="s">
        <v>11</v>
      </c>
      <c r="G2021" t="s">
        <v>7260</v>
      </c>
      <c r="H2021" t="s">
        <v>7261</v>
      </c>
    </row>
    <row r="2022" spans="1:8" x14ac:dyDescent="0.25">
      <c r="A2022">
        <v>57757888</v>
      </c>
      <c r="B2022" t="s">
        <v>1961</v>
      </c>
      <c r="C2022" t="s">
        <v>15</v>
      </c>
      <c r="D2022" t="s">
        <v>89</v>
      </c>
      <c r="E2022" t="s">
        <v>7262</v>
      </c>
      <c r="F2022" t="s">
        <v>11</v>
      </c>
      <c r="G2022" t="s">
        <v>7167</v>
      </c>
      <c r="H2022" t="s">
        <v>7263</v>
      </c>
    </row>
    <row r="2023" spans="1:8" x14ac:dyDescent="0.25">
      <c r="A2023">
        <v>57809384</v>
      </c>
      <c r="B2023" t="s">
        <v>1145</v>
      </c>
      <c r="C2023" t="s">
        <v>16</v>
      </c>
      <c r="D2023" t="s">
        <v>16</v>
      </c>
      <c r="E2023" t="s">
        <v>7264</v>
      </c>
      <c r="F2023" t="s">
        <v>7265</v>
      </c>
      <c r="G2023" t="s">
        <v>7266</v>
      </c>
      <c r="H2023" t="s">
        <v>7267</v>
      </c>
    </row>
    <row r="2024" spans="1:8" hidden="1" x14ac:dyDescent="0.25">
      <c r="A2024">
        <v>51986721</v>
      </c>
      <c r="B2024" t="s">
        <v>7268</v>
      </c>
      <c r="C2024" t="s">
        <v>16</v>
      </c>
      <c r="D2024" t="s">
        <v>9</v>
      </c>
      <c r="E2024" t="s">
        <v>7269</v>
      </c>
      <c r="F2024" t="s">
        <v>11</v>
      </c>
      <c r="G2024" t="s">
        <v>7270</v>
      </c>
      <c r="H2024" t="s">
        <v>7271</v>
      </c>
    </row>
    <row r="2025" spans="1:8" hidden="1" x14ac:dyDescent="0.25">
      <c r="A2025">
        <v>57612420</v>
      </c>
      <c r="B2025" t="s">
        <v>3059</v>
      </c>
      <c r="C2025" t="s">
        <v>28</v>
      </c>
      <c r="D2025" t="s">
        <v>9</v>
      </c>
      <c r="E2025" t="s">
        <v>7272</v>
      </c>
      <c r="F2025" t="s">
        <v>7273</v>
      </c>
      <c r="G2025" t="s">
        <v>7274</v>
      </c>
      <c r="H2025" t="s">
        <v>7275</v>
      </c>
    </row>
    <row r="2026" spans="1:8" x14ac:dyDescent="0.25">
      <c r="A2026">
        <v>57556333</v>
      </c>
      <c r="B2026" t="s">
        <v>503</v>
      </c>
      <c r="C2026" t="s">
        <v>9</v>
      </c>
      <c r="D2026" t="s">
        <v>16</v>
      </c>
      <c r="E2026" t="s">
        <v>7276</v>
      </c>
      <c r="F2026" t="s">
        <v>11</v>
      </c>
      <c r="G2026" t="s">
        <v>7277</v>
      </c>
      <c r="H2026" t="s">
        <v>7278</v>
      </c>
    </row>
    <row r="2027" spans="1:8" x14ac:dyDescent="0.25">
      <c r="A2027">
        <v>57481975</v>
      </c>
      <c r="B2027" t="s">
        <v>65</v>
      </c>
      <c r="C2027" t="s">
        <v>9</v>
      </c>
      <c r="D2027" t="s">
        <v>15</v>
      </c>
      <c r="E2027" t="s">
        <v>7279</v>
      </c>
      <c r="F2027" t="s">
        <v>11</v>
      </c>
      <c r="G2027" t="s">
        <v>7113</v>
      </c>
      <c r="H2027" t="s">
        <v>7280</v>
      </c>
    </row>
    <row r="2028" spans="1:8" hidden="1" x14ac:dyDescent="0.25">
      <c r="A2028">
        <v>57325251</v>
      </c>
      <c r="B2028" t="s">
        <v>214</v>
      </c>
      <c r="C2028" t="s">
        <v>16</v>
      </c>
      <c r="D2028" t="s">
        <v>9</v>
      </c>
      <c r="E2028" t="s">
        <v>7281</v>
      </c>
      <c r="F2028" t="s">
        <v>11</v>
      </c>
      <c r="G2028" t="s">
        <v>7113</v>
      </c>
      <c r="H2028" t="s">
        <v>7282</v>
      </c>
    </row>
    <row r="2029" spans="1:8" hidden="1" x14ac:dyDescent="0.25">
      <c r="A2029">
        <v>57146652</v>
      </c>
      <c r="B2029" t="s">
        <v>2524</v>
      </c>
      <c r="C2029" t="s">
        <v>16</v>
      </c>
      <c r="D2029" t="s">
        <v>9</v>
      </c>
      <c r="E2029" t="s">
        <v>7283</v>
      </c>
      <c r="F2029" t="s">
        <v>7284</v>
      </c>
      <c r="G2029" t="s">
        <v>7285</v>
      </c>
      <c r="H2029" t="s">
        <v>7286</v>
      </c>
    </row>
    <row r="2030" spans="1:8" hidden="1" x14ac:dyDescent="0.25">
      <c r="A2030">
        <v>57121641</v>
      </c>
      <c r="B2030" t="s">
        <v>7287</v>
      </c>
      <c r="C2030" t="s">
        <v>16</v>
      </c>
      <c r="D2030" t="s">
        <v>9</v>
      </c>
      <c r="E2030" t="s">
        <v>7288</v>
      </c>
      <c r="F2030" t="s">
        <v>7289</v>
      </c>
      <c r="G2030" t="s">
        <v>7290</v>
      </c>
      <c r="H2030" t="s">
        <v>7291</v>
      </c>
    </row>
    <row r="2031" spans="1:8" x14ac:dyDescent="0.25">
      <c r="A2031">
        <v>39283653</v>
      </c>
      <c r="B2031" t="s">
        <v>6032</v>
      </c>
      <c r="C2031" t="s">
        <v>9</v>
      </c>
      <c r="D2031" t="s">
        <v>16</v>
      </c>
      <c r="E2031" t="s">
        <v>7292</v>
      </c>
      <c r="F2031" t="s">
        <v>11</v>
      </c>
      <c r="G2031" t="s">
        <v>7293</v>
      </c>
      <c r="H2031" t="s">
        <v>7294</v>
      </c>
    </row>
    <row r="2032" spans="1:8" x14ac:dyDescent="0.25">
      <c r="A2032">
        <v>21309747</v>
      </c>
      <c r="B2032" t="s">
        <v>7295</v>
      </c>
      <c r="C2032" t="s">
        <v>89</v>
      </c>
      <c r="D2032" t="s">
        <v>44</v>
      </c>
      <c r="E2032" t="s">
        <v>7296</v>
      </c>
      <c r="F2032" t="s">
        <v>7297</v>
      </c>
      <c r="G2032" t="s">
        <v>7298</v>
      </c>
      <c r="H2032" t="s">
        <v>7299</v>
      </c>
    </row>
    <row r="2033" spans="1:8" hidden="1" x14ac:dyDescent="0.25">
      <c r="A2033">
        <v>56742140</v>
      </c>
      <c r="B2033" t="s">
        <v>554</v>
      </c>
      <c r="C2033" t="s">
        <v>16</v>
      </c>
      <c r="D2033" t="s">
        <v>9</v>
      </c>
      <c r="E2033" t="s">
        <v>7300</v>
      </c>
      <c r="F2033" t="s">
        <v>11</v>
      </c>
      <c r="G2033" t="s">
        <v>7301</v>
      </c>
      <c r="H2033" t="s">
        <v>7302</v>
      </c>
    </row>
    <row r="2034" spans="1:8" x14ac:dyDescent="0.25">
      <c r="A2034">
        <v>56709637</v>
      </c>
      <c r="B2034" t="s">
        <v>102</v>
      </c>
      <c r="C2034" t="s">
        <v>9</v>
      </c>
      <c r="D2034" t="s">
        <v>16</v>
      </c>
      <c r="E2034" t="s">
        <v>7303</v>
      </c>
      <c r="F2034" t="s">
        <v>11</v>
      </c>
      <c r="G2034" t="s">
        <v>7304</v>
      </c>
      <c r="H2034" t="s">
        <v>7305</v>
      </c>
    </row>
    <row r="2035" spans="1:8" x14ac:dyDescent="0.25">
      <c r="A2035">
        <v>55804470</v>
      </c>
      <c r="B2035" t="s">
        <v>7306</v>
      </c>
      <c r="C2035" t="s">
        <v>16</v>
      </c>
      <c r="D2035" t="s">
        <v>16</v>
      </c>
      <c r="E2035" t="s">
        <v>7307</v>
      </c>
      <c r="F2035" t="s">
        <v>11</v>
      </c>
      <c r="G2035" t="s">
        <v>7113</v>
      </c>
      <c r="H2035" t="s">
        <v>7308</v>
      </c>
    </row>
    <row r="2036" spans="1:8" hidden="1" x14ac:dyDescent="0.25">
      <c r="A2036">
        <v>56245108</v>
      </c>
      <c r="B2036" t="s">
        <v>163</v>
      </c>
      <c r="C2036" t="s">
        <v>15</v>
      </c>
      <c r="D2036" t="s">
        <v>9</v>
      </c>
      <c r="E2036" t="s">
        <v>7309</v>
      </c>
      <c r="F2036" t="s">
        <v>7310</v>
      </c>
      <c r="G2036" t="s">
        <v>7211</v>
      </c>
      <c r="H2036" t="s">
        <v>7311</v>
      </c>
    </row>
    <row r="2037" spans="1:8" hidden="1" x14ac:dyDescent="0.25">
      <c r="A2037">
        <v>56174455</v>
      </c>
      <c r="B2037" t="s">
        <v>1005</v>
      </c>
      <c r="C2037" t="s">
        <v>16</v>
      </c>
      <c r="D2037" t="s">
        <v>9</v>
      </c>
      <c r="E2037" t="s">
        <v>7312</v>
      </c>
      <c r="F2037" t="s">
        <v>7313</v>
      </c>
      <c r="G2037" t="s">
        <v>7314</v>
      </c>
      <c r="H2037" t="s">
        <v>7315</v>
      </c>
    </row>
    <row r="2038" spans="1:8" hidden="1" x14ac:dyDescent="0.25">
      <c r="A2038">
        <v>56184197</v>
      </c>
      <c r="B2038" t="s">
        <v>3167</v>
      </c>
      <c r="C2038" t="s">
        <v>16</v>
      </c>
      <c r="D2038" t="s">
        <v>98</v>
      </c>
      <c r="E2038" t="s">
        <v>7316</v>
      </c>
      <c r="F2038" t="s">
        <v>11</v>
      </c>
      <c r="G2038" t="s">
        <v>7317</v>
      </c>
      <c r="H2038" t="s">
        <v>7318</v>
      </c>
    </row>
    <row r="2039" spans="1:8" x14ac:dyDescent="0.25">
      <c r="A2039">
        <v>54272950</v>
      </c>
      <c r="B2039" t="s">
        <v>7319</v>
      </c>
      <c r="C2039" t="s">
        <v>16</v>
      </c>
      <c r="D2039" t="s">
        <v>16</v>
      </c>
      <c r="E2039" t="s">
        <v>7320</v>
      </c>
      <c r="F2039" t="s">
        <v>7321</v>
      </c>
      <c r="G2039" t="s">
        <v>7322</v>
      </c>
      <c r="H2039" t="s">
        <v>7323</v>
      </c>
    </row>
    <row r="2040" spans="1:8" x14ac:dyDescent="0.25">
      <c r="A2040">
        <v>9380010</v>
      </c>
      <c r="B2040" t="s">
        <v>7324</v>
      </c>
      <c r="C2040" t="s">
        <v>28</v>
      </c>
      <c r="D2040" t="s">
        <v>127</v>
      </c>
      <c r="E2040" t="s">
        <v>7325</v>
      </c>
      <c r="F2040" t="s">
        <v>7326</v>
      </c>
      <c r="G2040" t="s">
        <v>7327</v>
      </c>
      <c r="H2040" t="s">
        <v>7328</v>
      </c>
    </row>
    <row r="2041" spans="1:8" hidden="1" x14ac:dyDescent="0.25">
      <c r="A2041">
        <v>56161263</v>
      </c>
      <c r="B2041" t="s">
        <v>3665</v>
      </c>
      <c r="C2041" t="s">
        <v>15</v>
      </c>
      <c r="D2041" t="s">
        <v>9</v>
      </c>
      <c r="E2041" t="s">
        <v>7329</v>
      </c>
      <c r="F2041" t="s">
        <v>7330</v>
      </c>
      <c r="G2041" t="s">
        <v>7113</v>
      </c>
      <c r="H2041" t="s">
        <v>7331</v>
      </c>
    </row>
    <row r="2042" spans="1:8" x14ac:dyDescent="0.25">
      <c r="A2042">
        <v>55998201</v>
      </c>
      <c r="B2042" t="s">
        <v>752</v>
      </c>
      <c r="C2042" t="s">
        <v>16</v>
      </c>
      <c r="D2042" t="s">
        <v>16</v>
      </c>
      <c r="E2042" t="s">
        <v>7332</v>
      </c>
      <c r="F2042" t="s">
        <v>11</v>
      </c>
      <c r="G2042" t="s">
        <v>7113</v>
      </c>
      <c r="H2042" t="s">
        <v>7333</v>
      </c>
    </row>
    <row r="2043" spans="1:8" hidden="1" x14ac:dyDescent="0.25">
      <c r="A2043">
        <v>54702803</v>
      </c>
      <c r="B2043" t="s">
        <v>557</v>
      </c>
      <c r="C2043" t="s">
        <v>16</v>
      </c>
      <c r="D2043" t="s">
        <v>9</v>
      </c>
      <c r="E2043" t="s">
        <v>7334</v>
      </c>
      <c r="F2043" t="s">
        <v>11</v>
      </c>
      <c r="G2043" t="s">
        <v>7113</v>
      </c>
      <c r="H2043" t="s">
        <v>7335</v>
      </c>
    </row>
    <row r="2044" spans="1:8" x14ac:dyDescent="0.25">
      <c r="A2044">
        <v>55786849</v>
      </c>
      <c r="B2044" t="s">
        <v>2465</v>
      </c>
      <c r="C2044" t="s">
        <v>16</v>
      </c>
      <c r="D2044" t="s">
        <v>15</v>
      </c>
      <c r="E2044" t="s">
        <v>7336</v>
      </c>
      <c r="F2044" t="s">
        <v>7337</v>
      </c>
      <c r="G2044" t="s">
        <v>7211</v>
      </c>
      <c r="H2044" t="s">
        <v>7338</v>
      </c>
    </row>
    <row r="2045" spans="1:8" hidden="1" x14ac:dyDescent="0.25">
      <c r="A2045">
        <v>55887738</v>
      </c>
      <c r="B2045" t="s">
        <v>683</v>
      </c>
      <c r="C2045" t="s">
        <v>16</v>
      </c>
      <c r="D2045" t="s">
        <v>98</v>
      </c>
      <c r="E2045" t="s">
        <v>7339</v>
      </c>
      <c r="F2045" t="s">
        <v>7340</v>
      </c>
      <c r="G2045" t="s">
        <v>7113</v>
      </c>
      <c r="H2045" t="s">
        <v>7341</v>
      </c>
    </row>
    <row r="2046" spans="1:8" hidden="1" x14ac:dyDescent="0.25">
      <c r="A2046">
        <v>55959032</v>
      </c>
      <c r="B2046" t="s">
        <v>188</v>
      </c>
      <c r="C2046" t="s">
        <v>9</v>
      </c>
      <c r="D2046" t="s">
        <v>9</v>
      </c>
      <c r="E2046" t="s">
        <v>7342</v>
      </c>
      <c r="F2046" t="s">
        <v>11</v>
      </c>
      <c r="G2046" t="s">
        <v>7343</v>
      </c>
      <c r="H2046" t="s">
        <v>7344</v>
      </c>
    </row>
    <row r="2047" spans="1:8" x14ac:dyDescent="0.25">
      <c r="A2047">
        <v>55176221</v>
      </c>
      <c r="B2047" t="s">
        <v>1480</v>
      </c>
      <c r="C2047" t="s">
        <v>16</v>
      </c>
      <c r="D2047" t="s">
        <v>16</v>
      </c>
      <c r="E2047" t="s">
        <v>7345</v>
      </c>
      <c r="F2047" t="s">
        <v>11</v>
      </c>
      <c r="G2047" t="s">
        <v>7346</v>
      </c>
      <c r="H2047" t="s">
        <v>7347</v>
      </c>
    </row>
    <row r="2048" spans="1:8" x14ac:dyDescent="0.25">
      <c r="A2048">
        <v>55793251</v>
      </c>
      <c r="B2048" t="s">
        <v>6039</v>
      </c>
      <c r="C2048" t="s">
        <v>9</v>
      </c>
      <c r="D2048" t="s">
        <v>16</v>
      </c>
      <c r="E2048" t="s">
        <v>7348</v>
      </c>
      <c r="F2048" t="s">
        <v>11</v>
      </c>
      <c r="G2048" t="s">
        <v>7349</v>
      </c>
      <c r="H2048" t="s">
        <v>7350</v>
      </c>
    </row>
    <row r="2049" spans="1:8" hidden="1" x14ac:dyDescent="0.25">
      <c r="A2049">
        <v>44648980</v>
      </c>
      <c r="B2049" t="s">
        <v>7351</v>
      </c>
      <c r="C2049" t="s">
        <v>16</v>
      </c>
      <c r="D2049" t="s">
        <v>9</v>
      </c>
      <c r="E2049" t="s">
        <v>7352</v>
      </c>
      <c r="F2049" t="s">
        <v>11</v>
      </c>
      <c r="G2049" t="s">
        <v>7113</v>
      </c>
      <c r="H2049" t="s">
        <v>7353</v>
      </c>
    </row>
    <row r="2050" spans="1:8" x14ac:dyDescent="0.25">
      <c r="A2050">
        <v>29376634</v>
      </c>
      <c r="B2050" t="s">
        <v>7354</v>
      </c>
      <c r="C2050" t="s">
        <v>28</v>
      </c>
      <c r="D2050" t="s">
        <v>208</v>
      </c>
      <c r="E2050" t="s">
        <v>7355</v>
      </c>
      <c r="F2050" t="s">
        <v>11</v>
      </c>
      <c r="G2050" t="s">
        <v>7113</v>
      </c>
      <c r="H2050" t="s">
        <v>7356</v>
      </c>
    </row>
    <row r="2051" spans="1:8" x14ac:dyDescent="0.25">
      <c r="A2051">
        <v>54770443</v>
      </c>
      <c r="B2051" t="s">
        <v>7357</v>
      </c>
      <c r="C2051" t="s">
        <v>15</v>
      </c>
      <c r="D2051" t="s">
        <v>16</v>
      </c>
      <c r="E2051" t="s">
        <v>7358</v>
      </c>
      <c r="F2051" t="s">
        <v>7359</v>
      </c>
      <c r="G2051" t="s">
        <v>7113</v>
      </c>
      <c r="H2051" t="s">
        <v>7360</v>
      </c>
    </row>
    <row r="2052" spans="1:8" x14ac:dyDescent="0.25">
      <c r="A2052">
        <v>54593838</v>
      </c>
      <c r="B2052" t="s">
        <v>6017</v>
      </c>
      <c r="C2052" t="s">
        <v>16</v>
      </c>
      <c r="D2052" t="s">
        <v>208</v>
      </c>
      <c r="E2052" t="s">
        <v>7361</v>
      </c>
      <c r="F2052" t="s">
        <v>11</v>
      </c>
      <c r="G2052" t="s">
        <v>7362</v>
      </c>
      <c r="H2052" t="s">
        <v>7363</v>
      </c>
    </row>
    <row r="2053" spans="1:8" hidden="1" x14ac:dyDescent="0.25">
      <c r="A2053">
        <v>54493877</v>
      </c>
      <c r="B2053" t="s">
        <v>7364</v>
      </c>
      <c r="C2053" t="s">
        <v>16</v>
      </c>
      <c r="D2053" t="s">
        <v>9</v>
      </c>
      <c r="E2053" t="s">
        <v>7365</v>
      </c>
      <c r="F2053" t="s">
        <v>7366</v>
      </c>
      <c r="G2053" t="s">
        <v>7367</v>
      </c>
      <c r="H2053" t="s">
        <v>7368</v>
      </c>
    </row>
    <row r="2054" spans="1:8" x14ac:dyDescent="0.25">
      <c r="A2054">
        <v>54514235</v>
      </c>
      <c r="B2054" t="s">
        <v>7369</v>
      </c>
      <c r="C2054" t="s">
        <v>16</v>
      </c>
      <c r="D2054" t="s">
        <v>16</v>
      </c>
      <c r="E2054" t="s">
        <v>7370</v>
      </c>
      <c r="F2054" t="s">
        <v>11</v>
      </c>
      <c r="G2054" t="s">
        <v>7371</v>
      </c>
      <c r="H2054" t="s">
        <v>7372</v>
      </c>
    </row>
    <row r="2055" spans="1:8" x14ac:dyDescent="0.25">
      <c r="A2055">
        <v>21115179</v>
      </c>
      <c r="B2055" t="s">
        <v>7373</v>
      </c>
      <c r="C2055" t="s">
        <v>612</v>
      </c>
      <c r="D2055" t="s">
        <v>301</v>
      </c>
      <c r="E2055" t="s">
        <v>7374</v>
      </c>
      <c r="F2055" t="s">
        <v>7375</v>
      </c>
      <c r="G2055" t="s">
        <v>7376</v>
      </c>
      <c r="H2055" t="s">
        <v>7377</v>
      </c>
    </row>
    <row r="2056" spans="1:8" x14ac:dyDescent="0.25">
      <c r="A2056">
        <v>24948143</v>
      </c>
      <c r="B2056" t="s">
        <v>7378</v>
      </c>
      <c r="C2056" t="s">
        <v>28</v>
      </c>
      <c r="D2056" t="s">
        <v>50</v>
      </c>
      <c r="E2056" t="s">
        <v>7379</v>
      </c>
      <c r="F2056" t="s">
        <v>11</v>
      </c>
      <c r="G2056" t="s">
        <v>7380</v>
      </c>
      <c r="H2056" t="s">
        <v>7381</v>
      </c>
    </row>
    <row r="2057" spans="1:8" x14ac:dyDescent="0.25">
      <c r="A2057">
        <v>17155536</v>
      </c>
      <c r="B2057" t="s">
        <v>7382</v>
      </c>
      <c r="C2057" t="s">
        <v>16</v>
      </c>
      <c r="D2057" t="s">
        <v>107</v>
      </c>
      <c r="E2057" t="s">
        <v>7383</v>
      </c>
      <c r="F2057" t="s">
        <v>7384</v>
      </c>
      <c r="G2057" t="s">
        <v>7199</v>
      </c>
      <c r="H2057" t="s">
        <v>7385</v>
      </c>
    </row>
    <row r="2058" spans="1:8" x14ac:dyDescent="0.25">
      <c r="A2058">
        <v>27391267</v>
      </c>
      <c r="B2058" t="s">
        <v>7386</v>
      </c>
      <c r="C2058" t="s">
        <v>15</v>
      </c>
      <c r="D2058" t="s">
        <v>16</v>
      </c>
      <c r="E2058" t="s">
        <v>7387</v>
      </c>
      <c r="F2058" t="s">
        <v>11</v>
      </c>
      <c r="G2058" t="s">
        <v>7242</v>
      </c>
      <c r="H2058" t="s">
        <v>7388</v>
      </c>
    </row>
    <row r="2059" spans="1:8" x14ac:dyDescent="0.25">
      <c r="A2059">
        <v>53714263</v>
      </c>
      <c r="B2059" t="s">
        <v>7389</v>
      </c>
      <c r="C2059" t="s">
        <v>15</v>
      </c>
      <c r="D2059" t="s">
        <v>28</v>
      </c>
      <c r="E2059" t="s">
        <v>7390</v>
      </c>
      <c r="F2059" t="s">
        <v>11</v>
      </c>
      <c r="G2059" t="s">
        <v>7126</v>
      </c>
      <c r="H2059" t="s">
        <v>7391</v>
      </c>
    </row>
    <row r="2060" spans="1:8" x14ac:dyDescent="0.25">
      <c r="A2060">
        <v>53785543</v>
      </c>
      <c r="B2060" t="s">
        <v>7392</v>
      </c>
      <c r="C2060" t="s">
        <v>16</v>
      </c>
      <c r="D2060" t="s">
        <v>16</v>
      </c>
      <c r="E2060" t="s">
        <v>7393</v>
      </c>
      <c r="F2060" t="s">
        <v>7394</v>
      </c>
      <c r="G2060" t="s">
        <v>7211</v>
      </c>
      <c r="H2060" t="s">
        <v>7395</v>
      </c>
    </row>
    <row r="2061" spans="1:8" x14ac:dyDescent="0.25">
      <c r="A2061">
        <v>53710685</v>
      </c>
      <c r="B2061" t="s">
        <v>7396</v>
      </c>
      <c r="C2061" t="s">
        <v>16</v>
      </c>
      <c r="D2061" t="s">
        <v>16</v>
      </c>
      <c r="E2061" t="s">
        <v>7397</v>
      </c>
      <c r="F2061" t="s">
        <v>7398</v>
      </c>
      <c r="G2061" t="s">
        <v>7399</v>
      </c>
      <c r="H2061" t="s">
        <v>7400</v>
      </c>
    </row>
    <row r="2062" spans="1:8" x14ac:dyDescent="0.25">
      <c r="A2062">
        <v>38830078</v>
      </c>
      <c r="B2062" t="s">
        <v>7401</v>
      </c>
      <c r="C2062" t="s">
        <v>16</v>
      </c>
      <c r="D2062" t="s">
        <v>16</v>
      </c>
      <c r="E2062" t="s">
        <v>7402</v>
      </c>
      <c r="F2062" t="s">
        <v>11</v>
      </c>
      <c r="G2062" t="s">
        <v>7403</v>
      </c>
      <c r="H2062" t="s">
        <v>7404</v>
      </c>
    </row>
    <row r="2063" spans="1:8" hidden="1" x14ac:dyDescent="0.25">
      <c r="A2063">
        <v>21809978</v>
      </c>
      <c r="B2063" t="s">
        <v>7405</v>
      </c>
      <c r="C2063" t="s">
        <v>15</v>
      </c>
      <c r="D2063" t="s">
        <v>9</v>
      </c>
      <c r="E2063" t="s">
        <v>7406</v>
      </c>
      <c r="F2063" t="s">
        <v>7407</v>
      </c>
      <c r="G2063" t="s">
        <v>7216</v>
      </c>
      <c r="H2063" t="s">
        <v>7408</v>
      </c>
    </row>
    <row r="2064" spans="1:8" x14ac:dyDescent="0.25">
      <c r="A2064">
        <v>53236279</v>
      </c>
      <c r="B2064" t="s">
        <v>1949</v>
      </c>
      <c r="C2064" t="s">
        <v>16</v>
      </c>
      <c r="D2064" t="s">
        <v>15</v>
      </c>
      <c r="E2064" t="s">
        <v>7409</v>
      </c>
      <c r="F2064" t="s">
        <v>7410</v>
      </c>
      <c r="G2064" t="s">
        <v>7411</v>
      </c>
      <c r="H2064" t="s">
        <v>7412</v>
      </c>
    </row>
    <row r="2065" spans="1:8" x14ac:dyDescent="0.25">
      <c r="A2065">
        <v>53177698</v>
      </c>
      <c r="B2065" t="s">
        <v>3315</v>
      </c>
      <c r="C2065" t="s">
        <v>16</v>
      </c>
      <c r="D2065" t="s">
        <v>28</v>
      </c>
      <c r="E2065" t="s">
        <v>7413</v>
      </c>
      <c r="F2065" t="s">
        <v>7414</v>
      </c>
      <c r="G2065" t="s">
        <v>7113</v>
      </c>
      <c r="H2065" t="s">
        <v>7415</v>
      </c>
    </row>
    <row r="2066" spans="1:8" x14ac:dyDescent="0.25">
      <c r="A2066">
        <v>42842392</v>
      </c>
      <c r="B2066" t="s">
        <v>7416</v>
      </c>
      <c r="C2066" t="s">
        <v>15</v>
      </c>
      <c r="D2066" t="s">
        <v>15</v>
      </c>
      <c r="E2066" t="s">
        <v>7417</v>
      </c>
      <c r="F2066" t="s">
        <v>11</v>
      </c>
      <c r="G2066" t="s">
        <v>7113</v>
      </c>
      <c r="H2066" t="s">
        <v>7418</v>
      </c>
    </row>
    <row r="2067" spans="1:8" x14ac:dyDescent="0.25">
      <c r="A2067">
        <v>52650318</v>
      </c>
      <c r="B2067" t="s">
        <v>1221</v>
      </c>
      <c r="C2067" t="s">
        <v>16</v>
      </c>
      <c r="D2067" t="s">
        <v>16</v>
      </c>
      <c r="E2067" t="s">
        <v>7419</v>
      </c>
      <c r="F2067" t="s">
        <v>11</v>
      </c>
      <c r="G2067" t="s">
        <v>7113</v>
      </c>
      <c r="H2067" t="s">
        <v>7420</v>
      </c>
    </row>
    <row r="2068" spans="1:8" x14ac:dyDescent="0.25">
      <c r="A2068">
        <v>38736297</v>
      </c>
      <c r="B2068" t="s">
        <v>7421</v>
      </c>
      <c r="C2068" t="s">
        <v>28</v>
      </c>
      <c r="D2068" t="s">
        <v>16</v>
      </c>
      <c r="E2068" t="s">
        <v>7422</v>
      </c>
      <c r="F2068" t="s">
        <v>7423</v>
      </c>
      <c r="G2068" t="s">
        <v>7113</v>
      </c>
      <c r="H2068" t="s">
        <v>7424</v>
      </c>
    </row>
    <row r="2069" spans="1:8" x14ac:dyDescent="0.25">
      <c r="A2069">
        <v>52874677</v>
      </c>
      <c r="B2069" t="s">
        <v>561</v>
      </c>
      <c r="C2069" t="s">
        <v>16</v>
      </c>
      <c r="D2069" t="s">
        <v>16</v>
      </c>
      <c r="E2069" t="s">
        <v>7425</v>
      </c>
      <c r="F2069" t="s">
        <v>11</v>
      </c>
      <c r="G2069" t="s">
        <v>7113</v>
      </c>
      <c r="H2069" t="s">
        <v>7426</v>
      </c>
    </row>
    <row r="2070" spans="1:8" x14ac:dyDescent="0.25">
      <c r="A2070">
        <v>17095791</v>
      </c>
      <c r="B2070" t="s">
        <v>7427</v>
      </c>
      <c r="C2070" t="s">
        <v>469</v>
      </c>
      <c r="D2070" t="s">
        <v>85</v>
      </c>
      <c r="E2070" t="s">
        <v>7428</v>
      </c>
      <c r="F2070" t="s">
        <v>7429</v>
      </c>
      <c r="G2070" t="s">
        <v>7113</v>
      </c>
      <c r="H2070" t="s">
        <v>7430</v>
      </c>
    </row>
    <row r="2071" spans="1:8" x14ac:dyDescent="0.25">
      <c r="A2071">
        <v>13406270</v>
      </c>
      <c r="B2071" t="s">
        <v>7431</v>
      </c>
      <c r="C2071" t="s">
        <v>16</v>
      </c>
      <c r="D2071" t="s">
        <v>135</v>
      </c>
      <c r="E2071" t="s">
        <v>7432</v>
      </c>
      <c r="F2071" t="s">
        <v>7433</v>
      </c>
      <c r="G2071" t="s">
        <v>7434</v>
      </c>
      <c r="H2071" t="s">
        <v>7435</v>
      </c>
    </row>
    <row r="2072" spans="1:8" x14ac:dyDescent="0.25">
      <c r="A2072">
        <v>52631566</v>
      </c>
      <c r="B2072" t="s">
        <v>7436</v>
      </c>
      <c r="C2072" t="s">
        <v>9</v>
      </c>
      <c r="D2072" t="s">
        <v>16</v>
      </c>
      <c r="E2072" t="s">
        <v>7437</v>
      </c>
      <c r="F2072" t="s">
        <v>11</v>
      </c>
      <c r="G2072" t="s">
        <v>7113</v>
      </c>
      <c r="H2072" t="s">
        <v>7438</v>
      </c>
    </row>
    <row r="2073" spans="1:8" hidden="1" x14ac:dyDescent="0.25">
      <c r="A2073">
        <v>49710912</v>
      </c>
      <c r="B2073" t="s">
        <v>7439</v>
      </c>
      <c r="C2073" t="s">
        <v>15</v>
      </c>
      <c r="D2073" t="s">
        <v>9</v>
      </c>
      <c r="E2073" t="s">
        <v>7440</v>
      </c>
      <c r="F2073" t="s">
        <v>11</v>
      </c>
      <c r="G2073" t="s">
        <v>7441</v>
      </c>
      <c r="H2073" t="s">
        <v>7442</v>
      </c>
    </row>
    <row r="2074" spans="1:8" hidden="1" x14ac:dyDescent="0.25">
      <c r="A2074">
        <v>61420842</v>
      </c>
      <c r="B2074" t="s">
        <v>829</v>
      </c>
      <c r="C2074" t="s">
        <v>9</v>
      </c>
      <c r="D2074" t="s">
        <v>9</v>
      </c>
      <c r="E2074" t="s">
        <v>7443</v>
      </c>
      <c r="F2074" t="s">
        <v>11</v>
      </c>
      <c r="G2074" t="s">
        <v>7444</v>
      </c>
      <c r="H2074" t="s">
        <v>7445</v>
      </c>
    </row>
    <row r="2075" spans="1:8" x14ac:dyDescent="0.25">
      <c r="A2075">
        <v>59028605</v>
      </c>
      <c r="B2075" t="s">
        <v>291</v>
      </c>
      <c r="C2075" t="s">
        <v>16</v>
      </c>
      <c r="D2075" t="s">
        <v>16</v>
      </c>
      <c r="E2075" t="s">
        <v>7446</v>
      </c>
      <c r="F2075" t="s">
        <v>7447</v>
      </c>
      <c r="G2075" t="s">
        <v>7448</v>
      </c>
      <c r="H2075" t="s">
        <v>7449</v>
      </c>
    </row>
    <row r="2076" spans="1:8" x14ac:dyDescent="0.25">
      <c r="A2076">
        <v>60828785</v>
      </c>
      <c r="B2076" t="s">
        <v>3988</v>
      </c>
      <c r="C2076" t="s">
        <v>9</v>
      </c>
      <c r="D2076" t="s">
        <v>208</v>
      </c>
      <c r="E2076" t="s">
        <v>7450</v>
      </c>
      <c r="F2076" t="s">
        <v>11</v>
      </c>
      <c r="G2076" t="s">
        <v>7451</v>
      </c>
      <c r="H2076" t="s">
        <v>7452</v>
      </c>
    </row>
    <row r="2077" spans="1:8" x14ac:dyDescent="0.25">
      <c r="A2077">
        <v>49536585</v>
      </c>
      <c r="B2077" t="s">
        <v>7453</v>
      </c>
      <c r="C2077" t="s">
        <v>16</v>
      </c>
      <c r="D2077" t="s">
        <v>15</v>
      </c>
      <c r="E2077" t="s">
        <v>7454</v>
      </c>
      <c r="F2077" t="s">
        <v>11</v>
      </c>
      <c r="G2077" t="s">
        <v>7455</v>
      </c>
      <c r="H2077" t="s">
        <v>7456</v>
      </c>
    </row>
    <row r="2078" spans="1:8" x14ac:dyDescent="0.25">
      <c r="A2078">
        <v>58647804</v>
      </c>
      <c r="B2078" t="s">
        <v>4434</v>
      </c>
      <c r="C2078" t="s">
        <v>16</v>
      </c>
      <c r="D2078" t="s">
        <v>15</v>
      </c>
      <c r="E2078" t="s">
        <v>7457</v>
      </c>
      <c r="F2078" t="s">
        <v>7458</v>
      </c>
      <c r="G2078" t="s">
        <v>7455</v>
      </c>
      <c r="H2078" t="s">
        <v>7459</v>
      </c>
    </row>
    <row r="2079" spans="1:8" x14ac:dyDescent="0.25">
      <c r="A2079">
        <v>59422182</v>
      </c>
      <c r="B2079" t="s">
        <v>367</v>
      </c>
      <c r="C2079" t="s">
        <v>16</v>
      </c>
      <c r="D2079" t="s">
        <v>16</v>
      </c>
      <c r="E2079" t="s">
        <v>7460</v>
      </c>
      <c r="F2079" t="s">
        <v>7461</v>
      </c>
      <c r="G2079" t="s">
        <v>7455</v>
      </c>
      <c r="H2079" t="s">
        <v>7462</v>
      </c>
    </row>
    <row r="2080" spans="1:8" x14ac:dyDescent="0.25">
      <c r="A2080">
        <v>59143147</v>
      </c>
      <c r="B2080" t="s">
        <v>3012</v>
      </c>
      <c r="C2080" t="s">
        <v>16</v>
      </c>
      <c r="D2080" t="s">
        <v>16</v>
      </c>
      <c r="E2080" t="s">
        <v>7463</v>
      </c>
      <c r="F2080" t="s">
        <v>7464</v>
      </c>
      <c r="G2080" t="s">
        <v>7465</v>
      </c>
      <c r="H2080" t="s">
        <v>7466</v>
      </c>
    </row>
    <row r="2081" spans="1:8" x14ac:dyDescent="0.25">
      <c r="A2081">
        <v>58972840</v>
      </c>
      <c r="B2081" t="s">
        <v>1085</v>
      </c>
      <c r="C2081" t="s">
        <v>16</v>
      </c>
      <c r="D2081" t="s">
        <v>16</v>
      </c>
      <c r="E2081" t="s">
        <v>7467</v>
      </c>
      <c r="F2081" t="s">
        <v>7468</v>
      </c>
      <c r="G2081" t="s">
        <v>7469</v>
      </c>
      <c r="H2081" t="s">
        <v>7470</v>
      </c>
    </row>
    <row r="2082" spans="1:8" x14ac:dyDescent="0.25">
      <c r="A2082">
        <v>42489457</v>
      </c>
      <c r="B2082" t="s">
        <v>7471</v>
      </c>
      <c r="C2082" t="s">
        <v>15</v>
      </c>
      <c r="D2082" t="s">
        <v>208</v>
      </c>
      <c r="E2082" t="s">
        <v>7472</v>
      </c>
      <c r="F2082" t="s">
        <v>7473</v>
      </c>
      <c r="G2082" t="s">
        <v>7444</v>
      </c>
      <c r="H2082" t="s">
        <v>7474</v>
      </c>
    </row>
    <row r="2083" spans="1:8" x14ac:dyDescent="0.25">
      <c r="A2083">
        <v>57303962</v>
      </c>
      <c r="B2083" t="s">
        <v>183</v>
      </c>
      <c r="C2083" t="s">
        <v>16</v>
      </c>
      <c r="D2083" t="s">
        <v>16</v>
      </c>
      <c r="E2083" t="s">
        <v>7475</v>
      </c>
      <c r="F2083" t="s">
        <v>7476</v>
      </c>
      <c r="G2083" t="s">
        <v>7455</v>
      </c>
      <c r="H2083" t="s">
        <v>7477</v>
      </c>
    </row>
    <row r="2084" spans="1:8" hidden="1" x14ac:dyDescent="0.25">
      <c r="A2084">
        <v>55448907</v>
      </c>
      <c r="B2084" t="s">
        <v>883</v>
      </c>
      <c r="C2084" t="s">
        <v>16</v>
      </c>
      <c r="D2084" t="s">
        <v>9</v>
      </c>
      <c r="E2084" t="s">
        <v>7478</v>
      </c>
      <c r="F2084" t="s">
        <v>11</v>
      </c>
      <c r="G2084" t="s">
        <v>7455</v>
      </c>
      <c r="H2084" t="s">
        <v>7479</v>
      </c>
    </row>
    <row r="2085" spans="1:8" x14ac:dyDescent="0.25">
      <c r="A2085">
        <v>42426982</v>
      </c>
      <c r="B2085" t="s">
        <v>7480</v>
      </c>
      <c r="C2085" t="s">
        <v>16</v>
      </c>
      <c r="D2085" t="s">
        <v>16</v>
      </c>
      <c r="E2085" t="s">
        <v>7481</v>
      </c>
      <c r="F2085" t="s">
        <v>11</v>
      </c>
      <c r="G2085" t="s">
        <v>7448</v>
      </c>
      <c r="H2085" t="s">
        <v>7482</v>
      </c>
    </row>
    <row r="2086" spans="1:8" x14ac:dyDescent="0.25">
      <c r="A2086">
        <v>52223682</v>
      </c>
      <c r="B2086" t="s">
        <v>1574</v>
      </c>
      <c r="C2086" t="s">
        <v>28</v>
      </c>
      <c r="D2086" t="s">
        <v>28</v>
      </c>
      <c r="E2086" t="s">
        <v>7483</v>
      </c>
      <c r="F2086" t="s">
        <v>11</v>
      </c>
      <c r="G2086" t="s">
        <v>7484</v>
      </c>
      <c r="H2086" t="s">
        <v>7485</v>
      </c>
    </row>
    <row r="2087" spans="1:8" hidden="1" x14ac:dyDescent="0.25">
      <c r="A2087">
        <v>49630469</v>
      </c>
      <c r="B2087" t="s">
        <v>5028</v>
      </c>
      <c r="C2087" t="s">
        <v>16</v>
      </c>
      <c r="D2087" t="s">
        <v>9</v>
      </c>
      <c r="E2087" t="s">
        <v>7486</v>
      </c>
      <c r="F2087" t="s">
        <v>11</v>
      </c>
      <c r="G2087" t="s">
        <v>7487</v>
      </c>
      <c r="H2087" t="s">
        <v>7488</v>
      </c>
    </row>
    <row r="2088" spans="1:8" hidden="1" x14ac:dyDescent="0.25">
      <c r="A2088">
        <v>43586306</v>
      </c>
      <c r="B2088" t="s">
        <v>7489</v>
      </c>
      <c r="C2088" t="s">
        <v>16</v>
      </c>
      <c r="D2088" t="s">
        <v>9</v>
      </c>
      <c r="E2088" t="s">
        <v>7490</v>
      </c>
      <c r="F2088" t="s">
        <v>11</v>
      </c>
      <c r="G2088" t="s">
        <v>7491</v>
      </c>
      <c r="H2088" t="s">
        <v>7492</v>
      </c>
    </row>
    <row r="2089" spans="1:8" x14ac:dyDescent="0.25">
      <c r="A2089">
        <v>42522702</v>
      </c>
      <c r="B2089" t="s">
        <v>7493</v>
      </c>
      <c r="C2089" t="s">
        <v>16</v>
      </c>
      <c r="D2089" t="s">
        <v>16</v>
      </c>
      <c r="E2089" t="s">
        <v>7494</v>
      </c>
      <c r="F2089" t="s">
        <v>11</v>
      </c>
      <c r="G2089" t="s">
        <v>7495</v>
      </c>
      <c r="H2089" t="s">
        <v>7496</v>
      </c>
    </row>
    <row r="2090" spans="1:8" x14ac:dyDescent="0.25">
      <c r="A2090">
        <v>42457338</v>
      </c>
      <c r="B2090" t="s">
        <v>3402</v>
      </c>
      <c r="C2090" t="s">
        <v>15</v>
      </c>
      <c r="D2090" t="s">
        <v>16</v>
      </c>
      <c r="E2090" t="s">
        <v>7497</v>
      </c>
      <c r="F2090" t="s">
        <v>7498</v>
      </c>
      <c r="G2090" t="s">
        <v>7499</v>
      </c>
      <c r="H2090" t="s">
        <v>7500</v>
      </c>
    </row>
    <row r="2091" spans="1:8" x14ac:dyDescent="0.25">
      <c r="A2091">
        <v>41371807</v>
      </c>
      <c r="B2091" t="s">
        <v>7501</v>
      </c>
      <c r="C2091" t="s">
        <v>16</v>
      </c>
      <c r="D2091" t="s">
        <v>15</v>
      </c>
      <c r="E2091" t="s">
        <v>7502</v>
      </c>
      <c r="F2091" t="s">
        <v>7503</v>
      </c>
      <c r="G2091" t="s">
        <v>7504</v>
      </c>
      <c r="H2091" t="s">
        <v>7505</v>
      </c>
    </row>
    <row r="2092" spans="1:8" hidden="1" x14ac:dyDescent="0.25">
      <c r="A2092">
        <v>38173624</v>
      </c>
      <c r="B2092" t="s">
        <v>2470</v>
      </c>
      <c r="C2092" t="s">
        <v>16</v>
      </c>
      <c r="D2092" t="s">
        <v>9</v>
      </c>
      <c r="E2092" t="s">
        <v>7506</v>
      </c>
      <c r="F2092" t="s">
        <v>7507</v>
      </c>
      <c r="G2092" t="s">
        <v>7455</v>
      </c>
      <c r="H2092" t="s">
        <v>7508</v>
      </c>
    </row>
    <row r="2093" spans="1:8" hidden="1" x14ac:dyDescent="0.25">
      <c r="A2093">
        <v>31781887</v>
      </c>
      <c r="B2093" t="s">
        <v>5089</v>
      </c>
      <c r="C2093" t="s">
        <v>16</v>
      </c>
      <c r="D2093" t="s">
        <v>9</v>
      </c>
      <c r="E2093" t="s">
        <v>7509</v>
      </c>
      <c r="F2093" t="s">
        <v>7510</v>
      </c>
      <c r="G2093" t="s">
        <v>7511</v>
      </c>
      <c r="H2093" t="s">
        <v>7512</v>
      </c>
    </row>
    <row r="2094" spans="1:8" hidden="1" x14ac:dyDescent="0.25">
      <c r="A2094">
        <v>19818661</v>
      </c>
      <c r="B2094" t="s">
        <v>4430</v>
      </c>
      <c r="C2094" t="s">
        <v>16</v>
      </c>
      <c r="D2094" t="s">
        <v>9</v>
      </c>
      <c r="E2094" t="s">
        <v>7513</v>
      </c>
      <c r="F2094" t="s">
        <v>11</v>
      </c>
      <c r="G2094" t="s">
        <v>7514</v>
      </c>
      <c r="H2094" t="s">
        <v>7515</v>
      </c>
    </row>
    <row r="2095" spans="1:8" hidden="1" x14ac:dyDescent="0.25">
      <c r="A2095">
        <v>60864809</v>
      </c>
      <c r="B2095" t="s">
        <v>421</v>
      </c>
      <c r="C2095" t="s">
        <v>15</v>
      </c>
      <c r="D2095" t="s">
        <v>9</v>
      </c>
      <c r="E2095" t="s">
        <v>7516</v>
      </c>
      <c r="F2095" t="s">
        <v>11</v>
      </c>
      <c r="G2095" t="s">
        <v>7517</v>
      </c>
      <c r="H2095" t="s">
        <v>7518</v>
      </c>
    </row>
    <row r="2096" spans="1:8" hidden="1" x14ac:dyDescent="0.25">
      <c r="A2096">
        <v>57267231</v>
      </c>
      <c r="B2096" t="s">
        <v>2932</v>
      </c>
      <c r="C2096" t="s">
        <v>16</v>
      </c>
      <c r="D2096" t="s">
        <v>9</v>
      </c>
      <c r="E2096" t="s">
        <v>7519</v>
      </c>
      <c r="F2096" t="s">
        <v>11</v>
      </c>
      <c r="G2096" t="s">
        <v>7520</v>
      </c>
      <c r="H2096" t="s">
        <v>7521</v>
      </c>
    </row>
    <row r="2097" spans="1:8" hidden="1" x14ac:dyDescent="0.25">
      <c r="A2097">
        <v>60334731</v>
      </c>
      <c r="B2097" t="s">
        <v>6757</v>
      </c>
      <c r="C2097" t="s">
        <v>9</v>
      </c>
      <c r="D2097" t="s">
        <v>9</v>
      </c>
      <c r="E2097" t="s">
        <v>7522</v>
      </c>
      <c r="F2097" t="s">
        <v>11</v>
      </c>
      <c r="G2097" t="s">
        <v>7523</v>
      </c>
      <c r="H2097" t="s">
        <v>7524</v>
      </c>
    </row>
    <row r="2098" spans="1:8" x14ac:dyDescent="0.25">
      <c r="A2098">
        <v>54067154</v>
      </c>
      <c r="B2098" t="s">
        <v>1630</v>
      </c>
      <c r="C2098" t="s">
        <v>16</v>
      </c>
      <c r="D2098" t="s">
        <v>208</v>
      </c>
      <c r="E2098" t="s">
        <v>7525</v>
      </c>
      <c r="F2098" t="s">
        <v>11</v>
      </c>
      <c r="G2098" t="s">
        <v>7526</v>
      </c>
      <c r="H2098" t="s">
        <v>7527</v>
      </c>
    </row>
    <row r="2099" spans="1:8" hidden="1" x14ac:dyDescent="0.25">
      <c r="A2099">
        <v>59989970</v>
      </c>
      <c r="B2099" t="s">
        <v>188</v>
      </c>
      <c r="C2099" t="s">
        <v>9</v>
      </c>
      <c r="D2099" t="s">
        <v>9</v>
      </c>
      <c r="E2099" t="s">
        <v>7528</v>
      </c>
      <c r="F2099" t="s">
        <v>11</v>
      </c>
      <c r="G2099" t="s">
        <v>7529</v>
      </c>
      <c r="H2099" t="s">
        <v>7530</v>
      </c>
    </row>
    <row r="2100" spans="1:8" x14ac:dyDescent="0.25">
      <c r="A2100">
        <v>59947098</v>
      </c>
      <c r="B2100" t="s">
        <v>2280</v>
      </c>
      <c r="C2100" t="s">
        <v>16</v>
      </c>
      <c r="D2100" t="s">
        <v>15</v>
      </c>
      <c r="E2100" t="s">
        <v>7531</v>
      </c>
      <c r="F2100" t="s">
        <v>7532</v>
      </c>
      <c r="G2100" t="s">
        <v>7533</v>
      </c>
      <c r="H2100" t="s">
        <v>7534</v>
      </c>
    </row>
    <row r="2101" spans="1:8" hidden="1" x14ac:dyDescent="0.25">
      <c r="A2101">
        <v>60001081</v>
      </c>
      <c r="B2101" t="s">
        <v>149</v>
      </c>
      <c r="C2101" t="s">
        <v>9</v>
      </c>
      <c r="D2101" t="s">
        <v>9</v>
      </c>
      <c r="E2101" t="s">
        <v>7535</v>
      </c>
      <c r="F2101" t="s">
        <v>11</v>
      </c>
      <c r="G2101" t="s">
        <v>7536</v>
      </c>
      <c r="H2101" t="s">
        <v>7537</v>
      </c>
    </row>
    <row r="2102" spans="1:8" hidden="1" x14ac:dyDescent="0.25">
      <c r="A2102">
        <v>57871535</v>
      </c>
      <c r="B2102" t="s">
        <v>5089</v>
      </c>
      <c r="C2102" t="s">
        <v>9</v>
      </c>
      <c r="D2102" t="s">
        <v>9</v>
      </c>
      <c r="E2102" t="s">
        <v>7538</v>
      </c>
      <c r="F2102" t="s">
        <v>11</v>
      </c>
      <c r="G2102" t="s">
        <v>7539</v>
      </c>
      <c r="H2102" t="s">
        <v>7540</v>
      </c>
    </row>
    <row r="2103" spans="1:8" hidden="1" x14ac:dyDescent="0.25">
      <c r="A2103">
        <v>59467968</v>
      </c>
      <c r="B2103" t="s">
        <v>650</v>
      </c>
      <c r="C2103" t="s">
        <v>9</v>
      </c>
      <c r="D2103" t="s">
        <v>9</v>
      </c>
      <c r="E2103" t="s">
        <v>7541</v>
      </c>
      <c r="F2103" t="s">
        <v>11</v>
      </c>
      <c r="G2103" t="s">
        <v>7542</v>
      </c>
      <c r="H2103" t="s">
        <v>7543</v>
      </c>
    </row>
    <row r="2104" spans="1:8" x14ac:dyDescent="0.25">
      <c r="A2104">
        <v>59322066</v>
      </c>
      <c r="B2104" t="s">
        <v>4607</v>
      </c>
      <c r="C2104" t="s">
        <v>9</v>
      </c>
      <c r="D2104" t="s">
        <v>15</v>
      </c>
      <c r="E2104" t="s">
        <v>7544</v>
      </c>
      <c r="F2104" t="s">
        <v>11</v>
      </c>
      <c r="G2104" t="s">
        <v>7545</v>
      </c>
      <c r="H2104" t="s">
        <v>7546</v>
      </c>
    </row>
    <row r="2105" spans="1:8" hidden="1" x14ac:dyDescent="0.25">
      <c r="A2105">
        <v>59172226</v>
      </c>
      <c r="B2105" t="s">
        <v>85</v>
      </c>
      <c r="C2105" t="s">
        <v>9</v>
      </c>
      <c r="D2105" t="s">
        <v>9</v>
      </c>
      <c r="E2105" t="s">
        <v>7547</v>
      </c>
      <c r="F2105" t="s">
        <v>11</v>
      </c>
      <c r="G2105" t="s">
        <v>7548</v>
      </c>
      <c r="H2105" t="s">
        <v>7549</v>
      </c>
    </row>
    <row r="2106" spans="1:8" hidden="1" x14ac:dyDescent="0.25">
      <c r="A2106">
        <v>59191627</v>
      </c>
      <c r="B2106" t="s">
        <v>1746</v>
      </c>
      <c r="C2106" t="s">
        <v>9</v>
      </c>
      <c r="D2106" t="s">
        <v>9</v>
      </c>
      <c r="E2106" t="s">
        <v>7550</v>
      </c>
      <c r="F2106" t="s">
        <v>11</v>
      </c>
      <c r="G2106" t="s">
        <v>7523</v>
      </c>
      <c r="H2106" t="s">
        <v>7551</v>
      </c>
    </row>
    <row r="2107" spans="1:8" x14ac:dyDescent="0.25">
      <c r="A2107">
        <v>57573232</v>
      </c>
      <c r="B2107" t="s">
        <v>6806</v>
      </c>
      <c r="C2107" t="s">
        <v>15</v>
      </c>
      <c r="D2107" t="s">
        <v>16</v>
      </c>
      <c r="E2107" t="s">
        <v>7552</v>
      </c>
      <c r="F2107" t="s">
        <v>11</v>
      </c>
      <c r="G2107" t="s">
        <v>7553</v>
      </c>
      <c r="H2107" t="s">
        <v>7554</v>
      </c>
    </row>
    <row r="2108" spans="1:8" x14ac:dyDescent="0.25">
      <c r="A2108">
        <v>59087165</v>
      </c>
      <c r="B2108" t="s">
        <v>6043</v>
      </c>
      <c r="C2108" t="s">
        <v>16</v>
      </c>
      <c r="D2108" t="s">
        <v>16</v>
      </c>
      <c r="E2108" t="s">
        <v>7555</v>
      </c>
      <c r="F2108" t="s">
        <v>11</v>
      </c>
      <c r="G2108" t="s">
        <v>7556</v>
      </c>
      <c r="H2108" t="s">
        <v>7557</v>
      </c>
    </row>
    <row r="2109" spans="1:8" x14ac:dyDescent="0.25">
      <c r="A2109">
        <v>58835050</v>
      </c>
      <c r="B2109" t="s">
        <v>543</v>
      </c>
      <c r="C2109" t="s">
        <v>16</v>
      </c>
      <c r="D2109" t="s">
        <v>16</v>
      </c>
      <c r="E2109" t="s">
        <v>7558</v>
      </c>
      <c r="F2109" t="s">
        <v>11</v>
      </c>
      <c r="G2109" t="s">
        <v>7542</v>
      </c>
      <c r="H2109" t="s">
        <v>7559</v>
      </c>
    </row>
    <row r="2110" spans="1:8" hidden="1" x14ac:dyDescent="0.25">
      <c r="A2110">
        <v>57575632</v>
      </c>
      <c r="B2110" t="s">
        <v>1532</v>
      </c>
      <c r="C2110" t="s">
        <v>9</v>
      </c>
      <c r="D2110" t="s">
        <v>9</v>
      </c>
      <c r="E2110" t="s">
        <v>7560</v>
      </c>
      <c r="F2110" t="s">
        <v>11</v>
      </c>
      <c r="G2110" t="s">
        <v>7561</v>
      </c>
      <c r="H2110" t="s">
        <v>7562</v>
      </c>
    </row>
    <row r="2111" spans="1:8" hidden="1" x14ac:dyDescent="0.25">
      <c r="A2111">
        <v>57495297</v>
      </c>
      <c r="B2111" t="s">
        <v>6021</v>
      </c>
      <c r="C2111" t="s">
        <v>16</v>
      </c>
      <c r="D2111" t="s">
        <v>9</v>
      </c>
      <c r="E2111" t="s">
        <v>7563</v>
      </c>
      <c r="F2111" t="s">
        <v>7564</v>
      </c>
      <c r="G2111" t="s">
        <v>7565</v>
      </c>
      <c r="H2111" t="s">
        <v>7566</v>
      </c>
    </row>
    <row r="2112" spans="1:8" hidden="1" x14ac:dyDescent="0.25">
      <c r="A2112">
        <v>52521015</v>
      </c>
      <c r="B2112" t="s">
        <v>7567</v>
      </c>
      <c r="C2112" t="s">
        <v>16</v>
      </c>
      <c r="D2112" t="s">
        <v>9</v>
      </c>
      <c r="E2112" t="s">
        <v>7568</v>
      </c>
      <c r="F2112" t="s">
        <v>11</v>
      </c>
      <c r="G2112" t="s">
        <v>7569</v>
      </c>
      <c r="H2112" t="s">
        <v>7570</v>
      </c>
    </row>
    <row r="2113" spans="1:8" hidden="1" x14ac:dyDescent="0.25">
      <c r="A2113">
        <v>57326490</v>
      </c>
      <c r="B2113" t="s">
        <v>2633</v>
      </c>
      <c r="C2113" t="s">
        <v>9</v>
      </c>
      <c r="D2113" t="s">
        <v>9</v>
      </c>
      <c r="E2113" t="s">
        <v>7571</v>
      </c>
      <c r="F2113" t="s">
        <v>11</v>
      </c>
      <c r="G2113" t="s">
        <v>7572</v>
      </c>
      <c r="H2113" t="s">
        <v>7573</v>
      </c>
    </row>
    <row r="2114" spans="1:8" x14ac:dyDescent="0.25">
      <c r="A2114">
        <v>57097699</v>
      </c>
      <c r="B2114" t="s">
        <v>7574</v>
      </c>
      <c r="C2114" t="s">
        <v>9</v>
      </c>
      <c r="D2114" t="s">
        <v>16</v>
      </c>
      <c r="E2114" t="s">
        <v>7575</v>
      </c>
      <c r="F2114" t="s">
        <v>11</v>
      </c>
      <c r="G2114" t="s">
        <v>7576</v>
      </c>
      <c r="H2114" t="s">
        <v>7577</v>
      </c>
    </row>
    <row r="2115" spans="1:8" hidden="1" x14ac:dyDescent="0.25">
      <c r="A2115">
        <v>56120753</v>
      </c>
      <c r="B2115" t="s">
        <v>7578</v>
      </c>
      <c r="C2115" t="s">
        <v>15</v>
      </c>
      <c r="D2115" t="s">
        <v>9</v>
      </c>
      <c r="E2115" t="s">
        <v>7579</v>
      </c>
      <c r="F2115" t="s">
        <v>7580</v>
      </c>
      <c r="G2115" t="s">
        <v>7581</v>
      </c>
      <c r="H2115" t="s">
        <v>7582</v>
      </c>
    </row>
    <row r="2116" spans="1:8" x14ac:dyDescent="0.25">
      <c r="A2116">
        <v>48130595</v>
      </c>
      <c r="B2116" t="s">
        <v>7583</v>
      </c>
      <c r="C2116" t="s">
        <v>16</v>
      </c>
      <c r="D2116" t="s">
        <v>15</v>
      </c>
      <c r="E2116" t="s">
        <v>7584</v>
      </c>
      <c r="F2116" t="s">
        <v>11</v>
      </c>
      <c r="G2116" t="s">
        <v>7576</v>
      </c>
      <c r="H2116" t="s">
        <v>7585</v>
      </c>
    </row>
    <row r="2117" spans="1:8" hidden="1" x14ac:dyDescent="0.25">
      <c r="A2117">
        <v>53715168</v>
      </c>
      <c r="B2117" t="s">
        <v>3315</v>
      </c>
      <c r="C2117" t="s">
        <v>9</v>
      </c>
      <c r="D2117" t="s">
        <v>9</v>
      </c>
      <c r="E2117" t="s">
        <v>7586</v>
      </c>
      <c r="F2117" t="s">
        <v>11</v>
      </c>
      <c r="G2117" t="s">
        <v>7587</v>
      </c>
      <c r="H2117" t="s">
        <v>7588</v>
      </c>
    </row>
    <row r="2118" spans="1:8" x14ac:dyDescent="0.25">
      <c r="A2118">
        <v>52828750</v>
      </c>
      <c r="B2118" t="s">
        <v>7589</v>
      </c>
      <c r="C2118" t="s">
        <v>16</v>
      </c>
      <c r="D2118" t="s">
        <v>16</v>
      </c>
      <c r="E2118" t="s">
        <v>7590</v>
      </c>
      <c r="F2118" t="s">
        <v>11</v>
      </c>
      <c r="G2118" t="s">
        <v>7591</v>
      </c>
      <c r="H2118" t="s">
        <v>7592</v>
      </c>
    </row>
    <row r="2119" spans="1:8" x14ac:dyDescent="0.25">
      <c r="A2119">
        <v>53086681</v>
      </c>
      <c r="B2119" t="s">
        <v>1958</v>
      </c>
      <c r="C2119" t="s">
        <v>16</v>
      </c>
      <c r="D2119" t="s">
        <v>15</v>
      </c>
      <c r="E2119" t="s">
        <v>7593</v>
      </c>
      <c r="F2119" t="s">
        <v>7594</v>
      </c>
      <c r="G2119" t="s">
        <v>7595</v>
      </c>
      <c r="H2119" t="s">
        <v>7596</v>
      </c>
    </row>
    <row r="2120" spans="1:8" x14ac:dyDescent="0.25">
      <c r="A2120">
        <v>52464181</v>
      </c>
      <c r="B2120" t="s">
        <v>3462</v>
      </c>
      <c r="C2120" t="s">
        <v>16</v>
      </c>
      <c r="D2120" t="s">
        <v>16</v>
      </c>
      <c r="E2120" t="s">
        <v>7597</v>
      </c>
      <c r="F2120" t="s">
        <v>7598</v>
      </c>
      <c r="G2120" t="s">
        <v>7599</v>
      </c>
      <c r="H2120" t="s">
        <v>7600</v>
      </c>
    </row>
    <row r="2121" spans="1:8" hidden="1" x14ac:dyDescent="0.25">
      <c r="A2121">
        <v>52299053</v>
      </c>
      <c r="B2121" t="s">
        <v>7601</v>
      </c>
      <c r="C2121" t="s">
        <v>16</v>
      </c>
      <c r="D2121" t="s">
        <v>9</v>
      </c>
      <c r="E2121" t="s">
        <v>7602</v>
      </c>
      <c r="F2121" t="s">
        <v>11</v>
      </c>
      <c r="G2121" t="s">
        <v>7603</v>
      </c>
      <c r="H2121" t="s">
        <v>7604</v>
      </c>
    </row>
    <row r="2122" spans="1:8" x14ac:dyDescent="0.25">
      <c r="A2122">
        <v>59068393</v>
      </c>
      <c r="B2122" t="s">
        <v>301</v>
      </c>
      <c r="C2122" t="s">
        <v>16</v>
      </c>
      <c r="D2122" t="s">
        <v>16</v>
      </c>
      <c r="E2122" t="s">
        <v>7605</v>
      </c>
      <c r="F2122" t="s">
        <v>7606</v>
      </c>
      <c r="G2122" t="s">
        <v>7607</v>
      </c>
      <c r="H2122" t="s">
        <v>7608</v>
      </c>
    </row>
    <row r="2123" spans="1:8" hidden="1" x14ac:dyDescent="0.25">
      <c r="A2123">
        <v>58492424</v>
      </c>
      <c r="B2123" t="s">
        <v>135</v>
      </c>
      <c r="C2123" t="s">
        <v>9</v>
      </c>
      <c r="D2123" t="s">
        <v>9</v>
      </c>
      <c r="E2123" t="s">
        <v>7609</v>
      </c>
      <c r="F2123" t="s">
        <v>11</v>
      </c>
      <c r="G2123" t="s">
        <v>7610</v>
      </c>
      <c r="H2123" t="s">
        <v>7611</v>
      </c>
    </row>
    <row r="2124" spans="1:8" hidden="1" x14ac:dyDescent="0.25">
      <c r="A2124">
        <v>57744810</v>
      </c>
      <c r="B2124" t="s">
        <v>316</v>
      </c>
      <c r="C2124" t="s">
        <v>9</v>
      </c>
      <c r="D2124" t="s">
        <v>9</v>
      </c>
      <c r="E2124" t="s">
        <v>7612</v>
      </c>
      <c r="F2124" t="s">
        <v>11</v>
      </c>
      <c r="G2124" t="s">
        <v>7613</v>
      </c>
      <c r="H2124" t="s">
        <v>7614</v>
      </c>
    </row>
    <row r="2125" spans="1:8" x14ac:dyDescent="0.25">
      <c r="A2125">
        <v>41027747</v>
      </c>
      <c r="B2125" t="s">
        <v>7615</v>
      </c>
      <c r="C2125" t="s">
        <v>16</v>
      </c>
      <c r="D2125" t="s">
        <v>1362</v>
      </c>
      <c r="E2125" t="s">
        <v>7616</v>
      </c>
      <c r="F2125" t="s">
        <v>11</v>
      </c>
      <c r="G2125" t="s">
        <v>7617</v>
      </c>
      <c r="H2125" t="s">
        <v>7618</v>
      </c>
    </row>
    <row r="2126" spans="1:8" hidden="1" x14ac:dyDescent="0.25">
      <c r="A2126">
        <v>48115630</v>
      </c>
      <c r="B2126" t="s">
        <v>7619</v>
      </c>
      <c r="C2126" t="s">
        <v>16</v>
      </c>
      <c r="D2126" t="s">
        <v>9</v>
      </c>
      <c r="E2126" t="s">
        <v>7620</v>
      </c>
      <c r="F2126" t="s">
        <v>11</v>
      </c>
      <c r="G2126" t="s">
        <v>7621</v>
      </c>
      <c r="H2126" t="s">
        <v>7622</v>
      </c>
    </row>
    <row r="2127" spans="1:8" x14ac:dyDescent="0.25">
      <c r="A2127">
        <v>47687763</v>
      </c>
      <c r="B2127" t="s">
        <v>7623</v>
      </c>
      <c r="C2127" t="s">
        <v>16</v>
      </c>
      <c r="D2127" t="s">
        <v>28</v>
      </c>
      <c r="E2127" t="s">
        <v>7624</v>
      </c>
      <c r="F2127" t="s">
        <v>11</v>
      </c>
      <c r="G2127" t="s">
        <v>356</v>
      </c>
      <c r="H2127" t="s">
        <v>7625</v>
      </c>
    </row>
    <row r="2128" spans="1:8" hidden="1" x14ac:dyDescent="0.25">
      <c r="A2128">
        <v>47822805</v>
      </c>
      <c r="B2128" t="s">
        <v>557</v>
      </c>
      <c r="C2128" t="s">
        <v>16</v>
      </c>
      <c r="D2128" t="s">
        <v>98</v>
      </c>
      <c r="E2128" t="s">
        <v>7626</v>
      </c>
      <c r="F2128" t="s">
        <v>7627</v>
      </c>
      <c r="G2128" t="s">
        <v>7628</v>
      </c>
      <c r="H2128" t="s">
        <v>7629</v>
      </c>
    </row>
    <row r="2129" spans="1:8" hidden="1" x14ac:dyDescent="0.25">
      <c r="A2129">
        <v>36971828</v>
      </c>
      <c r="B2129" t="s">
        <v>2057</v>
      </c>
      <c r="C2129" t="s">
        <v>16</v>
      </c>
      <c r="D2129" t="s">
        <v>9</v>
      </c>
      <c r="E2129" t="s">
        <v>7630</v>
      </c>
      <c r="F2129" t="s">
        <v>11</v>
      </c>
      <c r="G2129" t="s">
        <v>7631</v>
      </c>
      <c r="H2129" t="s">
        <v>7632</v>
      </c>
    </row>
    <row r="2130" spans="1:8" hidden="1" x14ac:dyDescent="0.25">
      <c r="A2130">
        <v>33910016</v>
      </c>
      <c r="B2130" t="s">
        <v>7633</v>
      </c>
      <c r="C2130" t="s">
        <v>16</v>
      </c>
      <c r="D2130" t="s">
        <v>9</v>
      </c>
      <c r="E2130" t="s">
        <v>7634</v>
      </c>
      <c r="F2130" t="s">
        <v>7635</v>
      </c>
      <c r="G2130" t="s">
        <v>7636</v>
      </c>
      <c r="H2130" t="s">
        <v>7637</v>
      </c>
    </row>
    <row r="2131" spans="1:8" x14ac:dyDescent="0.25">
      <c r="A2131">
        <v>61459278</v>
      </c>
      <c r="B2131" t="s">
        <v>127</v>
      </c>
      <c r="C2131" t="s">
        <v>16</v>
      </c>
      <c r="D2131" t="s">
        <v>16</v>
      </c>
      <c r="E2131" t="s">
        <v>7638</v>
      </c>
      <c r="F2131" t="s">
        <v>7639</v>
      </c>
      <c r="G2131" t="s">
        <v>7640</v>
      </c>
      <c r="H2131" t="s">
        <v>7641</v>
      </c>
    </row>
    <row r="2132" spans="1:8" hidden="1" x14ac:dyDescent="0.25">
      <c r="A2132">
        <v>61432819</v>
      </c>
      <c r="B2132" t="s">
        <v>14</v>
      </c>
      <c r="C2132" t="s">
        <v>16</v>
      </c>
      <c r="D2132" t="s">
        <v>9</v>
      </c>
      <c r="E2132" t="s">
        <v>7642</v>
      </c>
      <c r="F2132" t="s">
        <v>7643</v>
      </c>
      <c r="G2132" t="s">
        <v>7644</v>
      </c>
      <c r="H2132" t="s">
        <v>7645</v>
      </c>
    </row>
    <row r="2133" spans="1:8" hidden="1" x14ac:dyDescent="0.25">
      <c r="A2133">
        <v>61375735</v>
      </c>
      <c r="B2133" t="s">
        <v>145</v>
      </c>
      <c r="C2133" t="s">
        <v>9</v>
      </c>
      <c r="D2133" t="s">
        <v>9</v>
      </c>
      <c r="E2133" t="s">
        <v>7646</v>
      </c>
      <c r="F2133" t="s">
        <v>11</v>
      </c>
      <c r="G2133" t="s">
        <v>7644</v>
      </c>
      <c r="H2133" t="s">
        <v>7647</v>
      </c>
    </row>
    <row r="2134" spans="1:8" hidden="1" x14ac:dyDescent="0.25">
      <c r="A2134">
        <v>61254969</v>
      </c>
      <c r="B2134" t="s">
        <v>188</v>
      </c>
      <c r="C2134" t="s">
        <v>9</v>
      </c>
      <c r="D2134" t="s">
        <v>9</v>
      </c>
      <c r="E2134" t="s">
        <v>7648</v>
      </c>
      <c r="F2134" t="s">
        <v>11</v>
      </c>
      <c r="G2134" t="s">
        <v>7644</v>
      </c>
      <c r="H2134" t="s">
        <v>7649</v>
      </c>
    </row>
    <row r="2135" spans="1:8" hidden="1" x14ac:dyDescent="0.25">
      <c r="A2135">
        <v>61082403</v>
      </c>
      <c r="B2135" t="s">
        <v>209</v>
      </c>
      <c r="C2135" t="s">
        <v>16</v>
      </c>
      <c r="D2135" t="s">
        <v>9</v>
      </c>
      <c r="E2135" t="s">
        <v>7650</v>
      </c>
      <c r="F2135" t="s">
        <v>11</v>
      </c>
      <c r="G2135" t="s">
        <v>7651</v>
      </c>
      <c r="H2135" t="s">
        <v>7652</v>
      </c>
    </row>
    <row r="2136" spans="1:8" hidden="1" x14ac:dyDescent="0.25">
      <c r="A2136">
        <v>60755925</v>
      </c>
      <c r="B2136" t="s">
        <v>367</v>
      </c>
      <c r="C2136" t="s">
        <v>16</v>
      </c>
      <c r="D2136" t="s">
        <v>9</v>
      </c>
      <c r="E2136" t="s">
        <v>7653</v>
      </c>
      <c r="F2136" t="s">
        <v>7654</v>
      </c>
      <c r="G2136" t="s">
        <v>7655</v>
      </c>
      <c r="H2136" t="s">
        <v>7656</v>
      </c>
    </row>
    <row r="2137" spans="1:8" x14ac:dyDescent="0.25">
      <c r="A2137">
        <v>59210669</v>
      </c>
      <c r="B2137" t="s">
        <v>4607</v>
      </c>
      <c r="C2137" t="s">
        <v>16</v>
      </c>
      <c r="D2137" t="s">
        <v>16</v>
      </c>
      <c r="E2137" t="s">
        <v>7657</v>
      </c>
      <c r="F2137" t="s">
        <v>11</v>
      </c>
      <c r="G2137" t="s">
        <v>7658</v>
      </c>
      <c r="H2137" t="s">
        <v>7659</v>
      </c>
    </row>
    <row r="2138" spans="1:8" hidden="1" x14ac:dyDescent="0.25">
      <c r="A2138">
        <v>60641454</v>
      </c>
      <c r="B2138" t="s">
        <v>209</v>
      </c>
      <c r="C2138" t="s">
        <v>9</v>
      </c>
      <c r="D2138" t="s">
        <v>9</v>
      </c>
      <c r="E2138" t="s">
        <v>7660</v>
      </c>
      <c r="F2138" t="s">
        <v>11</v>
      </c>
      <c r="G2138" t="s">
        <v>7644</v>
      </c>
      <c r="H2138" t="s">
        <v>7661</v>
      </c>
    </row>
    <row r="2139" spans="1:8" hidden="1" x14ac:dyDescent="0.25">
      <c r="A2139">
        <v>52088182</v>
      </c>
      <c r="B2139" t="s">
        <v>7662</v>
      </c>
      <c r="C2139" t="s">
        <v>15</v>
      </c>
      <c r="D2139" t="s">
        <v>9</v>
      </c>
      <c r="E2139" t="s">
        <v>7663</v>
      </c>
      <c r="F2139" t="s">
        <v>7664</v>
      </c>
      <c r="G2139" t="s">
        <v>7665</v>
      </c>
      <c r="H2139" t="s">
        <v>7666</v>
      </c>
    </row>
    <row r="2140" spans="1:8" hidden="1" x14ac:dyDescent="0.25">
      <c r="A2140">
        <v>47353660</v>
      </c>
      <c r="B2140" t="s">
        <v>7667</v>
      </c>
      <c r="C2140" t="s">
        <v>15</v>
      </c>
      <c r="D2140" t="s">
        <v>9</v>
      </c>
      <c r="E2140" t="s">
        <v>7668</v>
      </c>
      <c r="F2140" t="s">
        <v>7669</v>
      </c>
      <c r="G2140" t="s">
        <v>7644</v>
      </c>
      <c r="H2140" t="s">
        <v>7670</v>
      </c>
    </row>
    <row r="2141" spans="1:8" hidden="1" x14ac:dyDescent="0.25">
      <c r="A2141">
        <v>59540645</v>
      </c>
      <c r="B2141" t="s">
        <v>1098</v>
      </c>
      <c r="C2141" t="s">
        <v>16</v>
      </c>
      <c r="D2141" t="s">
        <v>9</v>
      </c>
      <c r="E2141" t="s">
        <v>7671</v>
      </c>
      <c r="F2141" t="s">
        <v>11</v>
      </c>
      <c r="G2141" t="s">
        <v>7672</v>
      </c>
      <c r="H2141" t="s">
        <v>7673</v>
      </c>
    </row>
    <row r="2142" spans="1:8" hidden="1" x14ac:dyDescent="0.25">
      <c r="A2142">
        <v>58621696</v>
      </c>
      <c r="B2142" t="s">
        <v>1832</v>
      </c>
      <c r="C2142" t="s">
        <v>9</v>
      </c>
      <c r="D2142" t="s">
        <v>9</v>
      </c>
      <c r="E2142" t="s">
        <v>7674</v>
      </c>
      <c r="F2142" t="s">
        <v>11</v>
      </c>
      <c r="G2142" t="s">
        <v>7675</v>
      </c>
      <c r="H2142" t="s">
        <v>7676</v>
      </c>
    </row>
    <row r="2143" spans="1:8" hidden="1" x14ac:dyDescent="0.25">
      <c r="A2143">
        <v>58579122</v>
      </c>
      <c r="B2143" t="s">
        <v>145</v>
      </c>
      <c r="C2143" t="s">
        <v>9</v>
      </c>
      <c r="D2143" t="s">
        <v>9</v>
      </c>
      <c r="E2143" t="s">
        <v>7677</v>
      </c>
      <c r="F2143" t="s">
        <v>11</v>
      </c>
      <c r="G2143" t="s">
        <v>7651</v>
      </c>
      <c r="H2143" t="s">
        <v>7678</v>
      </c>
    </row>
    <row r="2144" spans="1:8" hidden="1" x14ac:dyDescent="0.25">
      <c r="A2144">
        <v>58299135</v>
      </c>
      <c r="B2144" t="s">
        <v>3008</v>
      </c>
      <c r="C2144" t="s">
        <v>9</v>
      </c>
      <c r="D2144" t="s">
        <v>9</v>
      </c>
      <c r="E2144" t="s">
        <v>7679</v>
      </c>
      <c r="F2144" t="s">
        <v>11</v>
      </c>
      <c r="G2144" t="s">
        <v>7680</v>
      </c>
      <c r="H2144" t="s">
        <v>7681</v>
      </c>
    </row>
    <row r="2145" spans="1:8" x14ac:dyDescent="0.25">
      <c r="A2145">
        <v>57886477</v>
      </c>
      <c r="B2145" t="s">
        <v>222</v>
      </c>
      <c r="C2145" t="s">
        <v>9</v>
      </c>
      <c r="D2145" t="s">
        <v>16</v>
      </c>
      <c r="E2145" t="s">
        <v>7682</v>
      </c>
      <c r="F2145" t="s">
        <v>11</v>
      </c>
      <c r="G2145" t="s">
        <v>7683</v>
      </c>
      <c r="H2145" t="s">
        <v>7684</v>
      </c>
    </row>
    <row r="2146" spans="1:8" x14ac:dyDescent="0.25">
      <c r="A2146">
        <v>57523415</v>
      </c>
      <c r="B2146" t="s">
        <v>2070</v>
      </c>
      <c r="C2146" t="s">
        <v>16</v>
      </c>
      <c r="D2146" t="s">
        <v>15</v>
      </c>
      <c r="E2146" t="s">
        <v>7685</v>
      </c>
      <c r="F2146" t="s">
        <v>11</v>
      </c>
      <c r="G2146" t="s">
        <v>7644</v>
      </c>
      <c r="H2146" t="s">
        <v>7686</v>
      </c>
    </row>
    <row r="2147" spans="1:8" hidden="1" x14ac:dyDescent="0.25">
      <c r="A2147">
        <v>57365131</v>
      </c>
      <c r="B2147" t="s">
        <v>5652</v>
      </c>
      <c r="C2147" t="s">
        <v>16</v>
      </c>
      <c r="D2147" t="s">
        <v>9</v>
      </c>
      <c r="E2147" t="s">
        <v>7687</v>
      </c>
      <c r="F2147" t="s">
        <v>11</v>
      </c>
      <c r="G2147" t="s">
        <v>7644</v>
      </c>
      <c r="H2147" t="s">
        <v>7688</v>
      </c>
    </row>
    <row r="2148" spans="1:8" hidden="1" x14ac:dyDescent="0.25">
      <c r="A2148">
        <v>57346844</v>
      </c>
      <c r="B2148" t="s">
        <v>5256</v>
      </c>
      <c r="C2148" t="s">
        <v>9</v>
      </c>
      <c r="D2148" t="s">
        <v>9</v>
      </c>
      <c r="E2148" t="s">
        <v>7689</v>
      </c>
      <c r="F2148" t="s">
        <v>11</v>
      </c>
      <c r="G2148" t="s">
        <v>7644</v>
      </c>
      <c r="H2148" t="s">
        <v>7690</v>
      </c>
    </row>
    <row r="2149" spans="1:8" x14ac:dyDescent="0.25">
      <c r="A2149">
        <v>57139624</v>
      </c>
      <c r="B2149" t="s">
        <v>7691</v>
      </c>
      <c r="C2149" t="s">
        <v>16</v>
      </c>
      <c r="D2149" t="s">
        <v>16</v>
      </c>
      <c r="E2149" t="s">
        <v>7692</v>
      </c>
      <c r="F2149" t="s">
        <v>7693</v>
      </c>
      <c r="G2149" t="s">
        <v>7672</v>
      </c>
      <c r="H2149" t="s">
        <v>7694</v>
      </c>
    </row>
    <row r="2150" spans="1:8" hidden="1" x14ac:dyDescent="0.25">
      <c r="A2150">
        <v>56940298</v>
      </c>
      <c r="B2150" t="s">
        <v>1212</v>
      </c>
      <c r="C2150" t="s">
        <v>16</v>
      </c>
      <c r="D2150" t="s">
        <v>9</v>
      </c>
      <c r="E2150" t="s">
        <v>7695</v>
      </c>
      <c r="F2150" t="s">
        <v>7696</v>
      </c>
      <c r="G2150" t="s">
        <v>7697</v>
      </c>
      <c r="H2150" t="s">
        <v>7698</v>
      </c>
    </row>
    <row r="2151" spans="1:8" hidden="1" x14ac:dyDescent="0.25">
      <c r="A2151">
        <v>56755555</v>
      </c>
      <c r="B2151" t="s">
        <v>3226</v>
      </c>
      <c r="C2151" t="s">
        <v>9</v>
      </c>
      <c r="D2151" t="s">
        <v>9</v>
      </c>
      <c r="E2151" t="s">
        <v>7699</v>
      </c>
      <c r="F2151" t="s">
        <v>11</v>
      </c>
      <c r="G2151" t="s">
        <v>7644</v>
      </c>
      <c r="H2151" t="s">
        <v>7700</v>
      </c>
    </row>
    <row r="2152" spans="1:8" hidden="1" x14ac:dyDescent="0.25">
      <c r="A2152">
        <v>46978445</v>
      </c>
      <c r="B2152" t="s">
        <v>7701</v>
      </c>
      <c r="C2152" t="s">
        <v>15</v>
      </c>
      <c r="D2152" t="s">
        <v>9</v>
      </c>
      <c r="E2152" t="s">
        <v>7702</v>
      </c>
      <c r="F2152" t="s">
        <v>11</v>
      </c>
      <c r="G2152" t="s">
        <v>7672</v>
      </c>
      <c r="H2152" t="s">
        <v>7703</v>
      </c>
    </row>
    <row r="2153" spans="1:8" hidden="1" x14ac:dyDescent="0.25">
      <c r="A2153">
        <v>56653896</v>
      </c>
      <c r="B2153" t="s">
        <v>7704</v>
      </c>
      <c r="C2153" t="s">
        <v>16</v>
      </c>
      <c r="D2153" t="s">
        <v>9</v>
      </c>
      <c r="E2153" t="s">
        <v>7705</v>
      </c>
      <c r="F2153" t="s">
        <v>11</v>
      </c>
      <c r="G2153" t="s">
        <v>7706</v>
      </c>
      <c r="H2153" t="s">
        <v>7707</v>
      </c>
    </row>
    <row r="2154" spans="1:8" hidden="1" x14ac:dyDescent="0.25">
      <c r="A2154">
        <v>56401812</v>
      </c>
      <c r="B2154" t="s">
        <v>280</v>
      </c>
      <c r="C2154" t="s">
        <v>16</v>
      </c>
      <c r="D2154" t="s">
        <v>9</v>
      </c>
      <c r="E2154" t="s">
        <v>7708</v>
      </c>
      <c r="F2154" t="s">
        <v>7709</v>
      </c>
      <c r="G2154" t="s">
        <v>7644</v>
      </c>
      <c r="H2154" t="s">
        <v>7710</v>
      </c>
    </row>
    <row r="2155" spans="1:8" x14ac:dyDescent="0.25">
      <c r="A2155">
        <v>38341076</v>
      </c>
      <c r="B2155" t="s">
        <v>7711</v>
      </c>
      <c r="C2155" t="s">
        <v>15</v>
      </c>
      <c r="D2155" t="s">
        <v>469</v>
      </c>
      <c r="E2155" t="s">
        <v>7712</v>
      </c>
      <c r="F2155" t="s">
        <v>7713</v>
      </c>
      <c r="G2155" t="s">
        <v>7644</v>
      </c>
      <c r="H2155" t="s">
        <v>7714</v>
      </c>
    </row>
    <row r="2156" spans="1:8" x14ac:dyDescent="0.25">
      <c r="A2156">
        <v>56273512</v>
      </c>
      <c r="B2156" t="s">
        <v>65</v>
      </c>
      <c r="C2156" t="s">
        <v>9</v>
      </c>
      <c r="D2156" t="s">
        <v>16</v>
      </c>
      <c r="E2156" t="s">
        <v>7715</v>
      </c>
      <c r="F2156" t="s">
        <v>11</v>
      </c>
      <c r="G2156" t="s">
        <v>7716</v>
      </c>
      <c r="H2156" t="s">
        <v>7717</v>
      </c>
    </row>
    <row r="2157" spans="1:8" hidden="1" x14ac:dyDescent="0.25">
      <c r="A2157">
        <v>56268818</v>
      </c>
      <c r="B2157" t="s">
        <v>6039</v>
      </c>
      <c r="C2157" t="s">
        <v>16</v>
      </c>
      <c r="D2157" t="s">
        <v>9</v>
      </c>
      <c r="E2157" t="s">
        <v>7718</v>
      </c>
      <c r="F2157" t="s">
        <v>7719</v>
      </c>
      <c r="G2157" t="s">
        <v>7644</v>
      </c>
      <c r="H2157" t="s">
        <v>7720</v>
      </c>
    </row>
    <row r="2158" spans="1:8" hidden="1" x14ac:dyDescent="0.25">
      <c r="A2158">
        <v>56057376</v>
      </c>
      <c r="B2158" t="s">
        <v>2559</v>
      </c>
      <c r="C2158" t="s">
        <v>16</v>
      </c>
      <c r="D2158" t="s">
        <v>9</v>
      </c>
      <c r="E2158" t="s">
        <v>7721</v>
      </c>
      <c r="F2158" t="s">
        <v>11</v>
      </c>
      <c r="G2158" t="s">
        <v>7655</v>
      </c>
      <c r="H2158" t="s">
        <v>7722</v>
      </c>
    </row>
    <row r="2159" spans="1:8" hidden="1" x14ac:dyDescent="0.25">
      <c r="A2159">
        <v>55762452</v>
      </c>
      <c r="B2159" t="s">
        <v>58</v>
      </c>
      <c r="C2159" t="s">
        <v>9</v>
      </c>
      <c r="D2159" t="s">
        <v>9</v>
      </c>
      <c r="E2159" t="s">
        <v>7723</v>
      </c>
      <c r="F2159" t="s">
        <v>11</v>
      </c>
      <c r="G2159" t="s">
        <v>7724</v>
      </c>
      <c r="H2159" t="s">
        <v>7725</v>
      </c>
    </row>
    <row r="2160" spans="1:8" x14ac:dyDescent="0.25">
      <c r="A2160">
        <v>55648335</v>
      </c>
      <c r="B2160" t="s">
        <v>5327</v>
      </c>
      <c r="C2160" t="s">
        <v>16</v>
      </c>
      <c r="D2160" t="s">
        <v>16</v>
      </c>
      <c r="E2160" t="s">
        <v>7726</v>
      </c>
      <c r="F2160" t="s">
        <v>7727</v>
      </c>
      <c r="G2160" t="s">
        <v>7644</v>
      </c>
      <c r="H2160" t="s">
        <v>7728</v>
      </c>
    </row>
    <row r="2161" spans="1:8" x14ac:dyDescent="0.25">
      <c r="A2161">
        <v>55694031</v>
      </c>
      <c r="B2161" t="s">
        <v>397</v>
      </c>
      <c r="C2161" t="s">
        <v>9</v>
      </c>
      <c r="D2161" t="s">
        <v>16</v>
      </c>
      <c r="E2161" t="s">
        <v>7729</v>
      </c>
      <c r="F2161" t="s">
        <v>11</v>
      </c>
      <c r="G2161" t="s">
        <v>7672</v>
      </c>
      <c r="H2161" t="s">
        <v>7730</v>
      </c>
    </row>
    <row r="2162" spans="1:8" x14ac:dyDescent="0.25">
      <c r="A2162">
        <v>55008986</v>
      </c>
      <c r="B2162" t="s">
        <v>7731</v>
      </c>
      <c r="C2162" t="s">
        <v>15</v>
      </c>
      <c r="D2162" t="s">
        <v>16</v>
      </c>
      <c r="E2162" t="s">
        <v>7732</v>
      </c>
      <c r="F2162" t="s">
        <v>7733</v>
      </c>
      <c r="G2162" t="s">
        <v>7734</v>
      </c>
      <c r="H2162" t="s">
        <v>7735</v>
      </c>
    </row>
    <row r="2163" spans="1:8" x14ac:dyDescent="0.25">
      <c r="A2163">
        <v>54652838</v>
      </c>
      <c r="B2163" t="s">
        <v>1500</v>
      </c>
      <c r="C2163" t="s">
        <v>9</v>
      </c>
      <c r="D2163" t="s">
        <v>16</v>
      </c>
      <c r="E2163" t="s">
        <v>7736</v>
      </c>
      <c r="F2163" t="s">
        <v>11</v>
      </c>
      <c r="G2163" t="s">
        <v>7737</v>
      </c>
      <c r="H2163" t="s">
        <v>7738</v>
      </c>
    </row>
    <row r="2164" spans="1:8" x14ac:dyDescent="0.25">
      <c r="A2164">
        <v>54617500</v>
      </c>
      <c r="B2164" t="s">
        <v>1266</v>
      </c>
      <c r="C2164" t="s">
        <v>9</v>
      </c>
      <c r="D2164" t="s">
        <v>16</v>
      </c>
      <c r="E2164" t="s">
        <v>7739</v>
      </c>
      <c r="F2164" t="s">
        <v>11</v>
      </c>
      <c r="G2164" t="s">
        <v>7644</v>
      </c>
      <c r="H2164" t="s">
        <v>7740</v>
      </c>
    </row>
    <row r="2165" spans="1:8" hidden="1" x14ac:dyDescent="0.25">
      <c r="A2165">
        <v>54224838</v>
      </c>
      <c r="B2165" t="s">
        <v>7741</v>
      </c>
      <c r="C2165" t="s">
        <v>16</v>
      </c>
      <c r="D2165" t="s">
        <v>9</v>
      </c>
      <c r="E2165" t="s">
        <v>7742</v>
      </c>
      <c r="F2165" t="s">
        <v>11</v>
      </c>
      <c r="G2165" t="s">
        <v>7651</v>
      </c>
      <c r="H2165" t="s">
        <v>7743</v>
      </c>
    </row>
    <row r="2166" spans="1:8" hidden="1" x14ac:dyDescent="0.25">
      <c r="A2166">
        <v>53982656</v>
      </c>
      <c r="B2166" t="s">
        <v>5089</v>
      </c>
      <c r="C2166" t="s">
        <v>9</v>
      </c>
      <c r="D2166" t="s">
        <v>9</v>
      </c>
      <c r="E2166" t="s">
        <v>7744</v>
      </c>
      <c r="F2166" t="s">
        <v>11</v>
      </c>
      <c r="G2166" t="s">
        <v>7745</v>
      </c>
      <c r="H2166" t="s">
        <v>7746</v>
      </c>
    </row>
    <row r="2167" spans="1:8" x14ac:dyDescent="0.25">
      <c r="A2167">
        <v>53619762</v>
      </c>
      <c r="B2167" t="s">
        <v>3226</v>
      </c>
      <c r="C2167" t="s">
        <v>9</v>
      </c>
      <c r="D2167" t="s">
        <v>16</v>
      </c>
      <c r="E2167" t="s">
        <v>7747</v>
      </c>
      <c r="F2167" t="s">
        <v>11</v>
      </c>
      <c r="G2167" t="s">
        <v>7748</v>
      </c>
      <c r="H2167" t="s">
        <v>7749</v>
      </c>
    </row>
    <row r="2168" spans="1:8" x14ac:dyDescent="0.25">
      <c r="A2168">
        <v>53447256</v>
      </c>
      <c r="B2168" t="s">
        <v>363</v>
      </c>
      <c r="C2168" t="s">
        <v>15</v>
      </c>
      <c r="D2168" t="s">
        <v>16</v>
      </c>
      <c r="E2168" t="s">
        <v>7750</v>
      </c>
      <c r="F2168" t="s">
        <v>7751</v>
      </c>
      <c r="G2168" t="s">
        <v>7752</v>
      </c>
      <c r="H2168" t="s">
        <v>7753</v>
      </c>
    </row>
    <row r="2169" spans="1:8" hidden="1" x14ac:dyDescent="0.25">
      <c r="A2169">
        <v>53498185</v>
      </c>
      <c r="B2169" t="s">
        <v>222</v>
      </c>
      <c r="C2169" t="s">
        <v>16</v>
      </c>
      <c r="D2169" t="s">
        <v>9</v>
      </c>
      <c r="E2169" t="s">
        <v>7754</v>
      </c>
      <c r="F2169" t="s">
        <v>7755</v>
      </c>
      <c r="G2169" t="s">
        <v>7756</v>
      </c>
      <c r="H2169" t="s">
        <v>7757</v>
      </c>
    </row>
    <row r="2170" spans="1:8" hidden="1" x14ac:dyDescent="0.25">
      <c r="A2170">
        <v>49904332</v>
      </c>
      <c r="B2170" t="s">
        <v>7758</v>
      </c>
      <c r="C2170" t="s">
        <v>16</v>
      </c>
      <c r="D2170" t="s">
        <v>9</v>
      </c>
      <c r="E2170" t="s">
        <v>7759</v>
      </c>
      <c r="F2170" t="s">
        <v>11</v>
      </c>
      <c r="G2170" t="s">
        <v>7651</v>
      </c>
      <c r="H2170" t="s">
        <v>7760</v>
      </c>
    </row>
    <row r="2171" spans="1:8" hidden="1" x14ac:dyDescent="0.25">
      <c r="A2171">
        <v>51029376</v>
      </c>
      <c r="B2171" t="s">
        <v>7761</v>
      </c>
      <c r="C2171" t="s">
        <v>16</v>
      </c>
      <c r="D2171" t="s">
        <v>9</v>
      </c>
      <c r="E2171" t="s">
        <v>7762</v>
      </c>
      <c r="F2171" t="s">
        <v>7763</v>
      </c>
      <c r="G2171" t="s">
        <v>7764</v>
      </c>
      <c r="H2171" t="s">
        <v>7765</v>
      </c>
    </row>
    <row r="2172" spans="1:8" hidden="1" x14ac:dyDescent="0.25">
      <c r="A2172">
        <v>50410617</v>
      </c>
      <c r="B2172" t="s">
        <v>7766</v>
      </c>
      <c r="C2172" t="s">
        <v>16</v>
      </c>
      <c r="D2172" t="s">
        <v>9</v>
      </c>
      <c r="E2172" t="s">
        <v>7767</v>
      </c>
      <c r="F2172" t="s">
        <v>11</v>
      </c>
      <c r="G2172" t="s">
        <v>7644</v>
      </c>
      <c r="H2172" t="s">
        <v>7768</v>
      </c>
    </row>
    <row r="2173" spans="1:8" x14ac:dyDescent="0.25">
      <c r="A2173">
        <v>45010253</v>
      </c>
      <c r="B2173" t="s">
        <v>7769</v>
      </c>
      <c r="C2173" t="s">
        <v>15</v>
      </c>
      <c r="D2173" t="s">
        <v>16</v>
      </c>
      <c r="E2173" t="s">
        <v>7770</v>
      </c>
      <c r="F2173" t="s">
        <v>11</v>
      </c>
      <c r="G2173" t="s">
        <v>7771</v>
      </c>
      <c r="H2173" t="s">
        <v>7772</v>
      </c>
    </row>
    <row r="2174" spans="1:8" hidden="1" x14ac:dyDescent="0.25">
      <c r="A2174">
        <v>49817390</v>
      </c>
      <c r="B2174" t="s">
        <v>7773</v>
      </c>
      <c r="C2174" t="s">
        <v>15</v>
      </c>
      <c r="D2174" t="s">
        <v>9</v>
      </c>
      <c r="E2174" t="s">
        <v>7774</v>
      </c>
      <c r="F2174" t="s">
        <v>7775</v>
      </c>
      <c r="G2174" t="s">
        <v>7776</v>
      </c>
      <c r="H2174" t="s">
        <v>7777</v>
      </c>
    </row>
    <row r="2175" spans="1:8" hidden="1" x14ac:dyDescent="0.25">
      <c r="A2175">
        <v>49550418</v>
      </c>
      <c r="B2175" t="s">
        <v>5729</v>
      </c>
      <c r="C2175" t="s">
        <v>16</v>
      </c>
      <c r="D2175" t="s">
        <v>9</v>
      </c>
      <c r="E2175" t="s">
        <v>7778</v>
      </c>
      <c r="F2175" t="s">
        <v>11</v>
      </c>
      <c r="G2175" t="s">
        <v>7779</v>
      </c>
      <c r="H2175" t="s">
        <v>7780</v>
      </c>
    </row>
    <row r="2176" spans="1:8" x14ac:dyDescent="0.25">
      <c r="A2176">
        <v>48529909</v>
      </c>
      <c r="B2176" t="s">
        <v>7781</v>
      </c>
      <c r="C2176" t="s">
        <v>16</v>
      </c>
      <c r="D2176" t="s">
        <v>16</v>
      </c>
      <c r="E2176" t="s">
        <v>7782</v>
      </c>
      <c r="F2176" t="s">
        <v>7783</v>
      </c>
      <c r="G2176" t="s">
        <v>7651</v>
      </c>
      <c r="H2176" t="s">
        <v>7784</v>
      </c>
    </row>
    <row r="2177" spans="1:8" hidden="1" x14ac:dyDescent="0.25">
      <c r="A2177">
        <v>48486498</v>
      </c>
      <c r="B2177" t="s">
        <v>7785</v>
      </c>
      <c r="C2177" t="s">
        <v>16</v>
      </c>
      <c r="D2177" t="s">
        <v>9</v>
      </c>
      <c r="E2177" t="s">
        <v>7786</v>
      </c>
      <c r="F2177" t="s">
        <v>7787</v>
      </c>
      <c r="G2177" t="s">
        <v>7651</v>
      </c>
      <c r="H2177" t="s">
        <v>7788</v>
      </c>
    </row>
    <row r="2178" spans="1:8" hidden="1" x14ac:dyDescent="0.25">
      <c r="A2178">
        <v>48064678</v>
      </c>
      <c r="B2178" t="s">
        <v>7789</v>
      </c>
      <c r="C2178" t="s">
        <v>16</v>
      </c>
      <c r="D2178" t="s">
        <v>9</v>
      </c>
      <c r="E2178" t="s">
        <v>7790</v>
      </c>
      <c r="F2178" t="s">
        <v>7791</v>
      </c>
      <c r="G2178" t="s">
        <v>7792</v>
      </c>
      <c r="H2178" t="s">
        <v>7793</v>
      </c>
    </row>
    <row r="2179" spans="1:8" x14ac:dyDescent="0.25">
      <c r="A2179">
        <v>46959215</v>
      </c>
      <c r="B2179" t="s">
        <v>7794</v>
      </c>
      <c r="C2179" t="s">
        <v>15</v>
      </c>
      <c r="D2179" t="s">
        <v>16</v>
      </c>
      <c r="E2179" t="s">
        <v>7795</v>
      </c>
      <c r="F2179" t="s">
        <v>7796</v>
      </c>
      <c r="G2179" t="s">
        <v>7797</v>
      </c>
      <c r="H2179" t="s">
        <v>7798</v>
      </c>
    </row>
    <row r="2180" spans="1:8" hidden="1" x14ac:dyDescent="0.25">
      <c r="A2180">
        <v>46697553</v>
      </c>
      <c r="B2180" t="s">
        <v>7799</v>
      </c>
      <c r="C2180" t="s">
        <v>16</v>
      </c>
      <c r="D2180" t="s">
        <v>9</v>
      </c>
      <c r="E2180" t="s">
        <v>7800</v>
      </c>
      <c r="F2180" t="s">
        <v>7801</v>
      </c>
      <c r="G2180" t="s">
        <v>7672</v>
      </c>
      <c r="H2180" t="s">
        <v>7802</v>
      </c>
    </row>
    <row r="2181" spans="1:8" hidden="1" x14ac:dyDescent="0.25">
      <c r="A2181">
        <v>35891040</v>
      </c>
      <c r="B2181" t="s">
        <v>7803</v>
      </c>
      <c r="C2181" t="s">
        <v>16</v>
      </c>
      <c r="D2181" t="s">
        <v>9</v>
      </c>
      <c r="E2181" t="s">
        <v>7804</v>
      </c>
      <c r="F2181" t="s">
        <v>11</v>
      </c>
      <c r="G2181" t="s">
        <v>7805</v>
      </c>
      <c r="H2181" t="s">
        <v>7806</v>
      </c>
    </row>
    <row r="2182" spans="1:8" hidden="1" x14ac:dyDescent="0.25">
      <c r="A2182">
        <v>40106682</v>
      </c>
      <c r="B2182" t="s">
        <v>1390</v>
      </c>
      <c r="C2182" t="s">
        <v>16</v>
      </c>
      <c r="D2182" t="s">
        <v>9</v>
      </c>
      <c r="E2182" t="s">
        <v>7807</v>
      </c>
      <c r="F2182" t="s">
        <v>7808</v>
      </c>
      <c r="G2182" t="s">
        <v>7809</v>
      </c>
      <c r="H2182" t="s">
        <v>7810</v>
      </c>
    </row>
    <row r="2183" spans="1:8" hidden="1" x14ac:dyDescent="0.25">
      <c r="A2183">
        <v>45884875</v>
      </c>
      <c r="B2183" t="s">
        <v>7811</v>
      </c>
      <c r="C2183" t="s">
        <v>9</v>
      </c>
      <c r="D2183" t="s">
        <v>9</v>
      </c>
      <c r="E2183" t="s">
        <v>7812</v>
      </c>
      <c r="F2183" t="s">
        <v>11</v>
      </c>
      <c r="G2183" t="s">
        <v>7813</v>
      </c>
      <c r="H2183" t="s">
        <v>7814</v>
      </c>
    </row>
    <row r="2184" spans="1:8" hidden="1" x14ac:dyDescent="0.25">
      <c r="A2184">
        <v>40291897</v>
      </c>
      <c r="B2184" t="s">
        <v>4763</v>
      </c>
      <c r="C2184" t="s">
        <v>16</v>
      </c>
      <c r="D2184" t="s">
        <v>9</v>
      </c>
      <c r="E2184" t="s">
        <v>7815</v>
      </c>
      <c r="F2184" t="s">
        <v>11</v>
      </c>
      <c r="G2184" t="s">
        <v>7813</v>
      </c>
      <c r="H2184" t="s">
        <v>7816</v>
      </c>
    </row>
    <row r="2185" spans="1:8" hidden="1" x14ac:dyDescent="0.25">
      <c r="A2185">
        <v>41175843</v>
      </c>
      <c r="B2185" t="s">
        <v>4661</v>
      </c>
      <c r="C2185" t="s">
        <v>16</v>
      </c>
      <c r="D2185" t="s">
        <v>9</v>
      </c>
      <c r="E2185" t="s">
        <v>7817</v>
      </c>
      <c r="F2185" t="s">
        <v>7818</v>
      </c>
      <c r="G2185" t="s">
        <v>7813</v>
      </c>
      <c r="H2185" t="s">
        <v>7819</v>
      </c>
    </row>
    <row r="2186" spans="1:8" hidden="1" x14ac:dyDescent="0.25">
      <c r="A2186">
        <v>44192139</v>
      </c>
      <c r="B2186" t="s">
        <v>7820</v>
      </c>
      <c r="C2186" t="s">
        <v>16</v>
      </c>
      <c r="D2186" t="s">
        <v>9</v>
      </c>
      <c r="E2186" t="s">
        <v>7821</v>
      </c>
      <c r="F2186" t="s">
        <v>11</v>
      </c>
      <c r="G2186" t="s">
        <v>7644</v>
      </c>
      <c r="H2186" t="s">
        <v>7822</v>
      </c>
    </row>
    <row r="2187" spans="1:8" x14ac:dyDescent="0.25">
      <c r="A2187">
        <v>44675677</v>
      </c>
      <c r="B2187" t="s">
        <v>7823</v>
      </c>
      <c r="C2187" t="s">
        <v>16</v>
      </c>
      <c r="D2187" t="s">
        <v>16</v>
      </c>
      <c r="E2187" t="s">
        <v>7824</v>
      </c>
      <c r="F2187" t="s">
        <v>7825</v>
      </c>
      <c r="G2187" t="s">
        <v>7826</v>
      </c>
      <c r="H2187" t="s">
        <v>7827</v>
      </c>
    </row>
    <row r="2188" spans="1:8" x14ac:dyDescent="0.25">
      <c r="A2188">
        <v>38213261</v>
      </c>
      <c r="B2188" t="s">
        <v>7828</v>
      </c>
      <c r="C2188" t="s">
        <v>16</v>
      </c>
      <c r="D2188" t="s">
        <v>89</v>
      </c>
      <c r="E2188" t="s">
        <v>7829</v>
      </c>
      <c r="F2188" t="s">
        <v>7830</v>
      </c>
      <c r="G2188" t="s">
        <v>7644</v>
      </c>
      <c r="H2188" t="s">
        <v>7831</v>
      </c>
    </row>
    <row r="2189" spans="1:8" x14ac:dyDescent="0.25">
      <c r="A2189">
        <v>37860900</v>
      </c>
      <c r="B2189" t="s">
        <v>7832</v>
      </c>
      <c r="C2189" t="s">
        <v>9</v>
      </c>
      <c r="D2189" t="s">
        <v>15</v>
      </c>
      <c r="E2189" t="s">
        <v>7833</v>
      </c>
      <c r="F2189" t="s">
        <v>11</v>
      </c>
      <c r="G2189" t="s">
        <v>7834</v>
      </c>
      <c r="H2189" t="s">
        <v>7835</v>
      </c>
    </row>
    <row r="2190" spans="1:8" x14ac:dyDescent="0.25">
      <c r="A2190">
        <v>43957469</v>
      </c>
      <c r="B2190" t="s">
        <v>2465</v>
      </c>
      <c r="C2190" t="s">
        <v>16</v>
      </c>
      <c r="D2190" t="s">
        <v>16</v>
      </c>
      <c r="E2190" t="s">
        <v>7836</v>
      </c>
      <c r="F2190" t="s">
        <v>7837</v>
      </c>
      <c r="G2190" t="s">
        <v>7838</v>
      </c>
      <c r="H2190" t="s">
        <v>7839</v>
      </c>
    </row>
    <row r="2191" spans="1:8" hidden="1" x14ac:dyDescent="0.25">
      <c r="A2191">
        <v>43394709</v>
      </c>
      <c r="B2191" t="s">
        <v>7840</v>
      </c>
      <c r="C2191" t="s">
        <v>16</v>
      </c>
      <c r="D2191" t="s">
        <v>9</v>
      </c>
      <c r="E2191" t="s">
        <v>7841</v>
      </c>
      <c r="F2191" t="s">
        <v>7842</v>
      </c>
      <c r="G2191" t="s">
        <v>7644</v>
      </c>
      <c r="H2191" t="s">
        <v>7843</v>
      </c>
    </row>
    <row r="2192" spans="1:8" hidden="1" x14ac:dyDescent="0.25">
      <c r="A2192">
        <v>39877806</v>
      </c>
      <c r="B2192" t="s">
        <v>7844</v>
      </c>
      <c r="C2192" t="s">
        <v>16</v>
      </c>
      <c r="D2192" t="s">
        <v>9</v>
      </c>
      <c r="E2192" t="s">
        <v>7845</v>
      </c>
      <c r="F2192" t="s">
        <v>7846</v>
      </c>
      <c r="G2192" t="s">
        <v>7644</v>
      </c>
      <c r="H2192" t="s">
        <v>7847</v>
      </c>
    </row>
    <row r="2193" spans="1:8" x14ac:dyDescent="0.25">
      <c r="A2193">
        <v>38886106</v>
      </c>
      <c r="B2193" t="s">
        <v>7848</v>
      </c>
      <c r="C2193" t="s">
        <v>16</v>
      </c>
      <c r="D2193" t="s">
        <v>16</v>
      </c>
      <c r="E2193" t="s">
        <v>7849</v>
      </c>
      <c r="F2193" t="s">
        <v>7850</v>
      </c>
      <c r="G2193" t="s">
        <v>7644</v>
      </c>
      <c r="H2193" t="s">
        <v>7851</v>
      </c>
    </row>
    <row r="2194" spans="1:8" x14ac:dyDescent="0.25">
      <c r="A2194">
        <v>35898365</v>
      </c>
      <c r="B2194" t="s">
        <v>7852</v>
      </c>
      <c r="C2194" t="s">
        <v>16</v>
      </c>
      <c r="D2194" t="s">
        <v>16</v>
      </c>
      <c r="E2194" t="s">
        <v>7853</v>
      </c>
      <c r="F2194" t="s">
        <v>11</v>
      </c>
      <c r="G2194" t="s">
        <v>7854</v>
      </c>
      <c r="H2194" t="s">
        <v>7855</v>
      </c>
    </row>
    <row r="2195" spans="1:8" hidden="1" x14ac:dyDescent="0.25">
      <c r="A2195">
        <v>61608797</v>
      </c>
      <c r="B2195" t="s">
        <v>430</v>
      </c>
      <c r="C2195" t="s">
        <v>16</v>
      </c>
      <c r="D2195" t="s">
        <v>9</v>
      </c>
      <c r="E2195" t="s">
        <v>7856</v>
      </c>
      <c r="F2195" t="s">
        <v>11</v>
      </c>
      <c r="G2195" t="s">
        <v>7857</v>
      </c>
      <c r="H2195" t="s">
        <v>7858</v>
      </c>
    </row>
    <row r="2196" spans="1:8" hidden="1" x14ac:dyDescent="0.25">
      <c r="A2196">
        <v>61518225</v>
      </c>
      <c r="B2196" t="s">
        <v>1187</v>
      </c>
      <c r="C2196" t="s">
        <v>9</v>
      </c>
      <c r="D2196" t="s">
        <v>9</v>
      </c>
      <c r="E2196" t="s">
        <v>7859</v>
      </c>
      <c r="F2196" t="s">
        <v>11</v>
      </c>
      <c r="G2196" t="s">
        <v>7860</v>
      </c>
      <c r="H2196" t="s">
        <v>7861</v>
      </c>
    </row>
    <row r="2197" spans="1:8" hidden="1" x14ac:dyDescent="0.25">
      <c r="A2197">
        <v>61034641</v>
      </c>
      <c r="B2197" t="s">
        <v>3037</v>
      </c>
      <c r="C2197" t="s">
        <v>16</v>
      </c>
      <c r="D2197" t="s">
        <v>9</v>
      </c>
      <c r="E2197" t="s">
        <v>7862</v>
      </c>
      <c r="F2197" t="s">
        <v>11</v>
      </c>
      <c r="G2197" t="s">
        <v>7863</v>
      </c>
      <c r="H2197" t="s">
        <v>7864</v>
      </c>
    </row>
    <row r="2198" spans="1:8" hidden="1" x14ac:dyDescent="0.25">
      <c r="A2198">
        <v>60806476</v>
      </c>
      <c r="B2198" t="s">
        <v>102</v>
      </c>
      <c r="C2198" t="s">
        <v>9</v>
      </c>
      <c r="D2198" t="s">
        <v>9</v>
      </c>
      <c r="E2198" t="s">
        <v>7865</v>
      </c>
      <c r="F2198" t="s">
        <v>11</v>
      </c>
      <c r="G2198" t="s">
        <v>7866</v>
      </c>
      <c r="H2198" t="s">
        <v>7867</v>
      </c>
    </row>
    <row r="2199" spans="1:8" hidden="1" x14ac:dyDescent="0.25">
      <c r="A2199">
        <v>60223976</v>
      </c>
      <c r="B2199" t="s">
        <v>94</v>
      </c>
      <c r="C2199" t="s">
        <v>9</v>
      </c>
      <c r="D2199" t="s">
        <v>9</v>
      </c>
      <c r="E2199" t="s">
        <v>7868</v>
      </c>
      <c r="F2199" t="s">
        <v>11</v>
      </c>
      <c r="G2199" t="s">
        <v>7869</v>
      </c>
      <c r="H2199" t="s">
        <v>7870</v>
      </c>
    </row>
    <row r="2200" spans="1:8" hidden="1" x14ac:dyDescent="0.25">
      <c r="A2200">
        <v>60117501</v>
      </c>
      <c r="B2200" t="s">
        <v>44</v>
      </c>
      <c r="C2200" t="s">
        <v>15</v>
      </c>
      <c r="D2200" t="s">
        <v>9</v>
      </c>
      <c r="E2200" t="s">
        <v>7871</v>
      </c>
      <c r="F2200" t="s">
        <v>7872</v>
      </c>
      <c r="G2200" t="s">
        <v>7873</v>
      </c>
      <c r="H2200" t="s">
        <v>7874</v>
      </c>
    </row>
    <row r="2201" spans="1:8" hidden="1" x14ac:dyDescent="0.25">
      <c r="A2201">
        <v>59790386</v>
      </c>
      <c r="B2201" t="s">
        <v>3551</v>
      </c>
      <c r="C2201" t="s">
        <v>16</v>
      </c>
      <c r="D2201" t="s">
        <v>9</v>
      </c>
      <c r="E2201" t="s">
        <v>7875</v>
      </c>
      <c r="F2201" t="s">
        <v>11</v>
      </c>
      <c r="G2201" t="s">
        <v>7876</v>
      </c>
      <c r="H2201" t="s">
        <v>7877</v>
      </c>
    </row>
    <row r="2202" spans="1:8" x14ac:dyDescent="0.25">
      <c r="A2202">
        <v>12507820</v>
      </c>
      <c r="B2202" t="s">
        <v>7878</v>
      </c>
      <c r="C2202" t="s">
        <v>15</v>
      </c>
      <c r="D2202" t="s">
        <v>16</v>
      </c>
      <c r="E2202" t="s">
        <v>7879</v>
      </c>
      <c r="F2202" t="s">
        <v>7880</v>
      </c>
      <c r="G2202" t="s">
        <v>7863</v>
      </c>
      <c r="H2202" t="s">
        <v>7881</v>
      </c>
    </row>
    <row r="2203" spans="1:8" hidden="1" x14ac:dyDescent="0.25">
      <c r="A2203">
        <v>59441733</v>
      </c>
      <c r="B2203" t="s">
        <v>1508</v>
      </c>
      <c r="C2203" t="s">
        <v>16</v>
      </c>
      <c r="D2203" t="s">
        <v>9</v>
      </c>
      <c r="E2203" t="s">
        <v>7882</v>
      </c>
      <c r="F2203" t="s">
        <v>11</v>
      </c>
      <c r="G2203" t="s">
        <v>7883</v>
      </c>
      <c r="H2203" t="s">
        <v>7884</v>
      </c>
    </row>
    <row r="2204" spans="1:8" hidden="1" x14ac:dyDescent="0.25">
      <c r="A2204">
        <v>58513190</v>
      </c>
      <c r="B2204" t="s">
        <v>1085</v>
      </c>
      <c r="C2204" t="s">
        <v>15</v>
      </c>
      <c r="D2204" t="s">
        <v>9</v>
      </c>
      <c r="E2204" t="s">
        <v>7885</v>
      </c>
      <c r="F2204" t="s">
        <v>7886</v>
      </c>
      <c r="G2204" t="s">
        <v>7887</v>
      </c>
      <c r="H2204" t="s">
        <v>7888</v>
      </c>
    </row>
    <row r="2205" spans="1:8" x14ac:dyDescent="0.25">
      <c r="A2205">
        <v>58609593</v>
      </c>
      <c r="B2205" t="s">
        <v>437</v>
      </c>
      <c r="C2205" t="s">
        <v>9</v>
      </c>
      <c r="D2205" t="s">
        <v>16</v>
      </c>
      <c r="E2205" t="s">
        <v>7889</v>
      </c>
      <c r="F2205" t="s">
        <v>11</v>
      </c>
      <c r="G2205" t="s">
        <v>7890</v>
      </c>
      <c r="H2205" t="s">
        <v>7891</v>
      </c>
    </row>
    <row r="2206" spans="1:8" hidden="1" x14ac:dyDescent="0.25">
      <c r="A2206">
        <v>57179936</v>
      </c>
      <c r="B2206" t="s">
        <v>668</v>
      </c>
      <c r="C2206" t="s">
        <v>16</v>
      </c>
      <c r="D2206" t="s">
        <v>9</v>
      </c>
      <c r="E2206" t="s">
        <v>7892</v>
      </c>
      <c r="F2206" t="s">
        <v>11</v>
      </c>
      <c r="G2206" t="s">
        <v>7893</v>
      </c>
      <c r="H2206" t="s">
        <v>7894</v>
      </c>
    </row>
    <row r="2207" spans="1:8" x14ac:dyDescent="0.25">
      <c r="A2207">
        <v>57238269</v>
      </c>
      <c r="B2207" t="s">
        <v>3012</v>
      </c>
      <c r="C2207" t="s">
        <v>15</v>
      </c>
      <c r="D2207" t="s">
        <v>16</v>
      </c>
      <c r="E2207" t="s">
        <v>7895</v>
      </c>
      <c r="F2207" t="s">
        <v>11</v>
      </c>
      <c r="G2207" t="s">
        <v>7896</v>
      </c>
      <c r="H2207" t="s">
        <v>7897</v>
      </c>
    </row>
    <row r="2208" spans="1:8" x14ac:dyDescent="0.25">
      <c r="A2208">
        <v>57123851</v>
      </c>
      <c r="B2208" t="s">
        <v>6032</v>
      </c>
      <c r="C2208" t="s">
        <v>16</v>
      </c>
      <c r="D2208" t="s">
        <v>15</v>
      </c>
      <c r="E2208" t="s">
        <v>7898</v>
      </c>
      <c r="F2208" t="s">
        <v>7899</v>
      </c>
      <c r="G2208" t="s">
        <v>7900</v>
      </c>
      <c r="H2208" t="s">
        <v>7901</v>
      </c>
    </row>
    <row r="2209" spans="1:8" hidden="1" x14ac:dyDescent="0.25">
      <c r="A2209">
        <v>56567890</v>
      </c>
      <c r="B2209" t="s">
        <v>6675</v>
      </c>
      <c r="C2209" t="s">
        <v>16</v>
      </c>
      <c r="D2209" t="s">
        <v>9</v>
      </c>
      <c r="E2209" t="s">
        <v>7902</v>
      </c>
      <c r="F2209" t="s">
        <v>11</v>
      </c>
      <c r="G2209" t="s">
        <v>7863</v>
      </c>
      <c r="H2209" t="s">
        <v>7903</v>
      </c>
    </row>
    <row r="2210" spans="1:8" hidden="1" x14ac:dyDescent="0.25">
      <c r="A2210">
        <v>49280136</v>
      </c>
      <c r="B2210" t="s">
        <v>3083</v>
      </c>
      <c r="C2210" t="s">
        <v>15</v>
      </c>
      <c r="D2210" t="s">
        <v>9</v>
      </c>
      <c r="E2210" t="s">
        <v>7904</v>
      </c>
      <c r="F2210" t="s">
        <v>11</v>
      </c>
      <c r="G2210" t="s">
        <v>7905</v>
      </c>
      <c r="H2210" t="s">
        <v>7906</v>
      </c>
    </row>
    <row r="2211" spans="1:8" x14ac:dyDescent="0.25">
      <c r="A2211">
        <v>55971792</v>
      </c>
      <c r="B2211" t="s">
        <v>5233</v>
      </c>
      <c r="C2211" t="s">
        <v>16</v>
      </c>
      <c r="D2211" t="s">
        <v>28</v>
      </c>
      <c r="E2211" t="s">
        <v>7907</v>
      </c>
      <c r="F2211" t="s">
        <v>11</v>
      </c>
      <c r="G2211" t="s">
        <v>7908</v>
      </c>
      <c r="H2211" t="s">
        <v>7909</v>
      </c>
    </row>
    <row r="2212" spans="1:8" hidden="1" x14ac:dyDescent="0.25">
      <c r="A2212">
        <v>55797747</v>
      </c>
      <c r="B2212" t="s">
        <v>7910</v>
      </c>
      <c r="C2212" t="s">
        <v>28</v>
      </c>
      <c r="D2212" t="s">
        <v>9</v>
      </c>
      <c r="E2212" t="s">
        <v>7911</v>
      </c>
      <c r="F2212" t="s">
        <v>7912</v>
      </c>
      <c r="G2212" t="s">
        <v>7913</v>
      </c>
      <c r="H2212" t="s">
        <v>7914</v>
      </c>
    </row>
    <row r="2213" spans="1:8" x14ac:dyDescent="0.25">
      <c r="A2213">
        <v>55763429</v>
      </c>
      <c r="B2213" t="s">
        <v>1508</v>
      </c>
      <c r="C2213" t="s">
        <v>16</v>
      </c>
      <c r="D2213" t="s">
        <v>16</v>
      </c>
      <c r="E2213" t="s">
        <v>7915</v>
      </c>
      <c r="F2213" t="s">
        <v>7916</v>
      </c>
      <c r="G2213" t="s">
        <v>7913</v>
      </c>
      <c r="H2213" t="s">
        <v>7917</v>
      </c>
    </row>
    <row r="2214" spans="1:8" x14ac:dyDescent="0.25">
      <c r="A2214">
        <v>55503146</v>
      </c>
      <c r="B2214" t="s">
        <v>1931</v>
      </c>
      <c r="C2214" t="s">
        <v>16</v>
      </c>
      <c r="D2214" t="s">
        <v>28</v>
      </c>
      <c r="E2214" t="s">
        <v>7918</v>
      </c>
      <c r="F2214" t="s">
        <v>7919</v>
      </c>
      <c r="G2214" t="s">
        <v>7920</v>
      </c>
      <c r="H2214" t="s">
        <v>7921</v>
      </c>
    </row>
    <row r="2215" spans="1:8" hidden="1" x14ac:dyDescent="0.25">
      <c r="A2215">
        <v>55410040</v>
      </c>
      <c r="B2215" t="s">
        <v>1098</v>
      </c>
      <c r="C2215" t="s">
        <v>16</v>
      </c>
      <c r="D2215" t="s">
        <v>9</v>
      </c>
      <c r="E2215" t="s">
        <v>7922</v>
      </c>
      <c r="F2215" t="s">
        <v>11</v>
      </c>
      <c r="G2215" t="s">
        <v>7923</v>
      </c>
      <c r="H2215" t="s">
        <v>7924</v>
      </c>
    </row>
    <row r="2216" spans="1:8" x14ac:dyDescent="0.25">
      <c r="A2216">
        <v>52963505</v>
      </c>
      <c r="B2216" t="s">
        <v>7741</v>
      </c>
      <c r="C2216" t="s">
        <v>16</v>
      </c>
      <c r="D2216" t="s">
        <v>15</v>
      </c>
      <c r="E2216" t="s">
        <v>7925</v>
      </c>
      <c r="F2216" t="s">
        <v>11</v>
      </c>
      <c r="G2216" t="s">
        <v>7926</v>
      </c>
      <c r="H2216" t="s">
        <v>7927</v>
      </c>
    </row>
    <row r="2217" spans="1:8" x14ac:dyDescent="0.25">
      <c r="A2217">
        <v>55182944</v>
      </c>
      <c r="B2217" t="s">
        <v>2027</v>
      </c>
      <c r="C2217" t="s">
        <v>9</v>
      </c>
      <c r="D2217" t="s">
        <v>16</v>
      </c>
      <c r="E2217" t="s">
        <v>7928</v>
      </c>
      <c r="F2217" t="s">
        <v>11</v>
      </c>
      <c r="G2217" t="s">
        <v>7929</v>
      </c>
      <c r="H2217" t="s">
        <v>7930</v>
      </c>
    </row>
    <row r="2218" spans="1:8" hidden="1" x14ac:dyDescent="0.25">
      <c r="A2218">
        <v>55175907</v>
      </c>
      <c r="B2218" t="s">
        <v>2498</v>
      </c>
      <c r="C2218" t="s">
        <v>9</v>
      </c>
      <c r="D2218" t="s">
        <v>9</v>
      </c>
      <c r="E2218" t="s">
        <v>7931</v>
      </c>
      <c r="F2218" t="s">
        <v>11</v>
      </c>
      <c r="G2218" t="s">
        <v>7932</v>
      </c>
      <c r="H2218" t="s">
        <v>7933</v>
      </c>
    </row>
    <row r="2219" spans="1:8" hidden="1" x14ac:dyDescent="0.25">
      <c r="A2219">
        <v>54859362</v>
      </c>
      <c r="B2219" t="s">
        <v>443</v>
      </c>
      <c r="C2219" t="s">
        <v>16</v>
      </c>
      <c r="D2219" t="s">
        <v>9</v>
      </c>
      <c r="E2219" t="s">
        <v>7934</v>
      </c>
      <c r="F2219" t="s">
        <v>7935</v>
      </c>
      <c r="G2219" t="s">
        <v>7936</v>
      </c>
      <c r="H2219" t="s">
        <v>7937</v>
      </c>
    </row>
    <row r="2220" spans="1:8" hidden="1" x14ac:dyDescent="0.25">
      <c r="A2220">
        <v>54819393</v>
      </c>
      <c r="B2220" t="s">
        <v>312</v>
      </c>
      <c r="C2220" t="s">
        <v>16</v>
      </c>
      <c r="D2220" t="s">
        <v>9</v>
      </c>
      <c r="E2220" t="s">
        <v>7938</v>
      </c>
      <c r="F2220" t="s">
        <v>7939</v>
      </c>
      <c r="G2220" t="s">
        <v>7940</v>
      </c>
      <c r="H2220" t="s">
        <v>7941</v>
      </c>
    </row>
    <row r="2221" spans="1:8" hidden="1" x14ac:dyDescent="0.25">
      <c r="A2221">
        <v>54704236</v>
      </c>
      <c r="B2221" t="s">
        <v>6865</v>
      </c>
      <c r="C2221" t="s">
        <v>16</v>
      </c>
      <c r="D2221" t="s">
        <v>9</v>
      </c>
      <c r="E2221" t="s">
        <v>7942</v>
      </c>
      <c r="F2221" t="s">
        <v>11</v>
      </c>
      <c r="G2221" t="s">
        <v>7943</v>
      </c>
      <c r="H2221" t="s">
        <v>7944</v>
      </c>
    </row>
    <row r="2222" spans="1:8" hidden="1" x14ac:dyDescent="0.25">
      <c r="A2222">
        <v>54376509</v>
      </c>
      <c r="B2222" t="s">
        <v>5089</v>
      </c>
      <c r="C2222" t="s">
        <v>16</v>
      </c>
      <c r="D2222" t="s">
        <v>9</v>
      </c>
      <c r="E2222" t="s">
        <v>7945</v>
      </c>
      <c r="F2222" t="s">
        <v>11</v>
      </c>
      <c r="G2222" t="s">
        <v>7946</v>
      </c>
      <c r="H2222" t="s">
        <v>7947</v>
      </c>
    </row>
    <row r="2223" spans="1:8" hidden="1" x14ac:dyDescent="0.25">
      <c r="A2223">
        <v>54104309</v>
      </c>
      <c r="B2223" t="s">
        <v>7948</v>
      </c>
      <c r="C2223" t="s">
        <v>16</v>
      </c>
      <c r="D2223" t="s">
        <v>9</v>
      </c>
      <c r="E2223" t="s">
        <v>7949</v>
      </c>
      <c r="F2223" t="s">
        <v>11</v>
      </c>
      <c r="G2223" t="s">
        <v>7950</v>
      </c>
      <c r="H2223" t="s">
        <v>7951</v>
      </c>
    </row>
    <row r="2224" spans="1:8" hidden="1" x14ac:dyDescent="0.25">
      <c r="A2224">
        <v>53919647</v>
      </c>
      <c r="B2224" t="s">
        <v>1300</v>
      </c>
      <c r="C2224" t="s">
        <v>9</v>
      </c>
      <c r="D2224" t="s">
        <v>9</v>
      </c>
      <c r="E2224" t="s">
        <v>7952</v>
      </c>
      <c r="F2224" t="s">
        <v>11</v>
      </c>
      <c r="G2224" t="s">
        <v>7953</v>
      </c>
      <c r="H2224" t="s">
        <v>7954</v>
      </c>
    </row>
    <row r="2225" spans="1:8" x14ac:dyDescent="0.25">
      <c r="A2225">
        <v>41889623</v>
      </c>
      <c r="B2225" t="s">
        <v>7955</v>
      </c>
      <c r="C2225" t="s">
        <v>15</v>
      </c>
      <c r="D2225" t="s">
        <v>89</v>
      </c>
      <c r="E2225" t="s">
        <v>7956</v>
      </c>
      <c r="F2225" t="s">
        <v>7957</v>
      </c>
      <c r="G2225" t="s">
        <v>7958</v>
      </c>
      <c r="H2225" t="s">
        <v>7959</v>
      </c>
    </row>
    <row r="2226" spans="1:8" hidden="1" x14ac:dyDescent="0.25">
      <c r="A2226">
        <v>52839316</v>
      </c>
      <c r="B2226" t="s">
        <v>2172</v>
      </c>
      <c r="C2226" t="s">
        <v>9</v>
      </c>
      <c r="D2226" t="s">
        <v>9</v>
      </c>
      <c r="E2226" t="s">
        <v>7960</v>
      </c>
      <c r="F2226" t="s">
        <v>11</v>
      </c>
      <c r="G2226" t="s">
        <v>7961</v>
      </c>
      <c r="H2226" t="s">
        <v>7962</v>
      </c>
    </row>
    <row r="2227" spans="1:8" hidden="1" x14ac:dyDescent="0.25">
      <c r="A2227">
        <v>52833777</v>
      </c>
      <c r="B2227" t="s">
        <v>74</v>
      </c>
      <c r="C2227" t="s">
        <v>9</v>
      </c>
      <c r="D2227" t="s">
        <v>9</v>
      </c>
      <c r="E2227" t="s">
        <v>7963</v>
      </c>
      <c r="F2227" t="s">
        <v>11</v>
      </c>
      <c r="G2227" t="s">
        <v>7964</v>
      </c>
      <c r="H2227" t="s">
        <v>7965</v>
      </c>
    </row>
    <row r="2228" spans="1:8" hidden="1" x14ac:dyDescent="0.25">
      <c r="A2228">
        <v>21111096</v>
      </c>
      <c r="B2228" t="s">
        <v>7966</v>
      </c>
      <c r="C2228" t="s">
        <v>15</v>
      </c>
      <c r="D2228" t="s">
        <v>9</v>
      </c>
      <c r="E2228" t="s">
        <v>7967</v>
      </c>
      <c r="F2228" t="s">
        <v>11</v>
      </c>
      <c r="G2228" t="s">
        <v>7968</v>
      </c>
      <c r="H2228" t="s">
        <v>7969</v>
      </c>
    </row>
    <row r="2229" spans="1:8" hidden="1" x14ac:dyDescent="0.25">
      <c r="A2229">
        <v>34202759</v>
      </c>
      <c r="B2229" t="s">
        <v>3201</v>
      </c>
      <c r="C2229" t="s">
        <v>208</v>
      </c>
      <c r="D2229" t="s">
        <v>9</v>
      </c>
      <c r="E2229" t="s">
        <v>7970</v>
      </c>
      <c r="F2229" t="s">
        <v>11</v>
      </c>
      <c r="G2229" t="s">
        <v>7887</v>
      </c>
      <c r="H2229" t="s">
        <v>7971</v>
      </c>
    </row>
    <row r="2230" spans="1:8" x14ac:dyDescent="0.25">
      <c r="A2230">
        <v>31262950</v>
      </c>
      <c r="B2230" t="s">
        <v>7972</v>
      </c>
      <c r="C2230" t="s">
        <v>15</v>
      </c>
      <c r="D2230" t="s">
        <v>16</v>
      </c>
      <c r="E2230" t="s">
        <v>7973</v>
      </c>
      <c r="F2230" t="s">
        <v>7974</v>
      </c>
      <c r="G2230" t="s">
        <v>7975</v>
      </c>
      <c r="H2230" t="s">
        <v>7976</v>
      </c>
    </row>
    <row r="2231" spans="1:8" x14ac:dyDescent="0.25">
      <c r="A2231">
        <v>25923223</v>
      </c>
      <c r="B2231" t="s">
        <v>7977</v>
      </c>
      <c r="C2231" t="s">
        <v>9</v>
      </c>
      <c r="D2231" t="s">
        <v>16</v>
      </c>
      <c r="E2231" t="s">
        <v>7978</v>
      </c>
      <c r="F2231" t="s">
        <v>11</v>
      </c>
      <c r="G2231" t="s">
        <v>7979</v>
      </c>
      <c r="H2231" t="s">
        <v>7980</v>
      </c>
    </row>
    <row r="2232" spans="1:8" x14ac:dyDescent="0.25">
      <c r="A2232">
        <v>51175145</v>
      </c>
      <c r="B2232" t="s">
        <v>1547</v>
      </c>
      <c r="C2232" t="s">
        <v>16</v>
      </c>
      <c r="D2232" t="s">
        <v>16</v>
      </c>
      <c r="E2232" t="s">
        <v>7981</v>
      </c>
      <c r="F2232" t="s">
        <v>7982</v>
      </c>
      <c r="G2232" t="s">
        <v>7983</v>
      </c>
      <c r="H2232" t="s">
        <v>7984</v>
      </c>
    </row>
    <row r="2233" spans="1:8" x14ac:dyDescent="0.25">
      <c r="A2233">
        <v>51136140</v>
      </c>
      <c r="B2233" t="s">
        <v>554</v>
      </c>
      <c r="C2233" t="s">
        <v>16</v>
      </c>
      <c r="D2233" t="s">
        <v>16</v>
      </c>
      <c r="E2233" t="s">
        <v>7985</v>
      </c>
      <c r="F2233" t="s">
        <v>7986</v>
      </c>
      <c r="G2233" t="s">
        <v>7987</v>
      </c>
      <c r="H2233" t="s">
        <v>7988</v>
      </c>
    </row>
    <row r="2234" spans="1:8" x14ac:dyDescent="0.25">
      <c r="A2234">
        <v>21231872</v>
      </c>
      <c r="B2234" t="s">
        <v>7989</v>
      </c>
      <c r="C2234" t="s">
        <v>15</v>
      </c>
      <c r="D2234" t="s">
        <v>15</v>
      </c>
      <c r="E2234" t="s">
        <v>7990</v>
      </c>
      <c r="F2234" t="s">
        <v>7991</v>
      </c>
      <c r="G2234" t="s">
        <v>7992</v>
      </c>
      <c r="H2234" t="s">
        <v>7993</v>
      </c>
    </row>
    <row r="2235" spans="1:8" x14ac:dyDescent="0.25">
      <c r="A2235">
        <v>18633593</v>
      </c>
      <c r="B2235" t="s">
        <v>7994</v>
      </c>
      <c r="C2235" t="s">
        <v>16</v>
      </c>
      <c r="D2235" t="s">
        <v>15</v>
      </c>
      <c r="E2235" t="s">
        <v>7995</v>
      </c>
      <c r="F2235" t="s">
        <v>7996</v>
      </c>
      <c r="G2235" t="s">
        <v>7997</v>
      </c>
      <c r="H2235" t="s">
        <v>7998</v>
      </c>
    </row>
    <row r="2236" spans="1:8" x14ac:dyDescent="0.25">
      <c r="A2236">
        <v>50525834</v>
      </c>
      <c r="B2236" t="s">
        <v>7999</v>
      </c>
      <c r="C2236" t="s">
        <v>15</v>
      </c>
      <c r="D2236" t="s">
        <v>612</v>
      </c>
      <c r="E2236" t="s">
        <v>8000</v>
      </c>
      <c r="F2236" t="s">
        <v>8001</v>
      </c>
      <c r="G2236" t="s">
        <v>7863</v>
      </c>
      <c r="H2236" t="s">
        <v>8002</v>
      </c>
    </row>
    <row r="2237" spans="1:8" x14ac:dyDescent="0.25">
      <c r="A2237">
        <v>49638091</v>
      </c>
      <c r="B2237" t="s">
        <v>6757</v>
      </c>
      <c r="C2237" t="s">
        <v>16</v>
      </c>
      <c r="D2237" t="s">
        <v>16</v>
      </c>
      <c r="E2237" t="s">
        <v>8003</v>
      </c>
      <c r="F2237" t="s">
        <v>11</v>
      </c>
      <c r="G2237" t="s">
        <v>7887</v>
      </c>
      <c r="H2237" t="s">
        <v>8004</v>
      </c>
    </row>
    <row r="2238" spans="1:8" hidden="1" x14ac:dyDescent="0.25">
      <c r="A2238">
        <v>49488248</v>
      </c>
      <c r="B2238" t="s">
        <v>145</v>
      </c>
      <c r="C2238" t="s">
        <v>9</v>
      </c>
      <c r="D2238" t="s">
        <v>9</v>
      </c>
      <c r="E2238" t="s">
        <v>8005</v>
      </c>
      <c r="F2238" t="s">
        <v>11</v>
      </c>
      <c r="G2238" t="s">
        <v>8006</v>
      </c>
      <c r="H2238" t="s">
        <v>8007</v>
      </c>
    </row>
    <row r="2239" spans="1:8" hidden="1" x14ac:dyDescent="0.25">
      <c r="A2239">
        <v>49421212</v>
      </c>
      <c r="B2239" t="s">
        <v>2503</v>
      </c>
      <c r="C2239" t="s">
        <v>16</v>
      </c>
      <c r="D2239" t="s">
        <v>9</v>
      </c>
      <c r="E2239" t="s">
        <v>8008</v>
      </c>
      <c r="F2239" t="s">
        <v>11</v>
      </c>
      <c r="G2239" t="s">
        <v>8009</v>
      </c>
      <c r="H2239" t="s">
        <v>8010</v>
      </c>
    </row>
    <row r="2240" spans="1:8" x14ac:dyDescent="0.25">
      <c r="A2240">
        <v>24256320</v>
      </c>
      <c r="B2240" t="s">
        <v>8011</v>
      </c>
      <c r="C2240" t="s">
        <v>89</v>
      </c>
      <c r="D2240" t="s">
        <v>208</v>
      </c>
      <c r="E2240" t="s">
        <v>8012</v>
      </c>
      <c r="F2240" t="s">
        <v>8013</v>
      </c>
      <c r="G2240" t="s">
        <v>7863</v>
      </c>
      <c r="H2240" t="s">
        <v>8014</v>
      </c>
    </row>
    <row r="2241" spans="1:8" hidden="1" x14ac:dyDescent="0.25">
      <c r="A2241">
        <v>48762043</v>
      </c>
      <c r="B2241" t="s">
        <v>447</v>
      </c>
      <c r="C2241" t="s">
        <v>15</v>
      </c>
      <c r="D2241" t="s">
        <v>9</v>
      </c>
      <c r="E2241" t="s">
        <v>8015</v>
      </c>
      <c r="F2241" t="s">
        <v>11</v>
      </c>
      <c r="G2241" t="s">
        <v>7913</v>
      </c>
      <c r="H2241" t="s">
        <v>8016</v>
      </c>
    </row>
    <row r="2242" spans="1:8" x14ac:dyDescent="0.25">
      <c r="A2242">
        <v>48009560</v>
      </c>
      <c r="B2242" t="s">
        <v>679</v>
      </c>
      <c r="C2242" t="s">
        <v>16</v>
      </c>
      <c r="D2242" t="s">
        <v>16</v>
      </c>
      <c r="E2242" t="s">
        <v>8017</v>
      </c>
      <c r="F2242" t="s">
        <v>8018</v>
      </c>
      <c r="G2242" t="s">
        <v>7887</v>
      </c>
      <c r="H2242" t="s">
        <v>8019</v>
      </c>
    </row>
    <row r="2243" spans="1:8" x14ac:dyDescent="0.25">
      <c r="A2243">
        <v>42786043</v>
      </c>
      <c r="B2243" t="s">
        <v>2498</v>
      </c>
      <c r="C2243" t="s">
        <v>16</v>
      </c>
      <c r="D2243" t="s">
        <v>15</v>
      </c>
      <c r="E2243" t="s">
        <v>8020</v>
      </c>
      <c r="F2243" t="s">
        <v>11</v>
      </c>
      <c r="G2243" t="s">
        <v>8021</v>
      </c>
      <c r="H2243" t="s">
        <v>8022</v>
      </c>
    </row>
    <row r="2244" spans="1:8" hidden="1" x14ac:dyDescent="0.25">
      <c r="A2244">
        <v>19295809</v>
      </c>
      <c r="B2244" t="s">
        <v>3574</v>
      </c>
      <c r="C2244" t="s">
        <v>16</v>
      </c>
      <c r="D2244" t="s">
        <v>9</v>
      </c>
      <c r="E2244" t="s">
        <v>8023</v>
      </c>
      <c r="F2244" t="s">
        <v>11</v>
      </c>
      <c r="G2244" t="s">
        <v>7887</v>
      </c>
      <c r="H2244" t="s">
        <v>8024</v>
      </c>
    </row>
    <row r="2245" spans="1:8" x14ac:dyDescent="0.25">
      <c r="A2245">
        <v>47688550</v>
      </c>
      <c r="B2245" t="s">
        <v>8025</v>
      </c>
      <c r="C2245" t="s">
        <v>16</v>
      </c>
      <c r="D2245" t="s">
        <v>16</v>
      </c>
      <c r="E2245" t="s">
        <v>8026</v>
      </c>
      <c r="F2245" t="s">
        <v>8027</v>
      </c>
      <c r="G2245" t="s">
        <v>8028</v>
      </c>
      <c r="H2245" t="s">
        <v>8029</v>
      </c>
    </row>
    <row r="2246" spans="1:8" hidden="1" x14ac:dyDescent="0.25">
      <c r="A2246">
        <v>47572963</v>
      </c>
      <c r="B2246" t="s">
        <v>5944</v>
      </c>
      <c r="C2246" t="s">
        <v>16</v>
      </c>
      <c r="D2246" t="s">
        <v>9</v>
      </c>
      <c r="E2246" t="s">
        <v>8030</v>
      </c>
      <c r="F2246" t="s">
        <v>11</v>
      </c>
      <c r="G2246" t="s">
        <v>8031</v>
      </c>
      <c r="H2246" t="s">
        <v>8032</v>
      </c>
    </row>
    <row r="2247" spans="1:8" hidden="1" x14ac:dyDescent="0.25">
      <c r="A2247">
        <v>47383838</v>
      </c>
      <c r="B2247" t="s">
        <v>1555</v>
      </c>
      <c r="C2247" t="s">
        <v>16</v>
      </c>
      <c r="D2247" t="s">
        <v>9</v>
      </c>
      <c r="E2247" t="s">
        <v>8033</v>
      </c>
      <c r="F2247" t="s">
        <v>8034</v>
      </c>
      <c r="G2247" t="s">
        <v>8035</v>
      </c>
      <c r="H2247" t="s">
        <v>8036</v>
      </c>
    </row>
    <row r="2248" spans="1:8" hidden="1" x14ac:dyDescent="0.25">
      <c r="A2248">
        <v>47274923</v>
      </c>
      <c r="B2248" t="s">
        <v>4456</v>
      </c>
      <c r="C2248" t="s">
        <v>16</v>
      </c>
      <c r="D2248" t="s">
        <v>98</v>
      </c>
      <c r="E2248" t="s">
        <v>8037</v>
      </c>
      <c r="F2248" t="s">
        <v>8038</v>
      </c>
      <c r="G2248" t="s">
        <v>8039</v>
      </c>
      <c r="H2248" t="s">
        <v>8040</v>
      </c>
    </row>
    <row r="2249" spans="1:8" x14ac:dyDescent="0.25">
      <c r="A2249">
        <v>47127950</v>
      </c>
      <c r="B2249" t="s">
        <v>8041</v>
      </c>
      <c r="C2249" t="s">
        <v>16</v>
      </c>
      <c r="D2249" t="s">
        <v>16</v>
      </c>
      <c r="E2249" t="s">
        <v>8042</v>
      </c>
      <c r="F2249" t="s">
        <v>11</v>
      </c>
      <c r="G2249" t="s">
        <v>8043</v>
      </c>
      <c r="H2249" t="s">
        <v>8044</v>
      </c>
    </row>
    <row r="2250" spans="1:8" hidden="1" x14ac:dyDescent="0.25">
      <c r="A2250">
        <v>46535552</v>
      </c>
      <c r="B2250" t="s">
        <v>528</v>
      </c>
      <c r="C2250" t="s">
        <v>16</v>
      </c>
      <c r="D2250" t="s">
        <v>9</v>
      </c>
      <c r="E2250" t="s">
        <v>8045</v>
      </c>
      <c r="F2250" t="s">
        <v>11</v>
      </c>
      <c r="G2250" t="s">
        <v>8046</v>
      </c>
      <c r="H2250" t="s">
        <v>8047</v>
      </c>
    </row>
    <row r="2251" spans="1:8" x14ac:dyDescent="0.25">
      <c r="A2251">
        <v>46432036</v>
      </c>
      <c r="B2251" t="s">
        <v>2551</v>
      </c>
      <c r="C2251" t="s">
        <v>9</v>
      </c>
      <c r="D2251" t="s">
        <v>15</v>
      </c>
      <c r="E2251" t="s">
        <v>8048</v>
      </c>
      <c r="F2251" t="s">
        <v>11</v>
      </c>
      <c r="G2251" t="s">
        <v>8049</v>
      </c>
      <c r="H2251" t="s">
        <v>8050</v>
      </c>
    </row>
    <row r="2252" spans="1:8" x14ac:dyDescent="0.25">
      <c r="A2252">
        <v>28338664</v>
      </c>
      <c r="B2252" t="s">
        <v>8051</v>
      </c>
      <c r="C2252" t="s">
        <v>15</v>
      </c>
      <c r="D2252" t="s">
        <v>612</v>
      </c>
      <c r="E2252" t="s">
        <v>8052</v>
      </c>
      <c r="F2252" t="s">
        <v>11</v>
      </c>
      <c r="G2252" t="s">
        <v>7887</v>
      </c>
      <c r="H2252" t="s">
        <v>8053</v>
      </c>
    </row>
    <row r="2253" spans="1:8" hidden="1" x14ac:dyDescent="0.25">
      <c r="A2253">
        <v>46338774</v>
      </c>
      <c r="B2253" t="s">
        <v>2215</v>
      </c>
      <c r="C2253" t="s">
        <v>16</v>
      </c>
      <c r="D2253" t="s">
        <v>9</v>
      </c>
      <c r="E2253" t="s">
        <v>8054</v>
      </c>
      <c r="F2253" t="s">
        <v>11</v>
      </c>
      <c r="G2253" t="s">
        <v>8055</v>
      </c>
      <c r="H2253" t="s">
        <v>8056</v>
      </c>
    </row>
    <row r="2254" spans="1:8" hidden="1" x14ac:dyDescent="0.25">
      <c r="A2254">
        <v>45368132</v>
      </c>
      <c r="B2254" t="s">
        <v>2519</v>
      </c>
      <c r="C2254" t="s">
        <v>15</v>
      </c>
      <c r="D2254" t="s">
        <v>9</v>
      </c>
      <c r="E2254" t="s">
        <v>8057</v>
      </c>
      <c r="F2254" t="s">
        <v>11</v>
      </c>
      <c r="G2254" t="s">
        <v>8058</v>
      </c>
      <c r="H2254" t="s">
        <v>8059</v>
      </c>
    </row>
    <row r="2255" spans="1:8" hidden="1" x14ac:dyDescent="0.25">
      <c r="A2255">
        <v>45833276</v>
      </c>
      <c r="B2255" t="s">
        <v>8060</v>
      </c>
      <c r="C2255" t="s">
        <v>16</v>
      </c>
      <c r="D2255" t="s">
        <v>98</v>
      </c>
      <c r="E2255" t="s">
        <v>8061</v>
      </c>
      <c r="F2255" t="s">
        <v>11</v>
      </c>
      <c r="G2255" t="s">
        <v>8062</v>
      </c>
      <c r="H2255" t="s">
        <v>8063</v>
      </c>
    </row>
    <row r="2256" spans="1:8" hidden="1" x14ac:dyDescent="0.25">
      <c r="A2256">
        <v>44872020</v>
      </c>
      <c r="B2256" t="s">
        <v>8064</v>
      </c>
      <c r="C2256" t="s">
        <v>15</v>
      </c>
      <c r="D2256" t="s">
        <v>9</v>
      </c>
      <c r="E2256" t="s">
        <v>8065</v>
      </c>
      <c r="F2256" t="s">
        <v>11</v>
      </c>
      <c r="G2256" t="s">
        <v>8066</v>
      </c>
      <c r="H2256" t="s">
        <v>8067</v>
      </c>
    </row>
    <row r="2257" spans="1:8" x14ac:dyDescent="0.25">
      <c r="A2257">
        <v>17321898</v>
      </c>
      <c r="B2257" t="s">
        <v>8068</v>
      </c>
      <c r="C2257" t="s">
        <v>28</v>
      </c>
      <c r="D2257" t="s">
        <v>208</v>
      </c>
      <c r="E2257" t="s">
        <v>8069</v>
      </c>
      <c r="F2257" t="s">
        <v>11</v>
      </c>
      <c r="G2257" t="s">
        <v>8070</v>
      </c>
      <c r="H2257" t="s">
        <v>8071</v>
      </c>
    </row>
    <row r="2258" spans="1:8" x14ac:dyDescent="0.25">
      <c r="A2258">
        <v>45116073</v>
      </c>
      <c r="B2258" t="s">
        <v>3012</v>
      </c>
      <c r="C2258" t="s">
        <v>16</v>
      </c>
      <c r="D2258" t="s">
        <v>16</v>
      </c>
      <c r="E2258" t="s">
        <v>8072</v>
      </c>
      <c r="F2258" t="s">
        <v>8073</v>
      </c>
      <c r="G2258" t="s">
        <v>8074</v>
      </c>
      <c r="H2258" t="s">
        <v>8075</v>
      </c>
    </row>
    <row r="2259" spans="1:8" hidden="1" x14ac:dyDescent="0.25">
      <c r="A2259">
        <v>44913745</v>
      </c>
      <c r="B2259" t="s">
        <v>7601</v>
      </c>
      <c r="C2259" t="s">
        <v>16</v>
      </c>
      <c r="D2259" t="s">
        <v>9</v>
      </c>
      <c r="E2259" t="s">
        <v>8076</v>
      </c>
      <c r="F2259" t="s">
        <v>8077</v>
      </c>
      <c r="G2259" t="s">
        <v>7887</v>
      </c>
      <c r="H2259" t="s">
        <v>8078</v>
      </c>
    </row>
    <row r="2260" spans="1:8" x14ac:dyDescent="0.25">
      <c r="A2260">
        <v>43890349</v>
      </c>
      <c r="B2260" t="s">
        <v>280</v>
      </c>
      <c r="C2260" t="s">
        <v>9</v>
      </c>
      <c r="D2260" t="s">
        <v>16</v>
      </c>
      <c r="E2260" t="s">
        <v>8079</v>
      </c>
      <c r="F2260" t="s">
        <v>11</v>
      </c>
      <c r="G2260" t="s">
        <v>7863</v>
      </c>
      <c r="H2260" t="s">
        <v>8080</v>
      </c>
    </row>
    <row r="2261" spans="1:8" x14ac:dyDescent="0.25">
      <c r="A2261">
        <v>44449397</v>
      </c>
      <c r="B2261" t="s">
        <v>668</v>
      </c>
      <c r="C2261" t="s">
        <v>16</v>
      </c>
      <c r="D2261" t="s">
        <v>16</v>
      </c>
      <c r="E2261" t="s">
        <v>8081</v>
      </c>
      <c r="F2261" t="s">
        <v>8082</v>
      </c>
      <c r="G2261" t="s">
        <v>8083</v>
      </c>
      <c r="H2261" t="s">
        <v>8084</v>
      </c>
    </row>
    <row r="2262" spans="1:8" x14ac:dyDescent="0.25">
      <c r="A2262">
        <v>12782907</v>
      </c>
      <c r="B2262" t="s">
        <v>7287</v>
      </c>
      <c r="C2262" t="s">
        <v>16</v>
      </c>
      <c r="D2262" t="s">
        <v>16</v>
      </c>
      <c r="E2262" t="s">
        <v>8085</v>
      </c>
      <c r="F2262" t="s">
        <v>11</v>
      </c>
      <c r="G2262" t="s">
        <v>8086</v>
      </c>
      <c r="H2262" t="s">
        <v>8087</v>
      </c>
    </row>
    <row r="2263" spans="1:8" x14ac:dyDescent="0.25">
      <c r="A2263">
        <v>42532013</v>
      </c>
      <c r="B2263" t="s">
        <v>1697</v>
      </c>
      <c r="C2263" t="s">
        <v>16</v>
      </c>
      <c r="D2263" t="s">
        <v>15</v>
      </c>
      <c r="E2263" t="s">
        <v>8088</v>
      </c>
      <c r="F2263" t="s">
        <v>8089</v>
      </c>
      <c r="G2263" t="s">
        <v>8090</v>
      </c>
      <c r="H2263" t="s">
        <v>8091</v>
      </c>
    </row>
    <row r="2264" spans="1:8" x14ac:dyDescent="0.25">
      <c r="A2264">
        <v>22777236</v>
      </c>
      <c r="B2264" t="s">
        <v>8092</v>
      </c>
      <c r="C2264" t="s">
        <v>15</v>
      </c>
      <c r="D2264" t="s">
        <v>89</v>
      </c>
      <c r="E2264" t="s">
        <v>8093</v>
      </c>
      <c r="F2264" t="s">
        <v>8094</v>
      </c>
      <c r="G2264" t="s">
        <v>8070</v>
      </c>
      <c r="H2264" t="s">
        <v>8095</v>
      </c>
    </row>
    <row r="2265" spans="1:8" x14ac:dyDescent="0.25">
      <c r="A2265">
        <v>41702353</v>
      </c>
      <c r="B2265" t="s">
        <v>1801</v>
      </c>
      <c r="C2265" t="s">
        <v>16</v>
      </c>
      <c r="D2265" t="s">
        <v>16</v>
      </c>
      <c r="E2265" t="s">
        <v>8096</v>
      </c>
      <c r="F2265" t="s">
        <v>11</v>
      </c>
      <c r="G2265" t="s">
        <v>8097</v>
      </c>
      <c r="H2265" t="s">
        <v>8098</v>
      </c>
    </row>
    <row r="2266" spans="1:8" hidden="1" x14ac:dyDescent="0.25">
      <c r="A2266">
        <v>39631075</v>
      </c>
      <c r="B2266" t="s">
        <v>3567</v>
      </c>
      <c r="C2266" t="s">
        <v>16</v>
      </c>
      <c r="D2266" t="s">
        <v>9</v>
      </c>
      <c r="E2266" t="s">
        <v>8099</v>
      </c>
      <c r="F2266" t="s">
        <v>11</v>
      </c>
      <c r="G2266" t="s">
        <v>8100</v>
      </c>
      <c r="H2266" t="s">
        <v>8101</v>
      </c>
    </row>
    <row r="2267" spans="1:8" x14ac:dyDescent="0.25">
      <c r="A2267">
        <v>41609158</v>
      </c>
      <c r="B2267" t="s">
        <v>8102</v>
      </c>
      <c r="C2267" t="s">
        <v>16</v>
      </c>
      <c r="D2267" t="s">
        <v>50</v>
      </c>
      <c r="E2267" t="s">
        <v>8103</v>
      </c>
      <c r="F2267" t="s">
        <v>11</v>
      </c>
      <c r="G2267" t="s">
        <v>8043</v>
      </c>
      <c r="H2267" t="s">
        <v>8104</v>
      </c>
    </row>
    <row r="2268" spans="1:8" x14ac:dyDescent="0.25">
      <c r="A2268">
        <v>41484284</v>
      </c>
      <c r="B2268" t="s">
        <v>1899</v>
      </c>
      <c r="C2268" t="s">
        <v>15</v>
      </c>
      <c r="D2268" t="s">
        <v>15</v>
      </c>
      <c r="E2268" t="s">
        <v>8105</v>
      </c>
      <c r="F2268" t="s">
        <v>8106</v>
      </c>
      <c r="G2268" t="s">
        <v>8107</v>
      </c>
      <c r="H2268" t="s">
        <v>8108</v>
      </c>
    </row>
    <row r="2269" spans="1:8" x14ac:dyDescent="0.25">
      <c r="A2269">
        <v>41296886</v>
      </c>
      <c r="B2269" t="s">
        <v>8109</v>
      </c>
      <c r="C2269" t="s">
        <v>15</v>
      </c>
      <c r="D2269" t="s">
        <v>50</v>
      </c>
      <c r="E2269" t="s">
        <v>8110</v>
      </c>
      <c r="F2269" t="s">
        <v>11</v>
      </c>
      <c r="G2269" t="s">
        <v>7887</v>
      </c>
      <c r="H2269" t="s">
        <v>8111</v>
      </c>
    </row>
    <row r="2270" spans="1:8" x14ac:dyDescent="0.25">
      <c r="A2270">
        <v>35588635</v>
      </c>
      <c r="B2270" t="s">
        <v>4664</v>
      </c>
      <c r="C2270" t="s">
        <v>15</v>
      </c>
      <c r="D2270" t="s">
        <v>16</v>
      </c>
      <c r="E2270" t="s">
        <v>8112</v>
      </c>
      <c r="F2270" t="s">
        <v>8113</v>
      </c>
      <c r="G2270" t="s">
        <v>8114</v>
      </c>
      <c r="H2270" t="s">
        <v>8115</v>
      </c>
    </row>
    <row r="2271" spans="1:8" x14ac:dyDescent="0.25">
      <c r="A2271">
        <v>41241581</v>
      </c>
      <c r="B2271" t="s">
        <v>8116</v>
      </c>
      <c r="C2271" t="s">
        <v>9</v>
      </c>
      <c r="D2271" t="s">
        <v>15</v>
      </c>
      <c r="E2271" t="s">
        <v>8117</v>
      </c>
      <c r="F2271" t="s">
        <v>11</v>
      </c>
      <c r="G2271" t="s">
        <v>7863</v>
      </c>
      <c r="H2271" t="s">
        <v>8118</v>
      </c>
    </row>
    <row r="2272" spans="1:8" x14ac:dyDescent="0.25">
      <c r="A2272">
        <v>31482456</v>
      </c>
      <c r="B2272" t="s">
        <v>8119</v>
      </c>
      <c r="C2272" t="s">
        <v>16</v>
      </c>
      <c r="D2272" t="s">
        <v>15</v>
      </c>
      <c r="E2272" t="s">
        <v>8120</v>
      </c>
      <c r="F2272" t="s">
        <v>11</v>
      </c>
      <c r="G2272" t="s">
        <v>8121</v>
      </c>
      <c r="H2272" t="s">
        <v>8122</v>
      </c>
    </row>
    <row r="2273" spans="1:8" hidden="1" x14ac:dyDescent="0.25">
      <c r="A2273">
        <v>40309357</v>
      </c>
      <c r="B2273" t="s">
        <v>7439</v>
      </c>
      <c r="C2273" t="s">
        <v>16</v>
      </c>
      <c r="D2273" t="s">
        <v>9</v>
      </c>
      <c r="E2273" t="s">
        <v>8123</v>
      </c>
      <c r="F2273" t="s">
        <v>11</v>
      </c>
      <c r="G2273" t="s">
        <v>7863</v>
      </c>
      <c r="H2273" t="s">
        <v>8124</v>
      </c>
    </row>
    <row r="2274" spans="1:8" x14ac:dyDescent="0.25">
      <c r="A2274">
        <v>40260712</v>
      </c>
      <c r="B2274" t="s">
        <v>4701</v>
      </c>
      <c r="C2274" t="s">
        <v>15</v>
      </c>
      <c r="D2274" t="s">
        <v>15</v>
      </c>
      <c r="E2274" t="s">
        <v>8125</v>
      </c>
      <c r="F2274" t="s">
        <v>8126</v>
      </c>
      <c r="G2274" t="s">
        <v>8127</v>
      </c>
      <c r="H2274" t="s">
        <v>8128</v>
      </c>
    </row>
    <row r="2275" spans="1:8" x14ac:dyDescent="0.25">
      <c r="A2275">
        <v>40232742</v>
      </c>
      <c r="B2275" t="s">
        <v>3059</v>
      </c>
      <c r="C2275" t="s">
        <v>9</v>
      </c>
      <c r="D2275" t="s">
        <v>16</v>
      </c>
      <c r="E2275" t="s">
        <v>8129</v>
      </c>
      <c r="F2275" t="s">
        <v>11</v>
      </c>
      <c r="G2275" t="s">
        <v>7863</v>
      </c>
      <c r="H2275" t="s">
        <v>8130</v>
      </c>
    </row>
    <row r="2276" spans="1:8" x14ac:dyDescent="0.25">
      <c r="A2276">
        <v>18606765</v>
      </c>
      <c r="B2276" t="s">
        <v>8131</v>
      </c>
      <c r="C2276" t="s">
        <v>16</v>
      </c>
      <c r="D2276" t="s">
        <v>15</v>
      </c>
      <c r="E2276" t="s">
        <v>8132</v>
      </c>
      <c r="F2276" t="s">
        <v>11</v>
      </c>
      <c r="G2276" t="s">
        <v>8133</v>
      </c>
      <c r="H2276" t="s">
        <v>8134</v>
      </c>
    </row>
    <row r="2277" spans="1:8" x14ac:dyDescent="0.25">
      <c r="A2277">
        <v>10776787</v>
      </c>
      <c r="B2277" t="s">
        <v>8135</v>
      </c>
      <c r="C2277" t="s">
        <v>16</v>
      </c>
      <c r="D2277" t="s">
        <v>28</v>
      </c>
      <c r="E2277" t="s">
        <v>8136</v>
      </c>
      <c r="F2277" t="s">
        <v>8137</v>
      </c>
      <c r="G2277" t="s">
        <v>8138</v>
      </c>
      <c r="H2277" t="s">
        <v>8139</v>
      </c>
    </row>
    <row r="2278" spans="1:8" x14ac:dyDescent="0.25">
      <c r="A2278">
        <v>5927300</v>
      </c>
      <c r="B2278" t="s">
        <v>8140</v>
      </c>
      <c r="C2278" t="s">
        <v>16</v>
      </c>
      <c r="D2278" t="s">
        <v>15</v>
      </c>
      <c r="E2278" t="s">
        <v>8141</v>
      </c>
      <c r="F2278" t="s">
        <v>11</v>
      </c>
      <c r="G2278" t="s">
        <v>8142</v>
      </c>
      <c r="H2278" t="s">
        <v>8143</v>
      </c>
    </row>
    <row r="2279" spans="1:8" x14ac:dyDescent="0.25">
      <c r="A2279">
        <v>39889443</v>
      </c>
      <c r="B2279" t="s">
        <v>1961</v>
      </c>
      <c r="C2279" t="s">
        <v>16</v>
      </c>
      <c r="D2279" t="s">
        <v>15</v>
      </c>
      <c r="E2279" t="s">
        <v>8144</v>
      </c>
      <c r="F2279" t="s">
        <v>11</v>
      </c>
      <c r="G2279" t="s">
        <v>8145</v>
      </c>
      <c r="H2279" t="s">
        <v>8146</v>
      </c>
    </row>
    <row r="2280" spans="1:8" x14ac:dyDescent="0.25">
      <c r="A2280">
        <v>39826260</v>
      </c>
      <c r="B2280" t="s">
        <v>4561</v>
      </c>
      <c r="C2280" t="s">
        <v>16</v>
      </c>
      <c r="D2280" t="s">
        <v>15</v>
      </c>
      <c r="E2280" t="s">
        <v>8147</v>
      </c>
      <c r="F2280" t="s">
        <v>8148</v>
      </c>
      <c r="G2280" t="s">
        <v>7863</v>
      </c>
      <c r="H2280" t="s">
        <v>8149</v>
      </c>
    </row>
    <row r="2281" spans="1:8" x14ac:dyDescent="0.25">
      <c r="A2281">
        <v>22140995</v>
      </c>
      <c r="B2281" t="s">
        <v>8150</v>
      </c>
      <c r="C2281" t="s">
        <v>15</v>
      </c>
      <c r="D2281" t="s">
        <v>15</v>
      </c>
      <c r="E2281" t="s">
        <v>8151</v>
      </c>
      <c r="F2281" t="s">
        <v>8152</v>
      </c>
      <c r="G2281" t="s">
        <v>7863</v>
      </c>
      <c r="H2281" t="s">
        <v>8153</v>
      </c>
    </row>
    <row r="2282" spans="1:8" hidden="1" x14ac:dyDescent="0.25">
      <c r="A2282">
        <v>23086266</v>
      </c>
      <c r="B2282" t="s">
        <v>2368</v>
      </c>
      <c r="C2282" t="s">
        <v>16</v>
      </c>
      <c r="D2282" t="s">
        <v>9</v>
      </c>
      <c r="E2282" t="s">
        <v>8154</v>
      </c>
      <c r="F2282" t="s">
        <v>8155</v>
      </c>
      <c r="G2282" t="s">
        <v>8156</v>
      </c>
      <c r="H2282" t="s">
        <v>8157</v>
      </c>
    </row>
    <row r="2283" spans="1:8" x14ac:dyDescent="0.25">
      <c r="A2283">
        <v>19335102</v>
      </c>
      <c r="B2283" t="s">
        <v>5922</v>
      </c>
      <c r="C2283" t="s">
        <v>15</v>
      </c>
      <c r="D2283" t="s">
        <v>15</v>
      </c>
      <c r="E2283" t="s">
        <v>8158</v>
      </c>
      <c r="F2283" t="s">
        <v>11</v>
      </c>
      <c r="G2283" t="s">
        <v>8043</v>
      </c>
      <c r="H2283" t="s">
        <v>8159</v>
      </c>
    </row>
    <row r="2284" spans="1:8" hidden="1" x14ac:dyDescent="0.25">
      <c r="A2284">
        <v>22190154</v>
      </c>
      <c r="B2284" t="s">
        <v>8140</v>
      </c>
      <c r="C2284" t="s">
        <v>16</v>
      </c>
      <c r="D2284" t="s">
        <v>9</v>
      </c>
      <c r="E2284" t="s">
        <v>8160</v>
      </c>
      <c r="F2284" t="s">
        <v>8161</v>
      </c>
      <c r="G2284" t="s">
        <v>7863</v>
      </c>
      <c r="H2284" t="s">
        <v>8162</v>
      </c>
    </row>
    <row r="2285" spans="1:8" x14ac:dyDescent="0.25">
      <c r="A2285">
        <v>38699951</v>
      </c>
      <c r="B2285" t="s">
        <v>8163</v>
      </c>
      <c r="C2285" t="s">
        <v>15</v>
      </c>
      <c r="D2285" t="s">
        <v>16</v>
      </c>
      <c r="E2285" t="s">
        <v>8164</v>
      </c>
      <c r="F2285" t="s">
        <v>8165</v>
      </c>
      <c r="G2285" t="s">
        <v>8166</v>
      </c>
      <c r="H2285" t="s">
        <v>8167</v>
      </c>
    </row>
    <row r="2286" spans="1:8" x14ac:dyDescent="0.25">
      <c r="A2286">
        <v>38371560</v>
      </c>
      <c r="B2286" t="s">
        <v>3239</v>
      </c>
      <c r="C2286" t="s">
        <v>9</v>
      </c>
      <c r="D2286" t="s">
        <v>28</v>
      </c>
      <c r="E2286" t="s">
        <v>8168</v>
      </c>
      <c r="F2286" t="s">
        <v>11</v>
      </c>
      <c r="G2286" t="s">
        <v>8169</v>
      </c>
      <c r="H2286" t="s">
        <v>8170</v>
      </c>
    </row>
    <row r="2287" spans="1:8" x14ac:dyDescent="0.25">
      <c r="A2287">
        <v>28595619</v>
      </c>
      <c r="B2287" t="s">
        <v>1789</v>
      </c>
      <c r="C2287" t="s">
        <v>9</v>
      </c>
      <c r="D2287" t="s">
        <v>16</v>
      </c>
      <c r="E2287" t="s">
        <v>8171</v>
      </c>
      <c r="F2287" t="s">
        <v>11</v>
      </c>
      <c r="G2287" t="s">
        <v>8172</v>
      </c>
      <c r="H2287" t="s">
        <v>8173</v>
      </c>
    </row>
    <row r="2288" spans="1:8" x14ac:dyDescent="0.25">
      <c r="A2288">
        <v>36828846</v>
      </c>
      <c r="B2288" t="s">
        <v>515</v>
      </c>
      <c r="C2288" t="s">
        <v>16</v>
      </c>
      <c r="D2288" t="s">
        <v>16</v>
      </c>
      <c r="E2288" t="s">
        <v>8174</v>
      </c>
      <c r="F2288" t="s">
        <v>11</v>
      </c>
      <c r="G2288" t="s">
        <v>8175</v>
      </c>
      <c r="H2288" t="s">
        <v>8176</v>
      </c>
    </row>
    <row r="2289" spans="1:8" x14ac:dyDescent="0.25">
      <c r="A2289">
        <v>35745745</v>
      </c>
      <c r="B2289" t="s">
        <v>8177</v>
      </c>
      <c r="C2289" t="s">
        <v>9</v>
      </c>
      <c r="D2289" t="s">
        <v>16</v>
      </c>
      <c r="E2289" t="s">
        <v>8178</v>
      </c>
      <c r="F2289" t="s">
        <v>11</v>
      </c>
      <c r="G2289" t="s">
        <v>7913</v>
      </c>
      <c r="H2289" t="s">
        <v>8179</v>
      </c>
    </row>
    <row r="2290" spans="1:8" x14ac:dyDescent="0.25">
      <c r="A2290">
        <v>35312876</v>
      </c>
      <c r="B2290" t="s">
        <v>1458</v>
      </c>
      <c r="C2290" t="s">
        <v>16</v>
      </c>
      <c r="D2290" t="s">
        <v>16</v>
      </c>
      <c r="E2290" t="s">
        <v>8180</v>
      </c>
      <c r="F2290" t="s">
        <v>11</v>
      </c>
      <c r="G2290" t="s">
        <v>8181</v>
      </c>
      <c r="H2290" t="s">
        <v>8182</v>
      </c>
    </row>
    <row r="2291" spans="1:8" x14ac:dyDescent="0.25">
      <c r="A2291">
        <v>35356232</v>
      </c>
      <c r="B2291" t="s">
        <v>663</v>
      </c>
      <c r="C2291" t="s">
        <v>9</v>
      </c>
      <c r="D2291" t="s">
        <v>16</v>
      </c>
      <c r="E2291" t="s">
        <v>8183</v>
      </c>
      <c r="F2291" t="s">
        <v>11</v>
      </c>
      <c r="G2291" t="s">
        <v>8184</v>
      </c>
      <c r="H2291" t="s">
        <v>8185</v>
      </c>
    </row>
    <row r="2292" spans="1:8" hidden="1" x14ac:dyDescent="0.25">
      <c r="A2292">
        <v>35310234</v>
      </c>
      <c r="B2292" t="s">
        <v>397</v>
      </c>
      <c r="C2292" t="s">
        <v>9</v>
      </c>
      <c r="D2292" t="s">
        <v>9</v>
      </c>
      <c r="E2292" t="s">
        <v>8186</v>
      </c>
      <c r="F2292" t="s">
        <v>11</v>
      </c>
      <c r="G2292" t="s">
        <v>8187</v>
      </c>
      <c r="H2292" t="s">
        <v>8188</v>
      </c>
    </row>
    <row r="2293" spans="1:8" x14ac:dyDescent="0.25">
      <c r="A2293">
        <v>34998528</v>
      </c>
      <c r="B2293" t="s">
        <v>636</v>
      </c>
      <c r="C2293" t="s">
        <v>16</v>
      </c>
      <c r="D2293" t="s">
        <v>16</v>
      </c>
      <c r="E2293" t="s">
        <v>8189</v>
      </c>
      <c r="F2293" t="s">
        <v>8190</v>
      </c>
      <c r="G2293" t="s">
        <v>8191</v>
      </c>
      <c r="H2293" t="s">
        <v>8192</v>
      </c>
    </row>
    <row r="2294" spans="1:8" hidden="1" x14ac:dyDescent="0.25">
      <c r="A2294">
        <v>34928601</v>
      </c>
      <c r="B2294" t="s">
        <v>2027</v>
      </c>
      <c r="C2294" t="s">
        <v>16</v>
      </c>
      <c r="D2294" t="s">
        <v>9</v>
      </c>
      <c r="E2294" t="s">
        <v>8193</v>
      </c>
      <c r="F2294" t="s">
        <v>8194</v>
      </c>
      <c r="G2294" t="s">
        <v>7863</v>
      </c>
      <c r="H2294" t="s">
        <v>8195</v>
      </c>
    </row>
    <row r="2295" spans="1:8" hidden="1" x14ac:dyDescent="0.25">
      <c r="A2295">
        <v>61767555</v>
      </c>
      <c r="B2295" t="s">
        <v>111</v>
      </c>
      <c r="C2295" t="s">
        <v>16</v>
      </c>
      <c r="D2295" t="s">
        <v>9</v>
      </c>
      <c r="E2295" t="s">
        <v>8196</v>
      </c>
      <c r="F2295" t="s">
        <v>8197</v>
      </c>
      <c r="G2295" t="s">
        <v>8198</v>
      </c>
      <c r="H2295" t="s">
        <v>8199</v>
      </c>
    </row>
    <row r="2296" spans="1:8" hidden="1" x14ac:dyDescent="0.25">
      <c r="A2296">
        <v>61534475</v>
      </c>
      <c r="B2296" t="s">
        <v>85</v>
      </c>
      <c r="C2296" t="s">
        <v>16</v>
      </c>
      <c r="D2296" t="s">
        <v>9</v>
      </c>
      <c r="E2296" t="s">
        <v>8200</v>
      </c>
      <c r="F2296" t="s">
        <v>11</v>
      </c>
      <c r="G2296" t="s">
        <v>8201</v>
      </c>
      <c r="H2296" t="s">
        <v>8202</v>
      </c>
    </row>
    <row r="2297" spans="1:8" x14ac:dyDescent="0.25">
      <c r="A2297">
        <v>59672874</v>
      </c>
      <c r="B2297" t="s">
        <v>8203</v>
      </c>
      <c r="C2297" t="s">
        <v>16</v>
      </c>
      <c r="D2297" t="s">
        <v>16</v>
      </c>
      <c r="E2297" t="s">
        <v>8204</v>
      </c>
      <c r="F2297" t="s">
        <v>8205</v>
      </c>
      <c r="G2297" t="s">
        <v>8206</v>
      </c>
      <c r="H2297" t="s">
        <v>8207</v>
      </c>
    </row>
    <row r="2298" spans="1:8" hidden="1" x14ac:dyDescent="0.25">
      <c r="A2298">
        <v>61400315</v>
      </c>
      <c r="B2298" t="s">
        <v>61</v>
      </c>
      <c r="C2298" t="s">
        <v>16</v>
      </c>
      <c r="D2298" t="s">
        <v>9</v>
      </c>
      <c r="E2298" t="s">
        <v>8208</v>
      </c>
      <c r="F2298" t="s">
        <v>8209</v>
      </c>
      <c r="G2298" t="s">
        <v>8210</v>
      </c>
      <c r="H2298" t="s">
        <v>8211</v>
      </c>
    </row>
    <row r="2299" spans="1:8" hidden="1" x14ac:dyDescent="0.25">
      <c r="A2299">
        <v>61358421</v>
      </c>
      <c r="B2299" t="s">
        <v>111</v>
      </c>
      <c r="C2299" t="s">
        <v>16</v>
      </c>
      <c r="D2299" t="s">
        <v>9</v>
      </c>
      <c r="E2299" t="s">
        <v>8212</v>
      </c>
      <c r="F2299" t="s">
        <v>11</v>
      </c>
      <c r="G2299" t="s">
        <v>8213</v>
      </c>
      <c r="H2299" t="s">
        <v>8214</v>
      </c>
    </row>
    <row r="2300" spans="1:8" hidden="1" x14ac:dyDescent="0.25">
      <c r="A2300">
        <v>56888642</v>
      </c>
      <c r="B2300" t="s">
        <v>1555</v>
      </c>
      <c r="C2300" t="s">
        <v>16</v>
      </c>
      <c r="D2300" t="s">
        <v>9</v>
      </c>
      <c r="E2300" t="s">
        <v>8215</v>
      </c>
      <c r="F2300" t="s">
        <v>11</v>
      </c>
      <c r="G2300" t="s">
        <v>8216</v>
      </c>
      <c r="H2300" t="s">
        <v>8217</v>
      </c>
    </row>
    <row r="2301" spans="1:8" hidden="1" x14ac:dyDescent="0.25">
      <c r="A2301">
        <v>61293431</v>
      </c>
      <c r="B2301" t="s">
        <v>430</v>
      </c>
      <c r="C2301" t="s">
        <v>9</v>
      </c>
      <c r="D2301" t="s">
        <v>9</v>
      </c>
      <c r="E2301" t="s">
        <v>8218</v>
      </c>
      <c r="F2301" t="s">
        <v>11</v>
      </c>
      <c r="G2301" t="s">
        <v>8219</v>
      </c>
      <c r="H2301" t="s">
        <v>8220</v>
      </c>
    </row>
    <row r="2302" spans="1:8" x14ac:dyDescent="0.25">
      <c r="A2302">
        <v>61225752</v>
      </c>
      <c r="B2302" t="s">
        <v>163</v>
      </c>
      <c r="C2302" t="s">
        <v>9</v>
      </c>
      <c r="D2302" t="s">
        <v>16</v>
      </c>
      <c r="E2302" t="s">
        <v>7142</v>
      </c>
      <c r="F2302" t="s">
        <v>11</v>
      </c>
      <c r="G2302" t="s">
        <v>7143</v>
      </c>
      <c r="H2302" t="s">
        <v>7144</v>
      </c>
    </row>
    <row r="2303" spans="1:8" hidden="1" x14ac:dyDescent="0.25">
      <c r="A2303">
        <v>60955708</v>
      </c>
      <c r="B2303" t="s">
        <v>149</v>
      </c>
      <c r="C2303" t="s">
        <v>9</v>
      </c>
      <c r="D2303" t="s">
        <v>9</v>
      </c>
      <c r="E2303" t="s">
        <v>8221</v>
      </c>
      <c r="F2303" t="s">
        <v>11</v>
      </c>
      <c r="G2303" t="s">
        <v>8222</v>
      </c>
      <c r="H2303" t="s">
        <v>8223</v>
      </c>
    </row>
    <row r="2304" spans="1:8" x14ac:dyDescent="0.25">
      <c r="A2304">
        <v>60810663</v>
      </c>
      <c r="B2304" t="s">
        <v>183</v>
      </c>
      <c r="C2304" t="s">
        <v>16</v>
      </c>
      <c r="D2304" t="s">
        <v>16</v>
      </c>
      <c r="E2304" t="s">
        <v>8224</v>
      </c>
      <c r="F2304" t="s">
        <v>8225</v>
      </c>
      <c r="G2304" t="s">
        <v>8226</v>
      </c>
      <c r="H2304" t="s">
        <v>8227</v>
      </c>
    </row>
    <row r="2305" spans="1:8" hidden="1" x14ac:dyDescent="0.25">
      <c r="A2305">
        <v>60687927</v>
      </c>
      <c r="B2305" t="s">
        <v>291</v>
      </c>
      <c r="C2305" t="s">
        <v>16</v>
      </c>
      <c r="D2305" t="s">
        <v>9</v>
      </c>
      <c r="E2305" t="s">
        <v>8228</v>
      </c>
      <c r="F2305" t="s">
        <v>8229</v>
      </c>
      <c r="G2305" t="s">
        <v>8230</v>
      </c>
      <c r="H2305" t="s">
        <v>8231</v>
      </c>
    </row>
    <row r="2306" spans="1:8" hidden="1" x14ac:dyDescent="0.25">
      <c r="A2306">
        <v>60613802</v>
      </c>
      <c r="B2306" t="s">
        <v>443</v>
      </c>
      <c r="C2306" t="s">
        <v>16</v>
      </c>
      <c r="D2306" t="s">
        <v>9</v>
      </c>
      <c r="E2306" t="s">
        <v>8232</v>
      </c>
      <c r="F2306" t="s">
        <v>11</v>
      </c>
      <c r="G2306" t="s">
        <v>8233</v>
      </c>
      <c r="H2306" t="s">
        <v>8234</v>
      </c>
    </row>
    <row r="2307" spans="1:8" x14ac:dyDescent="0.25">
      <c r="A2307">
        <v>60640124</v>
      </c>
      <c r="B2307" t="s">
        <v>118</v>
      </c>
      <c r="C2307" t="s">
        <v>16</v>
      </c>
      <c r="D2307" t="s">
        <v>15</v>
      </c>
      <c r="E2307" t="s">
        <v>8235</v>
      </c>
      <c r="F2307" t="s">
        <v>8236</v>
      </c>
      <c r="G2307" t="s">
        <v>8237</v>
      </c>
      <c r="H2307" t="s">
        <v>8238</v>
      </c>
    </row>
    <row r="2308" spans="1:8" hidden="1" x14ac:dyDescent="0.25">
      <c r="A2308">
        <v>60552929</v>
      </c>
      <c r="B2308" t="s">
        <v>4430</v>
      </c>
      <c r="C2308" t="s">
        <v>16</v>
      </c>
      <c r="D2308" t="s">
        <v>9</v>
      </c>
      <c r="E2308" t="s">
        <v>8239</v>
      </c>
      <c r="F2308" t="s">
        <v>8240</v>
      </c>
      <c r="G2308" t="s">
        <v>8241</v>
      </c>
      <c r="H2308" t="s">
        <v>8242</v>
      </c>
    </row>
    <row r="2309" spans="1:8" hidden="1" x14ac:dyDescent="0.25">
      <c r="A2309">
        <v>58008108</v>
      </c>
      <c r="B2309" t="s">
        <v>58</v>
      </c>
      <c r="C2309" t="s">
        <v>16</v>
      </c>
      <c r="D2309" t="s">
        <v>9</v>
      </c>
      <c r="E2309" t="s">
        <v>8243</v>
      </c>
      <c r="F2309" t="s">
        <v>11</v>
      </c>
      <c r="G2309" t="s">
        <v>8244</v>
      </c>
      <c r="H2309" t="s">
        <v>8245</v>
      </c>
    </row>
    <row r="2310" spans="1:8" x14ac:dyDescent="0.25">
      <c r="A2310">
        <v>52517280</v>
      </c>
      <c r="B2310" t="s">
        <v>7187</v>
      </c>
      <c r="C2310" t="s">
        <v>16</v>
      </c>
      <c r="D2310" t="s">
        <v>16</v>
      </c>
      <c r="E2310" t="s">
        <v>7188</v>
      </c>
      <c r="F2310" t="s">
        <v>11</v>
      </c>
      <c r="G2310" t="s">
        <v>7189</v>
      </c>
      <c r="H2310" t="s">
        <v>7190</v>
      </c>
    </row>
    <row r="2311" spans="1:8" x14ac:dyDescent="0.25">
      <c r="A2311">
        <v>60011887</v>
      </c>
      <c r="B2311" t="s">
        <v>3216</v>
      </c>
      <c r="C2311" t="s">
        <v>16</v>
      </c>
      <c r="D2311" t="s">
        <v>16</v>
      </c>
      <c r="E2311" t="s">
        <v>8246</v>
      </c>
      <c r="F2311" t="s">
        <v>11</v>
      </c>
      <c r="G2311" t="s">
        <v>8247</v>
      </c>
      <c r="H2311" t="s">
        <v>8248</v>
      </c>
    </row>
    <row r="2312" spans="1:8" hidden="1" x14ac:dyDescent="0.25">
      <c r="A2312">
        <v>58929393</v>
      </c>
      <c r="B2312" t="s">
        <v>2236</v>
      </c>
      <c r="C2312" t="s">
        <v>15</v>
      </c>
      <c r="D2312" t="s">
        <v>9</v>
      </c>
      <c r="E2312" t="s">
        <v>8249</v>
      </c>
      <c r="F2312" t="s">
        <v>11</v>
      </c>
      <c r="G2312" t="s">
        <v>8250</v>
      </c>
      <c r="H2312" t="s">
        <v>8251</v>
      </c>
    </row>
    <row r="2313" spans="1:8" x14ac:dyDescent="0.25">
      <c r="A2313">
        <v>59162165</v>
      </c>
      <c r="B2313" t="s">
        <v>354</v>
      </c>
      <c r="C2313" t="s">
        <v>15</v>
      </c>
      <c r="D2313" t="s">
        <v>28</v>
      </c>
      <c r="E2313" t="s">
        <v>8252</v>
      </c>
      <c r="F2313" t="s">
        <v>8253</v>
      </c>
      <c r="G2313" t="s">
        <v>8216</v>
      </c>
      <c r="H2313" t="s">
        <v>8254</v>
      </c>
    </row>
    <row r="2314" spans="1:8" x14ac:dyDescent="0.25">
      <c r="A2314">
        <v>43249816</v>
      </c>
      <c r="B2314" t="s">
        <v>8255</v>
      </c>
      <c r="C2314" t="s">
        <v>16</v>
      </c>
      <c r="D2314" t="s">
        <v>463</v>
      </c>
      <c r="E2314" t="s">
        <v>8256</v>
      </c>
      <c r="F2314" t="s">
        <v>8257</v>
      </c>
      <c r="G2314" t="s">
        <v>8258</v>
      </c>
      <c r="H2314" t="s">
        <v>8259</v>
      </c>
    </row>
    <row r="2315" spans="1:8" hidden="1" x14ac:dyDescent="0.25">
      <c r="A2315">
        <v>52117915</v>
      </c>
      <c r="B2315" t="s">
        <v>8260</v>
      </c>
      <c r="C2315" t="s">
        <v>15</v>
      </c>
      <c r="D2315" t="s">
        <v>9</v>
      </c>
      <c r="E2315" t="s">
        <v>8261</v>
      </c>
      <c r="F2315" t="s">
        <v>8262</v>
      </c>
      <c r="G2315" t="s">
        <v>8263</v>
      </c>
      <c r="H2315" t="s">
        <v>8264</v>
      </c>
    </row>
    <row r="2316" spans="1:8" x14ac:dyDescent="0.25">
      <c r="A2316">
        <v>59948576</v>
      </c>
      <c r="B2316" t="s">
        <v>8265</v>
      </c>
      <c r="C2316" t="s">
        <v>15</v>
      </c>
      <c r="D2316" t="s">
        <v>28</v>
      </c>
      <c r="E2316" t="s">
        <v>8266</v>
      </c>
      <c r="F2316" t="s">
        <v>11</v>
      </c>
      <c r="G2316" t="s">
        <v>8216</v>
      </c>
      <c r="H2316" t="s">
        <v>8267</v>
      </c>
    </row>
    <row r="2317" spans="1:8" x14ac:dyDescent="0.25">
      <c r="A2317">
        <v>59681406</v>
      </c>
      <c r="B2317" t="s">
        <v>8268</v>
      </c>
      <c r="C2317" t="s">
        <v>9</v>
      </c>
      <c r="D2317" t="s">
        <v>16</v>
      </c>
      <c r="E2317" t="s">
        <v>8269</v>
      </c>
      <c r="F2317" t="s">
        <v>11</v>
      </c>
      <c r="G2317" t="s">
        <v>8270</v>
      </c>
      <c r="H2317" t="s">
        <v>8271</v>
      </c>
    </row>
    <row r="2318" spans="1:8" x14ac:dyDescent="0.25">
      <c r="A2318">
        <v>59320296</v>
      </c>
      <c r="B2318" t="s">
        <v>354</v>
      </c>
      <c r="C2318" t="s">
        <v>16</v>
      </c>
      <c r="D2318" t="s">
        <v>15</v>
      </c>
      <c r="E2318" t="s">
        <v>8272</v>
      </c>
      <c r="F2318" t="s">
        <v>11</v>
      </c>
      <c r="G2318" t="s">
        <v>8273</v>
      </c>
      <c r="H2318" t="s">
        <v>8274</v>
      </c>
    </row>
    <row r="2319" spans="1:8" x14ac:dyDescent="0.25">
      <c r="A2319">
        <v>49042123</v>
      </c>
      <c r="B2319" t="s">
        <v>8275</v>
      </c>
      <c r="C2319" t="s">
        <v>16</v>
      </c>
      <c r="D2319" t="s">
        <v>208</v>
      </c>
      <c r="E2319" t="s">
        <v>8276</v>
      </c>
      <c r="F2319" t="s">
        <v>11</v>
      </c>
      <c r="G2319" t="s">
        <v>8277</v>
      </c>
      <c r="H2319" t="s">
        <v>8278</v>
      </c>
    </row>
    <row r="2320" spans="1:8" x14ac:dyDescent="0.25">
      <c r="A2320">
        <v>59180674</v>
      </c>
      <c r="B2320" t="s">
        <v>1801</v>
      </c>
      <c r="C2320" t="s">
        <v>16</v>
      </c>
      <c r="D2320" t="s">
        <v>15</v>
      </c>
      <c r="E2320" t="s">
        <v>8279</v>
      </c>
      <c r="F2320" t="s">
        <v>8280</v>
      </c>
      <c r="G2320" t="s">
        <v>8273</v>
      </c>
      <c r="H2320" t="s">
        <v>8281</v>
      </c>
    </row>
    <row r="2321" spans="1:8" x14ac:dyDescent="0.25">
      <c r="A2321">
        <v>59082159</v>
      </c>
      <c r="B2321" t="s">
        <v>349</v>
      </c>
      <c r="C2321" t="s">
        <v>16</v>
      </c>
      <c r="D2321" t="s">
        <v>16</v>
      </c>
      <c r="E2321" t="s">
        <v>8282</v>
      </c>
      <c r="F2321" t="s">
        <v>8283</v>
      </c>
      <c r="G2321" t="s">
        <v>8284</v>
      </c>
      <c r="H2321" t="s">
        <v>8285</v>
      </c>
    </row>
    <row r="2322" spans="1:8" x14ac:dyDescent="0.25">
      <c r="A2322">
        <v>59050818</v>
      </c>
      <c r="B2322" t="s">
        <v>650</v>
      </c>
      <c r="C2322" t="s">
        <v>16</v>
      </c>
      <c r="D2322" t="s">
        <v>16</v>
      </c>
      <c r="E2322" t="s">
        <v>8286</v>
      </c>
      <c r="F2322" t="s">
        <v>8287</v>
      </c>
      <c r="G2322" t="s">
        <v>8288</v>
      </c>
      <c r="H2322" t="s">
        <v>8289</v>
      </c>
    </row>
    <row r="2323" spans="1:8" x14ac:dyDescent="0.25">
      <c r="A2323">
        <v>35409924</v>
      </c>
      <c r="B2323" t="s">
        <v>8290</v>
      </c>
      <c r="C2323" t="s">
        <v>208</v>
      </c>
      <c r="D2323" t="s">
        <v>163</v>
      </c>
      <c r="E2323" t="s">
        <v>8291</v>
      </c>
      <c r="F2323" t="s">
        <v>8292</v>
      </c>
      <c r="G2323" t="s">
        <v>8293</v>
      </c>
      <c r="H2323" t="s">
        <v>8294</v>
      </c>
    </row>
    <row r="2324" spans="1:8" x14ac:dyDescent="0.25">
      <c r="A2324">
        <v>58947505</v>
      </c>
      <c r="B2324" t="s">
        <v>3201</v>
      </c>
      <c r="C2324" t="s">
        <v>16</v>
      </c>
      <c r="D2324" t="s">
        <v>16</v>
      </c>
      <c r="E2324" t="s">
        <v>8295</v>
      </c>
      <c r="F2324" t="s">
        <v>11</v>
      </c>
      <c r="G2324" t="s">
        <v>8296</v>
      </c>
      <c r="H2324" t="s">
        <v>8297</v>
      </c>
    </row>
    <row r="2325" spans="1:8" x14ac:dyDescent="0.25">
      <c r="A2325">
        <v>58986333</v>
      </c>
      <c r="B2325" t="s">
        <v>3177</v>
      </c>
      <c r="C2325" t="s">
        <v>9</v>
      </c>
      <c r="D2325" t="s">
        <v>16</v>
      </c>
      <c r="E2325" t="s">
        <v>6470</v>
      </c>
      <c r="F2325" t="s">
        <v>11</v>
      </c>
      <c r="G2325" t="s">
        <v>6471</v>
      </c>
      <c r="H2325" t="s">
        <v>6472</v>
      </c>
    </row>
    <row r="2326" spans="1:8" x14ac:dyDescent="0.25">
      <c r="A2326">
        <v>55337259</v>
      </c>
      <c r="B2326" t="s">
        <v>8298</v>
      </c>
      <c r="C2326" t="s">
        <v>16</v>
      </c>
      <c r="D2326" t="s">
        <v>612</v>
      </c>
      <c r="E2326" t="s">
        <v>8299</v>
      </c>
      <c r="F2326" t="s">
        <v>8300</v>
      </c>
      <c r="G2326" t="s">
        <v>8216</v>
      </c>
      <c r="H2326" t="s">
        <v>8301</v>
      </c>
    </row>
    <row r="2327" spans="1:8" hidden="1" x14ac:dyDescent="0.25">
      <c r="A2327">
        <v>58890811</v>
      </c>
      <c r="B2327" t="s">
        <v>3545</v>
      </c>
      <c r="C2327" t="s">
        <v>16</v>
      </c>
      <c r="D2327" t="s">
        <v>9</v>
      </c>
      <c r="E2327" t="s">
        <v>8302</v>
      </c>
      <c r="F2327" t="s">
        <v>11</v>
      </c>
      <c r="G2327" t="s">
        <v>8303</v>
      </c>
      <c r="H2327" t="s">
        <v>8304</v>
      </c>
    </row>
    <row r="2328" spans="1:8" hidden="1" x14ac:dyDescent="0.25">
      <c r="A2328">
        <v>58650547</v>
      </c>
      <c r="B2328" t="s">
        <v>1304</v>
      </c>
      <c r="C2328" t="s">
        <v>16</v>
      </c>
      <c r="D2328" t="s">
        <v>9</v>
      </c>
      <c r="E2328" t="s">
        <v>8305</v>
      </c>
      <c r="F2328" t="s">
        <v>8306</v>
      </c>
      <c r="G2328" t="s">
        <v>8307</v>
      </c>
      <c r="H2328" t="s">
        <v>8308</v>
      </c>
    </row>
    <row r="2329" spans="1:8" x14ac:dyDescent="0.25">
      <c r="A2329">
        <v>58485674</v>
      </c>
      <c r="B2329" t="s">
        <v>8309</v>
      </c>
      <c r="C2329" t="s">
        <v>16</v>
      </c>
      <c r="D2329" t="s">
        <v>50</v>
      </c>
      <c r="E2329" t="s">
        <v>8310</v>
      </c>
      <c r="F2329" t="s">
        <v>8311</v>
      </c>
      <c r="G2329" t="s">
        <v>8312</v>
      </c>
      <c r="H2329" t="s">
        <v>8313</v>
      </c>
    </row>
    <row r="2330" spans="1:8" x14ac:dyDescent="0.25">
      <c r="A2330">
        <v>58034514</v>
      </c>
      <c r="B2330" t="s">
        <v>5238</v>
      </c>
      <c r="C2330" t="s">
        <v>16</v>
      </c>
      <c r="D2330" t="s">
        <v>16</v>
      </c>
      <c r="E2330" t="s">
        <v>8314</v>
      </c>
      <c r="F2330" t="s">
        <v>8315</v>
      </c>
      <c r="G2330" t="s">
        <v>8316</v>
      </c>
      <c r="H2330" t="s">
        <v>8317</v>
      </c>
    </row>
    <row r="2331" spans="1:8" x14ac:dyDescent="0.25">
      <c r="A2331">
        <v>57804523</v>
      </c>
      <c r="B2331" t="s">
        <v>2027</v>
      </c>
      <c r="C2331" t="s">
        <v>16</v>
      </c>
      <c r="D2331" t="s">
        <v>16</v>
      </c>
      <c r="E2331" t="s">
        <v>8318</v>
      </c>
      <c r="F2331" t="s">
        <v>8319</v>
      </c>
      <c r="G2331" t="s">
        <v>8320</v>
      </c>
      <c r="H2331" t="s">
        <v>8321</v>
      </c>
    </row>
    <row r="2332" spans="1:8" x14ac:dyDescent="0.25">
      <c r="A2332">
        <v>42283011</v>
      </c>
      <c r="B2332" t="s">
        <v>8322</v>
      </c>
      <c r="C2332" t="s">
        <v>15</v>
      </c>
      <c r="D2332" t="s">
        <v>949</v>
      </c>
      <c r="E2332" t="s">
        <v>8323</v>
      </c>
      <c r="F2332" t="s">
        <v>8324</v>
      </c>
      <c r="G2332" t="s">
        <v>7189</v>
      </c>
      <c r="H2332" t="s">
        <v>8325</v>
      </c>
    </row>
    <row r="2333" spans="1:8" x14ac:dyDescent="0.25">
      <c r="A2333">
        <v>57761922</v>
      </c>
      <c r="B2333" t="s">
        <v>8326</v>
      </c>
      <c r="C2333" t="s">
        <v>16</v>
      </c>
      <c r="D2333" t="s">
        <v>16</v>
      </c>
      <c r="E2333" t="s">
        <v>8327</v>
      </c>
      <c r="F2333" t="s">
        <v>8328</v>
      </c>
      <c r="G2333" t="s">
        <v>8329</v>
      </c>
      <c r="H2333" t="s">
        <v>8330</v>
      </c>
    </row>
    <row r="2334" spans="1:8" x14ac:dyDescent="0.25">
      <c r="A2334">
        <v>57504374</v>
      </c>
      <c r="B2334" t="s">
        <v>4768</v>
      </c>
      <c r="C2334" t="s">
        <v>16</v>
      </c>
      <c r="D2334" t="s">
        <v>15</v>
      </c>
      <c r="E2334" t="s">
        <v>8331</v>
      </c>
      <c r="F2334" t="s">
        <v>11</v>
      </c>
      <c r="G2334" t="s">
        <v>8332</v>
      </c>
      <c r="H2334" t="s">
        <v>8333</v>
      </c>
    </row>
    <row r="2335" spans="1:8" x14ac:dyDescent="0.25">
      <c r="A2335">
        <v>57443102</v>
      </c>
      <c r="B2335" t="s">
        <v>8334</v>
      </c>
      <c r="C2335" t="s">
        <v>16</v>
      </c>
      <c r="D2335" t="s">
        <v>16</v>
      </c>
      <c r="E2335" t="s">
        <v>8335</v>
      </c>
      <c r="F2335" t="s">
        <v>8336</v>
      </c>
      <c r="G2335" t="s">
        <v>8337</v>
      </c>
      <c r="H2335" t="s">
        <v>8338</v>
      </c>
    </row>
    <row r="2336" spans="1:8" hidden="1" x14ac:dyDescent="0.25">
      <c r="A2336">
        <v>57373341</v>
      </c>
      <c r="B2336" t="s">
        <v>106</v>
      </c>
      <c r="C2336" t="s">
        <v>9</v>
      </c>
      <c r="D2336" t="s">
        <v>9</v>
      </c>
      <c r="E2336" t="s">
        <v>8339</v>
      </c>
      <c r="F2336" t="s">
        <v>11</v>
      </c>
      <c r="G2336" t="s">
        <v>8340</v>
      </c>
      <c r="H2336" t="s">
        <v>8341</v>
      </c>
    </row>
    <row r="2337" spans="1:8" hidden="1" x14ac:dyDescent="0.25">
      <c r="A2337">
        <v>57322257</v>
      </c>
      <c r="B2337" t="s">
        <v>4607</v>
      </c>
      <c r="C2337" t="s">
        <v>16</v>
      </c>
      <c r="D2337" t="s">
        <v>9</v>
      </c>
      <c r="E2337" t="s">
        <v>8342</v>
      </c>
      <c r="F2337" t="s">
        <v>8343</v>
      </c>
      <c r="G2337" t="s">
        <v>8344</v>
      </c>
      <c r="H2337" t="s">
        <v>8345</v>
      </c>
    </row>
    <row r="2338" spans="1:8" x14ac:dyDescent="0.25">
      <c r="A2338">
        <v>53981235</v>
      </c>
      <c r="B2338" t="s">
        <v>2022</v>
      </c>
      <c r="C2338" t="s">
        <v>16</v>
      </c>
      <c r="D2338" t="s">
        <v>28</v>
      </c>
      <c r="E2338" t="s">
        <v>8346</v>
      </c>
      <c r="F2338" t="s">
        <v>11</v>
      </c>
      <c r="G2338" t="s">
        <v>8347</v>
      </c>
      <c r="H2338" t="s">
        <v>8348</v>
      </c>
    </row>
    <row r="2339" spans="1:8" x14ac:dyDescent="0.25">
      <c r="A2339">
        <v>56890094</v>
      </c>
      <c r="B2339" t="s">
        <v>6547</v>
      </c>
      <c r="C2339" t="s">
        <v>16</v>
      </c>
      <c r="D2339" t="s">
        <v>16</v>
      </c>
      <c r="E2339" t="s">
        <v>8349</v>
      </c>
      <c r="F2339" t="s">
        <v>8350</v>
      </c>
      <c r="G2339" t="s">
        <v>8351</v>
      </c>
      <c r="H2339" t="s">
        <v>8352</v>
      </c>
    </row>
    <row r="2340" spans="1:8" hidden="1" x14ac:dyDescent="0.25">
      <c r="A2340">
        <v>56718729</v>
      </c>
      <c r="B2340" t="s">
        <v>8353</v>
      </c>
      <c r="C2340" t="s">
        <v>16</v>
      </c>
      <c r="D2340" t="s">
        <v>9</v>
      </c>
      <c r="E2340" t="s">
        <v>8354</v>
      </c>
      <c r="F2340" t="s">
        <v>8355</v>
      </c>
      <c r="G2340" t="s">
        <v>8356</v>
      </c>
      <c r="H2340" t="s">
        <v>8357</v>
      </c>
    </row>
    <row r="2341" spans="1:8" hidden="1" x14ac:dyDescent="0.25">
      <c r="A2341">
        <v>56663131</v>
      </c>
      <c r="B2341" t="s">
        <v>1034</v>
      </c>
      <c r="C2341" t="s">
        <v>16</v>
      </c>
      <c r="D2341" t="s">
        <v>9</v>
      </c>
      <c r="E2341" t="s">
        <v>8358</v>
      </c>
      <c r="F2341" t="s">
        <v>11</v>
      </c>
      <c r="G2341" t="s">
        <v>8359</v>
      </c>
      <c r="H2341" t="s">
        <v>8360</v>
      </c>
    </row>
    <row r="2342" spans="1:8" hidden="1" x14ac:dyDescent="0.25">
      <c r="A2342">
        <v>56473347</v>
      </c>
      <c r="B2342" t="s">
        <v>1226</v>
      </c>
      <c r="C2342" t="s">
        <v>16</v>
      </c>
      <c r="D2342" t="s">
        <v>9</v>
      </c>
      <c r="E2342" t="s">
        <v>8361</v>
      </c>
      <c r="F2342" t="s">
        <v>11</v>
      </c>
      <c r="G2342" t="s">
        <v>8284</v>
      </c>
      <c r="H2342" t="s">
        <v>8362</v>
      </c>
    </row>
    <row r="2343" spans="1:8" x14ac:dyDescent="0.25">
      <c r="A2343">
        <v>56415440</v>
      </c>
      <c r="B2343" t="s">
        <v>8363</v>
      </c>
      <c r="C2343" t="s">
        <v>16</v>
      </c>
      <c r="D2343" t="s">
        <v>208</v>
      </c>
      <c r="E2343" t="s">
        <v>8364</v>
      </c>
      <c r="F2343" t="s">
        <v>8365</v>
      </c>
      <c r="G2343" t="s">
        <v>8293</v>
      </c>
      <c r="H2343" t="s">
        <v>8366</v>
      </c>
    </row>
    <row r="2344" spans="1:8" x14ac:dyDescent="0.25">
      <c r="A2344">
        <v>56092036</v>
      </c>
      <c r="B2344" t="s">
        <v>8367</v>
      </c>
      <c r="C2344" t="s">
        <v>16</v>
      </c>
      <c r="D2344" t="s">
        <v>15</v>
      </c>
      <c r="E2344" t="s">
        <v>8368</v>
      </c>
      <c r="F2344" t="s">
        <v>8369</v>
      </c>
      <c r="G2344" t="s">
        <v>8370</v>
      </c>
      <c r="H2344" t="s">
        <v>8371</v>
      </c>
    </row>
    <row r="2345" spans="1:8" x14ac:dyDescent="0.25">
      <c r="A2345">
        <v>42370511</v>
      </c>
      <c r="B2345" t="s">
        <v>8372</v>
      </c>
      <c r="C2345" t="s">
        <v>28</v>
      </c>
      <c r="D2345" t="s">
        <v>16</v>
      </c>
      <c r="E2345" t="s">
        <v>8373</v>
      </c>
      <c r="F2345" t="s">
        <v>8374</v>
      </c>
      <c r="G2345" t="s">
        <v>7189</v>
      </c>
      <c r="H2345" t="s">
        <v>8375</v>
      </c>
    </row>
    <row r="2346" spans="1:8" x14ac:dyDescent="0.25">
      <c r="A2346">
        <v>53516013</v>
      </c>
      <c r="B2346" t="s">
        <v>8376</v>
      </c>
      <c r="C2346" t="s">
        <v>16</v>
      </c>
      <c r="D2346" t="s">
        <v>15</v>
      </c>
      <c r="E2346" t="s">
        <v>8377</v>
      </c>
      <c r="F2346" t="s">
        <v>8378</v>
      </c>
      <c r="G2346" t="s">
        <v>8379</v>
      </c>
      <c r="H2346" t="s">
        <v>8380</v>
      </c>
    </row>
    <row r="2347" spans="1:8" x14ac:dyDescent="0.25">
      <c r="A2347">
        <v>50663501</v>
      </c>
      <c r="B2347" t="s">
        <v>8381</v>
      </c>
      <c r="C2347" t="s">
        <v>15</v>
      </c>
      <c r="D2347" t="s">
        <v>1110</v>
      </c>
      <c r="E2347" t="s">
        <v>8382</v>
      </c>
      <c r="F2347" t="s">
        <v>8383</v>
      </c>
      <c r="G2347" t="s">
        <v>8384</v>
      </c>
      <c r="H2347" t="s">
        <v>8385</v>
      </c>
    </row>
    <row r="2348" spans="1:8" hidden="1" x14ac:dyDescent="0.25">
      <c r="A2348">
        <v>55506648</v>
      </c>
      <c r="B2348" t="s">
        <v>8386</v>
      </c>
      <c r="C2348" t="s">
        <v>16</v>
      </c>
      <c r="D2348" t="s">
        <v>9</v>
      </c>
      <c r="E2348" t="s">
        <v>8387</v>
      </c>
      <c r="F2348" t="s">
        <v>8388</v>
      </c>
      <c r="G2348" t="s">
        <v>8389</v>
      </c>
      <c r="H2348" t="s">
        <v>8390</v>
      </c>
    </row>
    <row r="2349" spans="1:8" x14ac:dyDescent="0.25">
      <c r="A2349">
        <v>54580769</v>
      </c>
      <c r="B2349" t="s">
        <v>8391</v>
      </c>
      <c r="C2349" t="s">
        <v>16</v>
      </c>
      <c r="D2349" t="s">
        <v>16</v>
      </c>
      <c r="E2349" t="s">
        <v>8392</v>
      </c>
      <c r="F2349" t="s">
        <v>11</v>
      </c>
      <c r="G2349" t="s">
        <v>8393</v>
      </c>
      <c r="H2349" t="s">
        <v>8394</v>
      </c>
    </row>
    <row r="2350" spans="1:8" x14ac:dyDescent="0.25">
      <c r="A2350">
        <v>54946965</v>
      </c>
      <c r="B2350" t="s">
        <v>5648</v>
      </c>
      <c r="C2350" t="s">
        <v>16</v>
      </c>
      <c r="D2350" t="s">
        <v>16</v>
      </c>
      <c r="E2350" t="s">
        <v>8395</v>
      </c>
      <c r="F2350" t="s">
        <v>11</v>
      </c>
      <c r="G2350" t="s">
        <v>8396</v>
      </c>
      <c r="H2350" t="s">
        <v>8397</v>
      </c>
    </row>
    <row r="2351" spans="1:8" hidden="1" x14ac:dyDescent="0.25">
      <c r="A2351">
        <v>54900862</v>
      </c>
      <c r="B2351" t="s">
        <v>2470</v>
      </c>
      <c r="C2351" t="s">
        <v>16</v>
      </c>
      <c r="D2351" t="s">
        <v>9</v>
      </c>
      <c r="E2351" t="s">
        <v>8398</v>
      </c>
      <c r="F2351" t="s">
        <v>8399</v>
      </c>
      <c r="G2351" t="s">
        <v>8400</v>
      </c>
      <c r="H2351" t="s">
        <v>8401</v>
      </c>
    </row>
    <row r="2352" spans="1:8" x14ac:dyDescent="0.25">
      <c r="A2352">
        <v>54874329</v>
      </c>
      <c r="B2352" t="s">
        <v>8402</v>
      </c>
      <c r="C2352" t="s">
        <v>9</v>
      </c>
      <c r="D2352" t="s">
        <v>208</v>
      </c>
      <c r="E2352" t="s">
        <v>8403</v>
      </c>
      <c r="F2352" t="s">
        <v>11</v>
      </c>
      <c r="G2352" t="s">
        <v>8404</v>
      </c>
      <c r="H2352" t="s">
        <v>8405</v>
      </c>
    </row>
    <row r="2353" spans="1:8" hidden="1" x14ac:dyDescent="0.25">
      <c r="A2353">
        <v>54911737</v>
      </c>
      <c r="B2353" t="s">
        <v>8406</v>
      </c>
      <c r="C2353" t="s">
        <v>16</v>
      </c>
      <c r="D2353" t="s">
        <v>9</v>
      </c>
      <c r="E2353" t="s">
        <v>8407</v>
      </c>
      <c r="F2353" t="s">
        <v>11</v>
      </c>
      <c r="G2353" t="s">
        <v>8408</v>
      </c>
      <c r="H2353" t="s">
        <v>8409</v>
      </c>
    </row>
    <row r="2354" spans="1:8" hidden="1" x14ac:dyDescent="0.25">
      <c r="A2354">
        <v>54773555</v>
      </c>
      <c r="B2354" t="s">
        <v>305</v>
      </c>
      <c r="C2354" t="s">
        <v>16</v>
      </c>
      <c r="D2354" t="s">
        <v>9</v>
      </c>
      <c r="E2354" t="s">
        <v>8410</v>
      </c>
      <c r="F2354" t="s">
        <v>8411</v>
      </c>
      <c r="G2354" t="s">
        <v>8412</v>
      </c>
      <c r="H2354" t="s">
        <v>8413</v>
      </c>
    </row>
    <row r="2355" spans="1:8" hidden="1" x14ac:dyDescent="0.25">
      <c r="A2355">
        <v>54041530</v>
      </c>
      <c r="B2355" t="s">
        <v>1846</v>
      </c>
      <c r="C2355" t="s">
        <v>9</v>
      </c>
      <c r="D2355" t="s">
        <v>9</v>
      </c>
      <c r="E2355" t="s">
        <v>8414</v>
      </c>
      <c r="F2355" t="s">
        <v>11</v>
      </c>
      <c r="G2355" t="s">
        <v>8415</v>
      </c>
      <c r="H2355" t="s">
        <v>8416</v>
      </c>
    </row>
    <row r="2356" spans="1:8" x14ac:dyDescent="0.25">
      <c r="A2356">
        <v>54104138</v>
      </c>
      <c r="B2356" t="s">
        <v>8417</v>
      </c>
      <c r="C2356" t="s">
        <v>16</v>
      </c>
      <c r="D2356" t="s">
        <v>208</v>
      </c>
      <c r="E2356" t="s">
        <v>8418</v>
      </c>
      <c r="F2356" t="s">
        <v>8419</v>
      </c>
      <c r="G2356" t="s">
        <v>7189</v>
      </c>
      <c r="H2356" t="s">
        <v>8420</v>
      </c>
    </row>
    <row r="2357" spans="1:8" x14ac:dyDescent="0.25">
      <c r="A2357">
        <v>53895522</v>
      </c>
      <c r="B2357" t="s">
        <v>8421</v>
      </c>
      <c r="C2357" t="s">
        <v>15</v>
      </c>
      <c r="D2357" t="s">
        <v>54</v>
      </c>
      <c r="E2357" t="s">
        <v>8422</v>
      </c>
      <c r="F2357" t="s">
        <v>8423</v>
      </c>
      <c r="G2357" t="s">
        <v>8216</v>
      </c>
      <c r="H2357" t="s">
        <v>8424</v>
      </c>
    </row>
    <row r="2358" spans="1:8" x14ac:dyDescent="0.25">
      <c r="A2358">
        <v>54024459</v>
      </c>
      <c r="B2358" t="s">
        <v>8425</v>
      </c>
      <c r="C2358" t="s">
        <v>16</v>
      </c>
      <c r="D2358" t="s">
        <v>28</v>
      </c>
      <c r="E2358" t="s">
        <v>8426</v>
      </c>
      <c r="F2358" t="s">
        <v>8427</v>
      </c>
      <c r="G2358" t="s">
        <v>8428</v>
      </c>
      <c r="H2358" t="s">
        <v>8429</v>
      </c>
    </row>
    <row r="2359" spans="1:8" x14ac:dyDescent="0.25">
      <c r="A2359">
        <v>53967665</v>
      </c>
      <c r="B2359" t="s">
        <v>8430</v>
      </c>
      <c r="C2359" t="s">
        <v>16</v>
      </c>
      <c r="D2359" t="s">
        <v>15</v>
      </c>
      <c r="E2359" t="s">
        <v>8431</v>
      </c>
      <c r="F2359" t="s">
        <v>8432</v>
      </c>
      <c r="G2359" t="s">
        <v>8433</v>
      </c>
      <c r="H2359" t="s">
        <v>8434</v>
      </c>
    </row>
    <row r="2360" spans="1:8" x14ac:dyDescent="0.25">
      <c r="A2360">
        <v>53966361</v>
      </c>
      <c r="B2360" t="s">
        <v>8435</v>
      </c>
      <c r="C2360" t="s">
        <v>16</v>
      </c>
      <c r="D2360" t="s">
        <v>15</v>
      </c>
      <c r="E2360" t="s">
        <v>8436</v>
      </c>
      <c r="F2360" t="s">
        <v>8437</v>
      </c>
      <c r="G2360" t="s">
        <v>8438</v>
      </c>
      <c r="H2360" t="s">
        <v>8439</v>
      </c>
    </row>
    <row r="2361" spans="1:8" x14ac:dyDescent="0.25">
      <c r="A2361">
        <v>53433910</v>
      </c>
      <c r="B2361" t="s">
        <v>8440</v>
      </c>
      <c r="C2361" t="s">
        <v>28</v>
      </c>
      <c r="D2361" t="s">
        <v>28</v>
      </c>
      <c r="E2361" t="s">
        <v>8441</v>
      </c>
      <c r="F2361" t="s">
        <v>8442</v>
      </c>
      <c r="G2361" t="s">
        <v>8216</v>
      </c>
      <c r="H2361" t="s">
        <v>8443</v>
      </c>
    </row>
    <row r="2362" spans="1:8" hidden="1" x14ac:dyDescent="0.25">
      <c r="A2362">
        <v>53597126</v>
      </c>
      <c r="B2362" t="s">
        <v>698</v>
      </c>
      <c r="C2362" t="s">
        <v>9</v>
      </c>
      <c r="D2362" t="s">
        <v>9</v>
      </c>
      <c r="E2362" t="s">
        <v>8444</v>
      </c>
      <c r="F2362" t="s">
        <v>11</v>
      </c>
      <c r="G2362" t="s">
        <v>8445</v>
      </c>
      <c r="H2362" t="s">
        <v>8446</v>
      </c>
    </row>
    <row r="2363" spans="1:8" hidden="1" x14ac:dyDescent="0.25">
      <c r="A2363">
        <v>53548938</v>
      </c>
      <c r="B2363" t="s">
        <v>8447</v>
      </c>
      <c r="C2363" t="s">
        <v>28</v>
      </c>
      <c r="D2363" t="s">
        <v>9</v>
      </c>
      <c r="E2363" t="s">
        <v>8448</v>
      </c>
      <c r="F2363" t="s">
        <v>8449</v>
      </c>
      <c r="G2363" t="s">
        <v>8450</v>
      </c>
      <c r="H2363" t="s">
        <v>8451</v>
      </c>
    </row>
    <row r="2364" spans="1:8" x14ac:dyDescent="0.25">
      <c r="A2364">
        <v>52939137</v>
      </c>
      <c r="B2364" t="s">
        <v>8452</v>
      </c>
      <c r="C2364" t="s">
        <v>16</v>
      </c>
      <c r="D2364" t="s">
        <v>15</v>
      </c>
      <c r="E2364" t="s">
        <v>8453</v>
      </c>
      <c r="F2364" t="s">
        <v>8454</v>
      </c>
      <c r="G2364" t="s">
        <v>8455</v>
      </c>
      <c r="H2364" t="s">
        <v>8456</v>
      </c>
    </row>
    <row r="2365" spans="1:8" x14ac:dyDescent="0.25">
      <c r="A2365">
        <v>52783220</v>
      </c>
      <c r="B2365" t="s">
        <v>4096</v>
      </c>
      <c r="C2365" t="s">
        <v>16</v>
      </c>
      <c r="D2365" t="s">
        <v>15</v>
      </c>
      <c r="E2365" t="s">
        <v>8457</v>
      </c>
      <c r="F2365" t="s">
        <v>11</v>
      </c>
      <c r="G2365" t="s">
        <v>8458</v>
      </c>
      <c r="H2365" t="s">
        <v>8459</v>
      </c>
    </row>
    <row r="2366" spans="1:8" x14ac:dyDescent="0.25">
      <c r="A2366">
        <v>48321330</v>
      </c>
      <c r="B2366" t="s">
        <v>8460</v>
      </c>
      <c r="C2366" t="s">
        <v>15</v>
      </c>
      <c r="D2366" t="s">
        <v>208</v>
      </c>
      <c r="E2366" t="s">
        <v>8461</v>
      </c>
      <c r="F2366" t="s">
        <v>8462</v>
      </c>
      <c r="G2366" t="s">
        <v>8463</v>
      </c>
      <c r="H2366" t="s">
        <v>8464</v>
      </c>
    </row>
    <row r="2367" spans="1:8" x14ac:dyDescent="0.25">
      <c r="A2367">
        <v>52080415</v>
      </c>
      <c r="B2367" t="s">
        <v>6554</v>
      </c>
      <c r="C2367" t="s">
        <v>15</v>
      </c>
      <c r="D2367" t="s">
        <v>89</v>
      </c>
      <c r="E2367" t="s">
        <v>8465</v>
      </c>
      <c r="F2367" t="s">
        <v>8466</v>
      </c>
      <c r="G2367" t="s">
        <v>8216</v>
      </c>
      <c r="H2367" t="s">
        <v>8467</v>
      </c>
    </row>
    <row r="2368" spans="1:8" x14ac:dyDescent="0.25">
      <c r="A2368">
        <v>45432325</v>
      </c>
      <c r="B2368" t="s">
        <v>8203</v>
      </c>
      <c r="C2368" t="s">
        <v>16</v>
      </c>
      <c r="D2368" t="s">
        <v>16</v>
      </c>
      <c r="E2368" t="s">
        <v>8468</v>
      </c>
      <c r="F2368" t="s">
        <v>11</v>
      </c>
      <c r="G2368" t="s">
        <v>8469</v>
      </c>
      <c r="H2368" t="s">
        <v>8470</v>
      </c>
    </row>
    <row r="2369" spans="1:8" x14ac:dyDescent="0.25">
      <c r="A2369">
        <v>50834935</v>
      </c>
      <c r="B2369" t="s">
        <v>8471</v>
      </c>
      <c r="C2369" t="s">
        <v>16</v>
      </c>
      <c r="D2369" t="s">
        <v>16</v>
      </c>
      <c r="E2369" t="s">
        <v>8472</v>
      </c>
      <c r="F2369" t="s">
        <v>8473</v>
      </c>
      <c r="G2369" t="s">
        <v>8474</v>
      </c>
      <c r="H2369" t="s">
        <v>8475</v>
      </c>
    </row>
    <row r="2370" spans="1:8" x14ac:dyDescent="0.25">
      <c r="A2370">
        <v>50908260</v>
      </c>
      <c r="B2370" t="s">
        <v>2093</v>
      </c>
      <c r="C2370" t="s">
        <v>28</v>
      </c>
      <c r="D2370" t="s">
        <v>15</v>
      </c>
      <c r="E2370" t="s">
        <v>8476</v>
      </c>
      <c r="F2370" t="s">
        <v>8477</v>
      </c>
      <c r="G2370" t="s">
        <v>8478</v>
      </c>
      <c r="H2370" t="s">
        <v>8479</v>
      </c>
    </row>
    <row r="2371" spans="1:8" x14ac:dyDescent="0.25">
      <c r="A2371">
        <v>48045989</v>
      </c>
      <c r="B2371" t="s">
        <v>8480</v>
      </c>
      <c r="C2371" t="s">
        <v>9</v>
      </c>
      <c r="D2371" t="s">
        <v>15</v>
      </c>
      <c r="E2371" t="s">
        <v>8481</v>
      </c>
      <c r="F2371" t="s">
        <v>11</v>
      </c>
      <c r="G2371" t="s">
        <v>8482</v>
      </c>
      <c r="H2371" t="s">
        <v>8483</v>
      </c>
    </row>
    <row r="2372" spans="1:8" x14ac:dyDescent="0.25">
      <c r="A2372">
        <v>47292941</v>
      </c>
      <c r="B2372" t="s">
        <v>8484</v>
      </c>
      <c r="C2372" t="s">
        <v>208</v>
      </c>
      <c r="D2372" t="s">
        <v>107</v>
      </c>
      <c r="E2372" t="s">
        <v>8485</v>
      </c>
      <c r="F2372" t="s">
        <v>8486</v>
      </c>
      <c r="G2372" t="s">
        <v>8487</v>
      </c>
      <c r="H2372" t="s">
        <v>8488</v>
      </c>
    </row>
    <row r="2373" spans="1:8" x14ac:dyDescent="0.25">
      <c r="A2373">
        <v>49586478</v>
      </c>
      <c r="B2373" t="s">
        <v>8489</v>
      </c>
      <c r="C2373" t="s">
        <v>16</v>
      </c>
      <c r="D2373" t="s">
        <v>28</v>
      </c>
      <c r="E2373" t="s">
        <v>8490</v>
      </c>
      <c r="F2373" t="s">
        <v>8491</v>
      </c>
      <c r="G2373" t="s">
        <v>8284</v>
      </c>
      <c r="H2373" t="s">
        <v>8492</v>
      </c>
    </row>
    <row r="2374" spans="1:8" x14ac:dyDescent="0.25">
      <c r="A2374">
        <v>49146575</v>
      </c>
      <c r="B2374" t="s">
        <v>8493</v>
      </c>
      <c r="C2374" t="s">
        <v>9</v>
      </c>
      <c r="D2374" t="s">
        <v>16</v>
      </c>
      <c r="E2374" t="s">
        <v>8494</v>
      </c>
      <c r="F2374" t="s">
        <v>11</v>
      </c>
      <c r="G2374" t="s">
        <v>8340</v>
      </c>
      <c r="H2374" t="s">
        <v>8495</v>
      </c>
    </row>
    <row r="2375" spans="1:8" hidden="1" x14ac:dyDescent="0.25">
      <c r="A2375">
        <v>48040434</v>
      </c>
      <c r="B2375" t="s">
        <v>8496</v>
      </c>
      <c r="C2375" t="s">
        <v>9</v>
      </c>
      <c r="D2375" t="s">
        <v>9</v>
      </c>
      <c r="E2375" t="s">
        <v>8497</v>
      </c>
      <c r="F2375" t="s">
        <v>11</v>
      </c>
      <c r="G2375" t="s">
        <v>8498</v>
      </c>
      <c r="H2375" t="s">
        <v>8499</v>
      </c>
    </row>
    <row r="2376" spans="1:8" hidden="1" x14ac:dyDescent="0.25">
      <c r="A2376">
        <v>47463450</v>
      </c>
      <c r="B2376" t="s">
        <v>8500</v>
      </c>
      <c r="C2376" t="s">
        <v>16</v>
      </c>
      <c r="D2376" t="s">
        <v>9</v>
      </c>
      <c r="E2376" t="s">
        <v>8501</v>
      </c>
      <c r="F2376" t="s">
        <v>11</v>
      </c>
      <c r="G2376" t="s">
        <v>8502</v>
      </c>
      <c r="H2376" t="s">
        <v>8503</v>
      </c>
    </row>
    <row r="2377" spans="1:8" hidden="1" x14ac:dyDescent="0.25">
      <c r="A2377">
        <v>47362111</v>
      </c>
      <c r="B2377" t="s">
        <v>1547</v>
      </c>
      <c r="C2377" t="s">
        <v>9</v>
      </c>
      <c r="D2377" t="s">
        <v>9</v>
      </c>
      <c r="E2377" t="s">
        <v>8504</v>
      </c>
      <c r="F2377" t="s">
        <v>11</v>
      </c>
      <c r="G2377" t="s">
        <v>8505</v>
      </c>
      <c r="H2377" t="s">
        <v>8506</v>
      </c>
    </row>
    <row r="2378" spans="1:8" x14ac:dyDescent="0.25">
      <c r="A2378">
        <v>47203093</v>
      </c>
      <c r="B2378" t="s">
        <v>8507</v>
      </c>
      <c r="C2378" t="s">
        <v>15</v>
      </c>
      <c r="D2378" t="s">
        <v>16</v>
      </c>
      <c r="E2378" t="s">
        <v>8508</v>
      </c>
      <c r="F2378" t="s">
        <v>8509</v>
      </c>
      <c r="G2378" t="s">
        <v>8510</v>
      </c>
      <c r="H2378" t="s">
        <v>8511</v>
      </c>
    </row>
    <row r="2379" spans="1:8" x14ac:dyDescent="0.25">
      <c r="A2379">
        <v>46608593</v>
      </c>
      <c r="B2379" t="s">
        <v>3094</v>
      </c>
      <c r="C2379" t="s">
        <v>9</v>
      </c>
      <c r="D2379" t="s">
        <v>16</v>
      </c>
      <c r="E2379" t="s">
        <v>8512</v>
      </c>
      <c r="F2379" t="s">
        <v>11</v>
      </c>
      <c r="G2379" t="s">
        <v>8513</v>
      </c>
      <c r="H2379" t="s">
        <v>8514</v>
      </c>
    </row>
    <row r="2380" spans="1:8" x14ac:dyDescent="0.25">
      <c r="A2380">
        <v>46491261</v>
      </c>
      <c r="B2380" t="s">
        <v>8515</v>
      </c>
      <c r="C2380" t="s">
        <v>9</v>
      </c>
      <c r="D2380" t="s">
        <v>16</v>
      </c>
      <c r="E2380" t="s">
        <v>8516</v>
      </c>
      <c r="F2380" t="s">
        <v>11</v>
      </c>
      <c r="G2380" t="s">
        <v>8517</v>
      </c>
      <c r="H2380" t="s">
        <v>8518</v>
      </c>
    </row>
    <row r="2381" spans="1:8" x14ac:dyDescent="0.25">
      <c r="A2381">
        <v>42385619</v>
      </c>
      <c r="B2381" t="s">
        <v>8519</v>
      </c>
      <c r="C2381" t="s">
        <v>15</v>
      </c>
      <c r="D2381" t="s">
        <v>612</v>
      </c>
      <c r="E2381" t="s">
        <v>8520</v>
      </c>
      <c r="F2381" t="s">
        <v>8521</v>
      </c>
      <c r="G2381" t="s">
        <v>8408</v>
      </c>
      <c r="H2381" t="s">
        <v>8522</v>
      </c>
    </row>
    <row r="2382" spans="1:8" x14ac:dyDescent="0.25">
      <c r="A2382">
        <v>44675746</v>
      </c>
      <c r="B2382" t="s">
        <v>8523</v>
      </c>
      <c r="C2382" t="s">
        <v>9</v>
      </c>
      <c r="D2382" t="s">
        <v>15</v>
      </c>
      <c r="E2382" t="s">
        <v>8524</v>
      </c>
      <c r="F2382" t="s">
        <v>11</v>
      </c>
      <c r="G2382" t="s">
        <v>8307</v>
      </c>
      <c r="H2382" t="s">
        <v>8525</v>
      </c>
    </row>
    <row r="2383" spans="1:8" hidden="1" x14ac:dyDescent="0.25">
      <c r="A2383">
        <v>44337533</v>
      </c>
      <c r="B2383" t="s">
        <v>5652</v>
      </c>
      <c r="C2383" t="s">
        <v>16</v>
      </c>
      <c r="D2383" t="s">
        <v>9</v>
      </c>
      <c r="E2383" t="s">
        <v>8526</v>
      </c>
      <c r="F2383" t="s">
        <v>11</v>
      </c>
      <c r="G2383" t="s">
        <v>8284</v>
      </c>
      <c r="H2383" t="s">
        <v>8527</v>
      </c>
    </row>
    <row r="2384" spans="1:8" x14ac:dyDescent="0.25">
      <c r="A2384">
        <v>44064102</v>
      </c>
      <c r="B2384" t="s">
        <v>8528</v>
      </c>
      <c r="C2384" t="s">
        <v>16</v>
      </c>
      <c r="D2384" t="s">
        <v>612</v>
      </c>
      <c r="E2384" t="s">
        <v>8529</v>
      </c>
      <c r="F2384" t="s">
        <v>8530</v>
      </c>
      <c r="G2384" t="s">
        <v>8531</v>
      </c>
      <c r="H2384" t="s">
        <v>8532</v>
      </c>
    </row>
    <row r="2385" spans="1:8" x14ac:dyDescent="0.25">
      <c r="A2385">
        <v>42298792</v>
      </c>
      <c r="B2385" t="s">
        <v>8533</v>
      </c>
      <c r="C2385" t="s">
        <v>16</v>
      </c>
      <c r="D2385" t="s">
        <v>16</v>
      </c>
      <c r="E2385" t="s">
        <v>8534</v>
      </c>
      <c r="F2385" t="s">
        <v>8535</v>
      </c>
      <c r="G2385" t="s">
        <v>8216</v>
      </c>
      <c r="H2385" t="s">
        <v>8536</v>
      </c>
    </row>
    <row r="2386" spans="1:8" x14ac:dyDescent="0.25">
      <c r="A2386">
        <v>42065971</v>
      </c>
      <c r="B2386" t="s">
        <v>8537</v>
      </c>
      <c r="C2386" t="s">
        <v>16</v>
      </c>
      <c r="D2386" t="s">
        <v>15</v>
      </c>
      <c r="E2386" t="s">
        <v>8538</v>
      </c>
      <c r="F2386" t="s">
        <v>8539</v>
      </c>
      <c r="G2386" t="s">
        <v>8540</v>
      </c>
      <c r="H2386" t="s">
        <v>8541</v>
      </c>
    </row>
    <row r="2387" spans="1:8" x14ac:dyDescent="0.25">
      <c r="A2387">
        <v>41539872</v>
      </c>
      <c r="B2387" t="s">
        <v>8542</v>
      </c>
      <c r="C2387" t="s">
        <v>28</v>
      </c>
      <c r="D2387" t="s">
        <v>8</v>
      </c>
      <c r="E2387" t="s">
        <v>8543</v>
      </c>
      <c r="F2387" t="s">
        <v>8544</v>
      </c>
      <c r="G2387" t="s">
        <v>8545</v>
      </c>
      <c r="H2387" t="s">
        <v>8546</v>
      </c>
    </row>
    <row r="2388" spans="1:8" hidden="1" x14ac:dyDescent="0.25">
      <c r="A2388">
        <v>40511971</v>
      </c>
      <c r="B2388" t="s">
        <v>8547</v>
      </c>
      <c r="C2388" t="s">
        <v>16</v>
      </c>
      <c r="D2388" t="s">
        <v>9</v>
      </c>
      <c r="E2388" t="s">
        <v>8548</v>
      </c>
      <c r="F2388" t="s">
        <v>11</v>
      </c>
      <c r="G2388" t="s">
        <v>8549</v>
      </c>
      <c r="H2388" t="s">
        <v>8550</v>
      </c>
    </row>
    <row r="2389" spans="1:8" hidden="1" x14ac:dyDescent="0.25">
      <c r="A2389">
        <v>39642121</v>
      </c>
      <c r="B2389" t="s">
        <v>8551</v>
      </c>
      <c r="C2389" t="s">
        <v>15</v>
      </c>
      <c r="D2389" t="s">
        <v>9</v>
      </c>
      <c r="E2389" t="s">
        <v>8552</v>
      </c>
      <c r="F2389" t="s">
        <v>11</v>
      </c>
      <c r="G2389" t="s">
        <v>8553</v>
      </c>
      <c r="H2389" t="s">
        <v>8554</v>
      </c>
    </row>
    <row r="2390" spans="1:8" x14ac:dyDescent="0.25">
      <c r="A2390">
        <v>38615432</v>
      </c>
      <c r="B2390" t="s">
        <v>8555</v>
      </c>
      <c r="C2390" t="s">
        <v>16</v>
      </c>
      <c r="D2390" t="s">
        <v>28</v>
      </c>
      <c r="E2390" t="s">
        <v>8556</v>
      </c>
      <c r="F2390" t="s">
        <v>8557</v>
      </c>
      <c r="G2390" t="s">
        <v>8558</v>
      </c>
      <c r="H2390" t="s">
        <v>8559</v>
      </c>
    </row>
    <row r="2391" spans="1:8" x14ac:dyDescent="0.25">
      <c r="A2391">
        <v>38297118</v>
      </c>
      <c r="B2391" t="s">
        <v>8560</v>
      </c>
      <c r="C2391" t="s">
        <v>16</v>
      </c>
      <c r="D2391" t="s">
        <v>107</v>
      </c>
      <c r="E2391" t="s">
        <v>8561</v>
      </c>
      <c r="F2391" t="s">
        <v>11</v>
      </c>
      <c r="G2391" t="s">
        <v>8562</v>
      </c>
      <c r="H2391" t="s">
        <v>8563</v>
      </c>
    </row>
    <row r="2392" spans="1:8" x14ac:dyDescent="0.25">
      <c r="A2392">
        <v>38064079</v>
      </c>
      <c r="B2392" t="s">
        <v>8564</v>
      </c>
      <c r="C2392" t="s">
        <v>16</v>
      </c>
      <c r="D2392" t="s">
        <v>16</v>
      </c>
      <c r="E2392" t="s">
        <v>8565</v>
      </c>
      <c r="F2392" t="s">
        <v>8566</v>
      </c>
      <c r="G2392" t="s">
        <v>8567</v>
      </c>
      <c r="H2392" t="s">
        <v>8568</v>
      </c>
    </row>
    <row r="2393" spans="1:8" x14ac:dyDescent="0.25">
      <c r="A2393">
        <v>37376206</v>
      </c>
      <c r="B2393" t="s">
        <v>5284</v>
      </c>
      <c r="C2393" t="s">
        <v>9</v>
      </c>
      <c r="D2393" t="s">
        <v>16</v>
      </c>
      <c r="E2393" t="s">
        <v>8569</v>
      </c>
      <c r="F2393" t="s">
        <v>11</v>
      </c>
      <c r="G2393" t="s">
        <v>8570</v>
      </c>
      <c r="H2393" t="s">
        <v>8571</v>
      </c>
    </row>
    <row r="2394" spans="1:8" x14ac:dyDescent="0.25">
      <c r="A2394">
        <v>35876478</v>
      </c>
      <c r="B2394" t="s">
        <v>8572</v>
      </c>
      <c r="C2394" t="s">
        <v>16</v>
      </c>
      <c r="D2394" t="s">
        <v>612</v>
      </c>
      <c r="E2394" t="s">
        <v>8573</v>
      </c>
      <c r="F2394" t="s">
        <v>8574</v>
      </c>
      <c r="G2394" t="s">
        <v>8284</v>
      </c>
      <c r="H2394" t="s">
        <v>8575</v>
      </c>
    </row>
    <row r="2395" spans="1:8" x14ac:dyDescent="0.25">
      <c r="A2395">
        <v>54297514</v>
      </c>
      <c r="B2395" t="s">
        <v>8576</v>
      </c>
      <c r="C2395" t="s">
        <v>15</v>
      </c>
      <c r="D2395" t="s">
        <v>15</v>
      </c>
      <c r="E2395" t="s">
        <v>8577</v>
      </c>
      <c r="F2395" t="s">
        <v>8578</v>
      </c>
      <c r="G2395" t="s">
        <v>8579</v>
      </c>
      <c r="H2395" t="s">
        <v>8580</v>
      </c>
    </row>
    <row r="2396" spans="1:8" hidden="1" x14ac:dyDescent="0.25">
      <c r="A2396">
        <v>28788616</v>
      </c>
      <c r="B2396" t="s">
        <v>8581</v>
      </c>
      <c r="C2396" t="s">
        <v>15</v>
      </c>
      <c r="D2396" t="s">
        <v>98</v>
      </c>
      <c r="E2396" t="s">
        <v>8582</v>
      </c>
      <c r="F2396" t="s">
        <v>8583</v>
      </c>
      <c r="G2396" t="s">
        <v>8584</v>
      </c>
      <c r="H2396" t="s">
        <v>8585</v>
      </c>
    </row>
    <row r="2397" spans="1:8" hidden="1" x14ac:dyDescent="0.25">
      <c r="A2397">
        <v>56550059</v>
      </c>
      <c r="B2397" t="s">
        <v>6757</v>
      </c>
      <c r="C2397" t="s">
        <v>16</v>
      </c>
      <c r="D2397" t="s">
        <v>9</v>
      </c>
      <c r="E2397" t="s">
        <v>8586</v>
      </c>
      <c r="F2397" t="s">
        <v>8587</v>
      </c>
      <c r="G2397" t="s">
        <v>8588</v>
      </c>
      <c r="H2397" t="s">
        <v>8589</v>
      </c>
    </row>
    <row r="2398" spans="1:8" x14ac:dyDescent="0.25">
      <c r="A2398">
        <v>53635678</v>
      </c>
      <c r="B2398" t="s">
        <v>663</v>
      </c>
      <c r="C2398" t="s">
        <v>9</v>
      </c>
      <c r="D2398" t="s">
        <v>16</v>
      </c>
      <c r="E2398" t="s">
        <v>8590</v>
      </c>
      <c r="F2398" t="s">
        <v>11</v>
      </c>
      <c r="G2398" t="s">
        <v>8591</v>
      </c>
      <c r="H2398" t="s">
        <v>8592</v>
      </c>
    </row>
    <row r="2399" spans="1:8" x14ac:dyDescent="0.25">
      <c r="A2399">
        <v>51939050</v>
      </c>
      <c r="B2399" t="s">
        <v>8593</v>
      </c>
      <c r="C2399" t="s">
        <v>15</v>
      </c>
      <c r="D2399" t="s">
        <v>28</v>
      </c>
      <c r="E2399" t="s">
        <v>8594</v>
      </c>
      <c r="F2399" t="s">
        <v>8595</v>
      </c>
      <c r="G2399" t="s">
        <v>8596</v>
      </c>
      <c r="H2399" t="s">
        <v>8597</v>
      </c>
    </row>
    <row r="2400" spans="1:8" hidden="1" x14ac:dyDescent="0.25">
      <c r="A2400">
        <v>47905278</v>
      </c>
      <c r="B2400" t="s">
        <v>8598</v>
      </c>
      <c r="C2400" t="s">
        <v>16</v>
      </c>
      <c r="D2400" t="s">
        <v>9</v>
      </c>
      <c r="E2400" t="s">
        <v>8599</v>
      </c>
      <c r="F2400" t="s">
        <v>11</v>
      </c>
      <c r="G2400" t="s">
        <v>8600</v>
      </c>
      <c r="H2400" t="s">
        <v>8601</v>
      </c>
    </row>
    <row r="2401" spans="1:8" x14ac:dyDescent="0.25">
      <c r="A2401">
        <v>40349233</v>
      </c>
      <c r="B2401" t="s">
        <v>1547</v>
      </c>
      <c r="C2401" t="s">
        <v>16</v>
      </c>
      <c r="D2401" t="s">
        <v>208</v>
      </c>
      <c r="E2401" t="s">
        <v>8602</v>
      </c>
      <c r="F2401" t="s">
        <v>8603</v>
      </c>
      <c r="G2401" t="s">
        <v>8604</v>
      </c>
      <c r="H2401" t="s">
        <v>8605</v>
      </c>
    </row>
    <row r="2402" spans="1:8" x14ac:dyDescent="0.25">
      <c r="A2402">
        <v>36171751</v>
      </c>
      <c r="B2402" t="s">
        <v>1970</v>
      </c>
      <c r="C2402" t="s">
        <v>9</v>
      </c>
      <c r="D2402" t="s">
        <v>16</v>
      </c>
      <c r="E2402" t="s">
        <v>8606</v>
      </c>
      <c r="F2402" t="s">
        <v>11</v>
      </c>
      <c r="G2402" t="s">
        <v>8607</v>
      </c>
      <c r="H2402" t="s">
        <v>8608</v>
      </c>
    </row>
    <row r="2403" spans="1:8" x14ac:dyDescent="0.25">
      <c r="A2403">
        <v>28592944</v>
      </c>
      <c r="B2403" t="s">
        <v>1170</v>
      </c>
      <c r="C2403" t="s">
        <v>9</v>
      </c>
      <c r="D2403" t="s">
        <v>15</v>
      </c>
      <c r="E2403" t="s">
        <v>8609</v>
      </c>
      <c r="F2403" t="s">
        <v>11</v>
      </c>
      <c r="G2403" t="s">
        <v>8610</v>
      </c>
      <c r="H2403" t="s">
        <v>8611</v>
      </c>
    </row>
    <row r="2404" spans="1:8" x14ac:dyDescent="0.25">
      <c r="A2404">
        <v>24439474</v>
      </c>
      <c r="B2404" t="s">
        <v>810</v>
      </c>
      <c r="C2404" t="s">
        <v>16</v>
      </c>
      <c r="D2404" t="s">
        <v>208</v>
      </c>
      <c r="E2404" t="s">
        <v>8612</v>
      </c>
      <c r="F2404" t="s">
        <v>11</v>
      </c>
      <c r="G2404" t="s">
        <v>8588</v>
      </c>
      <c r="H2404" t="s">
        <v>8613</v>
      </c>
    </row>
    <row r="2405" spans="1:8" hidden="1" x14ac:dyDescent="0.25">
      <c r="A2405">
        <v>59021193</v>
      </c>
      <c r="B2405" t="s">
        <v>85</v>
      </c>
      <c r="C2405" t="s">
        <v>16</v>
      </c>
      <c r="D2405" t="s">
        <v>9</v>
      </c>
      <c r="E2405" t="s">
        <v>8614</v>
      </c>
      <c r="F2405" t="s">
        <v>8615</v>
      </c>
      <c r="G2405" t="s">
        <v>8616</v>
      </c>
      <c r="H2405" t="s">
        <v>8617</v>
      </c>
    </row>
    <row r="2406" spans="1:8" hidden="1" x14ac:dyDescent="0.25">
      <c r="A2406">
        <v>58646178</v>
      </c>
      <c r="B2406" t="s">
        <v>39</v>
      </c>
      <c r="C2406" t="s">
        <v>9</v>
      </c>
      <c r="D2406" t="s">
        <v>9</v>
      </c>
      <c r="E2406" t="s">
        <v>8618</v>
      </c>
      <c r="F2406" t="s">
        <v>11</v>
      </c>
      <c r="G2406" t="s">
        <v>8619</v>
      </c>
      <c r="H2406" t="s">
        <v>8620</v>
      </c>
    </row>
    <row r="2407" spans="1:8" hidden="1" x14ac:dyDescent="0.25">
      <c r="A2407">
        <v>58483760</v>
      </c>
      <c r="B2407" t="s">
        <v>906</v>
      </c>
      <c r="C2407" t="s">
        <v>9</v>
      </c>
      <c r="D2407" t="s">
        <v>9</v>
      </c>
      <c r="E2407" t="s">
        <v>8621</v>
      </c>
      <c r="F2407" t="s">
        <v>11</v>
      </c>
      <c r="G2407" t="s">
        <v>8622</v>
      </c>
      <c r="H2407" t="s">
        <v>8623</v>
      </c>
    </row>
    <row r="2408" spans="1:8" x14ac:dyDescent="0.25">
      <c r="A2408">
        <v>49709064</v>
      </c>
      <c r="B2408" t="s">
        <v>8353</v>
      </c>
      <c r="C2408" t="s">
        <v>15</v>
      </c>
      <c r="D2408" t="s">
        <v>16</v>
      </c>
      <c r="E2408" t="s">
        <v>8624</v>
      </c>
      <c r="F2408" t="s">
        <v>11</v>
      </c>
      <c r="G2408" t="s">
        <v>8625</v>
      </c>
      <c r="H2408" t="s">
        <v>8626</v>
      </c>
    </row>
    <row r="2409" spans="1:8" x14ac:dyDescent="0.25">
      <c r="A2409">
        <v>55792274</v>
      </c>
      <c r="B2409" t="s">
        <v>354</v>
      </c>
      <c r="C2409" t="s">
        <v>9</v>
      </c>
      <c r="D2409" t="s">
        <v>16</v>
      </c>
      <c r="E2409" t="s">
        <v>8627</v>
      </c>
      <c r="F2409" t="s">
        <v>11</v>
      </c>
      <c r="G2409" t="s">
        <v>8628</v>
      </c>
      <c r="H2409" t="s">
        <v>8629</v>
      </c>
    </row>
    <row r="2410" spans="1:8" x14ac:dyDescent="0.25">
      <c r="A2410">
        <v>52178452</v>
      </c>
      <c r="B2410" t="s">
        <v>6608</v>
      </c>
      <c r="C2410" t="s">
        <v>9</v>
      </c>
      <c r="D2410" t="s">
        <v>15</v>
      </c>
      <c r="E2410" t="s">
        <v>8630</v>
      </c>
      <c r="F2410" t="s">
        <v>11</v>
      </c>
      <c r="G2410" t="s">
        <v>8631</v>
      </c>
      <c r="H2410" t="s">
        <v>8632</v>
      </c>
    </row>
    <row r="2411" spans="1:8" x14ac:dyDescent="0.25">
      <c r="A2411">
        <v>51655178</v>
      </c>
      <c r="B2411" t="s">
        <v>8633</v>
      </c>
      <c r="C2411" t="s">
        <v>9</v>
      </c>
      <c r="D2411" t="s">
        <v>15</v>
      </c>
      <c r="E2411" t="s">
        <v>8634</v>
      </c>
      <c r="F2411" t="s">
        <v>11</v>
      </c>
      <c r="G2411" t="s">
        <v>8635</v>
      </c>
      <c r="H2411" t="s">
        <v>8636</v>
      </c>
    </row>
    <row r="2412" spans="1:8" x14ac:dyDescent="0.25">
      <c r="A2412">
        <v>61859324</v>
      </c>
      <c r="B2412" t="s">
        <v>214</v>
      </c>
      <c r="C2412" t="s">
        <v>16</v>
      </c>
      <c r="D2412" t="s">
        <v>16</v>
      </c>
      <c r="E2412" t="s">
        <v>8637</v>
      </c>
      <c r="F2412" t="s">
        <v>11</v>
      </c>
      <c r="G2412" t="s">
        <v>8638</v>
      </c>
      <c r="H2412" t="s">
        <v>8639</v>
      </c>
    </row>
    <row r="2413" spans="1:8" hidden="1" x14ac:dyDescent="0.25">
      <c r="A2413">
        <v>61788755</v>
      </c>
      <c r="B2413" t="s">
        <v>135</v>
      </c>
      <c r="C2413" t="s">
        <v>9</v>
      </c>
      <c r="D2413" t="s">
        <v>9</v>
      </c>
      <c r="E2413" t="s">
        <v>8640</v>
      </c>
      <c r="F2413" t="s">
        <v>11</v>
      </c>
      <c r="G2413" t="s">
        <v>8641</v>
      </c>
      <c r="H2413" t="s">
        <v>8642</v>
      </c>
    </row>
    <row r="2414" spans="1:8" hidden="1" x14ac:dyDescent="0.25">
      <c r="A2414">
        <v>61804131</v>
      </c>
      <c r="B2414" t="s">
        <v>36</v>
      </c>
      <c r="C2414" t="s">
        <v>9</v>
      </c>
      <c r="D2414" t="s">
        <v>9</v>
      </c>
      <c r="E2414" t="s">
        <v>8643</v>
      </c>
      <c r="F2414" t="s">
        <v>11</v>
      </c>
      <c r="G2414" t="s">
        <v>8644</v>
      </c>
      <c r="H2414" t="s">
        <v>8645</v>
      </c>
    </row>
    <row r="2415" spans="1:8" hidden="1" x14ac:dyDescent="0.25">
      <c r="A2415">
        <v>61795594</v>
      </c>
      <c r="B2415" t="s">
        <v>222</v>
      </c>
      <c r="C2415" t="s">
        <v>16</v>
      </c>
      <c r="D2415" t="s">
        <v>9</v>
      </c>
      <c r="E2415" t="s">
        <v>8646</v>
      </c>
      <c r="F2415" t="s">
        <v>8647</v>
      </c>
      <c r="G2415" t="s">
        <v>8648</v>
      </c>
      <c r="H2415" t="s">
        <v>8649</v>
      </c>
    </row>
    <row r="2416" spans="1:8" x14ac:dyDescent="0.25">
      <c r="A2416">
        <v>61787759</v>
      </c>
      <c r="B2416" t="s">
        <v>222</v>
      </c>
      <c r="C2416" t="s">
        <v>9</v>
      </c>
      <c r="D2416" t="s">
        <v>16</v>
      </c>
      <c r="E2416" t="s">
        <v>8650</v>
      </c>
      <c r="F2416" t="s">
        <v>11</v>
      </c>
      <c r="G2416" t="s">
        <v>8651</v>
      </c>
      <c r="H2416" t="s">
        <v>8652</v>
      </c>
    </row>
    <row r="2417" spans="1:8" hidden="1" x14ac:dyDescent="0.25">
      <c r="A2417">
        <v>61793278</v>
      </c>
      <c r="B2417" t="s">
        <v>280</v>
      </c>
      <c r="C2417" t="s">
        <v>28</v>
      </c>
      <c r="D2417" t="s">
        <v>9</v>
      </c>
      <c r="E2417" t="s">
        <v>8653</v>
      </c>
      <c r="F2417" t="s">
        <v>8654</v>
      </c>
      <c r="G2417" t="s">
        <v>8655</v>
      </c>
      <c r="H2417" t="s">
        <v>8656</v>
      </c>
    </row>
    <row r="2418" spans="1:8" hidden="1" x14ac:dyDescent="0.25">
      <c r="A2418">
        <v>61771637</v>
      </c>
      <c r="B2418" t="s">
        <v>296</v>
      </c>
      <c r="C2418" t="s">
        <v>15</v>
      </c>
      <c r="D2418" t="s">
        <v>9</v>
      </c>
      <c r="E2418" t="s">
        <v>8657</v>
      </c>
      <c r="F2418" t="s">
        <v>11</v>
      </c>
      <c r="G2418" t="s">
        <v>8658</v>
      </c>
      <c r="H2418" t="s">
        <v>8659</v>
      </c>
    </row>
    <row r="2419" spans="1:8" hidden="1" x14ac:dyDescent="0.25">
      <c r="A2419">
        <v>61751805</v>
      </c>
      <c r="B2419" t="s">
        <v>111</v>
      </c>
      <c r="C2419" t="s">
        <v>16</v>
      </c>
      <c r="D2419" t="s">
        <v>9</v>
      </c>
      <c r="E2419" t="s">
        <v>8660</v>
      </c>
      <c r="F2419" t="s">
        <v>8661</v>
      </c>
      <c r="G2419" t="s">
        <v>8662</v>
      </c>
      <c r="H2419" t="s">
        <v>8663</v>
      </c>
    </row>
    <row r="2420" spans="1:8" x14ac:dyDescent="0.25">
      <c r="A2420">
        <v>61711646</v>
      </c>
      <c r="B2420" t="s">
        <v>1030</v>
      </c>
      <c r="C2420" t="s">
        <v>15</v>
      </c>
      <c r="D2420" t="s">
        <v>16</v>
      </c>
      <c r="E2420" t="s">
        <v>8664</v>
      </c>
      <c r="F2420" t="s">
        <v>8665</v>
      </c>
      <c r="G2420" t="s">
        <v>8666</v>
      </c>
      <c r="H2420" t="s">
        <v>8667</v>
      </c>
    </row>
    <row r="2421" spans="1:8" x14ac:dyDescent="0.25">
      <c r="A2421">
        <v>61588247</v>
      </c>
      <c r="B2421" t="s">
        <v>131</v>
      </c>
      <c r="C2421" t="s">
        <v>16</v>
      </c>
      <c r="D2421" t="s">
        <v>16</v>
      </c>
      <c r="E2421" t="s">
        <v>8668</v>
      </c>
      <c r="F2421" t="s">
        <v>8669</v>
      </c>
      <c r="G2421" t="s">
        <v>8670</v>
      </c>
      <c r="H2421" t="s">
        <v>8671</v>
      </c>
    </row>
    <row r="2422" spans="1:8" x14ac:dyDescent="0.25">
      <c r="A2422">
        <v>59018213</v>
      </c>
      <c r="B2422" t="s">
        <v>1571</v>
      </c>
      <c r="C2422" t="s">
        <v>16</v>
      </c>
      <c r="D2422" t="s">
        <v>16</v>
      </c>
      <c r="E2422" t="s">
        <v>8672</v>
      </c>
      <c r="F2422" t="s">
        <v>8673</v>
      </c>
      <c r="G2422" t="s">
        <v>8674</v>
      </c>
      <c r="H2422" t="s">
        <v>8675</v>
      </c>
    </row>
    <row r="2423" spans="1:8" x14ac:dyDescent="0.25">
      <c r="A2423">
        <v>61713960</v>
      </c>
      <c r="B2423" t="s">
        <v>430</v>
      </c>
      <c r="C2423" t="s">
        <v>16</v>
      </c>
      <c r="D2423" t="s">
        <v>16</v>
      </c>
      <c r="E2423" t="s">
        <v>8676</v>
      </c>
      <c r="F2423" t="s">
        <v>8677</v>
      </c>
      <c r="G2423" t="s">
        <v>8678</v>
      </c>
      <c r="H2423" t="s">
        <v>8679</v>
      </c>
    </row>
    <row r="2424" spans="1:8" hidden="1" x14ac:dyDescent="0.25">
      <c r="A2424">
        <v>61709745</v>
      </c>
      <c r="B2424" t="s">
        <v>145</v>
      </c>
      <c r="C2424" t="s">
        <v>16</v>
      </c>
      <c r="D2424" t="s">
        <v>9</v>
      </c>
      <c r="E2424" t="s">
        <v>8680</v>
      </c>
      <c r="F2424" t="s">
        <v>11</v>
      </c>
      <c r="G2424" t="s">
        <v>8655</v>
      </c>
      <c r="H2424" t="s">
        <v>8681</v>
      </c>
    </row>
    <row r="2425" spans="1:8" x14ac:dyDescent="0.25">
      <c r="A2425">
        <v>20352325</v>
      </c>
      <c r="B2425" t="s">
        <v>8682</v>
      </c>
      <c r="C2425" t="s">
        <v>208</v>
      </c>
      <c r="D2425" t="s">
        <v>44</v>
      </c>
      <c r="E2425" t="s">
        <v>8683</v>
      </c>
      <c r="F2425" t="s">
        <v>8684</v>
      </c>
      <c r="G2425" t="s">
        <v>8685</v>
      </c>
      <c r="H2425" t="s">
        <v>8686</v>
      </c>
    </row>
    <row r="2426" spans="1:8" hidden="1" x14ac:dyDescent="0.25">
      <c r="A2426">
        <v>61636352</v>
      </c>
      <c r="B2426" t="s">
        <v>1030</v>
      </c>
      <c r="C2426" t="s">
        <v>16</v>
      </c>
      <c r="D2426" t="s">
        <v>9</v>
      </c>
      <c r="E2426" t="s">
        <v>8687</v>
      </c>
      <c r="F2426" t="s">
        <v>11</v>
      </c>
      <c r="G2426" t="s">
        <v>8655</v>
      </c>
      <c r="H2426" t="s">
        <v>8688</v>
      </c>
    </row>
    <row r="2427" spans="1:8" hidden="1" x14ac:dyDescent="0.25">
      <c r="A2427">
        <v>61643192</v>
      </c>
      <c r="B2427" t="s">
        <v>44</v>
      </c>
      <c r="C2427" t="s">
        <v>15</v>
      </c>
      <c r="D2427" t="s">
        <v>9</v>
      </c>
      <c r="E2427" t="s">
        <v>8689</v>
      </c>
      <c r="F2427" t="s">
        <v>8690</v>
      </c>
      <c r="G2427" t="s">
        <v>8691</v>
      </c>
      <c r="H2427" t="s">
        <v>8692</v>
      </c>
    </row>
    <row r="2428" spans="1:8" x14ac:dyDescent="0.25">
      <c r="A2428">
        <v>61608635</v>
      </c>
      <c r="B2428" t="s">
        <v>149</v>
      </c>
      <c r="C2428" t="s">
        <v>16</v>
      </c>
      <c r="D2428" t="s">
        <v>16</v>
      </c>
      <c r="E2428" t="s">
        <v>8693</v>
      </c>
      <c r="F2428" t="s">
        <v>8694</v>
      </c>
      <c r="G2428" t="s">
        <v>8695</v>
      </c>
      <c r="H2428" t="s">
        <v>8696</v>
      </c>
    </row>
    <row r="2429" spans="1:8" hidden="1" x14ac:dyDescent="0.25">
      <c r="A2429">
        <v>61553770</v>
      </c>
      <c r="B2429" t="s">
        <v>131</v>
      </c>
      <c r="C2429" t="s">
        <v>9</v>
      </c>
      <c r="D2429" t="s">
        <v>9</v>
      </c>
      <c r="E2429" t="s">
        <v>8697</v>
      </c>
      <c r="F2429" t="s">
        <v>11</v>
      </c>
      <c r="G2429" t="s">
        <v>8670</v>
      </c>
      <c r="H2429" t="s">
        <v>8698</v>
      </c>
    </row>
    <row r="2430" spans="1:8" hidden="1" x14ac:dyDescent="0.25">
      <c r="A2430">
        <v>61347861</v>
      </c>
      <c r="B2430" t="s">
        <v>296</v>
      </c>
      <c r="C2430" t="s">
        <v>16</v>
      </c>
      <c r="D2430" t="s">
        <v>9</v>
      </c>
      <c r="E2430" t="s">
        <v>8699</v>
      </c>
      <c r="F2430" t="s">
        <v>8700</v>
      </c>
      <c r="G2430" t="s">
        <v>8670</v>
      </c>
      <c r="H2430" t="s">
        <v>8701</v>
      </c>
    </row>
    <row r="2431" spans="1:8" hidden="1" x14ac:dyDescent="0.25">
      <c r="A2431">
        <v>61553415</v>
      </c>
      <c r="B2431" t="s">
        <v>135</v>
      </c>
      <c r="C2431" t="s">
        <v>16</v>
      </c>
      <c r="D2431" t="s">
        <v>9</v>
      </c>
      <c r="E2431" t="s">
        <v>8702</v>
      </c>
      <c r="F2431" t="s">
        <v>8703</v>
      </c>
      <c r="G2431" t="s">
        <v>8704</v>
      </c>
      <c r="H2431" t="s">
        <v>8705</v>
      </c>
    </row>
    <row r="2432" spans="1:8" hidden="1" x14ac:dyDescent="0.25">
      <c r="A2432">
        <v>61500058</v>
      </c>
      <c r="B2432" t="s">
        <v>94</v>
      </c>
      <c r="C2432" t="s">
        <v>9</v>
      </c>
      <c r="D2432" t="s">
        <v>9</v>
      </c>
      <c r="E2432" t="s">
        <v>2723</v>
      </c>
      <c r="F2432" t="s">
        <v>11</v>
      </c>
      <c r="G2432" t="s">
        <v>2724</v>
      </c>
      <c r="H2432" t="s">
        <v>2725</v>
      </c>
    </row>
    <row r="2433" spans="1:8" hidden="1" x14ac:dyDescent="0.25">
      <c r="A2433">
        <v>61479500</v>
      </c>
      <c r="B2433" t="s">
        <v>54</v>
      </c>
      <c r="C2433" t="s">
        <v>9</v>
      </c>
      <c r="D2433" t="s">
        <v>9</v>
      </c>
      <c r="E2433" t="s">
        <v>8706</v>
      </c>
      <c r="F2433" t="s">
        <v>11</v>
      </c>
      <c r="G2433" t="s">
        <v>8670</v>
      </c>
      <c r="H2433" t="s">
        <v>8707</v>
      </c>
    </row>
    <row r="2434" spans="1:8" x14ac:dyDescent="0.25">
      <c r="A2434">
        <v>57579277</v>
      </c>
      <c r="B2434" t="s">
        <v>8500</v>
      </c>
      <c r="C2434" t="s">
        <v>28</v>
      </c>
      <c r="D2434" t="s">
        <v>16</v>
      </c>
      <c r="E2434" t="s">
        <v>8708</v>
      </c>
      <c r="F2434" t="s">
        <v>11</v>
      </c>
      <c r="G2434" t="s">
        <v>8709</v>
      </c>
      <c r="H2434" t="s">
        <v>8710</v>
      </c>
    </row>
    <row r="2435" spans="1:8" hidden="1" x14ac:dyDescent="0.25">
      <c r="A2435">
        <v>61459380</v>
      </c>
      <c r="B2435" t="s">
        <v>214</v>
      </c>
      <c r="C2435" t="s">
        <v>15</v>
      </c>
      <c r="D2435" t="s">
        <v>9</v>
      </c>
      <c r="E2435" t="s">
        <v>8711</v>
      </c>
      <c r="F2435" t="s">
        <v>8712</v>
      </c>
      <c r="G2435" t="s">
        <v>8670</v>
      </c>
      <c r="H2435" t="s">
        <v>8713</v>
      </c>
    </row>
    <row r="2436" spans="1:8" x14ac:dyDescent="0.25">
      <c r="A2436">
        <v>61389804</v>
      </c>
      <c r="B2436" t="s">
        <v>732</v>
      </c>
      <c r="C2436" t="s">
        <v>15</v>
      </c>
      <c r="D2436" t="s">
        <v>16</v>
      </c>
      <c r="E2436" t="s">
        <v>8714</v>
      </c>
      <c r="F2436" t="s">
        <v>8715</v>
      </c>
      <c r="G2436" t="s">
        <v>8670</v>
      </c>
      <c r="H2436" t="s">
        <v>8716</v>
      </c>
    </row>
    <row r="2437" spans="1:8" x14ac:dyDescent="0.25">
      <c r="A2437">
        <v>40091260</v>
      </c>
      <c r="B2437" t="s">
        <v>8717</v>
      </c>
      <c r="C2437" t="s">
        <v>16</v>
      </c>
      <c r="D2437" t="s">
        <v>28</v>
      </c>
      <c r="E2437" t="s">
        <v>8718</v>
      </c>
      <c r="F2437" t="s">
        <v>11</v>
      </c>
      <c r="G2437" t="s">
        <v>8719</v>
      </c>
      <c r="H2437" t="s">
        <v>8720</v>
      </c>
    </row>
    <row r="2438" spans="1:8" x14ac:dyDescent="0.25">
      <c r="A2438">
        <v>50395616</v>
      </c>
      <c r="B2438" t="s">
        <v>8721</v>
      </c>
      <c r="C2438" t="s">
        <v>15</v>
      </c>
      <c r="D2438" t="s">
        <v>208</v>
      </c>
      <c r="E2438" t="s">
        <v>8722</v>
      </c>
      <c r="F2438" t="s">
        <v>11</v>
      </c>
      <c r="G2438" t="s">
        <v>8723</v>
      </c>
      <c r="H2438" t="s">
        <v>8724</v>
      </c>
    </row>
    <row r="2439" spans="1:8" hidden="1" x14ac:dyDescent="0.25">
      <c r="A2439">
        <v>61281449</v>
      </c>
      <c r="B2439" t="s">
        <v>3290</v>
      </c>
      <c r="C2439" t="s">
        <v>15</v>
      </c>
      <c r="D2439" t="s">
        <v>9</v>
      </c>
      <c r="E2439" t="s">
        <v>8725</v>
      </c>
      <c r="F2439" t="s">
        <v>11</v>
      </c>
      <c r="G2439" t="s">
        <v>8726</v>
      </c>
      <c r="H2439" t="s">
        <v>8727</v>
      </c>
    </row>
    <row r="2440" spans="1:8" hidden="1" x14ac:dyDescent="0.25">
      <c r="A2440">
        <v>61376583</v>
      </c>
      <c r="B2440" t="s">
        <v>118</v>
      </c>
      <c r="C2440" t="s">
        <v>9</v>
      </c>
      <c r="D2440" t="s">
        <v>9</v>
      </c>
      <c r="E2440" t="s">
        <v>8728</v>
      </c>
      <c r="F2440" t="s">
        <v>11</v>
      </c>
      <c r="G2440" t="s">
        <v>8648</v>
      </c>
      <c r="H2440" t="s">
        <v>8729</v>
      </c>
    </row>
    <row r="2441" spans="1:8" x14ac:dyDescent="0.25">
      <c r="A2441">
        <v>61330333</v>
      </c>
      <c r="B2441" t="s">
        <v>503</v>
      </c>
      <c r="C2441" t="s">
        <v>16</v>
      </c>
      <c r="D2441" t="s">
        <v>16</v>
      </c>
      <c r="E2441" t="s">
        <v>8730</v>
      </c>
      <c r="F2441" t="s">
        <v>11</v>
      </c>
      <c r="G2441" t="s">
        <v>8670</v>
      </c>
      <c r="H2441" t="s">
        <v>8731</v>
      </c>
    </row>
    <row r="2442" spans="1:8" hidden="1" x14ac:dyDescent="0.25">
      <c r="A2442">
        <v>61103712</v>
      </c>
      <c r="B2442" t="s">
        <v>5797</v>
      </c>
      <c r="C2442" t="s">
        <v>16</v>
      </c>
      <c r="D2442" t="s">
        <v>9</v>
      </c>
      <c r="E2442" t="s">
        <v>8732</v>
      </c>
      <c r="F2442" t="s">
        <v>8733</v>
      </c>
      <c r="G2442" t="s">
        <v>8734</v>
      </c>
      <c r="H2442" t="s">
        <v>8735</v>
      </c>
    </row>
    <row r="2443" spans="1:8" x14ac:dyDescent="0.25">
      <c r="A2443">
        <v>50527635</v>
      </c>
      <c r="B2443" t="s">
        <v>8736</v>
      </c>
      <c r="C2443" t="s">
        <v>16</v>
      </c>
      <c r="D2443" t="s">
        <v>16</v>
      </c>
      <c r="E2443" t="s">
        <v>8737</v>
      </c>
      <c r="F2443" t="s">
        <v>8738</v>
      </c>
      <c r="G2443" t="s">
        <v>8739</v>
      </c>
      <c r="H2443" t="s">
        <v>8740</v>
      </c>
    </row>
    <row r="2444" spans="1:8" x14ac:dyDescent="0.25">
      <c r="A2444">
        <v>45998883</v>
      </c>
      <c r="B2444" t="s">
        <v>8741</v>
      </c>
      <c r="C2444" t="s">
        <v>28</v>
      </c>
      <c r="D2444" t="s">
        <v>15</v>
      </c>
      <c r="E2444" t="s">
        <v>8742</v>
      </c>
      <c r="F2444" t="s">
        <v>8743</v>
      </c>
      <c r="G2444" t="s">
        <v>8744</v>
      </c>
      <c r="H2444" t="s">
        <v>8745</v>
      </c>
    </row>
    <row r="2445" spans="1:8" x14ac:dyDescent="0.25">
      <c r="A2445">
        <v>39268363</v>
      </c>
      <c r="B2445" t="s">
        <v>1574</v>
      </c>
      <c r="C2445" t="s">
        <v>16</v>
      </c>
      <c r="D2445" t="s">
        <v>89</v>
      </c>
      <c r="E2445" t="s">
        <v>8746</v>
      </c>
      <c r="F2445" t="s">
        <v>8747</v>
      </c>
      <c r="G2445" t="s">
        <v>8748</v>
      </c>
      <c r="H2445" t="s">
        <v>8749</v>
      </c>
    </row>
    <row r="2446" spans="1:8" hidden="1" x14ac:dyDescent="0.25">
      <c r="A2446">
        <v>61243984</v>
      </c>
      <c r="B2446" t="s">
        <v>507</v>
      </c>
      <c r="C2446" t="s">
        <v>9</v>
      </c>
      <c r="D2446" t="s">
        <v>9</v>
      </c>
      <c r="E2446" t="s">
        <v>8750</v>
      </c>
      <c r="F2446" t="s">
        <v>11</v>
      </c>
      <c r="G2446" t="s">
        <v>8751</v>
      </c>
      <c r="H2446" t="s">
        <v>8752</v>
      </c>
    </row>
    <row r="2447" spans="1:8" hidden="1" x14ac:dyDescent="0.25">
      <c r="A2447">
        <v>61236596</v>
      </c>
      <c r="B2447" t="s">
        <v>131</v>
      </c>
      <c r="C2447" t="s">
        <v>9</v>
      </c>
      <c r="D2447" t="s">
        <v>9</v>
      </c>
      <c r="E2447" t="s">
        <v>8753</v>
      </c>
      <c r="F2447" t="s">
        <v>11</v>
      </c>
      <c r="G2447" t="s">
        <v>8754</v>
      </c>
      <c r="H2447" t="s">
        <v>8755</v>
      </c>
    </row>
    <row r="2448" spans="1:8" hidden="1" x14ac:dyDescent="0.25">
      <c r="A2448">
        <v>61226373</v>
      </c>
      <c r="B2448" t="s">
        <v>85</v>
      </c>
      <c r="C2448" t="s">
        <v>16</v>
      </c>
      <c r="D2448" t="s">
        <v>9</v>
      </c>
      <c r="E2448" t="s">
        <v>8756</v>
      </c>
      <c r="F2448" t="s">
        <v>8757</v>
      </c>
      <c r="G2448" t="s">
        <v>8758</v>
      </c>
      <c r="H2448" t="s">
        <v>8759</v>
      </c>
    </row>
    <row r="2449" spans="1:8" hidden="1" x14ac:dyDescent="0.25">
      <c r="A2449">
        <v>61230560</v>
      </c>
      <c r="B2449" t="s">
        <v>54</v>
      </c>
      <c r="C2449" t="s">
        <v>16</v>
      </c>
      <c r="D2449" t="s">
        <v>98</v>
      </c>
      <c r="E2449" t="s">
        <v>8760</v>
      </c>
      <c r="F2449" t="s">
        <v>11</v>
      </c>
      <c r="G2449" t="s">
        <v>8761</v>
      </c>
      <c r="H2449" t="s">
        <v>8762</v>
      </c>
    </row>
    <row r="2450" spans="1:8" hidden="1" x14ac:dyDescent="0.25">
      <c r="A2450">
        <v>61154018</v>
      </c>
      <c r="B2450" t="s">
        <v>1458</v>
      </c>
      <c r="C2450" t="s">
        <v>28</v>
      </c>
      <c r="D2450" t="s">
        <v>9</v>
      </c>
      <c r="E2450" t="s">
        <v>8763</v>
      </c>
      <c r="F2450" t="s">
        <v>11</v>
      </c>
      <c r="G2450" t="s">
        <v>8764</v>
      </c>
      <c r="H2450" t="s">
        <v>8765</v>
      </c>
    </row>
    <row r="2451" spans="1:8" x14ac:dyDescent="0.25">
      <c r="A2451">
        <v>34679727</v>
      </c>
      <c r="B2451" t="s">
        <v>8766</v>
      </c>
      <c r="C2451" t="s">
        <v>208</v>
      </c>
      <c r="D2451" t="s">
        <v>23</v>
      </c>
      <c r="E2451" t="s">
        <v>8767</v>
      </c>
      <c r="F2451" t="s">
        <v>11</v>
      </c>
      <c r="G2451" t="s">
        <v>8768</v>
      </c>
      <c r="H2451" t="s">
        <v>8769</v>
      </c>
    </row>
    <row r="2452" spans="1:8" x14ac:dyDescent="0.25">
      <c r="A2452">
        <v>57227854</v>
      </c>
      <c r="B2452" t="s">
        <v>1480</v>
      </c>
      <c r="C2452" t="s">
        <v>15</v>
      </c>
      <c r="D2452" t="s">
        <v>16</v>
      </c>
      <c r="E2452" t="s">
        <v>8770</v>
      </c>
      <c r="F2452" t="s">
        <v>11</v>
      </c>
      <c r="G2452" t="s">
        <v>8771</v>
      </c>
      <c r="H2452" t="s">
        <v>8772</v>
      </c>
    </row>
    <row r="2453" spans="1:8" x14ac:dyDescent="0.25">
      <c r="A2453">
        <v>32068788</v>
      </c>
      <c r="B2453" t="s">
        <v>8773</v>
      </c>
      <c r="C2453" t="s">
        <v>15</v>
      </c>
      <c r="D2453" t="s">
        <v>463</v>
      </c>
      <c r="E2453" t="s">
        <v>8774</v>
      </c>
      <c r="F2453" t="s">
        <v>8775</v>
      </c>
      <c r="G2453" t="s">
        <v>8776</v>
      </c>
      <c r="H2453" t="s">
        <v>8777</v>
      </c>
    </row>
    <row r="2454" spans="1:8" x14ac:dyDescent="0.25">
      <c r="A2454">
        <v>32894847</v>
      </c>
      <c r="B2454" t="s">
        <v>8778</v>
      </c>
      <c r="C2454" t="s">
        <v>15</v>
      </c>
      <c r="D2454" t="s">
        <v>16</v>
      </c>
      <c r="E2454" t="s">
        <v>8779</v>
      </c>
      <c r="F2454" t="s">
        <v>11</v>
      </c>
      <c r="G2454" t="s">
        <v>8655</v>
      </c>
      <c r="H2454" t="s">
        <v>8780</v>
      </c>
    </row>
    <row r="2455" spans="1:8" x14ac:dyDescent="0.25">
      <c r="A2455">
        <v>48693902</v>
      </c>
      <c r="B2455" t="s">
        <v>8781</v>
      </c>
      <c r="C2455" t="s">
        <v>16</v>
      </c>
      <c r="D2455" t="s">
        <v>16</v>
      </c>
      <c r="E2455" t="s">
        <v>8782</v>
      </c>
      <c r="F2455" t="s">
        <v>8783</v>
      </c>
      <c r="G2455" t="s">
        <v>8784</v>
      </c>
      <c r="H2455" t="s">
        <v>8785</v>
      </c>
    </row>
    <row r="2456" spans="1:8" x14ac:dyDescent="0.25">
      <c r="A2456">
        <v>57094140</v>
      </c>
      <c r="B2456" t="s">
        <v>244</v>
      </c>
      <c r="C2456" t="s">
        <v>16</v>
      </c>
      <c r="D2456" t="s">
        <v>15</v>
      </c>
      <c r="E2456" t="s">
        <v>8786</v>
      </c>
      <c r="F2456" t="s">
        <v>8787</v>
      </c>
      <c r="G2456" t="s">
        <v>8670</v>
      </c>
      <c r="H2456" t="s">
        <v>8788</v>
      </c>
    </row>
    <row r="2457" spans="1:8" x14ac:dyDescent="0.25">
      <c r="A2457">
        <v>54852278</v>
      </c>
      <c r="B2457" t="s">
        <v>8789</v>
      </c>
      <c r="C2457" t="s">
        <v>15</v>
      </c>
      <c r="D2457" t="s">
        <v>15</v>
      </c>
      <c r="E2457" t="s">
        <v>8790</v>
      </c>
      <c r="F2457" t="s">
        <v>11</v>
      </c>
      <c r="G2457" t="s">
        <v>8791</v>
      </c>
      <c r="H2457" t="s">
        <v>8792</v>
      </c>
    </row>
    <row r="2458" spans="1:8" x14ac:dyDescent="0.25">
      <c r="A2458">
        <v>23110094</v>
      </c>
      <c r="B2458" t="s">
        <v>8793</v>
      </c>
      <c r="C2458" t="s">
        <v>15</v>
      </c>
      <c r="D2458" t="s">
        <v>28</v>
      </c>
      <c r="E2458" t="s">
        <v>8794</v>
      </c>
      <c r="F2458" t="s">
        <v>11</v>
      </c>
      <c r="G2458" t="s">
        <v>8655</v>
      </c>
      <c r="H2458" t="s">
        <v>8795</v>
      </c>
    </row>
    <row r="2459" spans="1:8" x14ac:dyDescent="0.25">
      <c r="A2459">
        <v>45356621</v>
      </c>
      <c r="B2459" t="s">
        <v>8025</v>
      </c>
      <c r="C2459" t="s">
        <v>16</v>
      </c>
      <c r="D2459" t="s">
        <v>28</v>
      </c>
      <c r="E2459" t="s">
        <v>8796</v>
      </c>
      <c r="F2459" t="s">
        <v>11</v>
      </c>
      <c r="G2459" t="s">
        <v>8670</v>
      </c>
      <c r="H2459" t="s">
        <v>8797</v>
      </c>
    </row>
    <row r="2460" spans="1:8" hidden="1" x14ac:dyDescent="0.25">
      <c r="A2460">
        <v>61017524</v>
      </c>
      <c r="B2460" t="s">
        <v>183</v>
      </c>
      <c r="C2460" t="s">
        <v>9</v>
      </c>
      <c r="D2460" t="s">
        <v>9</v>
      </c>
      <c r="E2460" t="s">
        <v>8798</v>
      </c>
      <c r="F2460" t="s">
        <v>11</v>
      </c>
      <c r="G2460" t="s">
        <v>8799</v>
      </c>
      <c r="H2460" t="s">
        <v>8800</v>
      </c>
    </row>
    <row r="2461" spans="1:8" hidden="1" x14ac:dyDescent="0.25">
      <c r="A2461">
        <v>60931314</v>
      </c>
      <c r="B2461" t="s">
        <v>222</v>
      </c>
      <c r="C2461" t="s">
        <v>16</v>
      </c>
      <c r="D2461" t="s">
        <v>9</v>
      </c>
      <c r="E2461" t="s">
        <v>8801</v>
      </c>
      <c r="F2461" t="s">
        <v>11</v>
      </c>
      <c r="G2461" t="s">
        <v>8802</v>
      </c>
      <c r="H2461" t="s">
        <v>8803</v>
      </c>
    </row>
    <row r="2462" spans="1:8" hidden="1" x14ac:dyDescent="0.25">
      <c r="A2462">
        <v>60905393</v>
      </c>
      <c r="B2462" t="s">
        <v>188</v>
      </c>
      <c r="C2462" t="s">
        <v>15</v>
      </c>
      <c r="D2462" t="s">
        <v>9</v>
      </c>
      <c r="E2462" t="s">
        <v>8804</v>
      </c>
      <c r="F2462" t="s">
        <v>8805</v>
      </c>
      <c r="G2462" t="s">
        <v>8670</v>
      </c>
      <c r="H2462" t="s">
        <v>8806</v>
      </c>
    </row>
    <row r="2463" spans="1:8" hidden="1" x14ac:dyDescent="0.25">
      <c r="A2463">
        <v>60895430</v>
      </c>
      <c r="B2463" t="s">
        <v>1030</v>
      </c>
      <c r="C2463" t="s">
        <v>16</v>
      </c>
      <c r="D2463" t="s">
        <v>9</v>
      </c>
      <c r="E2463" t="s">
        <v>8807</v>
      </c>
      <c r="F2463" t="s">
        <v>8808</v>
      </c>
      <c r="G2463" t="s">
        <v>8670</v>
      </c>
      <c r="H2463" t="s">
        <v>8809</v>
      </c>
    </row>
    <row r="2464" spans="1:8" hidden="1" x14ac:dyDescent="0.25">
      <c r="A2464">
        <v>60874823</v>
      </c>
      <c r="B2464" t="s">
        <v>650</v>
      </c>
      <c r="C2464" t="s">
        <v>15</v>
      </c>
      <c r="D2464" t="s">
        <v>9</v>
      </c>
      <c r="E2464" t="s">
        <v>8810</v>
      </c>
      <c r="F2464" t="s">
        <v>11</v>
      </c>
      <c r="G2464" t="s">
        <v>8811</v>
      </c>
      <c r="H2464" t="s">
        <v>8812</v>
      </c>
    </row>
    <row r="2465" spans="1:8" hidden="1" x14ac:dyDescent="0.25">
      <c r="A2465">
        <v>60871184</v>
      </c>
      <c r="B2465" t="s">
        <v>39</v>
      </c>
      <c r="C2465" t="s">
        <v>16</v>
      </c>
      <c r="D2465" t="s">
        <v>9</v>
      </c>
      <c r="E2465" t="s">
        <v>8813</v>
      </c>
      <c r="F2465" t="s">
        <v>11</v>
      </c>
      <c r="G2465" t="s">
        <v>8670</v>
      </c>
      <c r="H2465" t="s">
        <v>8814</v>
      </c>
    </row>
    <row r="2466" spans="1:8" hidden="1" x14ac:dyDescent="0.25">
      <c r="A2466">
        <v>60876763</v>
      </c>
      <c r="B2466" t="s">
        <v>131</v>
      </c>
      <c r="C2466" t="s">
        <v>16</v>
      </c>
      <c r="D2466" t="s">
        <v>9</v>
      </c>
      <c r="E2466" t="s">
        <v>8815</v>
      </c>
      <c r="F2466" t="s">
        <v>8816</v>
      </c>
      <c r="G2466" t="s">
        <v>8685</v>
      </c>
      <c r="H2466" t="s">
        <v>8817</v>
      </c>
    </row>
    <row r="2467" spans="1:8" x14ac:dyDescent="0.25">
      <c r="A2467">
        <v>60235107</v>
      </c>
      <c r="B2467" t="s">
        <v>1005</v>
      </c>
      <c r="C2467" t="s">
        <v>16</v>
      </c>
      <c r="D2467" t="s">
        <v>16</v>
      </c>
      <c r="E2467" t="s">
        <v>8818</v>
      </c>
      <c r="F2467" t="s">
        <v>8819</v>
      </c>
      <c r="G2467" t="s">
        <v>8820</v>
      </c>
      <c r="H2467" t="s">
        <v>8821</v>
      </c>
    </row>
    <row r="2468" spans="1:8" x14ac:dyDescent="0.25">
      <c r="A2468">
        <v>60854751</v>
      </c>
      <c r="B2468" t="s">
        <v>94</v>
      </c>
      <c r="C2468" t="s">
        <v>9</v>
      </c>
      <c r="D2468" t="s">
        <v>16</v>
      </c>
      <c r="E2468" t="s">
        <v>8822</v>
      </c>
      <c r="F2468" t="s">
        <v>11</v>
      </c>
      <c r="G2468" t="s">
        <v>8823</v>
      </c>
      <c r="H2468" t="s">
        <v>8824</v>
      </c>
    </row>
    <row r="2469" spans="1:8" hidden="1" x14ac:dyDescent="0.25">
      <c r="A2469">
        <v>60837211</v>
      </c>
      <c r="B2469" t="s">
        <v>23</v>
      </c>
      <c r="C2469" t="s">
        <v>16</v>
      </c>
      <c r="D2469" t="s">
        <v>9</v>
      </c>
      <c r="E2469" t="s">
        <v>8825</v>
      </c>
      <c r="F2469" t="s">
        <v>8826</v>
      </c>
      <c r="G2469" t="s">
        <v>8685</v>
      </c>
      <c r="H2469" t="s">
        <v>8827</v>
      </c>
    </row>
    <row r="2470" spans="1:8" hidden="1" x14ac:dyDescent="0.25">
      <c r="A2470">
        <v>60832566</v>
      </c>
      <c r="B2470" t="s">
        <v>85</v>
      </c>
      <c r="C2470" t="s">
        <v>16</v>
      </c>
      <c r="D2470" t="s">
        <v>9</v>
      </c>
      <c r="E2470" t="s">
        <v>8828</v>
      </c>
      <c r="F2470" t="s">
        <v>8829</v>
      </c>
      <c r="G2470" t="s">
        <v>8685</v>
      </c>
      <c r="H2470" t="s">
        <v>8830</v>
      </c>
    </row>
    <row r="2471" spans="1:8" x14ac:dyDescent="0.25">
      <c r="A2471">
        <v>36788754</v>
      </c>
      <c r="B2471" t="s">
        <v>8831</v>
      </c>
      <c r="C2471" t="s">
        <v>16</v>
      </c>
      <c r="D2471" t="s">
        <v>15</v>
      </c>
      <c r="E2471" t="s">
        <v>8832</v>
      </c>
      <c r="F2471" t="s">
        <v>8833</v>
      </c>
      <c r="G2471" t="s">
        <v>8670</v>
      </c>
      <c r="H2471" t="s">
        <v>8834</v>
      </c>
    </row>
    <row r="2472" spans="1:8" hidden="1" x14ac:dyDescent="0.25">
      <c r="A2472">
        <v>60737058</v>
      </c>
      <c r="B2472" t="s">
        <v>503</v>
      </c>
      <c r="C2472" t="s">
        <v>16</v>
      </c>
      <c r="D2472" t="s">
        <v>9</v>
      </c>
      <c r="E2472" t="s">
        <v>8835</v>
      </c>
      <c r="F2472" t="s">
        <v>8836</v>
      </c>
      <c r="G2472" t="s">
        <v>8837</v>
      </c>
      <c r="H2472" t="s">
        <v>8838</v>
      </c>
    </row>
    <row r="2473" spans="1:8" hidden="1" x14ac:dyDescent="0.25">
      <c r="A2473">
        <v>60737139</v>
      </c>
      <c r="B2473" t="s">
        <v>2027</v>
      </c>
      <c r="C2473" t="s">
        <v>16</v>
      </c>
      <c r="D2473" t="s">
        <v>9</v>
      </c>
      <c r="E2473" t="s">
        <v>8839</v>
      </c>
      <c r="F2473" t="s">
        <v>8840</v>
      </c>
      <c r="G2473" t="s">
        <v>8670</v>
      </c>
      <c r="H2473" t="s">
        <v>8841</v>
      </c>
    </row>
    <row r="2474" spans="1:8" x14ac:dyDescent="0.25">
      <c r="A2474">
        <v>60721161</v>
      </c>
      <c r="B2474" t="s">
        <v>430</v>
      </c>
      <c r="C2474" t="s">
        <v>16</v>
      </c>
      <c r="D2474" t="s">
        <v>16</v>
      </c>
      <c r="E2474" t="s">
        <v>8842</v>
      </c>
      <c r="F2474" t="s">
        <v>8843</v>
      </c>
      <c r="G2474" t="s">
        <v>8784</v>
      </c>
      <c r="H2474" t="s">
        <v>8844</v>
      </c>
    </row>
    <row r="2475" spans="1:8" hidden="1" x14ac:dyDescent="0.25">
      <c r="A2475">
        <v>60720539</v>
      </c>
      <c r="B2475" t="s">
        <v>149</v>
      </c>
      <c r="C2475" t="s">
        <v>9</v>
      </c>
      <c r="D2475" t="s">
        <v>9</v>
      </c>
      <c r="E2475" t="s">
        <v>8845</v>
      </c>
      <c r="F2475" t="s">
        <v>11</v>
      </c>
      <c r="G2475" t="s">
        <v>8670</v>
      </c>
      <c r="H2475" t="s">
        <v>8846</v>
      </c>
    </row>
    <row r="2476" spans="1:8" x14ac:dyDescent="0.25">
      <c r="A2476">
        <v>58829416</v>
      </c>
      <c r="B2476" t="s">
        <v>4758</v>
      </c>
      <c r="C2476" t="s">
        <v>15</v>
      </c>
      <c r="D2476" t="s">
        <v>15</v>
      </c>
      <c r="E2476" t="s">
        <v>8847</v>
      </c>
      <c r="F2476" t="s">
        <v>8848</v>
      </c>
      <c r="G2476" t="s">
        <v>8849</v>
      </c>
      <c r="H2476" t="s">
        <v>8850</v>
      </c>
    </row>
    <row r="2477" spans="1:8" x14ac:dyDescent="0.25">
      <c r="A2477">
        <v>60646823</v>
      </c>
      <c r="B2477" t="s">
        <v>1532</v>
      </c>
      <c r="C2477" t="s">
        <v>16</v>
      </c>
      <c r="D2477" t="s">
        <v>15</v>
      </c>
      <c r="E2477" t="s">
        <v>8851</v>
      </c>
      <c r="F2477" t="s">
        <v>8852</v>
      </c>
      <c r="G2477" t="s">
        <v>8802</v>
      </c>
      <c r="H2477" t="s">
        <v>8853</v>
      </c>
    </row>
    <row r="2478" spans="1:8" hidden="1" x14ac:dyDescent="0.25">
      <c r="A2478">
        <v>60499749</v>
      </c>
      <c r="B2478" t="s">
        <v>1030</v>
      </c>
      <c r="C2478" t="s">
        <v>16</v>
      </c>
      <c r="D2478" t="s">
        <v>9</v>
      </c>
      <c r="E2478" t="s">
        <v>8854</v>
      </c>
      <c r="F2478" t="s">
        <v>8855</v>
      </c>
      <c r="G2478" t="s">
        <v>8670</v>
      </c>
      <c r="H2478" t="s">
        <v>8856</v>
      </c>
    </row>
    <row r="2479" spans="1:8" hidden="1" x14ac:dyDescent="0.25">
      <c r="A2479">
        <v>60429028</v>
      </c>
      <c r="B2479" t="s">
        <v>280</v>
      </c>
      <c r="C2479" t="s">
        <v>16</v>
      </c>
      <c r="D2479" t="s">
        <v>9</v>
      </c>
      <c r="E2479" t="s">
        <v>8857</v>
      </c>
      <c r="F2479" t="s">
        <v>8858</v>
      </c>
      <c r="G2479" t="s">
        <v>8859</v>
      </c>
      <c r="H2479" t="s">
        <v>8860</v>
      </c>
    </row>
    <row r="2480" spans="1:8" x14ac:dyDescent="0.25">
      <c r="A2480">
        <v>60391469</v>
      </c>
      <c r="B2480" t="s">
        <v>111</v>
      </c>
      <c r="C2480" t="s">
        <v>16</v>
      </c>
      <c r="D2480" t="s">
        <v>16</v>
      </c>
      <c r="E2480" t="s">
        <v>8861</v>
      </c>
      <c r="F2480" t="s">
        <v>11</v>
      </c>
      <c r="G2480" t="s">
        <v>8784</v>
      </c>
      <c r="H2480" t="s">
        <v>8862</v>
      </c>
    </row>
    <row r="2481" spans="1:8" x14ac:dyDescent="0.25">
      <c r="A2481">
        <v>60342421</v>
      </c>
      <c r="B2481" t="s">
        <v>349</v>
      </c>
      <c r="C2481" t="s">
        <v>15</v>
      </c>
      <c r="D2481" t="s">
        <v>28</v>
      </c>
      <c r="E2481" t="s">
        <v>8863</v>
      </c>
      <c r="F2481" t="s">
        <v>8864</v>
      </c>
      <c r="G2481" t="s">
        <v>8865</v>
      </c>
      <c r="H2481" t="s">
        <v>8866</v>
      </c>
    </row>
    <row r="2482" spans="1:8" x14ac:dyDescent="0.25">
      <c r="A2482">
        <v>7887909</v>
      </c>
      <c r="B2482" t="s">
        <v>8867</v>
      </c>
      <c r="C2482" t="s">
        <v>28</v>
      </c>
      <c r="D2482" t="s">
        <v>612</v>
      </c>
      <c r="E2482" t="s">
        <v>8868</v>
      </c>
      <c r="F2482" t="s">
        <v>8869</v>
      </c>
      <c r="G2482" t="s">
        <v>8870</v>
      </c>
      <c r="H2482" t="s">
        <v>8871</v>
      </c>
    </row>
    <row r="2483" spans="1:8" hidden="1" x14ac:dyDescent="0.25">
      <c r="A2483">
        <v>60304685</v>
      </c>
      <c r="B2483" t="s">
        <v>349</v>
      </c>
      <c r="C2483" t="s">
        <v>16</v>
      </c>
      <c r="D2483" t="s">
        <v>9</v>
      </c>
      <c r="E2483" t="s">
        <v>8872</v>
      </c>
      <c r="F2483" t="s">
        <v>11</v>
      </c>
      <c r="G2483" t="s">
        <v>8873</v>
      </c>
      <c r="H2483" t="s">
        <v>8874</v>
      </c>
    </row>
    <row r="2484" spans="1:8" x14ac:dyDescent="0.25">
      <c r="A2484">
        <v>60325753</v>
      </c>
      <c r="B2484" t="s">
        <v>8265</v>
      </c>
      <c r="C2484" t="s">
        <v>16</v>
      </c>
      <c r="D2484" t="s">
        <v>15</v>
      </c>
      <c r="E2484" t="s">
        <v>8875</v>
      </c>
      <c r="F2484" t="s">
        <v>8876</v>
      </c>
      <c r="G2484" t="s">
        <v>8877</v>
      </c>
      <c r="H2484" t="s">
        <v>8878</v>
      </c>
    </row>
    <row r="2485" spans="1:8" x14ac:dyDescent="0.25">
      <c r="A2485">
        <v>46565639</v>
      </c>
      <c r="B2485" t="s">
        <v>4940</v>
      </c>
      <c r="C2485" t="s">
        <v>16</v>
      </c>
      <c r="D2485" t="s">
        <v>15</v>
      </c>
      <c r="E2485" t="s">
        <v>8879</v>
      </c>
      <c r="F2485" t="s">
        <v>8880</v>
      </c>
      <c r="G2485" t="s">
        <v>8881</v>
      </c>
      <c r="H2485" t="s">
        <v>8882</v>
      </c>
    </row>
    <row r="2486" spans="1:8" hidden="1" x14ac:dyDescent="0.25">
      <c r="A2486">
        <v>60199975</v>
      </c>
      <c r="B2486" t="s">
        <v>296</v>
      </c>
      <c r="C2486" t="s">
        <v>16</v>
      </c>
      <c r="D2486" t="s">
        <v>9</v>
      </c>
      <c r="E2486" t="s">
        <v>8883</v>
      </c>
      <c r="F2486" t="s">
        <v>8884</v>
      </c>
      <c r="G2486" t="s">
        <v>8885</v>
      </c>
      <c r="H2486" t="s">
        <v>8886</v>
      </c>
    </row>
    <row r="2487" spans="1:8" x14ac:dyDescent="0.25">
      <c r="A2487">
        <v>60239258</v>
      </c>
      <c r="B2487" t="s">
        <v>14</v>
      </c>
      <c r="C2487" t="s">
        <v>9</v>
      </c>
      <c r="D2487" t="s">
        <v>16</v>
      </c>
      <c r="E2487" t="s">
        <v>8887</v>
      </c>
      <c r="F2487" t="s">
        <v>11</v>
      </c>
      <c r="G2487" t="s">
        <v>8888</v>
      </c>
      <c r="H2487" t="s">
        <v>8889</v>
      </c>
    </row>
    <row r="2488" spans="1:8" x14ac:dyDescent="0.25">
      <c r="A2488">
        <v>60211647</v>
      </c>
      <c r="B2488" t="s">
        <v>732</v>
      </c>
      <c r="C2488" t="s">
        <v>16</v>
      </c>
      <c r="D2488" t="s">
        <v>16</v>
      </c>
      <c r="E2488" t="s">
        <v>8890</v>
      </c>
      <c r="F2488" t="s">
        <v>8891</v>
      </c>
      <c r="G2488" t="s">
        <v>8892</v>
      </c>
      <c r="H2488" t="s">
        <v>8893</v>
      </c>
    </row>
    <row r="2489" spans="1:8" hidden="1" x14ac:dyDescent="0.25">
      <c r="A2489">
        <v>60177824</v>
      </c>
      <c r="B2489" t="s">
        <v>111</v>
      </c>
      <c r="C2489" t="s">
        <v>15</v>
      </c>
      <c r="D2489" t="s">
        <v>9</v>
      </c>
      <c r="E2489" t="s">
        <v>8894</v>
      </c>
      <c r="F2489" t="s">
        <v>8895</v>
      </c>
      <c r="G2489" t="s">
        <v>8896</v>
      </c>
      <c r="H2489" t="s">
        <v>8897</v>
      </c>
    </row>
    <row r="2490" spans="1:8" x14ac:dyDescent="0.25">
      <c r="A2490">
        <v>60200834</v>
      </c>
      <c r="B2490" t="s">
        <v>1030</v>
      </c>
      <c r="C2490" t="s">
        <v>16</v>
      </c>
      <c r="D2490" t="s">
        <v>15</v>
      </c>
      <c r="E2490" t="s">
        <v>8898</v>
      </c>
      <c r="F2490" t="s">
        <v>8899</v>
      </c>
      <c r="G2490" t="s">
        <v>8670</v>
      </c>
      <c r="H2490" t="s">
        <v>8900</v>
      </c>
    </row>
    <row r="2491" spans="1:8" hidden="1" x14ac:dyDescent="0.25">
      <c r="A2491">
        <v>60196707</v>
      </c>
      <c r="B2491" t="s">
        <v>135</v>
      </c>
      <c r="C2491" t="s">
        <v>16</v>
      </c>
      <c r="D2491" t="s">
        <v>9</v>
      </c>
      <c r="E2491" t="s">
        <v>8901</v>
      </c>
      <c r="F2491" t="s">
        <v>8902</v>
      </c>
      <c r="G2491" t="s">
        <v>8776</v>
      </c>
      <c r="H2491" t="s">
        <v>8903</v>
      </c>
    </row>
    <row r="2492" spans="1:8" hidden="1" x14ac:dyDescent="0.25">
      <c r="A2492">
        <v>60168343</v>
      </c>
      <c r="B2492" t="s">
        <v>61</v>
      </c>
      <c r="C2492" t="s">
        <v>16</v>
      </c>
      <c r="D2492" t="s">
        <v>9</v>
      </c>
      <c r="E2492" t="s">
        <v>8904</v>
      </c>
      <c r="F2492" t="s">
        <v>8905</v>
      </c>
      <c r="G2492" t="s">
        <v>8670</v>
      </c>
      <c r="H2492" t="s">
        <v>8906</v>
      </c>
    </row>
    <row r="2493" spans="1:8" hidden="1" x14ac:dyDescent="0.25">
      <c r="A2493">
        <v>60082915</v>
      </c>
      <c r="B2493" t="s">
        <v>1304</v>
      </c>
      <c r="C2493" t="s">
        <v>15</v>
      </c>
      <c r="D2493" t="s">
        <v>9</v>
      </c>
      <c r="E2493" t="s">
        <v>8907</v>
      </c>
      <c r="F2493" t="s">
        <v>11</v>
      </c>
      <c r="G2493" t="s">
        <v>8908</v>
      </c>
      <c r="H2493" t="s">
        <v>8909</v>
      </c>
    </row>
    <row r="2494" spans="1:8" hidden="1" x14ac:dyDescent="0.25">
      <c r="A2494">
        <v>59875091</v>
      </c>
      <c r="B2494" t="s">
        <v>209</v>
      </c>
      <c r="C2494" t="s">
        <v>16</v>
      </c>
      <c r="D2494" t="s">
        <v>9</v>
      </c>
      <c r="E2494" t="s">
        <v>8910</v>
      </c>
      <c r="F2494" t="s">
        <v>11</v>
      </c>
      <c r="G2494" t="s">
        <v>8911</v>
      </c>
      <c r="H2494" t="s">
        <v>8912</v>
      </c>
    </row>
    <row r="2495" spans="1:8" hidden="1" x14ac:dyDescent="0.25">
      <c r="A2495">
        <v>60095354</v>
      </c>
      <c r="B2495" t="s">
        <v>7439</v>
      </c>
      <c r="C2495" t="s">
        <v>16</v>
      </c>
      <c r="D2495" t="s">
        <v>9</v>
      </c>
      <c r="E2495" t="s">
        <v>8913</v>
      </c>
      <c r="F2495" t="s">
        <v>8914</v>
      </c>
      <c r="G2495" t="s">
        <v>8915</v>
      </c>
      <c r="H2495" t="s">
        <v>8916</v>
      </c>
    </row>
    <row r="2496" spans="1:8" hidden="1" x14ac:dyDescent="0.25">
      <c r="A2496">
        <v>59843896</v>
      </c>
      <c r="B2496" t="s">
        <v>3037</v>
      </c>
      <c r="C2496" t="s">
        <v>15</v>
      </c>
      <c r="D2496" t="s">
        <v>9</v>
      </c>
      <c r="E2496" t="s">
        <v>8917</v>
      </c>
      <c r="F2496" t="s">
        <v>11</v>
      </c>
      <c r="G2496" t="s">
        <v>8784</v>
      </c>
      <c r="H2496" t="s">
        <v>8918</v>
      </c>
    </row>
    <row r="2497" spans="1:8" hidden="1" x14ac:dyDescent="0.25">
      <c r="A2497">
        <v>60085833</v>
      </c>
      <c r="B2497" t="s">
        <v>1300</v>
      </c>
      <c r="C2497" t="s">
        <v>16</v>
      </c>
      <c r="D2497" t="s">
        <v>9</v>
      </c>
      <c r="E2497" t="s">
        <v>8919</v>
      </c>
      <c r="F2497" t="s">
        <v>11</v>
      </c>
      <c r="G2497" t="s">
        <v>8920</v>
      </c>
      <c r="H2497" t="s">
        <v>8921</v>
      </c>
    </row>
    <row r="2498" spans="1:8" hidden="1" x14ac:dyDescent="0.25">
      <c r="A2498">
        <v>60086233</v>
      </c>
      <c r="B2498" t="s">
        <v>61</v>
      </c>
      <c r="C2498" t="s">
        <v>9</v>
      </c>
      <c r="D2498" t="s">
        <v>9</v>
      </c>
      <c r="E2498" t="s">
        <v>8922</v>
      </c>
      <c r="F2498" t="s">
        <v>11</v>
      </c>
      <c r="G2498" t="s">
        <v>8923</v>
      </c>
      <c r="H2498" t="s">
        <v>8924</v>
      </c>
    </row>
    <row r="2499" spans="1:8" x14ac:dyDescent="0.25">
      <c r="A2499">
        <v>60047575</v>
      </c>
      <c r="B2499" t="s">
        <v>1746</v>
      </c>
      <c r="C2499" t="s">
        <v>16</v>
      </c>
      <c r="D2499" t="s">
        <v>16</v>
      </c>
      <c r="E2499" t="s">
        <v>8925</v>
      </c>
      <c r="F2499" t="s">
        <v>8926</v>
      </c>
      <c r="G2499" t="s">
        <v>8802</v>
      </c>
      <c r="H2499" t="s">
        <v>8927</v>
      </c>
    </row>
    <row r="2500" spans="1:8" hidden="1" x14ac:dyDescent="0.25">
      <c r="A2500">
        <v>56378002</v>
      </c>
      <c r="B2500" t="s">
        <v>135</v>
      </c>
      <c r="C2500" t="s">
        <v>16</v>
      </c>
      <c r="D2500" t="s">
        <v>9</v>
      </c>
      <c r="E2500" t="s">
        <v>8928</v>
      </c>
      <c r="F2500" t="s">
        <v>11</v>
      </c>
      <c r="G2500" t="s">
        <v>8670</v>
      </c>
      <c r="H2500" t="s">
        <v>8929</v>
      </c>
    </row>
    <row r="2501" spans="1:8" hidden="1" x14ac:dyDescent="0.25">
      <c r="A2501">
        <v>59765504</v>
      </c>
      <c r="B2501" t="s">
        <v>2236</v>
      </c>
      <c r="C2501" t="s">
        <v>16</v>
      </c>
      <c r="D2501" t="s">
        <v>9</v>
      </c>
      <c r="E2501" t="s">
        <v>8930</v>
      </c>
      <c r="F2501" t="s">
        <v>11</v>
      </c>
      <c r="G2501" t="s">
        <v>8931</v>
      </c>
      <c r="H2501" t="s">
        <v>8932</v>
      </c>
    </row>
    <row r="2502" spans="1:8" x14ac:dyDescent="0.25">
      <c r="A2502">
        <v>59891487</v>
      </c>
      <c r="B2502" t="s">
        <v>102</v>
      </c>
      <c r="C2502" t="s">
        <v>16</v>
      </c>
      <c r="D2502" t="s">
        <v>16</v>
      </c>
      <c r="E2502" t="s">
        <v>8933</v>
      </c>
      <c r="F2502" t="s">
        <v>8934</v>
      </c>
      <c r="G2502" t="s">
        <v>8776</v>
      </c>
      <c r="H2502" t="s">
        <v>8935</v>
      </c>
    </row>
    <row r="2503" spans="1:8" x14ac:dyDescent="0.25">
      <c r="A2503">
        <v>59863375</v>
      </c>
      <c r="B2503" t="s">
        <v>443</v>
      </c>
      <c r="C2503" t="s">
        <v>16</v>
      </c>
      <c r="D2503" t="s">
        <v>16</v>
      </c>
      <c r="E2503" t="s">
        <v>8936</v>
      </c>
      <c r="F2503" t="s">
        <v>11</v>
      </c>
      <c r="G2503" t="s">
        <v>8937</v>
      </c>
      <c r="H2503" t="s">
        <v>8938</v>
      </c>
    </row>
    <row r="2504" spans="1:8" x14ac:dyDescent="0.25">
      <c r="A2504">
        <v>59825622</v>
      </c>
      <c r="B2504" t="s">
        <v>1508</v>
      </c>
      <c r="C2504" t="s">
        <v>16</v>
      </c>
      <c r="D2504" t="s">
        <v>16</v>
      </c>
      <c r="E2504" t="s">
        <v>8939</v>
      </c>
      <c r="F2504" t="s">
        <v>8940</v>
      </c>
      <c r="G2504" t="s">
        <v>8784</v>
      </c>
      <c r="H2504" t="s">
        <v>8941</v>
      </c>
    </row>
    <row r="2505" spans="1:8" x14ac:dyDescent="0.25">
      <c r="A2505">
        <v>59825887</v>
      </c>
      <c r="B2505" t="s">
        <v>732</v>
      </c>
      <c r="C2505" t="s">
        <v>15</v>
      </c>
      <c r="D2505" t="s">
        <v>15</v>
      </c>
      <c r="E2505" t="s">
        <v>8942</v>
      </c>
      <c r="F2505" t="s">
        <v>8943</v>
      </c>
      <c r="G2505" t="s">
        <v>8670</v>
      </c>
      <c r="H2505" t="s">
        <v>8944</v>
      </c>
    </row>
    <row r="2506" spans="1:8" hidden="1" x14ac:dyDescent="0.25">
      <c r="A2506">
        <v>59826681</v>
      </c>
      <c r="B2506" t="s">
        <v>61</v>
      </c>
      <c r="C2506" t="s">
        <v>16</v>
      </c>
      <c r="D2506" t="s">
        <v>9</v>
      </c>
      <c r="E2506" t="s">
        <v>8945</v>
      </c>
      <c r="F2506" t="s">
        <v>11</v>
      </c>
      <c r="G2506" t="s">
        <v>8946</v>
      </c>
      <c r="H2506" t="s">
        <v>8947</v>
      </c>
    </row>
    <row r="2507" spans="1:8" hidden="1" x14ac:dyDescent="0.25">
      <c r="A2507">
        <v>59773319</v>
      </c>
      <c r="B2507" t="s">
        <v>8948</v>
      </c>
      <c r="C2507" t="s">
        <v>15</v>
      </c>
      <c r="D2507" t="s">
        <v>9</v>
      </c>
      <c r="E2507" t="s">
        <v>8949</v>
      </c>
      <c r="F2507" t="s">
        <v>8950</v>
      </c>
      <c r="G2507" t="s">
        <v>8951</v>
      </c>
      <c r="H2507" t="s">
        <v>8952</v>
      </c>
    </row>
    <row r="2508" spans="1:8" hidden="1" x14ac:dyDescent="0.25">
      <c r="A2508">
        <v>52864862</v>
      </c>
      <c r="B2508" t="s">
        <v>5382</v>
      </c>
      <c r="C2508" t="s">
        <v>89</v>
      </c>
      <c r="D2508" t="s">
        <v>9</v>
      </c>
      <c r="E2508" t="s">
        <v>8953</v>
      </c>
      <c r="F2508" t="s">
        <v>11</v>
      </c>
      <c r="G2508" t="s">
        <v>8670</v>
      </c>
      <c r="H2508" t="s">
        <v>8954</v>
      </c>
    </row>
    <row r="2509" spans="1:8" hidden="1" x14ac:dyDescent="0.25">
      <c r="A2509">
        <v>59766828</v>
      </c>
      <c r="B2509" t="s">
        <v>301</v>
      </c>
      <c r="C2509" t="s">
        <v>16</v>
      </c>
      <c r="D2509" t="s">
        <v>9</v>
      </c>
      <c r="E2509" t="s">
        <v>8955</v>
      </c>
      <c r="F2509" t="s">
        <v>8956</v>
      </c>
      <c r="G2509" t="s">
        <v>8784</v>
      </c>
      <c r="H2509" t="s">
        <v>8957</v>
      </c>
    </row>
    <row r="2510" spans="1:8" hidden="1" x14ac:dyDescent="0.25">
      <c r="A2510">
        <v>45835771</v>
      </c>
      <c r="B2510" t="s">
        <v>8958</v>
      </c>
      <c r="C2510" t="s">
        <v>16</v>
      </c>
      <c r="D2510" t="s">
        <v>9</v>
      </c>
      <c r="E2510" t="s">
        <v>8959</v>
      </c>
      <c r="F2510" t="s">
        <v>11</v>
      </c>
      <c r="G2510" t="s">
        <v>8960</v>
      </c>
      <c r="H2510" t="s">
        <v>8961</v>
      </c>
    </row>
    <row r="2511" spans="1:8" x14ac:dyDescent="0.25">
      <c r="A2511">
        <v>59659856</v>
      </c>
      <c r="B2511" t="s">
        <v>6675</v>
      </c>
      <c r="C2511" t="s">
        <v>15</v>
      </c>
      <c r="D2511" t="s">
        <v>15</v>
      </c>
      <c r="E2511" t="s">
        <v>8962</v>
      </c>
      <c r="F2511" t="s">
        <v>11</v>
      </c>
      <c r="G2511" t="s">
        <v>8963</v>
      </c>
      <c r="H2511" t="s">
        <v>8964</v>
      </c>
    </row>
    <row r="2512" spans="1:8" x14ac:dyDescent="0.25">
      <c r="A2512">
        <v>50165574</v>
      </c>
      <c r="B2512" t="s">
        <v>8965</v>
      </c>
      <c r="C2512" t="s">
        <v>208</v>
      </c>
      <c r="D2512" t="s">
        <v>16</v>
      </c>
      <c r="E2512" t="s">
        <v>8966</v>
      </c>
      <c r="F2512" t="s">
        <v>8967</v>
      </c>
      <c r="G2512" t="s">
        <v>8968</v>
      </c>
      <c r="H2512" t="s">
        <v>8969</v>
      </c>
    </row>
    <row r="2513" spans="1:8" hidden="1" x14ac:dyDescent="0.25">
      <c r="A2513">
        <v>61874106</v>
      </c>
      <c r="B2513" t="s">
        <v>163</v>
      </c>
      <c r="C2513" t="s">
        <v>15</v>
      </c>
      <c r="D2513" t="s">
        <v>9</v>
      </c>
      <c r="E2513" t="s">
        <v>8970</v>
      </c>
      <c r="F2513" t="s">
        <v>11</v>
      </c>
      <c r="G2513" t="s">
        <v>8971</v>
      </c>
      <c r="H2513" t="s">
        <v>8972</v>
      </c>
    </row>
    <row r="2514" spans="1:8" x14ac:dyDescent="0.25">
      <c r="A2514">
        <v>61851929</v>
      </c>
      <c r="B2514" t="s">
        <v>111</v>
      </c>
      <c r="C2514" t="s">
        <v>9</v>
      </c>
      <c r="D2514" t="s">
        <v>16</v>
      </c>
      <c r="E2514" t="s">
        <v>8973</v>
      </c>
      <c r="F2514" t="s">
        <v>11</v>
      </c>
      <c r="G2514" t="s">
        <v>8974</v>
      </c>
      <c r="H2514" t="s">
        <v>8975</v>
      </c>
    </row>
    <row r="2515" spans="1:8" hidden="1" x14ac:dyDescent="0.25">
      <c r="A2515">
        <v>60093390</v>
      </c>
      <c r="B2515" t="s">
        <v>6039</v>
      </c>
      <c r="C2515" t="s">
        <v>28</v>
      </c>
      <c r="D2515" t="s">
        <v>9</v>
      </c>
      <c r="E2515" t="s">
        <v>8976</v>
      </c>
      <c r="F2515" t="s">
        <v>8977</v>
      </c>
      <c r="G2515" t="s">
        <v>8978</v>
      </c>
      <c r="H2515" t="s">
        <v>8979</v>
      </c>
    </row>
    <row r="2516" spans="1:8" x14ac:dyDescent="0.25">
      <c r="A2516">
        <v>25718635</v>
      </c>
      <c r="B2516" t="s">
        <v>8980</v>
      </c>
      <c r="C2516" t="s">
        <v>89</v>
      </c>
      <c r="D2516" t="s">
        <v>16</v>
      </c>
      <c r="E2516" t="s">
        <v>8981</v>
      </c>
      <c r="F2516" t="s">
        <v>11</v>
      </c>
      <c r="G2516" t="s">
        <v>8982</v>
      </c>
      <c r="H2516" t="s">
        <v>8983</v>
      </c>
    </row>
    <row r="2517" spans="1:8" hidden="1" x14ac:dyDescent="0.25">
      <c r="A2517">
        <v>61831526</v>
      </c>
      <c r="B2517" t="s">
        <v>1030</v>
      </c>
      <c r="C2517" t="s">
        <v>16</v>
      </c>
      <c r="D2517" t="s">
        <v>9</v>
      </c>
      <c r="E2517" t="s">
        <v>8984</v>
      </c>
      <c r="F2517" t="s">
        <v>11</v>
      </c>
      <c r="G2517" t="s">
        <v>8985</v>
      </c>
      <c r="H2517" t="s">
        <v>8986</v>
      </c>
    </row>
    <row r="2518" spans="1:8" hidden="1" x14ac:dyDescent="0.25">
      <c r="A2518">
        <v>61811643</v>
      </c>
      <c r="B2518" t="s">
        <v>23</v>
      </c>
      <c r="C2518" t="s">
        <v>16</v>
      </c>
      <c r="D2518" t="s">
        <v>9</v>
      </c>
      <c r="E2518" t="s">
        <v>8987</v>
      </c>
      <c r="F2518" t="s">
        <v>11</v>
      </c>
      <c r="G2518" t="s">
        <v>8988</v>
      </c>
      <c r="H2518" t="s">
        <v>8989</v>
      </c>
    </row>
    <row r="2519" spans="1:8" hidden="1" x14ac:dyDescent="0.25">
      <c r="A2519">
        <v>61849126</v>
      </c>
      <c r="B2519" t="s">
        <v>296</v>
      </c>
      <c r="C2519" t="s">
        <v>9</v>
      </c>
      <c r="D2519" t="s">
        <v>9</v>
      </c>
      <c r="E2519" t="s">
        <v>8990</v>
      </c>
      <c r="F2519" t="s">
        <v>11</v>
      </c>
      <c r="G2519" t="s">
        <v>8991</v>
      </c>
      <c r="H2519" t="s">
        <v>8992</v>
      </c>
    </row>
    <row r="2520" spans="1:8" x14ac:dyDescent="0.25">
      <c r="A2520">
        <v>61071495</v>
      </c>
      <c r="B2520" t="s">
        <v>172</v>
      </c>
      <c r="C2520" t="s">
        <v>16</v>
      </c>
      <c r="D2520" t="s">
        <v>16</v>
      </c>
      <c r="E2520" t="s">
        <v>8993</v>
      </c>
      <c r="F2520" t="s">
        <v>8994</v>
      </c>
      <c r="G2520" t="s">
        <v>8995</v>
      </c>
      <c r="H2520" t="s">
        <v>8996</v>
      </c>
    </row>
    <row r="2521" spans="1:8" x14ac:dyDescent="0.25">
      <c r="A2521">
        <v>43727862</v>
      </c>
      <c r="B2521" t="s">
        <v>8997</v>
      </c>
      <c r="C2521" t="s">
        <v>16</v>
      </c>
      <c r="D2521" t="s">
        <v>15</v>
      </c>
      <c r="E2521" t="s">
        <v>8998</v>
      </c>
      <c r="F2521" t="s">
        <v>11</v>
      </c>
      <c r="G2521" t="s">
        <v>8999</v>
      </c>
      <c r="H2521" t="s">
        <v>9000</v>
      </c>
    </row>
    <row r="2522" spans="1:8" hidden="1" x14ac:dyDescent="0.25">
      <c r="A2522">
        <v>61819584</v>
      </c>
      <c r="B2522" t="s">
        <v>367</v>
      </c>
      <c r="C2522" t="s">
        <v>9</v>
      </c>
      <c r="D2522" t="s">
        <v>9</v>
      </c>
      <c r="E2522" t="s">
        <v>9001</v>
      </c>
      <c r="F2522" t="s">
        <v>11</v>
      </c>
      <c r="G2522" t="s">
        <v>9002</v>
      </c>
      <c r="H2522" t="s">
        <v>9003</v>
      </c>
    </row>
    <row r="2523" spans="1:8" hidden="1" x14ac:dyDescent="0.25">
      <c r="A2523">
        <v>61806654</v>
      </c>
      <c r="B2523" t="s">
        <v>296</v>
      </c>
      <c r="C2523" t="s">
        <v>16</v>
      </c>
      <c r="D2523" t="s">
        <v>9</v>
      </c>
      <c r="E2523" t="s">
        <v>9004</v>
      </c>
      <c r="F2523" t="s">
        <v>9005</v>
      </c>
      <c r="G2523" t="s">
        <v>9006</v>
      </c>
      <c r="H2523" t="s">
        <v>9007</v>
      </c>
    </row>
    <row r="2524" spans="1:8" hidden="1" x14ac:dyDescent="0.25">
      <c r="A2524">
        <v>26059735</v>
      </c>
      <c r="B2524" t="s">
        <v>9008</v>
      </c>
      <c r="C2524" t="s">
        <v>16</v>
      </c>
      <c r="D2524" t="s">
        <v>9</v>
      </c>
      <c r="E2524" t="s">
        <v>9009</v>
      </c>
      <c r="F2524" t="s">
        <v>11</v>
      </c>
      <c r="G2524" t="s">
        <v>9010</v>
      </c>
      <c r="H2524" t="s">
        <v>9011</v>
      </c>
    </row>
    <row r="2525" spans="1:8" x14ac:dyDescent="0.25">
      <c r="A2525">
        <v>45762279</v>
      </c>
      <c r="B2525" t="s">
        <v>9012</v>
      </c>
      <c r="C2525" t="s">
        <v>28</v>
      </c>
      <c r="D2525" t="s">
        <v>208</v>
      </c>
      <c r="E2525" t="s">
        <v>9013</v>
      </c>
      <c r="F2525" t="s">
        <v>11</v>
      </c>
      <c r="G2525" t="s">
        <v>9014</v>
      </c>
      <c r="H2525" t="s">
        <v>9015</v>
      </c>
    </row>
    <row r="2526" spans="1:8" hidden="1" x14ac:dyDescent="0.25">
      <c r="A2526">
        <v>61766940</v>
      </c>
      <c r="B2526" t="s">
        <v>111</v>
      </c>
      <c r="C2526" t="s">
        <v>16</v>
      </c>
      <c r="D2526" t="s">
        <v>9</v>
      </c>
      <c r="E2526" t="s">
        <v>9016</v>
      </c>
      <c r="F2526" t="s">
        <v>11</v>
      </c>
      <c r="G2526" t="s">
        <v>9017</v>
      </c>
      <c r="H2526" t="s">
        <v>9018</v>
      </c>
    </row>
    <row r="2527" spans="1:8" hidden="1" x14ac:dyDescent="0.25">
      <c r="A2527">
        <v>61775542</v>
      </c>
      <c r="B2527" t="s">
        <v>397</v>
      </c>
      <c r="C2527" t="s">
        <v>28</v>
      </c>
      <c r="D2527" t="s">
        <v>9</v>
      </c>
      <c r="E2527" t="s">
        <v>9019</v>
      </c>
      <c r="F2527" t="s">
        <v>11</v>
      </c>
      <c r="G2527" t="s">
        <v>9020</v>
      </c>
      <c r="H2527" t="s">
        <v>9021</v>
      </c>
    </row>
    <row r="2528" spans="1:8" hidden="1" x14ac:dyDescent="0.25">
      <c r="A2528">
        <v>61730090</v>
      </c>
      <c r="B2528" t="s">
        <v>3402</v>
      </c>
      <c r="C2528" t="s">
        <v>16</v>
      </c>
      <c r="D2528" t="s">
        <v>9</v>
      </c>
      <c r="E2528" t="s">
        <v>9022</v>
      </c>
      <c r="F2528" t="s">
        <v>11</v>
      </c>
      <c r="G2528" t="s">
        <v>9023</v>
      </c>
      <c r="H2528" t="s">
        <v>9024</v>
      </c>
    </row>
    <row r="2529" spans="1:8" x14ac:dyDescent="0.25">
      <c r="A2529">
        <v>48432846</v>
      </c>
      <c r="B2529" t="s">
        <v>9025</v>
      </c>
      <c r="C2529" t="s">
        <v>28</v>
      </c>
      <c r="D2529" t="s">
        <v>16</v>
      </c>
      <c r="E2529" t="s">
        <v>9026</v>
      </c>
      <c r="F2529" t="s">
        <v>9027</v>
      </c>
      <c r="G2529" t="s">
        <v>9028</v>
      </c>
      <c r="H2529" t="s">
        <v>9029</v>
      </c>
    </row>
    <row r="2530" spans="1:8" hidden="1" x14ac:dyDescent="0.25">
      <c r="A2530">
        <v>61727606</v>
      </c>
      <c r="B2530" t="s">
        <v>183</v>
      </c>
      <c r="C2530" t="s">
        <v>16</v>
      </c>
      <c r="D2530" t="s">
        <v>9</v>
      </c>
      <c r="E2530" t="s">
        <v>9030</v>
      </c>
      <c r="F2530" t="s">
        <v>9031</v>
      </c>
      <c r="G2530" t="s">
        <v>9032</v>
      </c>
      <c r="H2530" t="s">
        <v>9033</v>
      </c>
    </row>
    <row r="2531" spans="1:8" x14ac:dyDescent="0.25">
      <c r="A2531">
        <v>61741073</v>
      </c>
      <c r="B2531" t="s">
        <v>222</v>
      </c>
      <c r="C2531" t="s">
        <v>16</v>
      </c>
      <c r="D2531" t="s">
        <v>16</v>
      </c>
      <c r="E2531" t="s">
        <v>9034</v>
      </c>
      <c r="F2531" t="s">
        <v>9035</v>
      </c>
      <c r="G2531" t="s">
        <v>9036</v>
      </c>
      <c r="H2531" t="s">
        <v>9037</v>
      </c>
    </row>
    <row r="2532" spans="1:8" x14ac:dyDescent="0.25">
      <c r="A2532">
        <v>59216049</v>
      </c>
      <c r="B2532" t="s">
        <v>111</v>
      </c>
      <c r="C2532" t="s">
        <v>16</v>
      </c>
      <c r="D2532" t="s">
        <v>16</v>
      </c>
      <c r="E2532" t="s">
        <v>9038</v>
      </c>
      <c r="F2532" t="s">
        <v>11</v>
      </c>
      <c r="G2532" t="s">
        <v>9039</v>
      </c>
      <c r="H2532" t="s">
        <v>9040</v>
      </c>
    </row>
    <row r="2533" spans="1:8" hidden="1" x14ac:dyDescent="0.25">
      <c r="A2533">
        <v>61704761</v>
      </c>
      <c r="B2533" t="s">
        <v>829</v>
      </c>
      <c r="C2533" t="s">
        <v>9</v>
      </c>
      <c r="D2533" t="s">
        <v>9</v>
      </c>
      <c r="E2533" t="s">
        <v>9041</v>
      </c>
      <c r="F2533" t="s">
        <v>11</v>
      </c>
      <c r="G2533" t="s">
        <v>9042</v>
      </c>
      <c r="H2533" t="s">
        <v>9043</v>
      </c>
    </row>
    <row r="2534" spans="1:8" hidden="1" x14ac:dyDescent="0.25">
      <c r="A2534">
        <v>61622818</v>
      </c>
      <c r="B2534" t="s">
        <v>1532</v>
      </c>
      <c r="C2534" t="s">
        <v>15</v>
      </c>
      <c r="D2534" t="s">
        <v>9</v>
      </c>
      <c r="E2534" t="s">
        <v>9044</v>
      </c>
      <c r="F2534" t="s">
        <v>9045</v>
      </c>
      <c r="G2534" t="s">
        <v>9046</v>
      </c>
      <c r="H2534" t="s">
        <v>9047</v>
      </c>
    </row>
    <row r="2535" spans="1:8" x14ac:dyDescent="0.25">
      <c r="A2535">
        <v>48970589</v>
      </c>
      <c r="B2535" t="s">
        <v>3059</v>
      </c>
      <c r="C2535" t="s">
        <v>9</v>
      </c>
      <c r="D2535" t="s">
        <v>16</v>
      </c>
      <c r="E2535" t="s">
        <v>9048</v>
      </c>
      <c r="F2535" t="s">
        <v>11</v>
      </c>
      <c r="G2535" t="s">
        <v>9049</v>
      </c>
      <c r="H2535" t="s">
        <v>9050</v>
      </c>
    </row>
    <row r="2536" spans="1:8" hidden="1" x14ac:dyDescent="0.25">
      <c r="A2536">
        <v>61712705</v>
      </c>
      <c r="B2536" t="s">
        <v>94</v>
      </c>
      <c r="C2536" t="s">
        <v>9</v>
      </c>
      <c r="D2536" t="s">
        <v>9</v>
      </c>
      <c r="E2536" t="s">
        <v>9051</v>
      </c>
      <c r="F2536" t="s">
        <v>11</v>
      </c>
      <c r="G2536" t="s">
        <v>9052</v>
      </c>
      <c r="H2536" t="s">
        <v>9053</v>
      </c>
    </row>
    <row r="2537" spans="1:8" hidden="1" x14ac:dyDescent="0.25">
      <c r="A2537">
        <v>61704262</v>
      </c>
      <c r="B2537" t="s">
        <v>149</v>
      </c>
      <c r="C2537" t="s">
        <v>9</v>
      </c>
      <c r="D2537" t="s">
        <v>9</v>
      </c>
      <c r="E2537" t="s">
        <v>9054</v>
      </c>
      <c r="F2537" t="s">
        <v>11</v>
      </c>
      <c r="G2537" t="s">
        <v>9055</v>
      </c>
      <c r="H2537" t="s">
        <v>9056</v>
      </c>
    </row>
    <row r="2538" spans="1:8" hidden="1" x14ac:dyDescent="0.25">
      <c r="A2538">
        <v>60152775</v>
      </c>
      <c r="B2538" t="s">
        <v>5003</v>
      </c>
      <c r="C2538" t="s">
        <v>15</v>
      </c>
      <c r="D2538" t="s">
        <v>9</v>
      </c>
      <c r="E2538" t="s">
        <v>9057</v>
      </c>
      <c r="F2538" t="s">
        <v>11</v>
      </c>
      <c r="G2538" t="s">
        <v>9058</v>
      </c>
      <c r="H2538" t="s">
        <v>9059</v>
      </c>
    </row>
    <row r="2539" spans="1:8" x14ac:dyDescent="0.25">
      <c r="A2539">
        <v>61673290</v>
      </c>
      <c r="B2539" t="s">
        <v>14</v>
      </c>
      <c r="C2539" t="s">
        <v>16</v>
      </c>
      <c r="D2539" t="s">
        <v>16</v>
      </c>
      <c r="E2539" t="s">
        <v>9060</v>
      </c>
      <c r="F2539" t="s">
        <v>9061</v>
      </c>
      <c r="G2539" t="s">
        <v>9062</v>
      </c>
      <c r="H2539" t="s">
        <v>9063</v>
      </c>
    </row>
    <row r="2540" spans="1:8" hidden="1" x14ac:dyDescent="0.25">
      <c r="A2540">
        <v>61648052</v>
      </c>
      <c r="B2540" t="s">
        <v>421</v>
      </c>
      <c r="C2540" t="s">
        <v>28</v>
      </c>
      <c r="D2540" t="s">
        <v>9</v>
      </c>
      <c r="E2540" t="s">
        <v>9064</v>
      </c>
      <c r="F2540" t="s">
        <v>9065</v>
      </c>
      <c r="G2540" t="s">
        <v>9046</v>
      </c>
      <c r="H2540" t="s">
        <v>9066</v>
      </c>
    </row>
    <row r="2541" spans="1:8" x14ac:dyDescent="0.25">
      <c r="A2541">
        <v>52764183</v>
      </c>
      <c r="B2541" t="s">
        <v>9067</v>
      </c>
      <c r="C2541" t="s">
        <v>16</v>
      </c>
      <c r="D2541" t="s">
        <v>15</v>
      </c>
      <c r="E2541" t="s">
        <v>9068</v>
      </c>
      <c r="F2541" t="s">
        <v>11</v>
      </c>
      <c r="G2541" t="s">
        <v>9069</v>
      </c>
      <c r="H2541" t="s">
        <v>9070</v>
      </c>
    </row>
    <row r="2542" spans="1:8" hidden="1" x14ac:dyDescent="0.25">
      <c r="A2542">
        <v>61627294</v>
      </c>
      <c r="B2542" t="s">
        <v>23</v>
      </c>
      <c r="C2542" t="s">
        <v>16</v>
      </c>
      <c r="D2542" t="s">
        <v>98</v>
      </c>
      <c r="E2542" t="s">
        <v>9071</v>
      </c>
      <c r="F2542" t="s">
        <v>11</v>
      </c>
      <c r="G2542" t="s">
        <v>9072</v>
      </c>
      <c r="H2542" t="s">
        <v>9073</v>
      </c>
    </row>
    <row r="2543" spans="1:8" hidden="1" x14ac:dyDescent="0.25">
      <c r="A2543">
        <v>61609665</v>
      </c>
      <c r="B2543" t="s">
        <v>44</v>
      </c>
      <c r="C2543" t="s">
        <v>9</v>
      </c>
      <c r="D2543" t="s">
        <v>9</v>
      </c>
      <c r="E2543" t="s">
        <v>9074</v>
      </c>
      <c r="F2543" t="s">
        <v>11</v>
      </c>
      <c r="G2543" t="s">
        <v>9075</v>
      </c>
      <c r="H2543" t="s">
        <v>9076</v>
      </c>
    </row>
    <row r="2544" spans="1:8" hidden="1" x14ac:dyDescent="0.25">
      <c r="A2544">
        <v>61606538</v>
      </c>
      <c r="B2544" t="s">
        <v>23</v>
      </c>
      <c r="C2544" t="s">
        <v>9</v>
      </c>
      <c r="D2544" t="s">
        <v>9</v>
      </c>
      <c r="E2544" t="s">
        <v>9077</v>
      </c>
      <c r="F2544" t="s">
        <v>11</v>
      </c>
      <c r="G2544" t="s">
        <v>9078</v>
      </c>
      <c r="H2544" t="s">
        <v>9079</v>
      </c>
    </row>
    <row r="2545" spans="1:8" hidden="1" x14ac:dyDescent="0.25">
      <c r="A2545">
        <v>61543887</v>
      </c>
      <c r="B2545" t="s">
        <v>44</v>
      </c>
      <c r="C2545" t="s">
        <v>16</v>
      </c>
      <c r="D2545" t="s">
        <v>9</v>
      </c>
      <c r="E2545" t="s">
        <v>9080</v>
      </c>
      <c r="F2545" t="s">
        <v>9081</v>
      </c>
      <c r="G2545" t="s">
        <v>9082</v>
      </c>
      <c r="H2545" t="s">
        <v>9083</v>
      </c>
    </row>
    <row r="2546" spans="1:8" x14ac:dyDescent="0.25">
      <c r="A2546">
        <v>52522840</v>
      </c>
      <c r="B2546" t="s">
        <v>9084</v>
      </c>
      <c r="C2546" t="s">
        <v>16</v>
      </c>
      <c r="D2546" t="s">
        <v>15</v>
      </c>
      <c r="E2546" t="s">
        <v>9085</v>
      </c>
      <c r="F2546" t="s">
        <v>9086</v>
      </c>
      <c r="G2546" t="s">
        <v>9087</v>
      </c>
      <c r="H2546" t="s">
        <v>9088</v>
      </c>
    </row>
    <row r="2547" spans="1:8" hidden="1" x14ac:dyDescent="0.25">
      <c r="A2547">
        <v>61490295</v>
      </c>
      <c r="B2547" t="s">
        <v>61</v>
      </c>
      <c r="C2547" t="s">
        <v>9</v>
      </c>
      <c r="D2547" t="s">
        <v>9</v>
      </c>
      <c r="E2547" t="s">
        <v>9089</v>
      </c>
      <c r="F2547" t="s">
        <v>11</v>
      </c>
      <c r="G2547" t="s">
        <v>9017</v>
      </c>
      <c r="H2547" t="s">
        <v>9090</v>
      </c>
    </row>
    <row r="2548" spans="1:8" x14ac:dyDescent="0.25">
      <c r="A2548">
        <v>61552423</v>
      </c>
      <c r="B2548" t="s">
        <v>222</v>
      </c>
      <c r="C2548" t="s">
        <v>9</v>
      </c>
      <c r="D2548" t="s">
        <v>16</v>
      </c>
      <c r="E2548" t="s">
        <v>9091</v>
      </c>
      <c r="F2548" t="s">
        <v>11</v>
      </c>
      <c r="G2548" t="s">
        <v>9092</v>
      </c>
      <c r="H2548" t="s">
        <v>9093</v>
      </c>
    </row>
    <row r="2549" spans="1:8" hidden="1" x14ac:dyDescent="0.25">
      <c r="A2549">
        <v>61529387</v>
      </c>
      <c r="B2549" t="s">
        <v>1030</v>
      </c>
      <c r="C2549" t="s">
        <v>16</v>
      </c>
      <c r="D2549" t="s">
        <v>9</v>
      </c>
      <c r="E2549" t="s">
        <v>9094</v>
      </c>
      <c r="F2549" t="s">
        <v>9095</v>
      </c>
      <c r="G2549" t="s">
        <v>9087</v>
      </c>
      <c r="H2549" t="s">
        <v>9096</v>
      </c>
    </row>
    <row r="2550" spans="1:8" x14ac:dyDescent="0.25">
      <c r="A2550">
        <v>61438267</v>
      </c>
      <c r="B2550" t="s">
        <v>3059</v>
      </c>
      <c r="C2550" t="s">
        <v>28</v>
      </c>
      <c r="D2550" t="s">
        <v>15</v>
      </c>
      <c r="E2550" t="s">
        <v>9097</v>
      </c>
      <c r="F2550" t="s">
        <v>11</v>
      </c>
      <c r="G2550" t="s">
        <v>9098</v>
      </c>
      <c r="H2550" t="s">
        <v>9099</v>
      </c>
    </row>
    <row r="2551" spans="1:8" x14ac:dyDescent="0.25">
      <c r="A2551">
        <v>35042013</v>
      </c>
      <c r="B2551" t="s">
        <v>9100</v>
      </c>
      <c r="C2551" t="s">
        <v>28</v>
      </c>
      <c r="D2551" t="s">
        <v>469</v>
      </c>
      <c r="E2551" t="s">
        <v>9101</v>
      </c>
      <c r="F2551" t="s">
        <v>9102</v>
      </c>
      <c r="G2551" t="s">
        <v>9046</v>
      </c>
      <c r="H2551" t="s">
        <v>9103</v>
      </c>
    </row>
    <row r="2552" spans="1:8" hidden="1" x14ac:dyDescent="0.25">
      <c r="A2552">
        <v>61519398</v>
      </c>
      <c r="B2552" t="s">
        <v>367</v>
      </c>
      <c r="C2552" t="s">
        <v>16</v>
      </c>
      <c r="D2552" t="s">
        <v>9</v>
      </c>
      <c r="E2552" t="s">
        <v>9104</v>
      </c>
      <c r="F2552" t="s">
        <v>9105</v>
      </c>
      <c r="G2552" t="s">
        <v>9078</v>
      </c>
      <c r="H2552" t="s">
        <v>9106</v>
      </c>
    </row>
    <row r="2553" spans="1:8" hidden="1" x14ac:dyDescent="0.25">
      <c r="A2553">
        <v>61511548</v>
      </c>
      <c r="B2553" t="s">
        <v>149</v>
      </c>
      <c r="C2553" t="s">
        <v>16</v>
      </c>
      <c r="D2553" t="s">
        <v>9</v>
      </c>
      <c r="E2553" t="s">
        <v>9107</v>
      </c>
      <c r="F2553" t="s">
        <v>11</v>
      </c>
      <c r="G2553" t="s">
        <v>9087</v>
      </c>
      <c r="H2553" t="s">
        <v>9108</v>
      </c>
    </row>
    <row r="2554" spans="1:8" hidden="1" x14ac:dyDescent="0.25">
      <c r="A2554">
        <v>61511452</v>
      </c>
      <c r="B2554" t="s">
        <v>163</v>
      </c>
      <c r="C2554" t="s">
        <v>9</v>
      </c>
      <c r="D2554" t="s">
        <v>9</v>
      </c>
      <c r="E2554" t="s">
        <v>9109</v>
      </c>
      <c r="F2554" t="s">
        <v>11</v>
      </c>
      <c r="G2554" t="s">
        <v>9087</v>
      </c>
      <c r="H2554" t="s">
        <v>9110</v>
      </c>
    </row>
    <row r="2555" spans="1:8" x14ac:dyDescent="0.25">
      <c r="A2555">
        <v>61463438</v>
      </c>
      <c r="B2555" t="s">
        <v>437</v>
      </c>
      <c r="C2555" t="s">
        <v>15</v>
      </c>
      <c r="D2555" t="s">
        <v>16</v>
      </c>
      <c r="E2555" t="s">
        <v>9111</v>
      </c>
      <c r="F2555" t="s">
        <v>9112</v>
      </c>
      <c r="G2555" t="s">
        <v>9113</v>
      </c>
      <c r="H2555" t="s">
        <v>9114</v>
      </c>
    </row>
    <row r="2556" spans="1:8" x14ac:dyDescent="0.25">
      <c r="A2556">
        <v>37945767</v>
      </c>
      <c r="B2556" t="s">
        <v>9115</v>
      </c>
      <c r="C2556" t="s">
        <v>107</v>
      </c>
      <c r="D2556" t="s">
        <v>14</v>
      </c>
      <c r="E2556" t="s">
        <v>9116</v>
      </c>
      <c r="F2556" t="s">
        <v>11</v>
      </c>
      <c r="G2556" t="s">
        <v>9117</v>
      </c>
      <c r="H2556" t="s">
        <v>9118</v>
      </c>
    </row>
    <row r="2557" spans="1:8" hidden="1" x14ac:dyDescent="0.25">
      <c r="A2557">
        <v>61483372</v>
      </c>
      <c r="B2557" t="s">
        <v>61</v>
      </c>
      <c r="C2557" t="s">
        <v>9</v>
      </c>
      <c r="D2557" t="s">
        <v>9</v>
      </c>
      <c r="E2557" t="s">
        <v>9119</v>
      </c>
      <c r="F2557" t="s">
        <v>11</v>
      </c>
      <c r="G2557" t="s">
        <v>9087</v>
      </c>
      <c r="H2557" t="s">
        <v>9120</v>
      </c>
    </row>
    <row r="2558" spans="1:8" hidden="1" x14ac:dyDescent="0.25">
      <c r="A2558">
        <v>61460136</v>
      </c>
      <c r="B2558" t="s">
        <v>732</v>
      </c>
      <c r="C2558" t="s">
        <v>9</v>
      </c>
      <c r="D2558" t="s">
        <v>9</v>
      </c>
      <c r="E2558" t="s">
        <v>9121</v>
      </c>
      <c r="F2558" t="s">
        <v>11</v>
      </c>
      <c r="G2558" t="s">
        <v>9122</v>
      </c>
      <c r="H2558" t="s">
        <v>9123</v>
      </c>
    </row>
    <row r="2559" spans="1:8" hidden="1" x14ac:dyDescent="0.25">
      <c r="A2559">
        <v>61451407</v>
      </c>
      <c r="B2559" t="s">
        <v>14</v>
      </c>
      <c r="C2559" t="s">
        <v>16</v>
      </c>
      <c r="D2559" t="s">
        <v>9</v>
      </c>
      <c r="E2559" t="s">
        <v>9124</v>
      </c>
      <c r="F2559" t="s">
        <v>9125</v>
      </c>
      <c r="G2559" t="s">
        <v>9126</v>
      </c>
      <c r="H2559" t="s">
        <v>9127</v>
      </c>
    </row>
    <row r="2560" spans="1:8" hidden="1" x14ac:dyDescent="0.25">
      <c r="A2560">
        <v>61453955</v>
      </c>
      <c r="B2560" t="s">
        <v>188</v>
      </c>
      <c r="C2560" t="s">
        <v>28</v>
      </c>
      <c r="D2560" t="s">
        <v>9</v>
      </c>
      <c r="E2560" t="s">
        <v>9128</v>
      </c>
      <c r="F2560" t="s">
        <v>9129</v>
      </c>
      <c r="G2560" t="s">
        <v>9130</v>
      </c>
      <c r="H2560" t="s">
        <v>9131</v>
      </c>
    </row>
    <row r="2561" spans="1:8" hidden="1" x14ac:dyDescent="0.25">
      <c r="A2561">
        <v>61413147</v>
      </c>
      <c r="B2561" t="s">
        <v>301</v>
      </c>
      <c r="C2561" t="s">
        <v>16</v>
      </c>
      <c r="D2561" t="s">
        <v>9</v>
      </c>
      <c r="E2561" t="s">
        <v>9132</v>
      </c>
      <c r="F2561" t="s">
        <v>11</v>
      </c>
      <c r="G2561" t="s">
        <v>9133</v>
      </c>
      <c r="H2561" t="s">
        <v>9134</v>
      </c>
    </row>
    <row r="2562" spans="1:8" hidden="1" x14ac:dyDescent="0.25">
      <c r="A2562">
        <v>61446549</v>
      </c>
      <c r="B2562" t="s">
        <v>214</v>
      </c>
      <c r="C2562" t="s">
        <v>16</v>
      </c>
      <c r="D2562" t="s">
        <v>9</v>
      </c>
      <c r="E2562" t="s">
        <v>9135</v>
      </c>
      <c r="F2562" t="s">
        <v>9136</v>
      </c>
      <c r="G2562" t="s">
        <v>9137</v>
      </c>
      <c r="H2562" t="s">
        <v>9138</v>
      </c>
    </row>
    <row r="2563" spans="1:8" hidden="1" x14ac:dyDescent="0.25">
      <c r="A2563">
        <v>61449110</v>
      </c>
      <c r="B2563" t="s">
        <v>430</v>
      </c>
      <c r="C2563" t="s">
        <v>9</v>
      </c>
      <c r="D2563" t="s">
        <v>9</v>
      </c>
      <c r="E2563" t="s">
        <v>9139</v>
      </c>
      <c r="F2563" t="s">
        <v>11</v>
      </c>
      <c r="G2563" t="s">
        <v>9140</v>
      </c>
      <c r="H2563" t="s">
        <v>9141</v>
      </c>
    </row>
    <row r="2564" spans="1:8" x14ac:dyDescent="0.25">
      <c r="A2564">
        <v>61379215</v>
      </c>
      <c r="B2564" t="s">
        <v>188</v>
      </c>
      <c r="C2564" t="s">
        <v>16</v>
      </c>
      <c r="D2564" t="s">
        <v>16</v>
      </c>
      <c r="E2564" t="s">
        <v>9142</v>
      </c>
      <c r="F2564" t="s">
        <v>11</v>
      </c>
      <c r="G2564" t="s">
        <v>9143</v>
      </c>
      <c r="H2564" t="s">
        <v>9144</v>
      </c>
    </row>
    <row r="2565" spans="1:8" x14ac:dyDescent="0.25">
      <c r="A2565">
        <v>59628752</v>
      </c>
      <c r="B2565" t="s">
        <v>9145</v>
      </c>
      <c r="C2565" t="s">
        <v>28</v>
      </c>
      <c r="D2565" t="s">
        <v>15</v>
      </c>
      <c r="E2565" t="s">
        <v>9146</v>
      </c>
      <c r="F2565" t="s">
        <v>9147</v>
      </c>
      <c r="G2565" t="s">
        <v>9148</v>
      </c>
      <c r="H2565" t="s">
        <v>9149</v>
      </c>
    </row>
    <row r="2566" spans="1:8" x14ac:dyDescent="0.25">
      <c r="A2566">
        <v>61413109</v>
      </c>
      <c r="B2566" t="s">
        <v>102</v>
      </c>
      <c r="C2566" t="s">
        <v>16</v>
      </c>
      <c r="D2566" t="s">
        <v>16</v>
      </c>
      <c r="E2566" t="s">
        <v>9150</v>
      </c>
      <c r="F2566" t="s">
        <v>9151</v>
      </c>
      <c r="G2566" t="s">
        <v>8978</v>
      </c>
      <c r="H2566" t="s">
        <v>9152</v>
      </c>
    </row>
    <row r="2567" spans="1:8" x14ac:dyDescent="0.25">
      <c r="A2567">
        <v>46491815</v>
      </c>
      <c r="B2567" t="s">
        <v>9153</v>
      </c>
      <c r="C2567" t="s">
        <v>208</v>
      </c>
      <c r="D2567" t="s">
        <v>1458</v>
      </c>
      <c r="E2567" t="s">
        <v>9154</v>
      </c>
      <c r="F2567" t="s">
        <v>11</v>
      </c>
      <c r="G2567" t="s">
        <v>9046</v>
      </c>
      <c r="H2567" t="s">
        <v>9155</v>
      </c>
    </row>
    <row r="2568" spans="1:8" hidden="1" x14ac:dyDescent="0.25">
      <c r="A2568">
        <v>61393593</v>
      </c>
      <c r="B2568" t="s">
        <v>183</v>
      </c>
      <c r="C2568" t="s">
        <v>16</v>
      </c>
      <c r="D2568" t="s">
        <v>9</v>
      </c>
      <c r="E2568" t="s">
        <v>9156</v>
      </c>
      <c r="F2568" t="s">
        <v>9157</v>
      </c>
      <c r="G2568" t="s">
        <v>9046</v>
      </c>
      <c r="H2568" t="s">
        <v>9158</v>
      </c>
    </row>
    <row r="2569" spans="1:8" hidden="1" x14ac:dyDescent="0.25">
      <c r="A2569">
        <v>61407382</v>
      </c>
      <c r="B2569" t="s">
        <v>301</v>
      </c>
      <c r="C2569" t="s">
        <v>16</v>
      </c>
      <c r="D2569" t="s">
        <v>9</v>
      </c>
      <c r="E2569" t="s">
        <v>9159</v>
      </c>
      <c r="F2569" t="s">
        <v>11</v>
      </c>
      <c r="G2569" t="s">
        <v>9087</v>
      </c>
      <c r="H2569" t="s">
        <v>9160</v>
      </c>
    </row>
    <row r="2570" spans="1:8" hidden="1" x14ac:dyDescent="0.25">
      <c r="A2570">
        <v>61391510</v>
      </c>
      <c r="B2570" t="s">
        <v>36</v>
      </c>
      <c r="C2570" t="s">
        <v>9</v>
      </c>
      <c r="D2570" t="s">
        <v>98</v>
      </c>
      <c r="E2570" t="s">
        <v>9161</v>
      </c>
      <c r="F2570" t="s">
        <v>11</v>
      </c>
      <c r="G2570" t="s">
        <v>9162</v>
      </c>
      <c r="H2570" t="s">
        <v>9163</v>
      </c>
    </row>
    <row r="2571" spans="1:8" x14ac:dyDescent="0.25">
      <c r="A2571">
        <v>49009155</v>
      </c>
      <c r="B2571" t="s">
        <v>9164</v>
      </c>
      <c r="C2571" t="s">
        <v>28</v>
      </c>
      <c r="D2571" t="s">
        <v>15</v>
      </c>
      <c r="E2571" t="s">
        <v>9165</v>
      </c>
      <c r="F2571" t="s">
        <v>9166</v>
      </c>
      <c r="G2571" t="s">
        <v>9167</v>
      </c>
      <c r="H2571" t="s">
        <v>9168</v>
      </c>
    </row>
    <row r="2572" spans="1:8" hidden="1" x14ac:dyDescent="0.25">
      <c r="A2572">
        <v>61344160</v>
      </c>
      <c r="B2572" t="s">
        <v>135</v>
      </c>
      <c r="C2572" t="s">
        <v>9</v>
      </c>
      <c r="D2572" t="s">
        <v>9</v>
      </c>
      <c r="E2572" t="s">
        <v>9169</v>
      </c>
      <c r="F2572" t="s">
        <v>11</v>
      </c>
      <c r="G2572" t="s">
        <v>9170</v>
      </c>
      <c r="H2572" t="s">
        <v>9171</v>
      </c>
    </row>
    <row r="2573" spans="1:8" hidden="1" x14ac:dyDescent="0.25">
      <c r="A2573">
        <v>60984655</v>
      </c>
      <c r="B2573" t="s">
        <v>94</v>
      </c>
      <c r="C2573" t="s">
        <v>16</v>
      </c>
      <c r="D2573" t="s">
        <v>9</v>
      </c>
      <c r="E2573" t="s">
        <v>9172</v>
      </c>
      <c r="F2573" t="s">
        <v>11</v>
      </c>
      <c r="G2573" t="s">
        <v>9173</v>
      </c>
      <c r="H2573" t="s">
        <v>9174</v>
      </c>
    </row>
    <row r="2574" spans="1:8" x14ac:dyDescent="0.25">
      <c r="A2574">
        <v>61288106</v>
      </c>
      <c r="B2574" t="s">
        <v>102</v>
      </c>
      <c r="C2574" t="s">
        <v>16</v>
      </c>
      <c r="D2574" t="s">
        <v>16</v>
      </c>
      <c r="E2574" t="s">
        <v>9175</v>
      </c>
      <c r="F2574" t="s">
        <v>11</v>
      </c>
      <c r="G2574" t="s">
        <v>9176</v>
      </c>
      <c r="H2574" t="s">
        <v>9177</v>
      </c>
    </row>
    <row r="2575" spans="1:8" x14ac:dyDescent="0.25">
      <c r="A2575">
        <v>25912091</v>
      </c>
      <c r="B2575" t="s">
        <v>9178</v>
      </c>
      <c r="C2575" t="s">
        <v>208</v>
      </c>
      <c r="D2575" t="s">
        <v>829</v>
      </c>
      <c r="E2575" t="s">
        <v>9179</v>
      </c>
      <c r="F2575" t="s">
        <v>11</v>
      </c>
      <c r="G2575" t="s">
        <v>9180</v>
      </c>
      <c r="H2575" t="s">
        <v>9181</v>
      </c>
    </row>
    <row r="2576" spans="1:8" hidden="1" x14ac:dyDescent="0.25">
      <c r="A2576">
        <v>61330207</v>
      </c>
      <c r="B2576" t="s">
        <v>291</v>
      </c>
      <c r="C2576" t="s">
        <v>15</v>
      </c>
      <c r="D2576" t="s">
        <v>9</v>
      </c>
      <c r="E2576" t="s">
        <v>9182</v>
      </c>
      <c r="F2576" t="s">
        <v>11</v>
      </c>
      <c r="G2576" t="s">
        <v>9183</v>
      </c>
      <c r="H2576" t="s">
        <v>9184</v>
      </c>
    </row>
    <row r="2577" spans="1:8" hidden="1" x14ac:dyDescent="0.25">
      <c r="A2577">
        <v>61332382</v>
      </c>
      <c r="B2577" t="s">
        <v>1030</v>
      </c>
      <c r="C2577" t="s">
        <v>15</v>
      </c>
      <c r="D2577" t="s">
        <v>9</v>
      </c>
      <c r="E2577" t="s">
        <v>9185</v>
      </c>
      <c r="F2577" t="s">
        <v>9186</v>
      </c>
      <c r="G2577" t="s">
        <v>9023</v>
      </c>
      <c r="H2577" t="s">
        <v>9187</v>
      </c>
    </row>
    <row r="2578" spans="1:8" x14ac:dyDescent="0.25">
      <c r="A2578">
        <v>61318610</v>
      </c>
      <c r="B2578" t="s">
        <v>172</v>
      </c>
      <c r="C2578" t="s">
        <v>16</v>
      </c>
      <c r="D2578" t="s">
        <v>16</v>
      </c>
      <c r="E2578" t="s">
        <v>9188</v>
      </c>
      <c r="F2578" t="s">
        <v>9189</v>
      </c>
      <c r="G2578" t="s">
        <v>9190</v>
      </c>
      <c r="H2578" t="s">
        <v>9191</v>
      </c>
    </row>
    <row r="2579" spans="1:8" x14ac:dyDescent="0.25">
      <c r="A2579">
        <v>61285354</v>
      </c>
      <c r="B2579" t="s">
        <v>61</v>
      </c>
      <c r="C2579" t="s">
        <v>16</v>
      </c>
      <c r="D2579" t="s">
        <v>16</v>
      </c>
      <c r="E2579" t="s">
        <v>9192</v>
      </c>
      <c r="F2579" t="s">
        <v>11</v>
      </c>
      <c r="G2579" t="s">
        <v>9046</v>
      </c>
      <c r="H2579" t="s">
        <v>9193</v>
      </c>
    </row>
    <row r="2580" spans="1:8" x14ac:dyDescent="0.25">
      <c r="A2580">
        <v>47417015</v>
      </c>
      <c r="B2580" t="s">
        <v>9194</v>
      </c>
      <c r="C2580" t="s">
        <v>28</v>
      </c>
      <c r="D2580" t="s">
        <v>829</v>
      </c>
      <c r="E2580" t="s">
        <v>9195</v>
      </c>
      <c r="F2580" t="s">
        <v>9196</v>
      </c>
      <c r="G2580" t="s">
        <v>9197</v>
      </c>
      <c r="H2580" t="s">
        <v>9198</v>
      </c>
    </row>
    <row r="2581" spans="1:8" x14ac:dyDescent="0.25">
      <c r="A2581">
        <v>49256963</v>
      </c>
      <c r="B2581" t="s">
        <v>9199</v>
      </c>
      <c r="C2581" t="s">
        <v>15</v>
      </c>
      <c r="D2581" t="s">
        <v>16</v>
      </c>
      <c r="E2581" t="s">
        <v>9200</v>
      </c>
      <c r="F2581" t="s">
        <v>11</v>
      </c>
      <c r="G2581" t="s">
        <v>9201</v>
      </c>
      <c r="H2581" t="s">
        <v>9202</v>
      </c>
    </row>
    <row r="2582" spans="1:8" x14ac:dyDescent="0.25">
      <c r="A2582">
        <v>46292614</v>
      </c>
      <c r="B2582" t="s">
        <v>9203</v>
      </c>
      <c r="C2582" t="s">
        <v>28</v>
      </c>
      <c r="D2582" t="s">
        <v>16</v>
      </c>
      <c r="E2582" t="s">
        <v>9204</v>
      </c>
      <c r="F2582" t="s">
        <v>11</v>
      </c>
      <c r="G2582" t="s">
        <v>9205</v>
      </c>
      <c r="H2582" t="s">
        <v>9206</v>
      </c>
    </row>
    <row r="2583" spans="1:8" x14ac:dyDescent="0.25">
      <c r="A2583">
        <v>61257086</v>
      </c>
      <c r="B2583" t="s">
        <v>1193</v>
      </c>
      <c r="C2583" t="s">
        <v>16</v>
      </c>
      <c r="D2583" t="s">
        <v>16</v>
      </c>
      <c r="E2583" t="s">
        <v>9207</v>
      </c>
      <c r="F2583" t="s">
        <v>11</v>
      </c>
      <c r="G2583" t="s">
        <v>9208</v>
      </c>
      <c r="H2583" t="s">
        <v>9209</v>
      </c>
    </row>
    <row r="2584" spans="1:8" hidden="1" x14ac:dyDescent="0.25">
      <c r="A2584">
        <v>61262242</v>
      </c>
      <c r="B2584" t="s">
        <v>430</v>
      </c>
      <c r="C2584" t="s">
        <v>16</v>
      </c>
      <c r="D2584" t="s">
        <v>9</v>
      </c>
      <c r="E2584" t="s">
        <v>9210</v>
      </c>
      <c r="F2584" t="s">
        <v>9211</v>
      </c>
      <c r="G2584" t="s">
        <v>9212</v>
      </c>
      <c r="H2584" t="s">
        <v>9213</v>
      </c>
    </row>
    <row r="2585" spans="1:8" x14ac:dyDescent="0.25">
      <c r="A2585">
        <v>37551576</v>
      </c>
      <c r="B2585" t="s">
        <v>9214</v>
      </c>
      <c r="C2585" t="s">
        <v>28</v>
      </c>
      <c r="D2585" t="s">
        <v>463</v>
      </c>
      <c r="E2585" t="s">
        <v>9215</v>
      </c>
      <c r="F2585" t="s">
        <v>9216</v>
      </c>
      <c r="G2585" t="s">
        <v>9217</v>
      </c>
      <c r="H2585" t="s">
        <v>9218</v>
      </c>
    </row>
    <row r="2586" spans="1:8" x14ac:dyDescent="0.25">
      <c r="A2586">
        <v>35906952</v>
      </c>
      <c r="B2586" t="s">
        <v>9219</v>
      </c>
      <c r="C2586" t="s">
        <v>208</v>
      </c>
      <c r="D2586" t="s">
        <v>208</v>
      </c>
      <c r="E2586" t="s">
        <v>9220</v>
      </c>
      <c r="F2586" t="s">
        <v>9221</v>
      </c>
      <c r="G2586" t="s">
        <v>9222</v>
      </c>
      <c r="H2586" t="s">
        <v>9223</v>
      </c>
    </row>
    <row r="2587" spans="1:8" x14ac:dyDescent="0.25">
      <c r="A2587">
        <v>35557411</v>
      </c>
      <c r="B2587" t="s">
        <v>9224</v>
      </c>
      <c r="C2587" t="s">
        <v>28</v>
      </c>
      <c r="D2587" t="s">
        <v>28</v>
      </c>
      <c r="E2587" t="s">
        <v>9225</v>
      </c>
      <c r="F2587" t="s">
        <v>9226</v>
      </c>
      <c r="G2587" t="s">
        <v>9227</v>
      </c>
      <c r="H2587" t="s">
        <v>9228</v>
      </c>
    </row>
    <row r="2588" spans="1:8" hidden="1" x14ac:dyDescent="0.25">
      <c r="A2588">
        <v>58282935</v>
      </c>
      <c r="B2588" t="s">
        <v>214</v>
      </c>
      <c r="C2588" t="s">
        <v>9</v>
      </c>
      <c r="D2588" t="s">
        <v>9</v>
      </c>
      <c r="E2588" t="s">
        <v>9229</v>
      </c>
      <c r="F2588" t="s">
        <v>11</v>
      </c>
      <c r="G2588" t="s">
        <v>9230</v>
      </c>
      <c r="H2588" t="s">
        <v>9231</v>
      </c>
    </row>
    <row r="2589" spans="1:8" hidden="1" x14ac:dyDescent="0.25">
      <c r="A2589">
        <v>58263480</v>
      </c>
      <c r="B2589" t="s">
        <v>354</v>
      </c>
      <c r="C2589" t="s">
        <v>9</v>
      </c>
      <c r="D2589" t="s">
        <v>9</v>
      </c>
      <c r="E2589" t="s">
        <v>9232</v>
      </c>
      <c r="F2589" t="s">
        <v>11</v>
      </c>
      <c r="G2589" t="s">
        <v>9233</v>
      </c>
      <c r="H2589" t="s">
        <v>9234</v>
      </c>
    </row>
    <row r="2590" spans="1:8" x14ac:dyDescent="0.25">
      <c r="A2590">
        <v>57853636</v>
      </c>
      <c r="B2590" t="s">
        <v>9235</v>
      </c>
      <c r="C2590" t="s">
        <v>15</v>
      </c>
      <c r="D2590" t="s">
        <v>15</v>
      </c>
      <c r="E2590" t="s">
        <v>9236</v>
      </c>
      <c r="F2590" t="s">
        <v>9237</v>
      </c>
      <c r="G2590" t="s">
        <v>9238</v>
      </c>
      <c r="H2590" t="s">
        <v>9239</v>
      </c>
    </row>
    <row r="2591" spans="1:8" hidden="1" x14ac:dyDescent="0.25">
      <c r="A2591">
        <v>57605258</v>
      </c>
      <c r="B2591" t="s">
        <v>557</v>
      </c>
      <c r="C2591" t="s">
        <v>15</v>
      </c>
      <c r="D2591" t="s">
        <v>9</v>
      </c>
      <c r="E2591" t="s">
        <v>9240</v>
      </c>
      <c r="F2591" t="s">
        <v>9241</v>
      </c>
      <c r="G2591" t="s">
        <v>9242</v>
      </c>
      <c r="H2591" t="s">
        <v>9243</v>
      </c>
    </row>
    <row r="2592" spans="1:8" x14ac:dyDescent="0.25">
      <c r="A2592">
        <v>57284908</v>
      </c>
      <c r="B2592" t="s">
        <v>672</v>
      </c>
      <c r="C2592" t="s">
        <v>15</v>
      </c>
      <c r="D2592" t="s">
        <v>16</v>
      </c>
      <c r="E2592" t="s">
        <v>9244</v>
      </c>
      <c r="F2592" t="s">
        <v>9245</v>
      </c>
      <c r="G2592" t="s">
        <v>9246</v>
      </c>
      <c r="H2592" t="s">
        <v>9247</v>
      </c>
    </row>
    <row r="2593" spans="1:8" x14ac:dyDescent="0.25">
      <c r="A2593">
        <v>57338194</v>
      </c>
      <c r="B2593" t="s">
        <v>1801</v>
      </c>
      <c r="C2593" t="s">
        <v>28</v>
      </c>
      <c r="D2593" t="s">
        <v>16</v>
      </c>
      <c r="E2593" t="s">
        <v>9248</v>
      </c>
      <c r="F2593" t="s">
        <v>9249</v>
      </c>
      <c r="G2593" t="s">
        <v>9250</v>
      </c>
      <c r="H2593" t="s">
        <v>9251</v>
      </c>
    </row>
    <row r="2594" spans="1:8" hidden="1" x14ac:dyDescent="0.25">
      <c r="A2594">
        <v>56374696</v>
      </c>
      <c r="B2594" t="s">
        <v>1961</v>
      </c>
      <c r="C2594" t="s">
        <v>15</v>
      </c>
      <c r="D2594" t="s">
        <v>9</v>
      </c>
      <c r="E2594" t="s">
        <v>9252</v>
      </c>
      <c r="F2594" t="s">
        <v>11</v>
      </c>
      <c r="G2594" t="s">
        <v>9253</v>
      </c>
      <c r="H2594" t="s">
        <v>9254</v>
      </c>
    </row>
    <row r="2595" spans="1:8" x14ac:dyDescent="0.25">
      <c r="A2595">
        <v>56393564</v>
      </c>
      <c r="B2595" t="s">
        <v>44</v>
      </c>
      <c r="C2595" t="s">
        <v>9</v>
      </c>
      <c r="D2595" t="s">
        <v>16</v>
      </c>
      <c r="E2595" t="s">
        <v>9255</v>
      </c>
      <c r="F2595" t="s">
        <v>11</v>
      </c>
      <c r="G2595" t="s">
        <v>9256</v>
      </c>
      <c r="H2595" t="s">
        <v>9257</v>
      </c>
    </row>
    <row r="2596" spans="1:8" x14ac:dyDescent="0.25">
      <c r="A2596">
        <v>34727584</v>
      </c>
      <c r="B2596" t="s">
        <v>6558</v>
      </c>
      <c r="C2596" t="s">
        <v>16</v>
      </c>
      <c r="D2596" t="s">
        <v>36</v>
      </c>
      <c r="E2596" t="s">
        <v>6559</v>
      </c>
      <c r="F2596" t="s">
        <v>6560</v>
      </c>
      <c r="G2596" t="s">
        <v>6561</v>
      </c>
      <c r="H2596" t="s">
        <v>6562</v>
      </c>
    </row>
    <row r="2597" spans="1:8" x14ac:dyDescent="0.25">
      <c r="A2597">
        <v>55956861</v>
      </c>
      <c r="B2597" t="s">
        <v>5797</v>
      </c>
      <c r="C2597" t="s">
        <v>16</v>
      </c>
      <c r="D2597" t="s">
        <v>15</v>
      </c>
      <c r="E2597" t="s">
        <v>9258</v>
      </c>
      <c r="F2597" t="s">
        <v>9259</v>
      </c>
      <c r="G2597" t="s">
        <v>9246</v>
      </c>
      <c r="H2597" t="s">
        <v>9260</v>
      </c>
    </row>
    <row r="2598" spans="1:8" hidden="1" x14ac:dyDescent="0.25">
      <c r="A2598">
        <v>21600011</v>
      </c>
      <c r="B2598" t="s">
        <v>9261</v>
      </c>
      <c r="C2598" t="s">
        <v>15</v>
      </c>
      <c r="D2598" t="s">
        <v>9</v>
      </c>
      <c r="E2598" t="s">
        <v>9262</v>
      </c>
      <c r="F2598" t="s">
        <v>11</v>
      </c>
      <c r="G2598" t="s">
        <v>9263</v>
      </c>
      <c r="H2598" t="s">
        <v>9264</v>
      </c>
    </row>
    <row r="2599" spans="1:8" x14ac:dyDescent="0.25">
      <c r="A2599">
        <v>55716448</v>
      </c>
      <c r="B2599" t="s">
        <v>3037</v>
      </c>
      <c r="C2599" t="s">
        <v>9</v>
      </c>
      <c r="D2599" t="s">
        <v>16</v>
      </c>
      <c r="E2599" t="s">
        <v>6584</v>
      </c>
      <c r="F2599" t="s">
        <v>11</v>
      </c>
      <c r="G2599" t="s">
        <v>6440</v>
      </c>
      <c r="H2599" t="s">
        <v>6585</v>
      </c>
    </row>
    <row r="2600" spans="1:8" x14ac:dyDescent="0.25">
      <c r="A2600">
        <v>55520720</v>
      </c>
      <c r="B2600" t="s">
        <v>209</v>
      </c>
      <c r="C2600" t="s">
        <v>16</v>
      </c>
      <c r="D2600" t="s">
        <v>16</v>
      </c>
      <c r="E2600" t="s">
        <v>9265</v>
      </c>
      <c r="F2600" t="s">
        <v>9266</v>
      </c>
      <c r="G2600" t="s">
        <v>9242</v>
      </c>
      <c r="H2600" t="s">
        <v>9267</v>
      </c>
    </row>
    <row r="2601" spans="1:8" x14ac:dyDescent="0.25">
      <c r="A2601">
        <v>55291422</v>
      </c>
      <c r="B2601" t="s">
        <v>3627</v>
      </c>
      <c r="C2601" t="s">
        <v>15</v>
      </c>
      <c r="D2601" t="s">
        <v>16</v>
      </c>
      <c r="E2601" t="s">
        <v>9268</v>
      </c>
      <c r="F2601" t="s">
        <v>9269</v>
      </c>
      <c r="G2601" t="s">
        <v>9270</v>
      </c>
      <c r="H2601" t="s">
        <v>9271</v>
      </c>
    </row>
    <row r="2602" spans="1:8" x14ac:dyDescent="0.25">
      <c r="A2602">
        <v>55087858</v>
      </c>
      <c r="B2602" t="s">
        <v>5238</v>
      </c>
      <c r="C2602" t="s">
        <v>16</v>
      </c>
      <c r="D2602" t="s">
        <v>28</v>
      </c>
      <c r="E2602" t="s">
        <v>5239</v>
      </c>
      <c r="F2602" t="s">
        <v>5240</v>
      </c>
      <c r="G2602" t="s">
        <v>5241</v>
      </c>
      <c r="H2602" t="s">
        <v>5242</v>
      </c>
    </row>
    <row r="2603" spans="1:8" hidden="1" x14ac:dyDescent="0.25">
      <c r="A2603">
        <v>54756348</v>
      </c>
      <c r="B2603" t="s">
        <v>421</v>
      </c>
      <c r="C2603" t="s">
        <v>16</v>
      </c>
      <c r="D2603" t="s">
        <v>9</v>
      </c>
      <c r="E2603" t="s">
        <v>9272</v>
      </c>
      <c r="F2603" t="s">
        <v>11</v>
      </c>
      <c r="G2603" t="s">
        <v>9273</v>
      </c>
      <c r="H2603" t="s">
        <v>9274</v>
      </c>
    </row>
    <row r="2604" spans="1:8" hidden="1" x14ac:dyDescent="0.25">
      <c r="A2604">
        <v>54552968</v>
      </c>
      <c r="B2604" t="s">
        <v>8265</v>
      </c>
      <c r="C2604" t="s">
        <v>16</v>
      </c>
      <c r="D2604" t="s">
        <v>9</v>
      </c>
      <c r="E2604" t="s">
        <v>9275</v>
      </c>
      <c r="F2604" t="s">
        <v>11</v>
      </c>
      <c r="G2604" t="s">
        <v>9276</v>
      </c>
      <c r="H2604" t="s">
        <v>9277</v>
      </c>
    </row>
    <row r="2605" spans="1:8" x14ac:dyDescent="0.25">
      <c r="A2605">
        <v>15675900</v>
      </c>
      <c r="B2605" t="s">
        <v>9278</v>
      </c>
      <c r="C2605" t="s">
        <v>28</v>
      </c>
      <c r="D2605" t="s">
        <v>208</v>
      </c>
      <c r="E2605" t="s">
        <v>9279</v>
      </c>
      <c r="F2605" t="s">
        <v>9280</v>
      </c>
      <c r="G2605" t="s">
        <v>9281</v>
      </c>
      <c r="H2605" t="s">
        <v>9282</v>
      </c>
    </row>
    <row r="2606" spans="1:8" x14ac:dyDescent="0.25">
      <c r="A2606">
        <v>54383894</v>
      </c>
      <c r="B2606" t="s">
        <v>3216</v>
      </c>
      <c r="C2606" t="s">
        <v>15</v>
      </c>
      <c r="D2606" t="s">
        <v>16</v>
      </c>
      <c r="E2606" t="s">
        <v>9283</v>
      </c>
      <c r="F2606" t="s">
        <v>9284</v>
      </c>
      <c r="G2606" t="s">
        <v>9246</v>
      </c>
      <c r="H2606" t="s">
        <v>9285</v>
      </c>
    </row>
    <row r="2607" spans="1:8" x14ac:dyDescent="0.25">
      <c r="A2607">
        <v>7512535</v>
      </c>
      <c r="B2607" t="s">
        <v>9286</v>
      </c>
      <c r="C2607" t="s">
        <v>612</v>
      </c>
      <c r="D2607" t="s">
        <v>208</v>
      </c>
      <c r="E2607" t="s">
        <v>9287</v>
      </c>
      <c r="F2607" t="s">
        <v>11</v>
      </c>
      <c r="G2607" t="s">
        <v>9288</v>
      </c>
      <c r="H2607" t="s">
        <v>9289</v>
      </c>
    </row>
    <row r="2608" spans="1:8" hidden="1" x14ac:dyDescent="0.25">
      <c r="A2608">
        <v>54104055</v>
      </c>
      <c r="B2608" t="s">
        <v>376</v>
      </c>
      <c r="C2608" t="s">
        <v>16</v>
      </c>
      <c r="D2608" t="s">
        <v>9</v>
      </c>
      <c r="E2608" t="s">
        <v>9290</v>
      </c>
      <c r="F2608" t="s">
        <v>9291</v>
      </c>
      <c r="G2608" t="s">
        <v>9242</v>
      </c>
      <c r="H2608" t="s">
        <v>9292</v>
      </c>
    </row>
    <row r="2609" spans="1:8" x14ac:dyDescent="0.25">
      <c r="A2609">
        <v>4063353</v>
      </c>
      <c r="B2609" t="s">
        <v>9293</v>
      </c>
      <c r="C2609" t="s">
        <v>15</v>
      </c>
      <c r="D2609" t="s">
        <v>39</v>
      </c>
      <c r="E2609" t="s">
        <v>9294</v>
      </c>
      <c r="F2609" t="s">
        <v>9295</v>
      </c>
      <c r="G2609" t="s">
        <v>9296</v>
      </c>
      <c r="H2609" t="s">
        <v>9297</v>
      </c>
    </row>
    <row r="2610" spans="1:8" hidden="1" x14ac:dyDescent="0.25">
      <c r="A2610">
        <v>53938331</v>
      </c>
      <c r="B2610" t="s">
        <v>9298</v>
      </c>
      <c r="C2610" t="s">
        <v>15</v>
      </c>
      <c r="D2610" t="s">
        <v>9</v>
      </c>
      <c r="E2610" t="s">
        <v>9299</v>
      </c>
      <c r="F2610" t="s">
        <v>11</v>
      </c>
      <c r="G2610" t="s">
        <v>9300</v>
      </c>
      <c r="H2610" t="s">
        <v>9301</v>
      </c>
    </row>
    <row r="2611" spans="1:8" hidden="1" x14ac:dyDescent="0.25">
      <c r="A2611">
        <v>53708250</v>
      </c>
      <c r="B2611" t="s">
        <v>1030</v>
      </c>
      <c r="C2611" t="s">
        <v>9</v>
      </c>
      <c r="D2611" t="s">
        <v>9</v>
      </c>
      <c r="E2611" t="s">
        <v>9302</v>
      </c>
      <c r="F2611" t="s">
        <v>11</v>
      </c>
      <c r="G2611" t="s">
        <v>9303</v>
      </c>
      <c r="H2611" t="s">
        <v>9304</v>
      </c>
    </row>
    <row r="2612" spans="1:8" hidden="1" x14ac:dyDescent="0.25">
      <c r="A2612">
        <v>53426450</v>
      </c>
      <c r="B2612" t="s">
        <v>1030</v>
      </c>
      <c r="C2612" t="s">
        <v>15</v>
      </c>
      <c r="D2612" t="s">
        <v>9</v>
      </c>
      <c r="E2612" t="s">
        <v>9305</v>
      </c>
      <c r="F2612" t="s">
        <v>11</v>
      </c>
      <c r="G2612" t="s">
        <v>9306</v>
      </c>
      <c r="H2612" t="s">
        <v>9307</v>
      </c>
    </row>
    <row r="2613" spans="1:8" hidden="1" x14ac:dyDescent="0.25">
      <c r="A2613">
        <v>22582620</v>
      </c>
      <c r="B2613" t="s">
        <v>9308</v>
      </c>
      <c r="C2613" t="s">
        <v>16</v>
      </c>
      <c r="D2613" t="s">
        <v>9</v>
      </c>
      <c r="E2613" t="s">
        <v>9309</v>
      </c>
      <c r="F2613" t="s">
        <v>11</v>
      </c>
      <c r="G2613" t="s">
        <v>9242</v>
      </c>
      <c r="H2613" t="s">
        <v>9310</v>
      </c>
    </row>
    <row r="2614" spans="1:8" x14ac:dyDescent="0.25">
      <c r="A2614">
        <v>15876957</v>
      </c>
      <c r="B2614" t="s">
        <v>9311</v>
      </c>
      <c r="C2614" t="s">
        <v>28</v>
      </c>
      <c r="D2614" t="s">
        <v>54</v>
      </c>
      <c r="E2614" t="s">
        <v>9312</v>
      </c>
      <c r="F2614" t="s">
        <v>9313</v>
      </c>
      <c r="G2614" t="s">
        <v>9314</v>
      </c>
      <c r="H2614" t="s">
        <v>9315</v>
      </c>
    </row>
    <row r="2615" spans="1:8" x14ac:dyDescent="0.25">
      <c r="A2615">
        <v>53152134</v>
      </c>
      <c r="B2615" t="s">
        <v>3037</v>
      </c>
      <c r="C2615" t="s">
        <v>16</v>
      </c>
      <c r="D2615" t="s">
        <v>28</v>
      </c>
      <c r="E2615" t="s">
        <v>9316</v>
      </c>
      <c r="F2615" t="s">
        <v>9317</v>
      </c>
      <c r="G2615" t="s">
        <v>9242</v>
      </c>
      <c r="H2615" t="s">
        <v>9318</v>
      </c>
    </row>
    <row r="2616" spans="1:8" x14ac:dyDescent="0.25">
      <c r="A2616">
        <v>53105245</v>
      </c>
      <c r="B2616" t="s">
        <v>9319</v>
      </c>
      <c r="C2616" t="s">
        <v>15</v>
      </c>
      <c r="D2616" t="s">
        <v>15</v>
      </c>
      <c r="E2616" t="s">
        <v>9320</v>
      </c>
      <c r="F2616" t="s">
        <v>9321</v>
      </c>
      <c r="G2616" t="s">
        <v>9322</v>
      </c>
      <c r="H2616" t="s">
        <v>9323</v>
      </c>
    </row>
    <row r="2617" spans="1:8" hidden="1" x14ac:dyDescent="0.25">
      <c r="A2617">
        <v>52763870</v>
      </c>
      <c r="B2617" t="s">
        <v>9324</v>
      </c>
      <c r="C2617" t="s">
        <v>16</v>
      </c>
      <c r="D2617" t="s">
        <v>9</v>
      </c>
      <c r="E2617" t="s">
        <v>9325</v>
      </c>
      <c r="F2617" t="s">
        <v>11</v>
      </c>
      <c r="G2617" t="s">
        <v>9326</v>
      </c>
      <c r="H2617" t="s">
        <v>9327</v>
      </c>
    </row>
    <row r="2618" spans="1:8" x14ac:dyDescent="0.25">
      <c r="A2618">
        <v>13593306</v>
      </c>
      <c r="B2618" t="s">
        <v>9328</v>
      </c>
      <c r="C2618" t="s">
        <v>208</v>
      </c>
      <c r="D2618" t="s">
        <v>469</v>
      </c>
      <c r="E2618" t="s">
        <v>9329</v>
      </c>
      <c r="F2618" t="s">
        <v>11</v>
      </c>
      <c r="G2618" t="s">
        <v>9242</v>
      </c>
      <c r="H2618" t="s">
        <v>9330</v>
      </c>
    </row>
    <row r="2619" spans="1:8" hidden="1" x14ac:dyDescent="0.25">
      <c r="A2619">
        <v>52129272</v>
      </c>
      <c r="B2619" t="s">
        <v>9331</v>
      </c>
      <c r="C2619" t="s">
        <v>9</v>
      </c>
      <c r="D2619" t="s">
        <v>9</v>
      </c>
      <c r="E2619" t="s">
        <v>9332</v>
      </c>
      <c r="F2619" t="s">
        <v>11</v>
      </c>
      <c r="G2619" t="s">
        <v>6453</v>
      </c>
      <c r="H2619" t="s">
        <v>9333</v>
      </c>
    </row>
    <row r="2620" spans="1:8" hidden="1" x14ac:dyDescent="0.25">
      <c r="A2620">
        <v>50863854</v>
      </c>
      <c r="B2620" t="s">
        <v>1835</v>
      </c>
      <c r="C2620" t="s">
        <v>9</v>
      </c>
      <c r="D2620" t="s">
        <v>9</v>
      </c>
      <c r="E2620" t="s">
        <v>9334</v>
      </c>
      <c r="F2620" t="s">
        <v>11</v>
      </c>
      <c r="G2620" t="s">
        <v>9335</v>
      </c>
      <c r="H2620" t="s">
        <v>9336</v>
      </c>
    </row>
    <row r="2621" spans="1:8" x14ac:dyDescent="0.25">
      <c r="A2621">
        <v>14396449</v>
      </c>
      <c r="B2621" t="s">
        <v>9337</v>
      </c>
      <c r="C2621" t="s">
        <v>89</v>
      </c>
      <c r="D2621" t="s">
        <v>1167</v>
      </c>
      <c r="E2621" t="s">
        <v>9338</v>
      </c>
      <c r="F2621" t="s">
        <v>9339</v>
      </c>
      <c r="G2621" t="s">
        <v>9340</v>
      </c>
      <c r="H2621" t="s">
        <v>9341</v>
      </c>
    </row>
    <row r="2622" spans="1:8" hidden="1" x14ac:dyDescent="0.25">
      <c r="A2622">
        <v>50451381</v>
      </c>
      <c r="B2622" t="s">
        <v>14</v>
      </c>
      <c r="C2622" t="s">
        <v>9</v>
      </c>
      <c r="D2622" t="s">
        <v>9</v>
      </c>
      <c r="E2622" t="s">
        <v>9342</v>
      </c>
      <c r="F2622" t="s">
        <v>11</v>
      </c>
      <c r="G2622" t="s">
        <v>9343</v>
      </c>
      <c r="H2622" t="s">
        <v>9344</v>
      </c>
    </row>
    <row r="2623" spans="1:8" x14ac:dyDescent="0.25">
      <c r="A2623">
        <v>50395951</v>
      </c>
      <c r="B2623" t="s">
        <v>9345</v>
      </c>
      <c r="C2623" t="s">
        <v>28</v>
      </c>
      <c r="D2623" t="s">
        <v>15</v>
      </c>
      <c r="E2623" t="s">
        <v>9346</v>
      </c>
      <c r="F2623" t="s">
        <v>11</v>
      </c>
      <c r="G2623" t="s">
        <v>9242</v>
      </c>
      <c r="H2623" t="s">
        <v>9347</v>
      </c>
    </row>
    <row r="2624" spans="1:8" x14ac:dyDescent="0.25">
      <c r="A2624">
        <v>50177352</v>
      </c>
      <c r="B2624" t="s">
        <v>5284</v>
      </c>
      <c r="C2624" t="s">
        <v>15</v>
      </c>
      <c r="D2624" t="s">
        <v>16</v>
      </c>
      <c r="E2624" t="s">
        <v>9348</v>
      </c>
      <c r="F2624" t="s">
        <v>9349</v>
      </c>
      <c r="G2624" t="s">
        <v>6453</v>
      </c>
      <c r="H2624" t="s">
        <v>9350</v>
      </c>
    </row>
    <row r="2625" spans="1:8" hidden="1" x14ac:dyDescent="0.25">
      <c r="A2625">
        <v>49732510</v>
      </c>
      <c r="B2625" t="s">
        <v>2566</v>
      </c>
      <c r="C2625" t="s">
        <v>16</v>
      </c>
      <c r="D2625" t="s">
        <v>9</v>
      </c>
      <c r="E2625" t="s">
        <v>9351</v>
      </c>
      <c r="F2625" t="s">
        <v>9352</v>
      </c>
      <c r="G2625" t="s">
        <v>9353</v>
      </c>
      <c r="H2625" t="s">
        <v>9354</v>
      </c>
    </row>
    <row r="2626" spans="1:8" x14ac:dyDescent="0.25">
      <c r="A2626">
        <v>6527598</v>
      </c>
      <c r="B2626" t="s">
        <v>9355</v>
      </c>
      <c r="C2626" t="s">
        <v>16</v>
      </c>
      <c r="D2626" t="s">
        <v>16</v>
      </c>
      <c r="E2626" t="s">
        <v>9356</v>
      </c>
      <c r="F2626" t="s">
        <v>9357</v>
      </c>
      <c r="G2626" t="s">
        <v>9242</v>
      </c>
      <c r="H2626" t="s">
        <v>9358</v>
      </c>
    </row>
    <row r="2627" spans="1:8" x14ac:dyDescent="0.25">
      <c r="A2627">
        <v>4738134</v>
      </c>
      <c r="B2627" t="s">
        <v>9359</v>
      </c>
      <c r="C2627" t="s">
        <v>15</v>
      </c>
      <c r="D2627" t="s">
        <v>469</v>
      </c>
      <c r="E2627" t="s">
        <v>9360</v>
      </c>
      <c r="F2627" t="s">
        <v>11</v>
      </c>
      <c r="G2627" t="s">
        <v>9227</v>
      </c>
      <c r="H2627" t="s">
        <v>9361</v>
      </c>
    </row>
    <row r="2628" spans="1:8" x14ac:dyDescent="0.25">
      <c r="A2628">
        <v>49577740</v>
      </c>
      <c r="B2628" t="s">
        <v>1508</v>
      </c>
      <c r="C2628" t="s">
        <v>16</v>
      </c>
      <c r="D2628" t="s">
        <v>16</v>
      </c>
      <c r="E2628" t="s">
        <v>9362</v>
      </c>
      <c r="F2628" t="s">
        <v>11</v>
      </c>
      <c r="G2628" t="s">
        <v>9242</v>
      </c>
      <c r="H2628" t="s">
        <v>9363</v>
      </c>
    </row>
    <row r="2629" spans="1:8" x14ac:dyDescent="0.25">
      <c r="A2629">
        <v>33249287</v>
      </c>
      <c r="B2629" t="s">
        <v>1608</v>
      </c>
      <c r="C2629" t="s">
        <v>208</v>
      </c>
      <c r="D2629" t="s">
        <v>28</v>
      </c>
      <c r="E2629" t="s">
        <v>9364</v>
      </c>
      <c r="F2629" t="s">
        <v>9365</v>
      </c>
      <c r="G2629" t="s">
        <v>9242</v>
      </c>
      <c r="H2629" t="s">
        <v>9366</v>
      </c>
    </row>
    <row r="2630" spans="1:8" hidden="1" x14ac:dyDescent="0.25">
      <c r="A2630">
        <v>49414382</v>
      </c>
      <c r="B2630" t="s">
        <v>222</v>
      </c>
      <c r="C2630" t="s">
        <v>16</v>
      </c>
      <c r="D2630" t="s">
        <v>9</v>
      </c>
      <c r="E2630" t="s">
        <v>9367</v>
      </c>
      <c r="F2630" t="s">
        <v>9368</v>
      </c>
      <c r="G2630" t="s">
        <v>9246</v>
      </c>
      <c r="H2630" t="s">
        <v>9369</v>
      </c>
    </row>
    <row r="2631" spans="1:8" x14ac:dyDescent="0.25">
      <c r="A2631">
        <v>48853376</v>
      </c>
      <c r="B2631" t="s">
        <v>1801</v>
      </c>
      <c r="C2631" t="s">
        <v>15</v>
      </c>
      <c r="D2631" t="s">
        <v>15</v>
      </c>
      <c r="E2631" t="s">
        <v>9370</v>
      </c>
      <c r="F2631" t="s">
        <v>9371</v>
      </c>
      <c r="G2631" t="s">
        <v>9242</v>
      </c>
      <c r="H2631" t="s">
        <v>9372</v>
      </c>
    </row>
    <row r="2632" spans="1:8" hidden="1" x14ac:dyDescent="0.25">
      <c r="A2632">
        <v>48870882</v>
      </c>
      <c r="B2632" t="s">
        <v>222</v>
      </c>
      <c r="C2632" t="s">
        <v>15</v>
      </c>
      <c r="D2632" t="s">
        <v>9</v>
      </c>
      <c r="E2632" t="s">
        <v>9373</v>
      </c>
      <c r="F2632" t="s">
        <v>9374</v>
      </c>
      <c r="G2632" t="s">
        <v>9375</v>
      </c>
      <c r="H2632" t="s">
        <v>9376</v>
      </c>
    </row>
    <row r="2633" spans="1:8" x14ac:dyDescent="0.25">
      <c r="A2633">
        <v>1596158</v>
      </c>
      <c r="B2633" t="s">
        <v>9377</v>
      </c>
      <c r="C2633" t="s">
        <v>54</v>
      </c>
      <c r="D2633" t="s">
        <v>2531</v>
      </c>
      <c r="E2633" t="s">
        <v>9378</v>
      </c>
      <c r="F2633" t="s">
        <v>9379</v>
      </c>
      <c r="G2633" t="s">
        <v>9380</v>
      </c>
      <c r="H2633" t="s">
        <v>9381</v>
      </c>
    </row>
    <row r="2634" spans="1:8" x14ac:dyDescent="0.25">
      <c r="A2634">
        <v>35629588</v>
      </c>
      <c r="B2634" t="s">
        <v>1167</v>
      </c>
      <c r="C2634" t="s">
        <v>16</v>
      </c>
      <c r="D2634" t="s">
        <v>16</v>
      </c>
      <c r="E2634" t="s">
        <v>9382</v>
      </c>
      <c r="F2634" t="s">
        <v>9383</v>
      </c>
      <c r="G2634" t="s">
        <v>9227</v>
      </c>
      <c r="H2634" t="s">
        <v>9384</v>
      </c>
    </row>
    <row r="2635" spans="1:8" x14ac:dyDescent="0.25">
      <c r="A2635">
        <v>48654742</v>
      </c>
      <c r="B2635" t="s">
        <v>1098</v>
      </c>
      <c r="C2635" t="s">
        <v>16</v>
      </c>
      <c r="D2635" t="s">
        <v>28</v>
      </c>
      <c r="E2635" t="s">
        <v>9385</v>
      </c>
      <c r="F2635" t="s">
        <v>11</v>
      </c>
      <c r="G2635" t="s">
        <v>9246</v>
      </c>
      <c r="H2635" t="s">
        <v>9386</v>
      </c>
    </row>
    <row r="2636" spans="1:8" hidden="1" x14ac:dyDescent="0.25">
      <c r="A2636">
        <v>48570772</v>
      </c>
      <c r="B2636" t="s">
        <v>493</v>
      </c>
      <c r="C2636" t="s">
        <v>15</v>
      </c>
      <c r="D2636" t="s">
        <v>9</v>
      </c>
      <c r="E2636" t="s">
        <v>9387</v>
      </c>
      <c r="F2636" t="s">
        <v>11</v>
      </c>
      <c r="G2636" t="s">
        <v>9388</v>
      </c>
      <c r="H2636" t="s">
        <v>9389</v>
      </c>
    </row>
    <row r="2637" spans="1:8" hidden="1" x14ac:dyDescent="0.25">
      <c r="A2637">
        <v>48450477</v>
      </c>
      <c r="B2637" t="s">
        <v>906</v>
      </c>
      <c r="C2637" t="s">
        <v>16</v>
      </c>
      <c r="D2637" t="s">
        <v>9</v>
      </c>
      <c r="E2637" t="s">
        <v>9390</v>
      </c>
      <c r="F2637" t="s">
        <v>9391</v>
      </c>
      <c r="G2637" t="s">
        <v>9392</v>
      </c>
      <c r="H2637" t="s">
        <v>9393</v>
      </c>
    </row>
    <row r="2638" spans="1:8" x14ac:dyDescent="0.25">
      <c r="A2638">
        <v>48401819</v>
      </c>
      <c r="B2638" t="s">
        <v>2445</v>
      </c>
      <c r="C2638" t="s">
        <v>15</v>
      </c>
      <c r="D2638" t="s">
        <v>16</v>
      </c>
      <c r="E2638" t="s">
        <v>9394</v>
      </c>
      <c r="F2638" t="s">
        <v>9395</v>
      </c>
      <c r="G2638" t="s">
        <v>9396</v>
      </c>
      <c r="H2638" t="s">
        <v>9397</v>
      </c>
    </row>
    <row r="2639" spans="1:8" hidden="1" x14ac:dyDescent="0.25">
      <c r="A2639">
        <v>48257378</v>
      </c>
      <c r="B2639" t="s">
        <v>650</v>
      </c>
      <c r="C2639" t="s">
        <v>9</v>
      </c>
      <c r="D2639" t="s">
        <v>9</v>
      </c>
      <c r="E2639" t="s">
        <v>9398</v>
      </c>
      <c r="F2639" t="s">
        <v>11</v>
      </c>
      <c r="G2639" t="s">
        <v>9399</v>
      </c>
      <c r="H2639" t="s">
        <v>9400</v>
      </c>
    </row>
    <row r="2640" spans="1:8" x14ac:dyDescent="0.25">
      <c r="A2640">
        <v>48078794</v>
      </c>
      <c r="B2640" t="s">
        <v>4241</v>
      </c>
      <c r="C2640" t="s">
        <v>9</v>
      </c>
      <c r="D2640" t="s">
        <v>16</v>
      </c>
      <c r="E2640" t="s">
        <v>9401</v>
      </c>
      <c r="F2640" t="s">
        <v>11</v>
      </c>
      <c r="G2640" t="s">
        <v>9402</v>
      </c>
      <c r="H2640" t="s">
        <v>9403</v>
      </c>
    </row>
    <row r="2641" spans="1:8" x14ac:dyDescent="0.25">
      <c r="A2641">
        <v>24843000</v>
      </c>
      <c r="B2641" t="s">
        <v>9404</v>
      </c>
      <c r="C2641" t="s">
        <v>15</v>
      </c>
      <c r="D2641" t="s">
        <v>1187</v>
      </c>
      <c r="E2641" t="s">
        <v>9405</v>
      </c>
      <c r="F2641" t="s">
        <v>9406</v>
      </c>
      <c r="G2641" t="s">
        <v>9407</v>
      </c>
      <c r="H2641" t="s">
        <v>9408</v>
      </c>
    </row>
    <row r="2642" spans="1:8" x14ac:dyDescent="0.25">
      <c r="A2642">
        <v>47525544</v>
      </c>
      <c r="B2642" t="s">
        <v>9409</v>
      </c>
      <c r="C2642" t="s">
        <v>16</v>
      </c>
      <c r="D2642" t="s">
        <v>15</v>
      </c>
      <c r="E2642" t="s">
        <v>9410</v>
      </c>
      <c r="F2642" t="s">
        <v>11</v>
      </c>
      <c r="G2642" t="s">
        <v>9411</v>
      </c>
      <c r="H2642" t="s">
        <v>9412</v>
      </c>
    </row>
    <row r="2643" spans="1:8" hidden="1" x14ac:dyDescent="0.25">
      <c r="A2643">
        <v>47433188</v>
      </c>
      <c r="B2643" t="s">
        <v>183</v>
      </c>
      <c r="C2643" t="s">
        <v>9</v>
      </c>
      <c r="D2643" t="s">
        <v>9</v>
      </c>
      <c r="E2643" t="s">
        <v>9413</v>
      </c>
      <c r="F2643" t="s">
        <v>11</v>
      </c>
      <c r="G2643" t="s">
        <v>9414</v>
      </c>
      <c r="H2643" t="s">
        <v>9415</v>
      </c>
    </row>
    <row r="2644" spans="1:8" x14ac:dyDescent="0.25">
      <c r="A2644">
        <v>47410020</v>
      </c>
      <c r="B2644" t="s">
        <v>582</v>
      </c>
      <c r="C2644" t="s">
        <v>16</v>
      </c>
      <c r="D2644" t="s">
        <v>16</v>
      </c>
      <c r="E2644" t="s">
        <v>9416</v>
      </c>
      <c r="F2644" t="s">
        <v>11</v>
      </c>
      <c r="G2644" t="s">
        <v>6453</v>
      </c>
      <c r="H2644" t="s">
        <v>9417</v>
      </c>
    </row>
    <row r="2645" spans="1:8" hidden="1" x14ac:dyDescent="0.25">
      <c r="A2645">
        <v>47220400</v>
      </c>
      <c r="B2645" t="s">
        <v>36</v>
      </c>
      <c r="C2645" t="s">
        <v>9</v>
      </c>
      <c r="D2645" t="s">
        <v>9</v>
      </c>
      <c r="E2645" t="s">
        <v>9418</v>
      </c>
      <c r="F2645" t="s">
        <v>11</v>
      </c>
      <c r="G2645" t="s">
        <v>9419</v>
      </c>
      <c r="H2645" t="s">
        <v>9420</v>
      </c>
    </row>
    <row r="2646" spans="1:8" x14ac:dyDescent="0.25">
      <c r="A2646">
        <v>47217633</v>
      </c>
      <c r="B2646" t="s">
        <v>14</v>
      </c>
      <c r="C2646" t="s">
        <v>9</v>
      </c>
      <c r="D2646" t="s">
        <v>16</v>
      </c>
      <c r="E2646" t="s">
        <v>9421</v>
      </c>
      <c r="F2646" t="s">
        <v>11</v>
      </c>
      <c r="G2646" t="s">
        <v>9242</v>
      </c>
      <c r="H2646" t="s">
        <v>9422</v>
      </c>
    </row>
    <row r="2647" spans="1:8" hidden="1" x14ac:dyDescent="0.25">
      <c r="A2647">
        <v>47133003</v>
      </c>
      <c r="B2647" t="s">
        <v>312</v>
      </c>
      <c r="C2647" t="s">
        <v>16</v>
      </c>
      <c r="D2647" t="s">
        <v>9</v>
      </c>
      <c r="E2647" t="s">
        <v>9423</v>
      </c>
      <c r="F2647" t="s">
        <v>9424</v>
      </c>
      <c r="G2647" t="s">
        <v>9281</v>
      </c>
      <c r="H2647" t="s">
        <v>9425</v>
      </c>
    </row>
    <row r="2648" spans="1:8" hidden="1" x14ac:dyDescent="0.25">
      <c r="A2648">
        <v>45940169</v>
      </c>
      <c r="B2648" t="s">
        <v>8268</v>
      </c>
      <c r="C2648" t="s">
        <v>9</v>
      </c>
      <c r="D2648" t="s">
        <v>9</v>
      </c>
      <c r="E2648" t="s">
        <v>9426</v>
      </c>
      <c r="F2648" t="s">
        <v>11</v>
      </c>
      <c r="G2648" t="s">
        <v>9427</v>
      </c>
      <c r="H2648" t="s">
        <v>9428</v>
      </c>
    </row>
    <row r="2649" spans="1:8" hidden="1" x14ac:dyDescent="0.25">
      <c r="A2649">
        <v>47031906</v>
      </c>
      <c r="B2649" t="s">
        <v>61</v>
      </c>
      <c r="C2649" t="s">
        <v>16</v>
      </c>
      <c r="D2649" t="s">
        <v>9</v>
      </c>
      <c r="E2649" t="s">
        <v>9429</v>
      </c>
      <c r="F2649" t="s">
        <v>11</v>
      </c>
      <c r="G2649" t="s">
        <v>9430</v>
      </c>
      <c r="H2649" t="s">
        <v>9431</v>
      </c>
    </row>
    <row r="2650" spans="1:8" x14ac:dyDescent="0.25">
      <c r="A2650">
        <v>46895836</v>
      </c>
      <c r="B2650" t="s">
        <v>507</v>
      </c>
      <c r="C2650" t="s">
        <v>16</v>
      </c>
      <c r="D2650" t="s">
        <v>15</v>
      </c>
      <c r="E2650" t="s">
        <v>9432</v>
      </c>
      <c r="F2650" t="s">
        <v>9433</v>
      </c>
      <c r="G2650" t="s">
        <v>9281</v>
      </c>
      <c r="H2650" t="s">
        <v>9434</v>
      </c>
    </row>
    <row r="2651" spans="1:8" x14ac:dyDescent="0.25">
      <c r="A2651">
        <v>46492665</v>
      </c>
      <c r="B2651" t="s">
        <v>9435</v>
      </c>
      <c r="C2651" t="s">
        <v>15</v>
      </c>
      <c r="D2651" t="s">
        <v>28</v>
      </c>
      <c r="E2651" t="s">
        <v>9436</v>
      </c>
      <c r="F2651" t="s">
        <v>9437</v>
      </c>
      <c r="G2651" t="s">
        <v>6561</v>
      </c>
      <c r="H2651" t="s">
        <v>9438</v>
      </c>
    </row>
    <row r="2652" spans="1:8" hidden="1" x14ac:dyDescent="0.25">
      <c r="A2652">
        <v>46465215</v>
      </c>
      <c r="B2652" t="s">
        <v>5964</v>
      </c>
      <c r="C2652" t="s">
        <v>16</v>
      </c>
      <c r="D2652" t="s">
        <v>9</v>
      </c>
      <c r="E2652" t="s">
        <v>9439</v>
      </c>
      <c r="F2652" t="s">
        <v>9440</v>
      </c>
      <c r="G2652" t="s">
        <v>9242</v>
      </c>
      <c r="H2652" t="s">
        <v>9441</v>
      </c>
    </row>
    <row r="2653" spans="1:8" x14ac:dyDescent="0.25">
      <c r="A2653">
        <v>45840230</v>
      </c>
      <c r="B2653" t="s">
        <v>9442</v>
      </c>
      <c r="C2653" t="s">
        <v>15</v>
      </c>
      <c r="D2653" t="s">
        <v>15</v>
      </c>
      <c r="E2653" t="s">
        <v>9443</v>
      </c>
      <c r="F2653" t="s">
        <v>11</v>
      </c>
      <c r="G2653" t="s">
        <v>9242</v>
      </c>
      <c r="H2653" t="s">
        <v>9444</v>
      </c>
    </row>
    <row r="2654" spans="1:8" hidden="1" x14ac:dyDescent="0.25">
      <c r="A2654">
        <v>39480685</v>
      </c>
      <c r="B2654" t="s">
        <v>9445</v>
      </c>
      <c r="C2654" t="s">
        <v>15</v>
      </c>
      <c r="D2654" t="s">
        <v>9</v>
      </c>
      <c r="E2654" t="s">
        <v>9446</v>
      </c>
      <c r="F2654" t="s">
        <v>9447</v>
      </c>
      <c r="G2654" t="s">
        <v>9448</v>
      </c>
      <c r="H2654" t="s">
        <v>9449</v>
      </c>
    </row>
    <row r="2655" spans="1:8" x14ac:dyDescent="0.25">
      <c r="A2655">
        <v>11559255</v>
      </c>
      <c r="B2655" t="s">
        <v>9450</v>
      </c>
      <c r="C2655" t="s">
        <v>208</v>
      </c>
      <c r="D2655" t="s">
        <v>89</v>
      </c>
      <c r="E2655" t="s">
        <v>9451</v>
      </c>
      <c r="F2655" t="s">
        <v>9452</v>
      </c>
      <c r="G2655" t="s">
        <v>9242</v>
      </c>
      <c r="H2655" t="s">
        <v>9453</v>
      </c>
    </row>
    <row r="2656" spans="1:8" x14ac:dyDescent="0.25">
      <c r="A2656">
        <v>46069663</v>
      </c>
      <c r="B2656" t="s">
        <v>7758</v>
      </c>
      <c r="C2656" t="s">
        <v>16</v>
      </c>
      <c r="D2656" t="s">
        <v>16</v>
      </c>
      <c r="E2656" t="s">
        <v>9454</v>
      </c>
      <c r="F2656" t="s">
        <v>9455</v>
      </c>
      <c r="G2656" t="s">
        <v>9242</v>
      </c>
      <c r="H2656" t="s">
        <v>9456</v>
      </c>
    </row>
    <row r="2657" spans="1:8" x14ac:dyDescent="0.25">
      <c r="A2657">
        <v>46043905</v>
      </c>
      <c r="B2657" t="s">
        <v>2365</v>
      </c>
      <c r="C2657" t="s">
        <v>16</v>
      </c>
      <c r="D2657" t="s">
        <v>89</v>
      </c>
      <c r="E2657" t="s">
        <v>9457</v>
      </c>
      <c r="F2657" t="s">
        <v>9458</v>
      </c>
      <c r="G2657" t="s">
        <v>9459</v>
      </c>
      <c r="H2657" t="s">
        <v>9460</v>
      </c>
    </row>
    <row r="2658" spans="1:8" x14ac:dyDescent="0.25">
      <c r="A2658">
        <v>45965563</v>
      </c>
      <c r="B2658" t="s">
        <v>9461</v>
      </c>
      <c r="C2658" t="s">
        <v>15</v>
      </c>
      <c r="D2658" t="s">
        <v>16</v>
      </c>
      <c r="E2658" t="s">
        <v>9462</v>
      </c>
      <c r="F2658" t="s">
        <v>9463</v>
      </c>
      <c r="G2658" t="s">
        <v>9242</v>
      </c>
      <c r="H2658" t="s">
        <v>9464</v>
      </c>
    </row>
    <row r="2659" spans="1:8" x14ac:dyDescent="0.25">
      <c r="A2659">
        <v>45877403</v>
      </c>
      <c r="B2659" t="s">
        <v>5964</v>
      </c>
      <c r="C2659" t="s">
        <v>16</v>
      </c>
      <c r="D2659" t="s">
        <v>16</v>
      </c>
      <c r="E2659" t="s">
        <v>9465</v>
      </c>
      <c r="F2659" t="s">
        <v>9466</v>
      </c>
      <c r="G2659" t="s">
        <v>9227</v>
      </c>
      <c r="H2659" t="s">
        <v>9467</v>
      </c>
    </row>
    <row r="2660" spans="1:8" hidden="1" x14ac:dyDescent="0.25">
      <c r="A2660">
        <v>45840931</v>
      </c>
      <c r="B2660" t="s">
        <v>577</v>
      </c>
      <c r="C2660" t="s">
        <v>9</v>
      </c>
      <c r="D2660" t="s">
        <v>9</v>
      </c>
      <c r="E2660" t="s">
        <v>9468</v>
      </c>
      <c r="F2660" t="s">
        <v>11</v>
      </c>
      <c r="G2660" t="s">
        <v>9469</v>
      </c>
      <c r="H2660" t="s">
        <v>9470</v>
      </c>
    </row>
    <row r="2661" spans="1:8" x14ac:dyDescent="0.25">
      <c r="A2661">
        <v>45788087</v>
      </c>
      <c r="B2661" t="s">
        <v>3012</v>
      </c>
      <c r="C2661" t="s">
        <v>16</v>
      </c>
      <c r="D2661" t="s">
        <v>16</v>
      </c>
      <c r="E2661" t="s">
        <v>9471</v>
      </c>
      <c r="F2661" t="s">
        <v>9472</v>
      </c>
      <c r="G2661" t="s">
        <v>9242</v>
      </c>
      <c r="H2661" t="s">
        <v>9473</v>
      </c>
    </row>
    <row r="2662" spans="1:8" x14ac:dyDescent="0.25">
      <c r="A2662">
        <v>44850003</v>
      </c>
      <c r="B2662" t="s">
        <v>3012</v>
      </c>
      <c r="C2662" t="s">
        <v>16</v>
      </c>
      <c r="D2662" t="s">
        <v>15</v>
      </c>
      <c r="E2662" t="s">
        <v>9474</v>
      </c>
      <c r="F2662" t="s">
        <v>11</v>
      </c>
      <c r="G2662" t="s">
        <v>9475</v>
      </c>
      <c r="H2662" t="s">
        <v>9476</v>
      </c>
    </row>
    <row r="2663" spans="1:8" x14ac:dyDescent="0.25">
      <c r="A2663">
        <v>45465193</v>
      </c>
      <c r="B2663" t="s">
        <v>9477</v>
      </c>
      <c r="C2663" t="s">
        <v>28</v>
      </c>
      <c r="D2663" t="s">
        <v>208</v>
      </c>
      <c r="E2663" t="s">
        <v>9478</v>
      </c>
      <c r="F2663" t="s">
        <v>9479</v>
      </c>
      <c r="G2663" t="s">
        <v>9480</v>
      </c>
      <c r="H2663" t="s">
        <v>9481</v>
      </c>
    </row>
    <row r="2664" spans="1:8" x14ac:dyDescent="0.25">
      <c r="A2664">
        <v>60655406</v>
      </c>
      <c r="B2664" t="s">
        <v>23</v>
      </c>
      <c r="C2664" t="s">
        <v>16</v>
      </c>
      <c r="D2664" t="s">
        <v>16</v>
      </c>
      <c r="E2664" t="s">
        <v>9482</v>
      </c>
      <c r="F2664" t="s">
        <v>11</v>
      </c>
      <c r="G2664" t="s">
        <v>9483</v>
      </c>
      <c r="H2664" t="s">
        <v>9484</v>
      </c>
    </row>
    <row r="2665" spans="1:8" x14ac:dyDescent="0.25">
      <c r="A2665">
        <v>48355550</v>
      </c>
      <c r="B2665" t="s">
        <v>9485</v>
      </c>
      <c r="C2665" t="s">
        <v>28</v>
      </c>
      <c r="D2665" t="s">
        <v>28</v>
      </c>
      <c r="E2665" t="s">
        <v>9486</v>
      </c>
      <c r="F2665" t="s">
        <v>9487</v>
      </c>
      <c r="G2665" t="s">
        <v>9488</v>
      </c>
      <c r="H2665" t="s">
        <v>9489</v>
      </c>
    </row>
    <row r="2666" spans="1:8" x14ac:dyDescent="0.25">
      <c r="A2666">
        <v>54022598</v>
      </c>
      <c r="B2666" t="s">
        <v>4799</v>
      </c>
      <c r="C2666" t="s">
        <v>16</v>
      </c>
      <c r="D2666" t="s">
        <v>16</v>
      </c>
      <c r="E2666" t="s">
        <v>9490</v>
      </c>
      <c r="F2666" t="s">
        <v>9491</v>
      </c>
      <c r="G2666" t="s">
        <v>9492</v>
      </c>
      <c r="H2666" t="s">
        <v>9493</v>
      </c>
    </row>
    <row r="2667" spans="1:8" x14ac:dyDescent="0.25">
      <c r="A2667">
        <v>18560980</v>
      </c>
      <c r="B2667" t="s">
        <v>9494</v>
      </c>
      <c r="C2667" t="s">
        <v>16</v>
      </c>
      <c r="D2667" t="s">
        <v>28</v>
      </c>
      <c r="E2667" t="s">
        <v>9495</v>
      </c>
      <c r="F2667" t="s">
        <v>9496</v>
      </c>
      <c r="G2667" t="s">
        <v>9497</v>
      </c>
      <c r="H2667" t="s">
        <v>9498</v>
      </c>
    </row>
    <row r="2668" spans="1:8" x14ac:dyDescent="0.25">
      <c r="A2668">
        <v>42332611</v>
      </c>
      <c r="B2668" t="s">
        <v>4704</v>
      </c>
      <c r="C2668" t="s">
        <v>16</v>
      </c>
      <c r="D2668" t="s">
        <v>107</v>
      </c>
      <c r="E2668" t="s">
        <v>9499</v>
      </c>
      <c r="F2668" t="s">
        <v>11</v>
      </c>
      <c r="G2668" t="s">
        <v>9500</v>
      </c>
      <c r="H2668" t="s">
        <v>9501</v>
      </c>
    </row>
    <row r="2669" spans="1:8" hidden="1" x14ac:dyDescent="0.25">
      <c r="A2669">
        <v>56378154</v>
      </c>
      <c r="B2669" t="s">
        <v>991</v>
      </c>
      <c r="C2669" t="s">
        <v>9</v>
      </c>
      <c r="D2669" t="s">
        <v>9</v>
      </c>
      <c r="E2669" t="s">
        <v>9502</v>
      </c>
      <c r="F2669" t="s">
        <v>11</v>
      </c>
      <c r="G2669" t="s">
        <v>9503</v>
      </c>
      <c r="H2669" t="s">
        <v>9504</v>
      </c>
    </row>
    <row r="2670" spans="1:8" hidden="1" x14ac:dyDescent="0.25">
      <c r="A2670">
        <v>56141948</v>
      </c>
      <c r="B2670" t="s">
        <v>503</v>
      </c>
      <c r="C2670" t="s">
        <v>9</v>
      </c>
      <c r="D2670" t="s">
        <v>9</v>
      </c>
      <c r="E2670" t="s">
        <v>9505</v>
      </c>
      <c r="F2670" t="s">
        <v>11</v>
      </c>
      <c r="G2670" t="s">
        <v>9506</v>
      </c>
      <c r="H2670" t="s">
        <v>9507</v>
      </c>
    </row>
    <row r="2671" spans="1:8" hidden="1" x14ac:dyDescent="0.25">
      <c r="A2671">
        <v>51611330</v>
      </c>
      <c r="B2671" t="s">
        <v>5089</v>
      </c>
      <c r="C2671" t="s">
        <v>15</v>
      </c>
      <c r="D2671" t="s">
        <v>9</v>
      </c>
      <c r="E2671" t="s">
        <v>9508</v>
      </c>
      <c r="F2671" t="s">
        <v>9509</v>
      </c>
      <c r="G2671" t="s">
        <v>9510</v>
      </c>
      <c r="H2671" t="s">
        <v>9511</v>
      </c>
    </row>
    <row r="2672" spans="1:8" x14ac:dyDescent="0.25">
      <c r="A2672">
        <v>55099284</v>
      </c>
      <c r="B2672" t="s">
        <v>6872</v>
      </c>
      <c r="C2672" t="s">
        <v>28</v>
      </c>
      <c r="D2672" t="s">
        <v>208</v>
      </c>
      <c r="E2672" t="s">
        <v>9512</v>
      </c>
      <c r="F2672" t="s">
        <v>11</v>
      </c>
      <c r="G2672" t="s">
        <v>9513</v>
      </c>
      <c r="H2672" t="s">
        <v>9514</v>
      </c>
    </row>
    <row r="2673" spans="1:8" x14ac:dyDescent="0.25">
      <c r="A2673">
        <v>36905361</v>
      </c>
      <c r="B2673" t="s">
        <v>9515</v>
      </c>
      <c r="C2673" t="s">
        <v>16</v>
      </c>
      <c r="D2673" t="s">
        <v>28</v>
      </c>
      <c r="E2673" t="s">
        <v>9516</v>
      </c>
      <c r="F2673" t="s">
        <v>11</v>
      </c>
      <c r="G2673" t="s">
        <v>9517</v>
      </c>
      <c r="H2673" t="s">
        <v>9518</v>
      </c>
    </row>
    <row r="2674" spans="1:8" hidden="1" x14ac:dyDescent="0.25">
      <c r="A2674">
        <v>50374319</v>
      </c>
      <c r="B2674" t="s">
        <v>3581</v>
      </c>
      <c r="C2674" t="s">
        <v>9</v>
      </c>
      <c r="D2674" t="s">
        <v>9</v>
      </c>
      <c r="E2674" t="s">
        <v>9519</v>
      </c>
      <c r="F2674" t="s">
        <v>11</v>
      </c>
      <c r="G2674" t="s">
        <v>9497</v>
      </c>
      <c r="H2674" t="s">
        <v>9520</v>
      </c>
    </row>
    <row r="2675" spans="1:8" hidden="1" x14ac:dyDescent="0.25">
      <c r="A2675">
        <v>49540789</v>
      </c>
      <c r="B2675" t="s">
        <v>2298</v>
      </c>
      <c r="C2675" t="s">
        <v>9</v>
      </c>
      <c r="D2675" t="s">
        <v>9</v>
      </c>
      <c r="E2675" t="s">
        <v>9521</v>
      </c>
      <c r="F2675" t="s">
        <v>11</v>
      </c>
      <c r="G2675" t="s">
        <v>9522</v>
      </c>
      <c r="H2675" t="s">
        <v>9523</v>
      </c>
    </row>
    <row r="2676" spans="1:8" x14ac:dyDescent="0.25">
      <c r="A2676">
        <v>36515711</v>
      </c>
      <c r="B2676" t="s">
        <v>7501</v>
      </c>
      <c r="C2676" t="s">
        <v>9</v>
      </c>
      <c r="D2676" t="s">
        <v>15</v>
      </c>
      <c r="E2676" t="s">
        <v>9524</v>
      </c>
      <c r="F2676" t="s">
        <v>11</v>
      </c>
      <c r="G2676" t="s">
        <v>9525</v>
      </c>
      <c r="H2676" t="s">
        <v>9526</v>
      </c>
    </row>
    <row r="2677" spans="1:8" hidden="1" x14ac:dyDescent="0.25">
      <c r="A2677">
        <v>36621683</v>
      </c>
      <c r="B2677" t="s">
        <v>9527</v>
      </c>
      <c r="C2677" t="s">
        <v>16</v>
      </c>
      <c r="D2677" t="s">
        <v>9</v>
      </c>
      <c r="E2677" t="s">
        <v>9528</v>
      </c>
      <c r="F2677" t="s">
        <v>11</v>
      </c>
      <c r="G2677" t="s">
        <v>9492</v>
      </c>
      <c r="H2677" t="s">
        <v>9529</v>
      </c>
    </row>
    <row r="2678" spans="1:8" hidden="1" x14ac:dyDescent="0.25">
      <c r="A2678">
        <v>44815922</v>
      </c>
      <c r="B2678" t="s">
        <v>4026</v>
      </c>
      <c r="C2678" t="s">
        <v>16</v>
      </c>
      <c r="D2678" t="s">
        <v>9</v>
      </c>
      <c r="E2678" t="s">
        <v>9530</v>
      </c>
      <c r="F2678" t="s">
        <v>11</v>
      </c>
      <c r="G2678" t="s">
        <v>9531</v>
      </c>
      <c r="H2678" t="s">
        <v>9532</v>
      </c>
    </row>
    <row r="2679" spans="1:8" x14ac:dyDescent="0.25">
      <c r="A2679">
        <v>44643851</v>
      </c>
      <c r="B2679" t="s">
        <v>9533</v>
      </c>
      <c r="C2679" t="s">
        <v>16</v>
      </c>
      <c r="D2679" t="s">
        <v>16</v>
      </c>
      <c r="E2679" t="s">
        <v>9534</v>
      </c>
      <c r="F2679" t="s">
        <v>11</v>
      </c>
      <c r="G2679" t="s">
        <v>9535</v>
      </c>
      <c r="H2679" t="s">
        <v>9536</v>
      </c>
    </row>
    <row r="2680" spans="1:8" x14ac:dyDescent="0.25">
      <c r="A2680">
        <v>42630608</v>
      </c>
      <c r="B2680" t="s">
        <v>1774</v>
      </c>
      <c r="C2680" t="s">
        <v>9</v>
      </c>
      <c r="D2680" t="s">
        <v>16</v>
      </c>
      <c r="E2680" t="s">
        <v>9537</v>
      </c>
      <c r="F2680" t="s">
        <v>11</v>
      </c>
      <c r="G2680" t="s">
        <v>9538</v>
      </c>
      <c r="H2680" t="s">
        <v>9539</v>
      </c>
    </row>
    <row r="2681" spans="1:8" x14ac:dyDescent="0.25">
      <c r="A2681">
        <v>31010955</v>
      </c>
      <c r="B2681" t="s">
        <v>9540</v>
      </c>
      <c r="C2681" t="s">
        <v>28</v>
      </c>
      <c r="D2681" t="s">
        <v>15</v>
      </c>
      <c r="E2681" t="s">
        <v>9541</v>
      </c>
      <c r="F2681" t="s">
        <v>11</v>
      </c>
      <c r="G2681" t="s">
        <v>9542</v>
      </c>
      <c r="H2681" t="s">
        <v>9543</v>
      </c>
    </row>
    <row r="2682" spans="1:8" x14ac:dyDescent="0.25">
      <c r="A2682">
        <v>28446152</v>
      </c>
      <c r="B2682" t="s">
        <v>9544</v>
      </c>
      <c r="C2682" t="s">
        <v>28</v>
      </c>
      <c r="D2682" t="s">
        <v>16</v>
      </c>
      <c r="E2682" t="s">
        <v>9545</v>
      </c>
      <c r="F2682" t="s">
        <v>11</v>
      </c>
      <c r="G2682" t="s">
        <v>9546</v>
      </c>
      <c r="H2682" t="s">
        <v>9547</v>
      </c>
    </row>
    <row r="2683" spans="1:8" x14ac:dyDescent="0.25">
      <c r="A2683">
        <v>40595170</v>
      </c>
      <c r="B2683" t="s">
        <v>9548</v>
      </c>
      <c r="C2683" t="s">
        <v>16</v>
      </c>
      <c r="D2683" t="s">
        <v>474</v>
      </c>
      <c r="E2683" t="s">
        <v>9549</v>
      </c>
      <c r="F2683" t="s">
        <v>11</v>
      </c>
      <c r="G2683" t="s">
        <v>9550</v>
      </c>
      <c r="H2683" t="s">
        <v>9551</v>
      </c>
    </row>
    <row r="2684" spans="1:8" hidden="1" x14ac:dyDescent="0.25">
      <c r="A2684">
        <v>40105863</v>
      </c>
      <c r="B2684" t="s">
        <v>118</v>
      </c>
      <c r="C2684" t="s">
        <v>16</v>
      </c>
      <c r="D2684" t="s">
        <v>9</v>
      </c>
      <c r="E2684" t="s">
        <v>9552</v>
      </c>
      <c r="F2684" t="s">
        <v>11</v>
      </c>
      <c r="G2684" t="s">
        <v>9553</v>
      </c>
      <c r="H2684" t="s">
        <v>9554</v>
      </c>
    </row>
    <row r="2685" spans="1:8" x14ac:dyDescent="0.25">
      <c r="A2685">
        <v>39830082</v>
      </c>
      <c r="B2685" t="s">
        <v>879</v>
      </c>
      <c r="C2685" t="s">
        <v>9</v>
      </c>
      <c r="D2685" t="s">
        <v>15</v>
      </c>
      <c r="E2685" t="s">
        <v>9555</v>
      </c>
      <c r="F2685" t="s">
        <v>11</v>
      </c>
      <c r="G2685" t="s">
        <v>9556</v>
      </c>
      <c r="H2685" t="s">
        <v>9557</v>
      </c>
    </row>
    <row r="2686" spans="1:8" x14ac:dyDescent="0.25">
      <c r="A2686">
        <v>20265853</v>
      </c>
      <c r="B2686" t="s">
        <v>9558</v>
      </c>
      <c r="C2686" t="s">
        <v>28</v>
      </c>
      <c r="D2686" t="s">
        <v>16</v>
      </c>
      <c r="E2686" t="s">
        <v>9559</v>
      </c>
      <c r="F2686" t="s">
        <v>11</v>
      </c>
      <c r="G2686" t="s">
        <v>9560</v>
      </c>
      <c r="H2686" t="s">
        <v>9561</v>
      </c>
    </row>
    <row r="2687" spans="1:8" hidden="1" x14ac:dyDescent="0.25">
      <c r="A2687">
        <v>39732577</v>
      </c>
      <c r="B2687" t="s">
        <v>769</v>
      </c>
      <c r="C2687" t="s">
        <v>16</v>
      </c>
      <c r="D2687" t="s">
        <v>9</v>
      </c>
      <c r="E2687" t="s">
        <v>9562</v>
      </c>
      <c r="F2687" t="s">
        <v>9563</v>
      </c>
      <c r="G2687" t="s">
        <v>9564</v>
      </c>
      <c r="H2687" t="s">
        <v>9565</v>
      </c>
    </row>
    <row r="2688" spans="1:8" x14ac:dyDescent="0.25">
      <c r="A2688">
        <v>37045299</v>
      </c>
      <c r="B2688" t="s">
        <v>9566</v>
      </c>
      <c r="C2688" t="s">
        <v>16</v>
      </c>
      <c r="D2688" t="s">
        <v>15</v>
      </c>
      <c r="E2688" t="s">
        <v>9567</v>
      </c>
      <c r="F2688" t="s">
        <v>11</v>
      </c>
      <c r="G2688" t="s">
        <v>9568</v>
      </c>
      <c r="H2688" t="s">
        <v>9569</v>
      </c>
    </row>
    <row r="2689" spans="1:8" x14ac:dyDescent="0.25">
      <c r="A2689">
        <v>17635537</v>
      </c>
      <c r="B2689" t="s">
        <v>9570</v>
      </c>
      <c r="C2689" t="s">
        <v>16</v>
      </c>
      <c r="D2689" t="s">
        <v>16</v>
      </c>
      <c r="E2689" t="s">
        <v>9571</v>
      </c>
      <c r="F2689" t="s">
        <v>11</v>
      </c>
      <c r="G2689" t="s">
        <v>9542</v>
      </c>
      <c r="H2689" t="s">
        <v>9572</v>
      </c>
    </row>
    <row r="2690" spans="1:8" hidden="1" x14ac:dyDescent="0.25">
      <c r="A2690">
        <v>39127894</v>
      </c>
      <c r="B2690" t="s">
        <v>5320</v>
      </c>
      <c r="C2690" t="s">
        <v>16</v>
      </c>
      <c r="D2690" t="s">
        <v>9</v>
      </c>
      <c r="E2690" t="s">
        <v>9573</v>
      </c>
      <c r="F2690" t="s">
        <v>9574</v>
      </c>
      <c r="G2690" t="s">
        <v>9564</v>
      </c>
      <c r="H2690" t="s">
        <v>9575</v>
      </c>
    </row>
    <row r="2691" spans="1:8" hidden="1" x14ac:dyDescent="0.25">
      <c r="A2691">
        <v>37382985</v>
      </c>
      <c r="B2691" t="s">
        <v>9576</v>
      </c>
      <c r="C2691" t="s">
        <v>16</v>
      </c>
      <c r="D2691" t="s">
        <v>9</v>
      </c>
      <c r="E2691" t="s">
        <v>9577</v>
      </c>
      <c r="F2691" t="s">
        <v>9578</v>
      </c>
      <c r="G2691" t="s">
        <v>9579</v>
      </c>
      <c r="H2691" t="s">
        <v>9580</v>
      </c>
    </row>
    <row r="2692" spans="1:8" hidden="1" x14ac:dyDescent="0.25">
      <c r="A2692">
        <v>37304451</v>
      </c>
      <c r="B2692" t="s">
        <v>9581</v>
      </c>
      <c r="C2692" t="s">
        <v>9</v>
      </c>
      <c r="D2692" t="s">
        <v>9</v>
      </c>
      <c r="E2692" t="s">
        <v>9582</v>
      </c>
      <c r="F2692" t="s">
        <v>11</v>
      </c>
      <c r="G2692" t="s">
        <v>9500</v>
      </c>
      <c r="H2692" t="s">
        <v>9583</v>
      </c>
    </row>
    <row r="2693" spans="1:8" hidden="1" x14ac:dyDescent="0.25">
      <c r="A2693">
        <v>36622915</v>
      </c>
      <c r="B2693" t="s">
        <v>9584</v>
      </c>
      <c r="C2693" t="s">
        <v>16</v>
      </c>
      <c r="D2693" t="s">
        <v>9</v>
      </c>
      <c r="E2693" t="s">
        <v>9585</v>
      </c>
      <c r="F2693" t="s">
        <v>9586</v>
      </c>
      <c r="G2693" t="s">
        <v>9568</v>
      </c>
      <c r="H2693" t="s">
        <v>9587</v>
      </c>
    </row>
    <row r="2694" spans="1:8" hidden="1" x14ac:dyDescent="0.25">
      <c r="A2694">
        <v>36625544</v>
      </c>
      <c r="B2694" t="s">
        <v>9588</v>
      </c>
      <c r="C2694" t="s">
        <v>16</v>
      </c>
      <c r="D2694" t="s">
        <v>9</v>
      </c>
      <c r="E2694" t="s">
        <v>9589</v>
      </c>
      <c r="F2694" t="s">
        <v>9590</v>
      </c>
      <c r="G2694" t="s">
        <v>9591</v>
      </c>
      <c r="H2694" t="s">
        <v>9592</v>
      </c>
    </row>
    <row r="2695" spans="1:8" x14ac:dyDescent="0.25">
      <c r="A2695">
        <v>36049744</v>
      </c>
      <c r="B2695" t="s">
        <v>9593</v>
      </c>
      <c r="C2695" t="s">
        <v>16</v>
      </c>
      <c r="D2695" t="s">
        <v>15</v>
      </c>
      <c r="E2695" t="s">
        <v>9594</v>
      </c>
      <c r="F2695" t="s">
        <v>9595</v>
      </c>
      <c r="G2695" t="s">
        <v>9564</v>
      </c>
      <c r="H2695" t="s">
        <v>9596</v>
      </c>
    </row>
    <row r="2696" spans="1:8" hidden="1" x14ac:dyDescent="0.25">
      <c r="A2696">
        <v>35867318</v>
      </c>
      <c r="B2696" t="s">
        <v>9597</v>
      </c>
      <c r="C2696" t="s">
        <v>16</v>
      </c>
      <c r="D2696" t="s">
        <v>9</v>
      </c>
      <c r="E2696" t="s">
        <v>9598</v>
      </c>
      <c r="F2696" t="s">
        <v>9599</v>
      </c>
      <c r="G2696" t="s">
        <v>9600</v>
      </c>
      <c r="H2696" t="s">
        <v>9601</v>
      </c>
    </row>
    <row r="2697" spans="1:8" x14ac:dyDescent="0.25">
      <c r="A2697">
        <v>35694745</v>
      </c>
      <c r="B2697" t="s">
        <v>577</v>
      </c>
      <c r="C2697" t="s">
        <v>9</v>
      </c>
      <c r="D2697" t="s">
        <v>16</v>
      </c>
      <c r="E2697" t="s">
        <v>9602</v>
      </c>
      <c r="F2697" t="s">
        <v>11</v>
      </c>
      <c r="G2697" t="s">
        <v>9564</v>
      </c>
      <c r="H2697" t="s">
        <v>9603</v>
      </c>
    </row>
    <row r="2698" spans="1:8" hidden="1" x14ac:dyDescent="0.25">
      <c r="A2698">
        <v>35602663</v>
      </c>
      <c r="B2698" t="s">
        <v>9604</v>
      </c>
      <c r="C2698" t="s">
        <v>16</v>
      </c>
      <c r="D2698" t="s">
        <v>9</v>
      </c>
      <c r="E2698" t="s">
        <v>9605</v>
      </c>
      <c r="F2698" t="s">
        <v>9606</v>
      </c>
      <c r="G2698" t="s">
        <v>9531</v>
      </c>
      <c r="H2698" t="s">
        <v>9607</v>
      </c>
    </row>
    <row r="2699" spans="1:8" x14ac:dyDescent="0.25">
      <c r="A2699">
        <v>35073390</v>
      </c>
      <c r="B2699" t="s">
        <v>9608</v>
      </c>
      <c r="C2699" t="s">
        <v>9</v>
      </c>
      <c r="D2699" t="s">
        <v>16</v>
      </c>
      <c r="E2699" t="s">
        <v>9609</v>
      </c>
      <c r="F2699" t="s">
        <v>11</v>
      </c>
      <c r="G2699" t="s">
        <v>9610</v>
      </c>
      <c r="H2699" t="s">
        <v>9611</v>
      </c>
    </row>
    <row r="2700" spans="1:8" x14ac:dyDescent="0.25">
      <c r="A2700">
        <v>23265653</v>
      </c>
      <c r="B2700" t="s">
        <v>9612</v>
      </c>
      <c r="C2700" t="s">
        <v>16</v>
      </c>
      <c r="D2700" t="s">
        <v>50</v>
      </c>
      <c r="E2700" t="s">
        <v>9613</v>
      </c>
      <c r="F2700" t="s">
        <v>9614</v>
      </c>
      <c r="G2700" t="s">
        <v>9492</v>
      </c>
      <c r="H2700" t="s">
        <v>9615</v>
      </c>
    </row>
    <row r="2701" spans="1:8" hidden="1" x14ac:dyDescent="0.25">
      <c r="A2701">
        <v>34983330</v>
      </c>
      <c r="B2701" t="s">
        <v>1226</v>
      </c>
      <c r="C2701" t="s">
        <v>16</v>
      </c>
      <c r="D2701" t="s">
        <v>98</v>
      </c>
      <c r="E2701" t="s">
        <v>9616</v>
      </c>
      <c r="F2701" t="s">
        <v>9617</v>
      </c>
      <c r="G2701" t="s">
        <v>9618</v>
      </c>
      <c r="H2701" t="s">
        <v>9619</v>
      </c>
    </row>
    <row r="2702" spans="1:8" x14ac:dyDescent="0.25">
      <c r="A2702">
        <v>16445310</v>
      </c>
      <c r="B2702" t="s">
        <v>9620</v>
      </c>
      <c r="C2702" t="s">
        <v>16</v>
      </c>
      <c r="D2702" t="s">
        <v>28</v>
      </c>
      <c r="E2702" t="s">
        <v>9621</v>
      </c>
      <c r="F2702" t="s">
        <v>11</v>
      </c>
      <c r="G2702" t="s">
        <v>9568</v>
      </c>
      <c r="H2702" t="s">
        <v>9622</v>
      </c>
    </row>
    <row r="2703" spans="1:8" x14ac:dyDescent="0.25">
      <c r="A2703">
        <v>32489753</v>
      </c>
      <c r="B2703" t="s">
        <v>1958</v>
      </c>
      <c r="C2703" t="s">
        <v>16</v>
      </c>
      <c r="D2703" t="s">
        <v>16</v>
      </c>
      <c r="E2703" t="s">
        <v>9623</v>
      </c>
      <c r="F2703" t="s">
        <v>11</v>
      </c>
      <c r="G2703" t="s">
        <v>9542</v>
      </c>
      <c r="H2703" t="s">
        <v>9624</v>
      </c>
    </row>
    <row r="2704" spans="1:8" hidden="1" x14ac:dyDescent="0.25">
      <c r="A2704">
        <v>32503272</v>
      </c>
      <c r="B2704" t="s">
        <v>519</v>
      </c>
      <c r="C2704" t="s">
        <v>16</v>
      </c>
      <c r="D2704" t="s">
        <v>9</v>
      </c>
      <c r="E2704" t="s">
        <v>9625</v>
      </c>
      <c r="F2704" t="s">
        <v>9626</v>
      </c>
      <c r="G2704" t="s">
        <v>9627</v>
      </c>
      <c r="H2704" t="s">
        <v>9628</v>
      </c>
    </row>
    <row r="2705" spans="1:8" hidden="1" x14ac:dyDescent="0.25">
      <c r="A2705">
        <v>32391989</v>
      </c>
      <c r="B2705" t="s">
        <v>787</v>
      </c>
      <c r="C2705" t="s">
        <v>16</v>
      </c>
      <c r="D2705" t="s">
        <v>9</v>
      </c>
      <c r="E2705" t="s">
        <v>9629</v>
      </c>
      <c r="F2705" t="s">
        <v>9630</v>
      </c>
      <c r="G2705" t="s">
        <v>9564</v>
      </c>
      <c r="H2705" t="s">
        <v>9631</v>
      </c>
    </row>
    <row r="2706" spans="1:8" x14ac:dyDescent="0.25">
      <c r="A2706">
        <v>31803608</v>
      </c>
      <c r="B2706" t="s">
        <v>9632</v>
      </c>
      <c r="C2706" t="s">
        <v>16</v>
      </c>
      <c r="D2706" t="s">
        <v>16</v>
      </c>
      <c r="E2706" t="s">
        <v>9633</v>
      </c>
      <c r="F2706" t="s">
        <v>11</v>
      </c>
      <c r="G2706" t="s">
        <v>9568</v>
      </c>
      <c r="H2706" t="s">
        <v>9634</v>
      </c>
    </row>
    <row r="2707" spans="1:8" x14ac:dyDescent="0.25">
      <c r="A2707">
        <v>30638455</v>
      </c>
      <c r="B2707" t="s">
        <v>683</v>
      </c>
      <c r="C2707" t="s">
        <v>16</v>
      </c>
      <c r="D2707" t="s">
        <v>16</v>
      </c>
      <c r="E2707" t="s">
        <v>9635</v>
      </c>
      <c r="F2707" t="s">
        <v>9636</v>
      </c>
      <c r="G2707" t="s">
        <v>9568</v>
      </c>
      <c r="H2707" t="s">
        <v>9637</v>
      </c>
    </row>
    <row r="2708" spans="1:8" x14ac:dyDescent="0.25">
      <c r="A2708">
        <v>24531058</v>
      </c>
      <c r="B2708" t="s">
        <v>9638</v>
      </c>
      <c r="C2708" t="s">
        <v>208</v>
      </c>
      <c r="D2708" t="s">
        <v>15</v>
      </c>
      <c r="E2708" t="s">
        <v>9639</v>
      </c>
      <c r="F2708" t="s">
        <v>9640</v>
      </c>
      <c r="G2708" t="s">
        <v>9641</v>
      </c>
      <c r="H2708" t="s">
        <v>9642</v>
      </c>
    </row>
    <row r="2709" spans="1:8" x14ac:dyDescent="0.25">
      <c r="A2709">
        <v>30381106</v>
      </c>
      <c r="B2709" t="s">
        <v>5188</v>
      </c>
      <c r="C2709" t="s">
        <v>16</v>
      </c>
      <c r="D2709" t="s">
        <v>208</v>
      </c>
      <c r="E2709" t="s">
        <v>9643</v>
      </c>
      <c r="F2709" t="s">
        <v>9644</v>
      </c>
      <c r="G2709" t="s">
        <v>9645</v>
      </c>
      <c r="H2709" t="s">
        <v>9646</v>
      </c>
    </row>
    <row r="2710" spans="1:8" hidden="1" x14ac:dyDescent="0.25">
      <c r="A2710">
        <v>30216544</v>
      </c>
      <c r="B2710" t="s">
        <v>9647</v>
      </c>
      <c r="C2710" t="s">
        <v>16</v>
      </c>
      <c r="D2710" t="s">
        <v>9</v>
      </c>
      <c r="E2710" t="s">
        <v>9648</v>
      </c>
      <c r="F2710" t="s">
        <v>11</v>
      </c>
      <c r="G2710" t="s">
        <v>9649</v>
      </c>
      <c r="H2710" t="s">
        <v>9650</v>
      </c>
    </row>
    <row r="2711" spans="1:8" hidden="1" x14ac:dyDescent="0.25">
      <c r="A2711">
        <v>29967579</v>
      </c>
      <c r="B2711" t="s">
        <v>8500</v>
      </c>
      <c r="C2711" t="s">
        <v>9</v>
      </c>
      <c r="D2711" t="s">
        <v>9</v>
      </c>
      <c r="E2711" t="s">
        <v>9651</v>
      </c>
      <c r="F2711" t="s">
        <v>11</v>
      </c>
      <c r="G2711" t="s">
        <v>9652</v>
      </c>
      <c r="H2711" t="s">
        <v>9653</v>
      </c>
    </row>
    <row r="2712" spans="1:8" x14ac:dyDescent="0.25">
      <c r="A2712">
        <v>29071294</v>
      </c>
      <c r="B2712" t="s">
        <v>9654</v>
      </c>
      <c r="C2712" t="s">
        <v>16</v>
      </c>
      <c r="D2712" t="s">
        <v>16</v>
      </c>
      <c r="E2712" t="s">
        <v>9655</v>
      </c>
      <c r="F2712" t="s">
        <v>9656</v>
      </c>
      <c r="G2712" t="s">
        <v>9531</v>
      </c>
      <c r="H2712" t="s">
        <v>9657</v>
      </c>
    </row>
    <row r="2713" spans="1:8" hidden="1" x14ac:dyDescent="0.25">
      <c r="A2713">
        <v>28585532</v>
      </c>
      <c r="B2713" t="s">
        <v>1621</v>
      </c>
      <c r="C2713" t="s">
        <v>16</v>
      </c>
      <c r="D2713" t="s">
        <v>9</v>
      </c>
      <c r="E2713" t="s">
        <v>9658</v>
      </c>
      <c r="F2713" t="s">
        <v>11</v>
      </c>
      <c r="G2713" t="s">
        <v>9556</v>
      </c>
      <c r="H2713" t="s">
        <v>9659</v>
      </c>
    </row>
    <row r="2714" spans="1:8" hidden="1" x14ac:dyDescent="0.25">
      <c r="A2714">
        <v>28038066</v>
      </c>
      <c r="B2714" t="s">
        <v>9660</v>
      </c>
      <c r="C2714" t="s">
        <v>16</v>
      </c>
      <c r="D2714" t="s">
        <v>9</v>
      </c>
      <c r="E2714" t="s">
        <v>9661</v>
      </c>
      <c r="F2714" t="s">
        <v>9662</v>
      </c>
      <c r="G2714" t="s">
        <v>9663</v>
      </c>
      <c r="H2714" t="s">
        <v>9664</v>
      </c>
    </row>
    <row r="2715" spans="1:8" hidden="1" x14ac:dyDescent="0.25">
      <c r="A2715">
        <v>25891592</v>
      </c>
      <c r="B2715" t="s">
        <v>9665</v>
      </c>
      <c r="C2715" t="s">
        <v>16</v>
      </c>
      <c r="D2715" t="s">
        <v>9</v>
      </c>
      <c r="E2715" t="s">
        <v>9666</v>
      </c>
      <c r="F2715" t="s">
        <v>9667</v>
      </c>
      <c r="G2715" t="s">
        <v>9668</v>
      </c>
      <c r="H2715" t="s">
        <v>9669</v>
      </c>
    </row>
    <row r="2716" spans="1:8" x14ac:dyDescent="0.25">
      <c r="A2716">
        <v>13871806</v>
      </c>
      <c r="B2716" t="s">
        <v>9670</v>
      </c>
      <c r="C2716" t="s">
        <v>208</v>
      </c>
      <c r="D2716" t="s">
        <v>15</v>
      </c>
      <c r="E2716" t="s">
        <v>9671</v>
      </c>
      <c r="F2716" t="s">
        <v>11</v>
      </c>
      <c r="G2716" t="s">
        <v>9513</v>
      </c>
      <c r="H2716" t="s">
        <v>9672</v>
      </c>
    </row>
    <row r="2717" spans="1:8" x14ac:dyDescent="0.25">
      <c r="A2717">
        <v>24308275</v>
      </c>
      <c r="B2717" t="s">
        <v>7369</v>
      </c>
      <c r="C2717" t="s">
        <v>16</v>
      </c>
      <c r="D2717" t="s">
        <v>16</v>
      </c>
      <c r="E2717" t="s">
        <v>9673</v>
      </c>
      <c r="F2717" t="s">
        <v>9674</v>
      </c>
      <c r="G2717" t="s">
        <v>9531</v>
      </c>
      <c r="H2717" t="s">
        <v>9675</v>
      </c>
    </row>
    <row r="2718" spans="1:8" x14ac:dyDescent="0.25">
      <c r="A2718">
        <v>27202692</v>
      </c>
      <c r="B2718" t="s">
        <v>9676</v>
      </c>
      <c r="C2718" t="s">
        <v>9</v>
      </c>
      <c r="D2718" t="s">
        <v>16</v>
      </c>
      <c r="E2718" t="s">
        <v>9677</v>
      </c>
      <c r="F2718" t="s">
        <v>11</v>
      </c>
      <c r="G2718" t="s">
        <v>9678</v>
      </c>
      <c r="H2718" t="s">
        <v>9679</v>
      </c>
    </row>
    <row r="2719" spans="1:8" x14ac:dyDescent="0.25">
      <c r="A2719">
        <v>14225206</v>
      </c>
      <c r="B2719" t="s">
        <v>9680</v>
      </c>
      <c r="C2719" t="s">
        <v>15</v>
      </c>
      <c r="D2719" t="s">
        <v>829</v>
      </c>
      <c r="E2719" t="s">
        <v>9681</v>
      </c>
      <c r="F2719" t="s">
        <v>11</v>
      </c>
      <c r="G2719" t="s">
        <v>9682</v>
      </c>
      <c r="H2719" t="s">
        <v>9683</v>
      </c>
    </row>
    <row r="2720" spans="1:8" x14ac:dyDescent="0.25">
      <c r="A2720">
        <v>26232881</v>
      </c>
      <c r="B2720" t="s">
        <v>9684</v>
      </c>
      <c r="C2720" t="s">
        <v>9</v>
      </c>
      <c r="D2720" t="s">
        <v>16</v>
      </c>
      <c r="E2720" t="s">
        <v>9685</v>
      </c>
      <c r="F2720" t="s">
        <v>11</v>
      </c>
      <c r="G2720" t="s">
        <v>9531</v>
      </c>
      <c r="H2720" t="s">
        <v>9686</v>
      </c>
    </row>
    <row r="2721" spans="1:8" x14ac:dyDescent="0.25">
      <c r="A2721">
        <v>23115394</v>
      </c>
      <c r="B2721" t="s">
        <v>9687</v>
      </c>
      <c r="C2721" t="s">
        <v>15</v>
      </c>
      <c r="D2721" t="s">
        <v>474</v>
      </c>
      <c r="E2721" t="s">
        <v>9688</v>
      </c>
      <c r="F2721" t="s">
        <v>9689</v>
      </c>
      <c r="G2721" t="s">
        <v>9500</v>
      </c>
      <c r="H2721" t="s">
        <v>9690</v>
      </c>
    </row>
    <row r="2722" spans="1:8" x14ac:dyDescent="0.25">
      <c r="A2722">
        <v>24399280</v>
      </c>
      <c r="B2722" t="s">
        <v>9691</v>
      </c>
      <c r="C2722" t="s">
        <v>9</v>
      </c>
      <c r="D2722" t="s">
        <v>16</v>
      </c>
      <c r="E2722" t="s">
        <v>9692</v>
      </c>
      <c r="F2722" t="s">
        <v>11</v>
      </c>
      <c r="G2722" t="s">
        <v>9564</v>
      </c>
      <c r="H2722" t="s">
        <v>9693</v>
      </c>
    </row>
    <row r="2723" spans="1:8" hidden="1" x14ac:dyDescent="0.25">
      <c r="A2723">
        <v>17933125</v>
      </c>
      <c r="B2723" t="s">
        <v>9694</v>
      </c>
      <c r="C2723" t="s">
        <v>15</v>
      </c>
      <c r="D2723" t="s">
        <v>9</v>
      </c>
      <c r="E2723" t="s">
        <v>9695</v>
      </c>
      <c r="F2723" t="s">
        <v>9696</v>
      </c>
      <c r="G2723" t="s">
        <v>9697</v>
      </c>
      <c r="H2723" t="s">
        <v>9698</v>
      </c>
    </row>
    <row r="2724" spans="1:8" x14ac:dyDescent="0.25">
      <c r="A2724">
        <v>23116726</v>
      </c>
      <c r="B2724" t="s">
        <v>9699</v>
      </c>
      <c r="C2724" t="s">
        <v>16</v>
      </c>
      <c r="D2724" t="s">
        <v>16</v>
      </c>
      <c r="E2724" t="s">
        <v>9700</v>
      </c>
      <c r="F2724" t="s">
        <v>9701</v>
      </c>
      <c r="G2724" t="s">
        <v>9542</v>
      </c>
      <c r="H2724" t="s">
        <v>9702</v>
      </c>
    </row>
    <row r="2725" spans="1:8" x14ac:dyDescent="0.25">
      <c r="A2725">
        <v>21551707</v>
      </c>
      <c r="B2725" t="s">
        <v>9703</v>
      </c>
      <c r="C2725" t="s">
        <v>16</v>
      </c>
      <c r="D2725" t="s">
        <v>28</v>
      </c>
      <c r="E2725" t="s">
        <v>9704</v>
      </c>
      <c r="F2725" t="s">
        <v>9705</v>
      </c>
      <c r="G2725" t="s">
        <v>9492</v>
      </c>
      <c r="H2725" t="s">
        <v>9706</v>
      </c>
    </row>
    <row r="2726" spans="1:8" x14ac:dyDescent="0.25">
      <c r="A2726">
        <v>19779921</v>
      </c>
      <c r="B2726" t="s">
        <v>9707</v>
      </c>
      <c r="C2726" t="s">
        <v>16</v>
      </c>
      <c r="D2726" t="s">
        <v>16</v>
      </c>
      <c r="E2726" t="s">
        <v>9708</v>
      </c>
      <c r="F2726" t="s">
        <v>9709</v>
      </c>
      <c r="G2726" t="s">
        <v>9492</v>
      </c>
      <c r="H2726" t="s">
        <v>9710</v>
      </c>
    </row>
    <row r="2727" spans="1:8" x14ac:dyDescent="0.25">
      <c r="A2727">
        <v>19887825</v>
      </c>
      <c r="B2727" t="s">
        <v>4639</v>
      </c>
      <c r="C2727" t="s">
        <v>16</v>
      </c>
      <c r="D2727" t="s">
        <v>16</v>
      </c>
      <c r="E2727" t="s">
        <v>9711</v>
      </c>
      <c r="F2727" t="s">
        <v>11</v>
      </c>
      <c r="G2727" t="s">
        <v>9500</v>
      </c>
      <c r="H2727" t="s">
        <v>9712</v>
      </c>
    </row>
    <row r="2728" spans="1:8" hidden="1" x14ac:dyDescent="0.25">
      <c r="A2728">
        <v>13941485</v>
      </c>
      <c r="B2728" t="s">
        <v>3163</v>
      </c>
      <c r="C2728" t="s">
        <v>16</v>
      </c>
      <c r="D2728" t="s">
        <v>9</v>
      </c>
      <c r="E2728" t="s">
        <v>9713</v>
      </c>
      <c r="F2728" t="s">
        <v>11</v>
      </c>
      <c r="G2728" t="s">
        <v>9714</v>
      </c>
      <c r="H2728" t="s">
        <v>9715</v>
      </c>
    </row>
    <row r="2729" spans="1:8" x14ac:dyDescent="0.25">
      <c r="A2729">
        <v>16058874</v>
      </c>
      <c r="B2729" t="s">
        <v>9716</v>
      </c>
      <c r="C2729" t="s">
        <v>16</v>
      </c>
      <c r="D2729" t="s">
        <v>16</v>
      </c>
      <c r="E2729" t="s">
        <v>9717</v>
      </c>
      <c r="F2729" t="s">
        <v>11</v>
      </c>
      <c r="G2729" t="s">
        <v>9517</v>
      </c>
      <c r="H2729" t="s">
        <v>9718</v>
      </c>
    </row>
    <row r="2730" spans="1:8" x14ac:dyDescent="0.25">
      <c r="A2730">
        <v>17694796</v>
      </c>
      <c r="B2730" t="s">
        <v>9719</v>
      </c>
      <c r="C2730" t="s">
        <v>9</v>
      </c>
      <c r="D2730" t="s">
        <v>15</v>
      </c>
      <c r="E2730" t="s">
        <v>9720</v>
      </c>
      <c r="F2730" t="s">
        <v>11</v>
      </c>
      <c r="G2730" t="s">
        <v>9564</v>
      </c>
      <c r="H2730" t="s">
        <v>9721</v>
      </c>
    </row>
    <row r="2731" spans="1:8" x14ac:dyDescent="0.25">
      <c r="A2731">
        <v>17627112</v>
      </c>
      <c r="B2731" t="s">
        <v>9722</v>
      </c>
      <c r="C2731" t="s">
        <v>16</v>
      </c>
      <c r="D2731" t="s">
        <v>16</v>
      </c>
      <c r="E2731" t="s">
        <v>9723</v>
      </c>
      <c r="F2731" t="s">
        <v>9724</v>
      </c>
      <c r="G2731" t="s">
        <v>9564</v>
      </c>
      <c r="H2731" t="s">
        <v>9725</v>
      </c>
    </row>
    <row r="2732" spans="1:8" x14ac:dyDescent="0.25">
      <c r="A2732">
        <v>16888115</v>
      </c>
      <c r="B2732" t="s">
        <v>9726</v>
      </c>
      <c r="C2732" t="s">
        <v>16</v>
      </c>
      <c r="D2732" t="s">
        <v>208</v>
      </c>
      <c r="E2732" t="s">
        <v>9727</v>
      </c>
      <c r="F2732" t="s">
        <v>9728</v>
      </c>
      <c r="G2732" t="s">
        <v>9500</v>
      </c>
      <c r="H2732" t="s">
        <v>9729</v>
      </c>
    </row>
    <row r="2733" spans="1:8" x14ac:dyDescent="0.25">
      <c r="A2733">
        <v>12143287</v>
      </c>
      <c r="B2733" t="s">
        <v>9730</v>
      </c>
      <c r="C2733" t="s">
        <v>16</v>
      </c>
      <c r="D2733" t="s">
        <v>208</v>
      </c>
      <c r="E2733" t="s">
        <v>9731</v>
      </c>
      <c r="F2733" t="s">
        <v>9732</v>
      </c>
      <c r="G2733" t="s">
        <v>9733</v>
      </c>
      <c r="H2733" t="s">
        <v>9734</v>
      </c>
    </row>
    <row r="2734" spans="1:8" x14ac:dyDescent="0.25">
      <c r="A2734">
        <v>13627051</v>
      </c>
      <c r="B2734" t="s">
        <v>2611</v>
      </c>
      <c r="C2734" t="s">
        <v>16</v>
      </c>
      <c r="D2734" t="s">
        <v>16</v>
      </c>
      <c r="E2734" t="s">
        <v>9735</v>
      </c>
      <c r="F2734" t="s">
        <v>11</v>
      </c>
      <c r="G2734" t="s">
        <v>9736</v>
      </c>
      <c r="H2734" t="s">
        <v>9737</v>
      </c>
    </row>
    <row r="2735" spans="1:8" x14ac:dyDescent="0.25">
      <c r="A2735">
        <v>13771976</v>
      </c>
      <c r="B2735" t="s">
        <v>1634</v>
      </c>
      <c r="C2735" t="s">
        <v>16</v>
      </c>
      <c r="D2735" t="s">
        <v>16</v>
      </c>
      <c r="E2735" t="s">
        <v>9738</v>
      </c>
      <c r="F2735" t="s">
        <v>9739</v>
      </c>
      <c r="G2735" t="s">
        <v>9740</v>
      </c>
      <c r="H2735" t="s">
        <v>9741</v>
      </c>
    </row>
    <row r="2736" spans="1:8" hidden="1" x14ac:dyDescent="0.25">
      <c r="A2736">
        <v>13690944</v>
      </c>
      <c r="B2736" t="s">
        <v>9742</v>
      </c>
      <c r="C2736" t="s">
        <v>16</v>
      </c>
      <c r="D2736" t="s">
        <v>9</v>
      </c>
      <c r="E2736" t="s">
        <v>9743</v>
      </c>
      <c r="F2736" t="s">
        <v>9744</v>
      </c>
      <c r="G2736" t="s">
        <v>9745</v>
      </c>
      <c r="H2736" t="s">
        <v>9746</v>
      </c>
    </row>
    <row r="2737" spans="1:8" x14ac:dyDescent="0.25">
      <c r="A2737">
        <v>13213695</v>
      </c>
      <c r="B2737" t="s">
        <v>9747</v>
      </c>
      <c r="C2737" t="s">
        <v>16</v>
      </c>
      <c r="D2737" t="s">
        <v>16</v>
      </c>
      <c r="E2737" t="s">
        <v>9748</v>
      </c>
      <c r="F2737" t="s">
        <v>11</v>
      </c>
      <c r="G2737" t="s">
        <v>9749</v>
      </c>
      <c r="H2737" t="s">
        <v>9750</v>
      </c>
    </row>
    <row r="2738" spans="1:8" hidden="1" x14ac:dyDescent="0.25">
      <c r="A2738">
        <v>12647322</v>
      </c>
      <c r="B2738" t="s">
        <v>9751</v>
      </c>
      <c r="C2738" t="s">
        <v>9</v>
      </c>
      <c r="D2738" t="s">
        <v>9</v>
      </c>
      <c r="E2738" t="s">
        <v>9752</v>
      </c>
      <c r="F2738" t="s">
        <v>11</v>
      </c>
      <c r="G2738" t="s">
        <v>9753</v>
      </c>
      <c r="H2738" t="s">
        <v>9754</v>
      </c>
    </row>
    <row r="2739" spans="1:8" x14ac:dyDescent="0.25">
      <c r="A2739">
        <v>61713874</v>
      </c>
      <c r="B2739" t="s">
        <v>463</v>
      </c>
      <c r="C2739" t="s">
        <v>9</v>
      </c>
      <c r="D2739" t="s">
        <v>16</v>
      </c>
      <c r="E2739" t="s">
        <v>9755</v>
      </c>
      <c r="F2739" t="s">
        <v>11</v>
      </c>
      <c r="G2739" t="s">
        <v>9388</v>
      </c>
      <c r="H2739" t="s">
        <v>9756</v>
      </c>
    </row>
    <row r="2740" spans="1:8" x14ac:dyDescent="0.25">
      <c r="A2740">
        <v>37645694</v>
      </c>
      <c r="B2740" t="s">
        <v>5369</v>
      </c>
      <c r="C2740" t="s">
        <v>16</v>
      </c>
      <c r="D2740" t="s">
        <v>28</v>
      </c>
      <c r="E2740" t="s">
        <v>9757</v>
      </c>
      <c r="F2740" t="s">
        <v>11</v>
      </c>
      <c r="G2740" t="s">
        <v>9758</v>
      </c>
      <c r="H2740" t="s">
        <v>9759</v>
      </c>
    </row>
    <row r="2741" spans="1:8" hidden="1" x14ac:dyDescent="0.25">
      <c r="A2741">
        <v>54486756</v>
      </c>
      <c r="B2741" t="s">
        <v>4430</v>
      </c>
      <c r="C2741" t="s">
        <v>9</v>
      </c>
      <c r="D2741" t="s">
        <v>9</v>
      </c>
      <c r="E2741" t="s">
        <v>9760</v>
      </c>
      <c r="F2741" t="s">
        <v>11</v>
      </c>
      <c r="G2741" t="s">
        <v>9761</v>
      </c>
      <c r="H2741" t="s">
        <v>9762</v>
      </c>
    </row>
    <row r="2742" spans="1:8" hidden="1" x14ac:dyDescent="0.25">
      <c r="A2742">
        <v>52813586</v>
      </c>
      <c r="B2742" t="s">
        <v>9763</v>
      </c>
      <c r="C2742" t="s">
        <v>16</v>
      </c>
      <c r="D2742" t="s">
        <v>9</v>
      </c>
      <c r="E2742" t="s">
        <v>9764</v>
      </c>
      <c r="F2742" t="s">
        <v>11</v>
      </c>
      <c r="G2742" t="s">
        <v>9765</v>
      </c>
      <c r="H2742" t="s">
        <v>9766</v>
      </c>
    </row>
    <row r="2743" spans="1:8" hidden="1" x14ac:dyDescent="0.25">
      <c r="A2743">
        <v>46511863</v>
      </c>
      <c r="B2743" t="s">
        <v>2570</v>
      </c>
      <c r="C2743" t="s">
        <v>16</v>
      </c>
      <c r="D2743" t="s">
        <v>9</v>
      </c>
      <c r="E2743" t="s">
        <v>9767</v>
      </c>
      <c r="F2743" t="s">
        <v>9768</v>
      </c>
      <c r="G2743" t="s">
        <v>9769</v>
      </c>
      <c r="H2743" t="s">
        <v>9770</v>
      </c>
    </row>
    <row r="2744" spans="1:8" x14ac:dyDescent="0.25">
      <c r="A2744">
        <v>39831656</v>
      </c>
      <c r="B2744" t="s">
        <v>9771</v>
      </c>
      <c r="C2744" t="s">
        <v>16</v>
      </c>
      <c r="D2744" t="s">
        <v>16</v>
      </c>
      <c r="E2744" t="s">
        <v>9772</v>
      </c>
      <c r="F2744" t="s">
        <v>9773</v>
      </c>
      <c r="G2744" t="s">
        <v>9774</v>
      </c>
      <c r="H2744" t="s">
        <v>9775</v>
      </c>
    </row>
    <row r="2745" spans="1:8" hidden="1" x14ac:dyDescent="0.25">
      <c r="A2745">
        <v>61875129</v>
      </c>
      <c r="B2745" t="s">
        <v>829</v>
      </c>
      <c r="C2745" t="s">
        <v>9</v>
      </c>
      <c r="D2745" t="s">
        <v>9</v>
      </c>
      <c r="E2745" t="s">
        <v>9776</v>
      </c>
      <c r="F2745" t="s">
        <v>11</v>
      </c>
      <c r="G2745" t="s">
        <v>9777</v>
      </c>
      <c r="H2745" t="s">
        <v>9778</v>
      </c>
    </row>
    <row r="2746" spans="1:8" hidden="1" x14ac:dyDescent="0.25">
      <c r="A2746">
        <v>61836921</v>
      </c>
      <c r="B2746" t="s">
        <v>145</v>
      </c>
      <c r="C2746" t="s">
        <v>9</v>
      </c>
      <c r="D2746" t="s">
        <v>98</v>
      </c>
      <c r="E2746" t="s">
        <v>9779</v>
      </c>
      <c r="F2746" t="s">
        <v>11</v>
      </c>
      <c r="G2746" t="s">
        <v>3172</v>
      </c>
      <c r="H2746" t="s">
        <v>9780</v>
      </c>
    </row>
    <row r="2747" spans="1:8" hidden="1" x14ac:dyDescent="0.25">
      <c r="A2747">
        <v>61688070</v>
      </c>
      <c r="B2747" t="s">
        <v>131</v>
      </c>
      <c r="C2747" t="s">
        <v>9</v>
      </c>
      <c r="D2747" t="s">
        <v>9</v>
      </c>
      <c r="E2747" t="s">
        <v>9781</v>
      </c>
      <c r="F2747" t="s">
        <v>11</v>
      </c>
      <c r="G2747" t="s">
        <v>9782</v>
      </c>
      <c r="H2747" t="s">
        <v>9783</v>
      </c>
    </row>
    <row r="2748" spans="1:8" hidden="1" x14ac:dyDescent="0.25">
      <c r="A2748">
        <v>61720840</v>
      </c>
      <c r="B2748" t="s">
        <v>127</v>
      </c>
      <c r="C2748" t="s">
        <v>9</v>
      </c>
      <c r="D2748" t="s">
        <v>9</v>
      </c>
      <c r="E2748" t="s">
        <v>924</v>
      </c>
      <c r="F2748" t="s">
        <v>11</v>
      </c>
      <c r="G2748" t="s">
        <v>925</v>
      </c>
      <c r="H2748" t="s">
        <v>926</v>
      </c>
    </row>
    <row r="2749" spans="1:8" x14ac:dyDescent="0.25">
      <c r="A2749">
        <v>61109090</v>
      </c>
      <c r="B2749" t="s">
        <v>430</v>
      </c>
      <c r="C2749" t="s">
        <v>16</v>
      </c>
      <c r="D2749" t="s">
        <v>16</v>
      </c>
      <c r="E2749" t="s">
        <v>9784</v>
      </c>
      <c r="F2749" t="s">
        <v>9785</v>
      </c>
      <c r="G2749" t="s">
        <v>9777</v>
      </c>
      <c r="H2749" t="s">
        <v>9786</v>
      </c>
    </row>
    <row r="2750" spans="1:8" x14ac:dyDescent="0.25">
      <c r="A2750">
        <v>9604511</v>
      </c>
      <c r="B2750" t="s">
        <v>9787</v>
      </c>
      <c r="C2750" t="s">
        <v>89</v>
      </c>
      <c r="D2750" t="s">
        <v>61</v>
      </c>
      <c r="E2750" t="s">
        <v>9788</v>
      </c>
      <c r="F2750" t="s">
        <v>9789</v>
      </c>
      <c r="G2750" t="s">
        <v>9790</v>
      </c>
      <c r="H2750" t="s">
        <v>9791</v>
      </c>
    </row>
    <row r="2751" spans="1:8" hidden="1" x14ac:dyDescent="0.25">
      <c r="A2751">
        <v>61572527</v>
      </c>
      <c r="B2751" t="s">
        <v>316</v>
      </c>
      <c r="C2751" t="s">
        <v>16</v>
      </c>
      <c r="D2751" t="s">
        <v>9</v>
      </c>
      <c r="E2751" t="s">
        <v>9792</v>
      </c>
      <c r="F2751" t="s">
        <v>11</v>
      </c>
      <c r="G2751" t="s">
        <v>9793</v>
      </c>
      <c r="H2751" t="s">
        <v>9794</v>
      </c>
    </row>
    <row r="2752" spans="1:8" x14ac:dyDescent="0.25">
      <c r="A2752">
        <v>61593167</v>
      </c>
      <c r="B2752" t="s">
        <v>145</v>
      </c>
      <c r="C2752" t="s">
        <v>16</v>
      </c>
      <c r="D2752" t="s">
        <v>16</v>
      </c>
      <c r="E2752" t="s">
        <v>9795</v>
      </c>
      <c r="F2752" t="s">
        <v>11</v>
      </c>
      <c r="G2752" t="s">
        <v>9777</v>
      </c>
      <c r="H2752" t="s">
        <v>9796</v>
      </c>
    </row>
    <row r="2753" spans="1:8" hidden="1" x14ac:dyDescent="0.25">
      <c r="A2753">
        <v>61582183</v>
      </c>
      <c r="B2753" t="s">
        <v>474</v>
      </c>
      <c r="C2753" t="s">
        <v>9</v>
      </c>
      <c r="D2753" t="s">
        <v>9</v>
      </c>
      <c r="E2753" t="s">
        <v>9797</v>
      </c>
      <c r="F2753" t="s">
        <v>11</v>
      </c>
      <c r="G2753" t="s">
        <v>9798</v>
      </c>
      <c r="H2753" t="s">
        <v>9799</v>
      </c>
    </row>
    <row r="2754" spans="1:8" x14ac:dyDescent="0.25">
      <c r="A2754">
        <v>50638711</v>
      </c>
      <c r="B2754" t="s">
        <v>9800</v>
      </c>
      <c r="C2754" t="s">
        <v>28</v>
      </c>
      <c r="D2754" t="s">
        <v>1187</v>
      </c>
      <c r="E2754" t="s">
        <v>9801</v>
      </c>
      <c r="F2754" t="s">
        <v>9802</v>
      </c>
      <c r="G2754" t="s">
        <v>9803</v>
      </c>
      <c r="H2754" t="s">
        <v>9804</v>
      </c>
    </row>
    <row r="2755" spans="1:8" x14ac:dyDescent="0.25">
      <c r="A2755">
        <v>41105813</v>
      </c>
      <c r="B2755" t="s">
        <v>8789</v>
      </c>
      <c r="C2755" t="s">
        <v>28</v>
      </c>
      <c r="D2755" t="s">
        <v>16</v>
      </c>
      <c r="E2755" t="s">
        <v>9805</v>
      </c>
      <c r="F2755" t="s">
        <v>11</v>
      </c>
      <c r="G2755" t="s">
        <v>9806</v>
      </c>
      <c r="H2755" t="s">
        <v>9807</v>
      </c>
    </row>
    <row r="2756" spans="1:8" x14ac:dyDescent="0.25">
      <c r="A2756">
        <v>59383581</v>
      </c>
      <c r="B2756" t="s">
        <v>3012</v>
      </c>
      <c r="C2756" t="s">
        <v>15</v>
      </c>
      <c r="D2756" t="s">
        <v>28</v>
      </c>
      <c r="E2756" t="s">
        <v>9808</v>
      </c>
      <c r="F2756" t="s">
        <v>9809</v>
      </c>
      <c r="G2756" t="s">
        <v>9810</v>
      </c>
      <c r="H2756" t="s">
        <v>9811</v>
      </c>
    </row>
    <row r="2757" spans="1:8" x14ac:dyDescent="0.25">
      <c r="A2757">
        <v>61504639</v>
      </c>
      <c r="B2757" t="s">
        <v>44</v>
      </c>
      <c r="C2757" t="s">
        <v>15</v>
      </c>
      <c r="D2757" t="s">
        <v>15</v>
      </c>
      <c r="E2757" t="s">
        <v>9812</v>
      </c>
      <c r="F2757" t="s">
        <v>9813</v>
      </c>
      <c r="G2757" t="s">
        <v>9814</v>
      </c>
      <c r="H2757" t="s">
        <v>9815</v>
      </c>
    </row>
    <row r="2758" spans="1:8" hidden="1" x14ac:dyDescent="0.25">
      <c r="A2758">
        <v>61499433</v>
      </c>
      <c r="B2758" t="s">
        <v>474</v>
      </c>
      <c r="C2758" t="s">
        <v>16</v>
      </c>
      <c r="D2758" t="s">
        <v>9</v>
      </c>
      <c r="E2758" t="s">
        <v>9816</v>
      </c>
      <c r="F2758" t="s">
        <v>11</v>
      </c>
      <c r="G2758" t="s">
        <v>9777</v>
      </c>
      <c r="H2758" t="s">
        <v>9817</v>
      </c>
    </row>
    <row r="2759" spans="1:8" hidden="1" x14ac:dyDescent="0.25">
      <c r="A2759">
        <v>61482378</v>
      </c>
      <c r="B2759" t="s">
        <v>8</v>
      </c>
      <c r="C2759" t="s">
        <v>9</v>
      </c>
      <c r="D2759" t="s">
        <v>9</v>
      </c>
      <c r="E2759" t="s">
        <v>9818</v>
      </c>
      <c r="F2759" t="s">
        <v>11</v>
      </c>
      <c r="G2759" t="s">
        <v>9819</v>
      </c>
      <c r="H2759" t="s">
        <v>9820</v>
      </c>
    </row>
    <row r="2760" spans="1:8" x14ac:dyDescent="0.25">
      <c r="A2760">
        <v>61372575</v>
      </c>
      <c r="B2760" t="s">
        <v>312</v>
      </c>
      <c r="C2760" t="s">
        <v>9</v>
      </c>
      <c r="D2760" t="s">
        <v>28</v>
      </c>
      <c r="E2760" t="s">
        <v>9821</v>
      </c>
      <c r="F2760" t="s">
        <v>11</v>
      </c>
      <c r="G2760" t="s">
        <v>9822</v>
      </c>
      <c r="H2760" t="s">
        <v>9823</v>
      </c>
    </row>
    <row r="2761" spans="1:8" hidden="1" x14ac:dyDescent="0.25">
      <c r="A2761">
        <v>61398416</v>
      </c>
      <c r="B2761" t="s">
        <v>320</v>
      </c>
      <c r="C2761" t="s">
        <v>16</v>
      </c>
      <c r="D2761" t="s">
        <v>9</v>
      </c>
      <c r="E2761" t="s">
        <v>9824</v>
      </c>
      <c r="F2761" t="s">
        <v>9825</v>
      </c>
      <c r="G2761" t="s">
        <v>9826</v>
      </c>
      <c r="H2761" t="s">
        <v>9827</v>
      </c>
    </row>
    <row r="2762" spans="1:8" x14ac:dyDescent="0.25">
      <c r="A2762">
        <v>7264682</v>
      </c>
      <c r="B2762" t="s">
        <v>9828</v>
      </c>
      <c r="C2762" t="s">
        <v>28</v>
      </c>
      <c r="D2762" t="s">
        <v>163</v>
      </c>
      <c r="E2762" t="s">
        <v>9829</v>
      </c>
      <c r="F2762" t="s">
        <v>9830</v>
      </c>
      <c r="G2762" t="s">
        <v>9831</v>
      </c>
      <c r="H2762" t="s">
        <v>9832</v>
      </c>
    </row>
    <row r="2763" spans="1:8" hidden="1" x14ac:dyDescent="0.25">
      <c r="A2763">
        <v>61372555</v>
      </c>
      <c r="B2763" t="s">
        <v>474</v>
      </c>
      <c r="C2763" t="s">
        <v>9</v>
      </c>
      <c r="D2763" t="s">
        <v>9</v>
      </c>
      <c r="E2763" t="s">
        <v>9833</v>
      </c>
      <c r="F2763" t="s">
        <v>11</v>
      </c>
      <c r="G2763" t="s">
        <v>9834</v>
      </c>
      <c r="H2763" t="s">
        <v>9835</v>
      </c>
    </row>
    <row r="2764" spans="1:8" hidden="1" x14ac:dyDescent="0.25">
      <c r="A2764">
        <v>61276603</v>
      </c>
      <c r="B2764" t="s">
        <v>906</v>
      </c>
      <c r="C2764" t="s">
        <v>16</v>
      </c>
      <c r="D2764" t="s">
        <v>9</v>
      </c>
      <c r="E2764" t="s">
        <v>9836</v>
      </c>
      <c r="F2764" t="s">
        <v>9837</v>
      </c>
      <c r="G2764" t="s">
        <v>9838</v>
      </c>
      <c r="H2764" t="s">
        <v>9839</v>
      </c>
    </row>
    <row r="2765" spans="1:8" x14ac:dyDescent="0.25">
      <c r="A2765">
        <v>61317922</v>
      </c>
      <c r="B2765" t="s">
        <v>145</v>
      </c>
      <c r="C2765" t="s">
        <v>9</v>
      </c>
      <c r="D2765" t="s">
        <v>16</v>
      </c>
      <c r="E2765" t="s">
        <v>9840</v>
      </c>
      <c r="F2765" t="s">
        <v>11</v>
      </c>
      <c r="G2765" t="s">
        <v>9841</v>
      </c>
      <c r="H2765" t="s">
        <v>9842</v>
      </c>
    </row>
    <row r="2766" spans="1:8" hidden="1" x14ac:dyDescent="0.25">
      <c r="A2766">
        <v>61261689</v>
      </c>
      <c r="B2766" t="s">
        <v>2524</v>
      </c>
      <c r="C2766" t="s">
        <v>9</v>
      </c>
      <c r="D2766" t="s">
        <v>9</v>
      </c>
      <c r="E2766" t="s">
        <v>9843</v>
      </c>
      <c r="F2766" t="s">
        <v>11</v>
      </c>
      <c r="G2766" t="s">
        <v>9844</v>
      </c>
      <c r="H2766" t="s">
        <v>9845</v>
      </c>
    </row>
    <row r="2767" spans="1:8" x14ac:dyDescent="0.25">
      <c r="A2767">
        <v>61240961</v>
      </c>
      <c r="B2767" t="s">
        <v>2524</v>
      </c>
      <c r="C2767" t="s">
        <v>16</v>
      </c>
      <c r="D2767" t="s">
        <v>16</v>
      </c>
      <c r="E2767" t="s">
        <v>9846</v>
      </c>
      <c r="F2767" t="s">
        <v>9847</v>
      </c>
      <c r="G2767" t="s">
        <v>9848</v>
      </c>
      <c r="H2767" t="s">
        <v>9849</v>
      </c>
    </row>
    <row r="2768" spans="1:8" hidden="1" x14ac:dyDescent="0.25">
      <c r="A2768">
        <v>61110795</v>
      </c>
      <c r="B2768" t="s">
        <v>149</v>
      </c>
      <c r="C2768" t="s">
        <v>16</v>
      </c>
      <c r="D2768" t="s">
        <v>9</v>
      </c>
      <c r="E2768" t="s">
        <v>9850</v>
      </c>
      <c r="F2768" t="s">
        <v>11</v>
      </c>
      <c r="G2768" t="s">
        <v>9777</v>
      </c>
      <c r="H2768" t="s">
        <v>9851</v>
      </c>
    </row>
    <row r="2769" spans="1:8" hidden="1" x14ac:dyDescent="0.25">
      <c r="A2769">
        <v>61068967</v>
      </c>
      <c r="B2769" t="s">
        <v>89</v>
      </c>
      <c r="C2769" t="s">
        <v>9</v>
      </c>
      <c r="D2769" t="s">
        <v>9</v>
      </c>
      <c r="E2769" t="s">
        <v>9852</v>
      </c>
      <c r="F2769" t="s">
        <v>11</v>
      </c>
      <c r="G2769" t="s">
        <v>9853</v>
      </c>
      <c r="H2769" t="s">
        <v>9854</v>
      </c>
    </row>
    <row r="2770" spans="1:8" x14ac:dyDescent="0.25">
      <c r="A2770">
        <v>43681893</v>
      </c>
      <c r="B2770" t="s">
        <v>9855</v>
      </c>
      <c r="C2770" t="s">
        <v>15</v>
      </c>
      <c r="D2770" t="s">
        <v>1187</v>
      </c>
      <c r="E2770" t="s">
        <v>9856</v>
      </c>
      <c r="F2770" t="s">
        <v>11</v>
      </c>
      <c r="G2770" t="s">
        <v>9857</v>
      </c>
      <c r="H2770" t="s">
        <v>9858</v>
      </c>
    </row>
    <row r="2771" spans="1:8" hidden="1" x14ac:dyDescent="0.25">
      <c r="A2771">
        <v>31562927</v>
      </c>
      <c r="B2771" t="s">
        <v>9859</v>
      </c>
      <c r="C2771" t="s">
        <v>28</v>
      </c>
      <c r="D2771" t="s">
        <v>9</v>
      </c>
      <c r="E2771" t="s">
        <v>9860</v>
      </c>
      <c r="F2771" t="s">
        <v>9861</v>
      </c>
      <c r="G2771" t="s">
        <v>9862</v>
      </c>
      <c r="H2771" t="s">
        <v>9863</v>
      </c>
    </row>
    <row r="2772" spans="1:8" x14ac:dyDescent="0.25">
      <c r="A2772">
        <v>59649095</v>
      </c>
      <c r="B2772" t="s">
        <v>824</v>
      </c>
      <c r="C2772" t="s">
        <v>15</v>
      </c>
      <c r="D2772" t="s">
        <v>208</v>
      </c>
      <c r="E2772" t="s">
        <v>9864</v>
      </c>
      <c r="F2772" t="s">
        <v>11</v>
      </c>
      <c r="G2772" t="s">
        <v>9865</v>
      </c>
      <c r="H2772" t="s">
        <v>9866</v>
      </c>
    </row>
    <row r="2773" spans="1:8" hidden="1" x14ac:dyDescent="0.25">
      <c r="A2773">
        <v>60925170</v>
      </c>
      <c r="B2773" t="s">
        <v>36</v>
      </c>
      <c r="C2773" t="s">
        <v>9</v>
      </c>
      <c r="D2773" t="s">
        <v>9</v>
      </c>
      <c r="E2773" t="s">
        <v>9867</v>
      </c>
      <c r="F2773" t="s">
        <v>11</v>
      </c>
      <c r="G2773" t="s">
        <v>9868</v>
      </c>
      <c r="H2773" t="s">
        <v>9869</v>
      </c>
    </row>
    <row r="2774" spans="1:8" hidden="1" x14ac:dyDescent="0.25">
      <c r="A2774">
        <v>60880468</v>
      </c>
      <c r="B2774" t="s">
        <v>5003</v>
      </c>
      <c r="C2774" t="s">
        <v>16</v>
      </c>
      <c r="D2774" t="s">
        <v>9</v>
      </c>
      <c r="E2774" t="s">
        <v>9870</v>
      </c>
      <c r="F2774" t="s">
        <v>11</v>
      </c>
      <c r="G2774" t="s">
        <v>9871</v>
      </c>
      <c r="H2774" t="s">
        <v>9872</v>
      </c>
    </row>
    <row r="2775" spans="1:8" hidden="1" x14ac:dyDescent="0.25">
      <c r="A2775">
        <v>60843042</v>
      </c>
      <c r="B2775" t="s">
        <v>3551</v>
      </c>
      <c r="C2775" t="s">
        <v>16</v>
      </c>
      <c r="D2775" t="s">
        <v>9</v>
      </c>
      <c r="E2775" t="s">
        <v>9873</v>
      </c>
      <c r="F2775" t="s">
        <v>9874</v>
      </c>
      <c r="G2775" t="s">
        <v>9871</v>
      </c>
      <c r="H2775" t="s">
        <v>9875</v>
      </c>
    </row>
    <row r="2776" spans="1:8" x14ac:dyDescent="0.25">
      <c r="A2776">
        <v>60788429</v>
      </c>
      <c r="B2776" t="s">
        <v>214</v>
      </c>
      <c r="C2776" t="s">
        <v>9</v>
      </c>
      <c r="D2776" t="s">
        <v>16</v>
      </c>
      <c r="E2776" t="s">
        <v>9876</v>
      </c>
      <c r="F2776" t="s">
        <v>11</v>
      </c>
      <c r="G2776" t="s">
        <v>9877</v>
      </c>
      <c r="H2776" t="s">
        <v>9878</v>
      </c>
    </row>
    <row r="2777" spans="1:8" hidden="1" x14ac:dyDescent="0.25">
      <c r="A2777">
        <v>60722094</v>
      </c>
      <c r="B2777" t="s">
        <v>2566</v>
      </c>
      <c r="C2777" t="s">
        <v>15</v>
      </c>
      <c r="D2777" t="s">
        <v>9</v>
      </c>
      <c r="E2777" t="s">
        <v>9879</v>
      </c>
      <c r="F2777" t="s">
        <v>9880</v>
      </c>
      <c r="G2777" t="s">
        <v>9881</v>
      </c>
      <c r="H2777" t="s">
        <v>9882</v>
      </c>
    </row>
    <row r="2778" spans="1:8" hidden="1" x14ac:dyDescent="0.25">
      <c r="A2778">
        <v>60501851</v>
      </c>
      <c r="B2778" t="s">
        <v>1846</v>
      </c>
      <c r="C2778" t="s">
        <v>28</v>
      </c>
      <c r="D2778" t="s">
        <v>9</v>
      </c>
      <c r="E2778" t="s">
        <v>9883</v>
      </c>
      <c r="F2778" t="s">
        <v>9884</v>
      </c>
      <c r="G2778" t="s">
        <v>9885</v>
      </c>
      <c r="H2778" t="s">
        <v>9886</v>
      </c>
    </row>
    <row r="2779" spans="1:8" x14ac:dyDescent="0.25">
      <c r="A2779">
        <v>60067403</v>
      </c>
      <c r="B2779" t="s">
        <v>8533</v>
      </c>
      <c r="C2779" t="s">
        <v>28</v>
      </c>
      <c r="D2779" t="s">
        <v>89</v>
      </c>
      <c r="E2779" t="s">
        <v>9887</v>
      </c>
      <c r="F2779" t="s">
        <v>11</v>
      </c>
      <c r="G2779" t="s">
        <v>9888</v>
      </c>
      <c r="H2779" t="s">
        <v>9889</v>
      </c>
    </row>
    <row r="2780" spans="1:8" hidden="1" x14ac:dyDescent="0.25">
      <c r="A2780">
        <v>60655786</v>
      </c>
      <c r="B2780" t="s">
        <v>1187</v>
      </c>
      <c r="C2780" t="s">
        <v>9</v>
      </c>
      <c r="D2780" t="s">
        <v>9</v>
      </c>
      <c r="E2780" t="s">
        <v>9890</v>
      </c>
      <c r="F2780" t="s">
        <v>11</v>
      </c>
      <c r="G2780" t="s">
        <v>9777</v>
      </c>
      <c r="H2780" t="s">
        <v>9891</v>
      </c>
    </row>
    <row r="2781" spans="1:8" hidden="1" x14ac:dyDescent="0.25">
      <c r="A2781">
        <v>60595753</v>
      </c>
      <c r="B2781" t="s">
        <v>507</v>
      </c>
      <c r="C2781" t="s">
        <v>9</v>
      </c>
      <c r="D2781" t="s">
        <v>9</v>
      </c>
      <c r="E2781" t="s">
        <v>9892</v>
      </c>
      <c r="F2781" t="s">
        <v>11</v>
      </c>
      <c r="G2781" t="s">
        <v>9893</v>
      </c>
      <c r="H2781" t="s">
        <v>9894</v>
      </c>
    </row>
    <row r="2782" spans="1:8" x14ac:dyDescent="0.25">
      <c r="A2782">
        <v>60584029</v>
      </c>
      <c r="B2782" t="s">
        <v>183</v>
      </c>
      <c r="C2782" t="s">
        <v>9</v>
      </c>
      <c r="D2782" t="s">
        <v>15</v>
      </c>
      <c r="E2782" t="s">
        <v>9895</v>
      </c>
      <c r="F2782" t="s">
        <v>11</v>
      </c>
      <c r="G2782" t="s">
        <v>9896</v>
      </c>
      <c r="H2782" t="s">
        <v>9897</v>
      </c>
    </row>
    <row r="2783" spans="1:8" x14ac:dyDescent="0.25">
      <c r="A2783">
        <v>55420731</v>
      </c>
      <c r="B2783" t="s">
        <v>9898</v>
      </c>
      <c r="C2783" t="s">
        <v>28</v>
      </c>
      <c r="D2783" t="s">
        <v>16</v>
      </c>
      <c r="E2783" t="s">
        <v>9899</v>
      </c>
      <c r="F2783" t="s">
        <v>9900</v>
      </c>
      <c r="G2783" t="s">
        <v>3172</v>
      </c>
      <c r="H2783" t="s">
        <v>9901</v>
      </c>
    </row>
    <row r="2784" spans="1:8" x14ac:dyDescent="0.25">
      <c r="A2784">
        <v>23496691</v>
      </c>
      <c r="B2784" t="s">
        <v>9902</v>
      </c>
      <c r="C2784" t="s">
        <v>208</v>
      </c>
      <c r="D2784" t="s">
        <v>208</v>
      </c>
      <c r="E2784" t="s">
        <v>9903</v>
      </c>
      <c r="F2784" t="s">
        <v>9904</v>
      </c>
      <c r="G2784" t="s">
        <v>9777</v>
      </c>
      <c r="H2784" t="s">
        <v>9905</v>
      </c>
    </row>
    <row r="2785" spans="1:8" hidden="1" x14ac:dyDescent="0.25">
      <c r="A2785">
        <v>60274983</v>
      </c>
      <c r="B2785" t="s">
        <v>85</v>
      </c>
      <c r="C2785" t="s">
        <v>16</v>
      </c>
      <c r="D2785" t="s">
        <v>9</v>
      </c>
      <c r="E2785" t="s">
        <v>9906</v>
      </c>
      <c r="F2785" t="s">
        <v>11</v>
      </c>
      <c r="G2785" t="s">
        <v>9844</v>
      </c>
      <c r="H2785" t="s">
        <v>9907</v>
      </c>
    </row>
    <row r="2786" spans="1:8" hidden="1" x14ac:dyDescent="0.25">
      <c r="A2786">
        <v>60464326</v>
      </c>
      <c r="B2786" t="s">
        <v>74</v>
      </c>
      <c r="C2786" t="s">
        <v>16</v>
      </c>
      <c r="D2786" t="s">
        <v>98</v>
      </c>
      <c r="E2786" t="s">
        <v>2150</v>
      </c>
      <c r="F2786" t="s">
        <v>2151</v>
      </c>
      <c r="G2786" t="s">
        <v>2152</v>
      </c>
      <c r="H2786" t="s">
        <v>2153</v>
      </c>
    </row>
    <row r="2787" spans="1:8" x14ac:dyDescent="0.25">
      <c r="A2787">
        <v>43495509</v>
      </c>
      <c r="B2787" t="s">
        <v>3844</v>
      </c>
      <c r="C2787" t="s">
        <v>16</v>
      </c>
      <c r="D2787" t="s">
        <v>612</v>
      </c>
      <c r="E2787" t="s">
        <v>9908</v>
      </c>
      <c r="F2787" t="s">
        <v>11</v>
      </c>
      <c r="G2787" t="s">
        <v>9909</v>
      </c>
      <c r="H2787" t="s">
        <v>9910</v>
      </c>
    </row>
    <row r="2788" spans="1:8" hidden="1" x14ac:dyDescent="0.25">
      <c r="A2788">
        <v>55468103</v>
      </c>
      <c r="B2788" t="s">
        <v>1913</v>
      </c>
      <c r="C2788" t="s">
        <v>16</v>
      </c>
      <c r="D2788" t="s">
        <v>9</v>
      </c>
      <c r="E2788" t="s">
        <v>9911</v>
      </c>
      <c r="F2788" t="s">
        <v>11</v>
      </c>
      <c r="G2788" t="s">
        <v>9912</v>
      </c>
      <c r="H2788" t="s">
        <v>9913</v>
      </c>
    </row>
    <row r="2789" spans="1:8" x14ac:dyDescent="0.25">
      <c r="A2789">
        <v>8495534</v>
      </c>
      <c r="B2789" t="s">
        <v>9914</v>
      </c>
      <c r="C2789" t="s">
        <v>15</v>
      </c>
      <c r="D2789" t="s">
        <v>50</v>
      </c>
      <c r="E2789" t="s">
        <v>9915</v>
      </c>
      <c r="F2789" t="s">
        <v>9916</v>
      </c>
      <c r="G2789" t="s">
        <v>9871</v>
      </c>
      <c r="H2789" t="s">
        <v>9917</v>
      </c>
    </row>
    <row r="2790" spans="1:8" x14ac:dyDescent="0.25">
      <c r="A2790">
        <v>58125049</v>
      </c>
      <c r="B2790" t="s">
        <v>9918</v>
      </c>
      <c r="C2790" t="s">
        <v>16</v>
      </c>
      <c r="D2790" t="s">
        <v>15</v>
      </c>
      <c r="E2790" t="s">
        <v>9919</v>
      </c>
      <c r="F2790" t="s">
        <v>11</v>
      </c>
      <c r="G2790" t="s">
        <v>9920</v>
      </c>
      <c r="H2790" t="s">
        <v>9921</v>
      </c>
    </row>
    <row r="2791" spans="1:8" x14ac:dyDescent="0.25">
      <c r="A2791">
        <v>60002190</v>
      </c>
      <c r="B2791" t="s">
        <v>291</v>
      </c>
      <c r="C2791" t="s">
        <v>16</v>
      </c>
      <c r="D2791" t="s">
        <v>16</v>
      </c>
      <c r="E2791" t="s">
        <v>9922</v>
      </c>
      <c r="F2791" t="s">
        <v>9923</v>
      </c>
      <c r="G2791" t="s">
        <v>9924</v>
      </c>
      <c r="H2791" t="s">
        <v>9925</v>
      </c>
    </row>
    <row r="2792" spans="1:8" hidden="1" x14ac:dyDescent="0.25">
      <c r="A2792">
        <v>60352745</v>
      </c>
      <c r="B2792" t="s">
        <v>906</v>
      </c>
      <c r="C2792" t="s">
        <v>16</v>
      </c>
      <c r="D2792" t="s">
        <v>98</v>
      </c>
      <c r="E2792" t="s">
        <v>9926</v>
      </c>
      <c r="F2792" t="s">
        <v>9927</v>
      </c>
      <c r="G2792" t="s">
        <v>9871</v>
      </c>
      <c r="H2792" t="s">
        <v>9928</v>
      </c>
    </row>
    <row r="2793" spans="1:8" hidden="1" x14ac:dyDescent="0.25">
      <c r="A2793">
        <v>52497872</v>
      </c>
      <c r="B2793" t="s">
        <v>1697</v>
      </c>
      <c r="C2793" t="s">
        <v>16</v>
      </c>
      <c r="D2793" t="s">
        <v>9</v>
      </c>
      <c r="E2793" t="s">
        <v>9929</v>
      </c>
      <c r="F2793" t="s">
        <v>11</v>
      </c>
      <c r="G2793" t="s">
        <v>9930</v>
      </c>
      <c r="H2793" t="s">
        <v>9931</v>
      </c>
    </row>
    <row r="2794" spans="1:8" hidden="1" x14ac:dyDescent="0.25">
      <c r="A2794">
        <v>60318018</v>
      </c>
      <c r="B2794" t="s">
        <v>528</v>
      </c>
      <c r="C2794" t="s">
        <v>9</v>
      </c>
      <c r="D2794" t="s">
        <v>9</v>
      </c>
      <c r="E2794" t="s">
        <v>9932</v>
      </c>
      <c r="F2794" t="s">
        <v>11</v>
      </c>
      <c r="G2794" t="s">
        <v>9933</v>
      </c>
      <c r="H2794" t="s">
        <v>9934</v>
      </c>
    </row>
    <row r="2795" spans="1:8" hidden="1" x14ac:dyDescent="0.25">
      <c r="A2795">
        <v>60306311</v>
      </c>
      <c r="B2795" t="s">
        <v>118</v>
      </c>
      <c r="C2795" t="s">
        <v>9</v>
      </c>
      <c r="D2795" t="s">
        <v>9</v>
      </c>
      <c r="E2795" t="s">
        <v>9935</v>
      </c>
      <c r="F2795" t="s">
        <v>11</v>
      </c>
      <c r="G2795" t="s">
        <v>9936</v>
      </c>
      <c r="H2795" t="s">
        <v>9937</v>
      </c>
    </row>
    <row r="2796" spans="1:8" hidden="1" x14ac:dyDescent="0.25">
      <c r="A2796">
        <v>60286978</v>
      </c>
      <c r="B2796" t="s">
        <v>829</v>
      </c>
      <c r="C2796" t="s">
        <v>9</v>
      </c>
      <c r="D2796" t="s">
        <v>9</v>
      </c>
      <c r="E2796" t="s">
        <v>9938</v>
      </c>
      <c r="F2796" t="s">
        <v>11</v>
      </c>
      <c r="G2796" t="s">
        <v>9939</v>
      </c>
      <c r="H2796" t="s">
        <v>9940</v>
      </c>
    </row>
    <row r="2797" spans="1:8" hidden="1" x14ac:dyDescent="0.25">
      <c r="A2797">
        <v>60219831</v>
      </c>
      <c r="B2797" t="s">
        <v>443</v>
      </c>
      <c r="C2797" t="s">
        <v>9</v>
      </c>
      <c r="D2797" t="s">
        <v>9</v>
      </c>
      <c r="E2797" t="s">
        <v>1024</v>
      </c>
      <c r="F2797" t="s">
        <v>11</v>
      </c>
      <c r="G2797" t="s">
        <v>1025</v>
      </c>
      <c r="H2797" t="s">
        <v>1026</v>
      </c>
    </row>
    <row r="2798" spans="1:8" hidden="1" x14ac:dyDescent="0.25">
      <c r="A2798">
        <v>60217177</v>
      </c>
      <c r="B2798" t="s">
        <v>829</v>
      </c>
      <c r="C2798" t="s">
        <v>9</v>
      </c>
      <c r="D2798" t="s">
        <v>9</v>
      </c>
      <c r="E2798" t="s">
        <v>9941</v>
      </c>
      <c r="F2798" t="s">
        <v>11</v>
      </c>
      <c r="G2798" t="s">
        <v>9844</v>
      </c>
      <c r="H2798" t="s">
        <v>9942</v>
      </c>
    </row>
    <row r="2799" spans="1:8" hidden="1" x14ac:dyDescent="0.25">
      <c r="A2799">
        <v>60168276</v>
      </c>
      <c r="B2799" t="s">
        <v>39</v>
      </c>
      <c r="C2799" t="s">
        <v>16</v>
      </c>
      <c r="D2799" t="s">
        <v>9</v>
      </c>
      <c r="E2799" t="s">
        <v>9943</v>
      </c>
      <c r="F2799" t="s">
        <v>11</v>
      </c>
      <c r="G2799" t="s">
        <v>356</v>
      </c>
      <c r="H2799" t="s">
        <v>9944</v>
      </c>
    </row>
    <row r="2800" spans="1:8" x14ac:dyDescent="0.25">
      <c r="A2800">
        <v>60104250</v>
      </c>
      <c r="B2800" t="s">
        <v>3551</v>
      </c>
      <c r="C2800" t="s">
        <v>15</v>
      </c>
      <c r="D2800" t="s">
        <v>28</v>
      </c>
      <c r="E2800" t="s">
        <v>9945</v>
      </c>
      <c r="F2800" t="s">
        <v>9946</v>
      </c>
      <c r="G2800" t="s">
        <v>9947</v>
      </c>
      <c r="H2800" t="s">
        <v>9948</v>
      </c>
    </row>
    <row r="2801" spans="1:8" hidden="1" x14ac:dyDescent="0.25">
      <c r="A2801">
        <v>60088069</v>
      </c>
      <c r="B2801" t="s">
        <v>1098</v>
      </c>
      <c r="C2801" t="s">
        <v>16</v>
      </c>
      <c r="D2801" t="s">
        <v>9</v>
      </c>
      <c r="E2801" t="s">
        <v>9949</v>
      </c>
      <c r="F2801" t="s">
        <v>9950</v>
      </c>
      <c r="G2801" t="s">
        <v>9871</v>
      </c>
      <c r="H2801" t="s">
        <v>9951</v>
      </c>
    </row>
    <row r="2802" spans="1:8" x14ac:dyDescent="0.25">
      <c r="A2802">
        <v>46257393</v>
      </c>
      <c r="B2802" t="s">
        <v>9952</v>
      </c>
      <c r="C2802" t="s">
        <v>612</v>
      </c>
      <c r="D2802" t="s">
        <v>296</v>
      </c>
      <c r="E2802" t="s">
        <v>9953</v>
      </c>
      <c r="F2802" t="s">
        <v>11</v>
      </c>
      <c r="G2802" t="s">
        <v>9954</v>
      </c>
      <c r="H2802" t="s">
        <v>9955</v>
      </c>
    </row>
    <row r="2803" spans="1:8" x14ac:dyDescent="0.25">
      <c r="A2803">
        <v>51924129</v>
      </c>
      <c r="B2803" t="s">
        <v>9956</v>
      </c>
      <c r="C2803" t="s">
        <v>28</v>
      </c>
      <c r="D2803" t="s">
        <v>89</v>
      </c>
      <c r="E2803" t="s">
        <v>9957</v>
      </c>
      <c r="F2803" t="s">
        <v>9958</v>
      </c>
      <c r="G2803" t="s">
        <v>9959</v>
      </c>
      <c r="H2803" t="s">
        <v>9960</v>
      </c>
    </row>
    <row r="2804" spans="1:8" x14ac:dyDescent="0.25">
      <c r="A2804">
        <v>59095328</v>
      </c>
      <c r="B2804" t="s">
        <v>354</v>
      </c>
      <c r="C2804" t="s">
        <v>15</v>
      </c>
      <c r="D2804" t="s">
        <v>28</v>
      </c>
      <c r="E2804" t="s">
        <v>9961</v>
      </c>
      <c r="F2804" t="s">
        <v>9962</v>
      </c>
      <c r="G2804" t="s">
        <v>9963</v>
      </c>
      <c r="H2804" t="s">
        <v>9964</v>
      </c>
    </row>
    <row r="2805" spans="1:8" x14ac:dyDescent="0.25">
      <c r="A2805">
        <v>60068638</v>
      </c>
      <c r="B2805" t="s">
        <v>301</v>
      </c>
      <c r="C2805" t="s">
        <v>16</v>
      </c>
      <c r="D2805" t="s">
        <v>15</v>
      </c>
      <c r="E2805" t="s">
        <v>9965</v>
      </c>
      <c r="F2805" t="s">
        <v>11</v>
      </c>
      <c r="G2805" t="s">
        <v>9966</v>
      </c>
      <c r="H2805" t="s">
        <v>9967</v>
      </c>
    </row>
    <row r="2806" spans="1:8" x14ac:dyDescent="0.25">
      <c r="A2806">
        <v>49287852</v>
      </c>
      <c r="B2806" t="s">
        <v>9968</v>
      </c>
      <c r="C2806" t="s">
        <v>28</v>
      </c>
      <c r="D2806" t="s">
        <v>15</v>
      </c>
      <c r="E2806" t="s">
        <v>9969</v>
      </c>
      <c r="F2806" t="s">
        <v>9970</v>
      </c>
      <c r="G2806" t="s">
        <v>9971</v>
      </c>
      <c r="H2806" t="s">
        <v>9972</v>
      </c>
    </row>
    <row r="2807" spans="1:8" hidden="1" x14ac:dyDescent="0.25">
      <c r="A2807">
        <v>60042692</v>
      </c>
      <c r="B2807" t="s">
        <v>296</v>
      </c>
      <c r="C2807" t="s">
        <v>16</v>
      </c>
      <c r="D2807" t="s">
        <v>9</v>
      </c>
      <c r="E2807" t="s">
        <v>9973</v>
      </c>
      <c r="F2807" t="s">
        <v>9974</v>
      </c>
      <c r="G2807" t="s">
        <v>9777</v>
      </c>
      <c r="H2807" t="s">
        <v>9975</v>
      </c>
    </row>
    <row r="2808" spans="1:8" hidden="1" x14ac:dyDescent="0.25">
      <c r="A2808">
        <v>60038831</v>
      </c>
      <c r="B2808" t="s">
        <v>430</v>
      </c>
      <c r="C2808" t="s">
        <v>9</v>
      </c>
      <c r="D2808" t="s">
        <v>9</v>
      </c>
      <c r="E2808" t="s">
        <v>9976</v>
      </c>
      <c r="F2808" t="s">
        <v>11</v>
      </c>
      <c r="G2808" t="s">
        <v>846</v>
      </c>
      <c r="H2808" t="s">
        <v>9977</v>
      </c>
    </row>
    <row r="2809" spans="1:8" hidden="1" x14ac:dyDescent="0.25">
      <c r="A2809">
        <v>59990713</v>
      </c>
      <c r="B2809" t="s">
        <v>1030</v>
      </c>
      <c r="C2809" t="s">
        <v>9</v>
      </c>
      <c r="D2809" t="s">
        <v>9</v>
      </c>
      <c r="E2809" t="s">
        <v>9978</v>
      </c>
      <c r="F2809" t="s">
        <v>11</v>
      </c>
      <c r="G2809" t="s">
        <v>9979</v>
      </c>
      <c r="H2809" t="s">
        <v>9980</v>
      </c>
    </row>
    <row r="2810" spans="1:8" x14ac:dyDescent="0.25">
      <c r="A2810">
        <v>59584069</v>
      </c>
      <c r="B2810" t="s">
        <v>5246</v>
      </c>
      <c r="C2810" t="s">
        <v>15</v>
      </c>
      <c r="D2810" t="s">
        <v>16</v>
      </c>
      <c r="E2810" t="s">
        <v>9981</v>
      </c>
      <c r="F2810" t="s">
        <v>9982</v>
      </c>
      <c r="G2810" t="s">
        <v>9983</v>
      </c>
      <c r="H2810" t="s">
        <v>9984</v>
      </c>
    </row>
    <row r="2811" spans="1:8" hidden="1" x14ac:dyDescent="0.25">
      <c r="A2811">
        <v>59957902</v>
      </c>
      <c r="B2811" t="s">
        <v>949</v>
      </c>
      <c r="C2811" t="s">
        <v>9</v>
      </c>
      <c r="D2811" t="s">
        <v>9</v>
      </c>
      <c r="E2811" t="s">
        <v>9985</v>
      </c>
      <c r="F2811" t="s">
        <v>11</v>
      </c>
      <c r="G2811" t="s">
        <v>9986</v>
      </c>
      <c r="H2811" t="s">
        <v>9987</v>
      </c>
    </row>
    <row r="2812" spans="1:8" hidden="1" x14ac:dyDescent="0.25">
      <c r="A2812">
        <v>59875248</v>
      </c>
      <c r="B2812" t="s">
        <v>118</v>
      </c>
      <c r="C2812" t="s">
        <v>16</v>
      </c>
      <c r="D2812" t="s">
        <v>9</v>
      </c>
      <c r="E2812" t="s">
        <v>9988</v>
      </c>
      <c r="F2812" t="s">
        <v>9989</v>
      </c>
      <c r="G2812" t="s">
        <v>9990</v>
      </c>
      <c r="H2812" t="s">
        <v>9991</v>
      </c>
    </row>
    <row r="2813" spans="1:8" x14ac:dyDescent="0.25">
      <c r="A2813">
        <v>59882552</v>
      </c>
      <c r="B2813" t="s">
        <v>39</v>
      </c>
      <c r="C2813" t="s">
        <v>9</v>
      </c>
      <c r="D2813" t="s">
        <v>16</v>
      </c>
      <c r="E2813" t="s">
        <v>9992</v>
      </c>
      <c r="F2813" t="s">
        <v>11</v>
      </c>
      <c r="G2813" t="s">
        <v>9993</v>
      </c>
      <c r="H2813" t="s">
        <v>9994</v>
      </c>
    </row>
    <row r="2814" spans="1:8" x14ac:dyDescent="0.25">
      <c r="A2814">
        <v>59841832</v>
      </c>
      <c r="B2814" t="s">
        <v>528</v>
      </c>
      <c r="C2814" t="s">
        <v>16</v>
      </c>
      <c r="D2814" t="s">
        <v>16</v>
      </c>
      <c r="E2814" t="s">
        <v>9995</v>
      </c>
      <c r="F2814" t="s">
        <v>11</v>
      </c>
      <c r="G2814" t="s">
        <v>9844</v>
      </c>
      <c r="H2814" t="s">
        <v>9996</v>
      </c>
    </row>
    <row r="2815" spans="1:8" x14ac:dyDescent="0.25">
      <c r="A2815">
        <v>59813958</v>
      </c>
      <c r="B2815" t="s">
        <v>437</v>
      </c>
      <c r="C2815" t="s">
        <v>16</v>
      </c>
      <c r="D2815" t="s">
        <v>16</v>
      </c>
      <c r="E2815" t="s">
        <v>9997</v>
      </c>
      <c r="F2815" t="s">
        <v>11</v>
      </c>
      <c r="G2815" t="s">
        <v>9998</v>
      </c>
      <c r="H2815" t="s">
        <v>9999</v>
      </c>
    </row>
    <row r="2816" spans="1:8" x14ac:dyDescent="0.25">
      <c r="A2816">
        <v>46675782</v>
      </c>
      <c r="B2816" t="s">
        <v>10000</v>
      </c>
      <c r="C2816" t="s">
        <v>208</v>
      </c>
      <c r="D2816" t="s">
        <v>15</v>
      </c>
      <c r="E2816" t="s">
        <v>10001</v>
      </c>
      <c r="F2816" t="s">
        <v>11</v>
      </c>
      <c r="G2816" t="s">
        <v>10002</v>
      </c>
      <c r="H2816" t="s">
        <v>10003</v>
      </c>
    </row>
    <row r="2817" spans="1:8" hidden="1" x14ac:dyDescent="0.25">
      <c r="A2817">
        <v>56687877</v>
      </c>
      <c r="B2817" t="s">
        <v>463</v>
      </c>
      <c r="C2817" t="s">
        <v>9</v>
      </c>
      <c r="D2817" t="s">
        <v>9</v>
      </c>
      <c r="E2817" t="s">
        <v>10004</v>
      </c>
      <c r="F2817" t="s">
        <v>11</v>
      </c>
      <c r="G2817" t="s">
        <v>10005</v>
      </c>
      <c r="H2817" t="s">
        <v>10006</v>
      </c>
    </row>
    <row r="2818" spans="1:8" hidden="1" x14ac:dyDescent="0.25">
      <c r="A2818">
        <v>59791180</v>
      </c>
      <c r="B2818" t="s">
        <v>430</v>
      </c>
      <c r="C2818" t="s">
        <v>16</v>
      </c>
      <c r="D2818" t="s">
        <v>9</v>
      </c>
      <c r="E2818" t="s">
        <v>10007</v>
      </c>
      <c r="F2818" t="s">
        <v>10008</v>
      </c>
      <c r="G2818" t="s">
        <v>10009</v>
      </c>
      <c r="H2818" t="s">
        <v>10010</v>
      </c>
    </row>
    <row r="2819" spans="1:8" x14ac:dyDescent="0.25">
      <c r="A2819">
        <v>59777225</v>
      </c>
      <c r="B2819" t="s">
        <v>650</v>
      </c>
      <c r="C2819" t="s">
        <v>9</v>
      </c>
      <c r="D2819" t="s">
        <v>16</v>
      </c>
      <c r="E2819" t="s">
        <v>10011</v>
      </c>
      <c r="F2819" t="s">
        <v>11</v>
      </c>
      <c r="G2819" t="s">
        <v>10005</v>
      </c>
      <c r="H2819" t="s">
        <v>10012</v>
      </c>
    </row>
    <row r="2820" spans="1:8" hidden="1" x14ac:dyDescent="0.25">
      <c r="A2820">
        <v>59759154</v>
      </c>
      <c r="B2820" t="s">
        <v>949</v>
      </c>
      <c r="C2820" t="s">
        <v>9</v>
      </c>
      <c r="D2820" t="s">
        <v>9</v>
      </c>
      <c r="E2820" t="s">
        <v>10013</v>
      </c>
      <c r="F2820" t="s">
        <v>11</v>
      </c>
      <c r="G2820" t="s">
        <v>10014</v>
      </c>
      <c r="H2820" t="s">
        <v>10015</v>
      </c>
    </row>
    <row r="2821" spans="1:8" hidden="1" x14ac:dyDescent="0.25">
      <c r="A2821">
        <v>59630369</v>
      </c>
      <c r="B2821" t="s">
        <v>23</v>
      </c>
      <c r="C2821" t="s">
        <v>16</v>
      </c>
      <c r="D2821" t="s">
        <v>9</v>
      </c>
      <c r="E2821" t="s">
        <v>10016</v>
      </c>
      <c r="F2821" t="s">
        <v>10017</v>
      </c>
      <c r="G2821" t="s">
        <v>18</v>
      </c>
      <c r="H2821" t="s">
        <v>10018</v>
      </c>
    </row>
    <row r="2822" spans="1:8" x14ac:dyDescent="0.25">
      <c r="A2822">
        <v>59561115</v>
      </c>
      <c r="B2822" t="s">
        <v>668</v>
      </c>
      <c r="C2822" t="s">
        <v>16</v>
      </c>
      <c r="D2822" t="s">
        <v>16</v>
      </c>
      <c r="E2822" t="s">
        <v>10019</v>
      </c>
      <c r="F2822" t="s">
        <v>11</v>
      </c>
      <c r="G2822" t="s">
        <v>9877</v>
      </c>
      <c r="H2822" t="s">
        <v>10020</v>
      </c>
    </row>
    <row r="2823" spans="1:8" x14ac:dyDescent="0.25">
      <c r="A2823">
        <v>54650961</v>
      </c>
      <c r="B2823" t="s">
        <v>10021</v>
      </c>
      <c r="C2823" t="s">
        <v>15</v>
      </c>
      <c r="D2823" t="s">
        <v>28</v>
      </c>
      <c r="E2823" t="s">
        <v>10022</v>
      </c>
      <c r="F2823" t="s">
        <v>10023</v>
      </c>
      <c r="G2823" t="s">
        <v>10024</v>
      </c>
      <c r="H2823" t="s">
        <v>10025</v>
      </c>
    </row>
    <row r="2824" spans="1:8" x14ac:dyDescent="0.25">
      <c r="A2824">
        <v>59504015</v>
      </c>
      <c r="B2824" t="s">
        <v>3167</v>
      </c>
      <c r="C2824" t="s">
        <v>16</v>
      </c>
      <c r="D2824" t="s">
        <v>16</v>
      </c>
      <c r="E2824" t="s">
        <v>10026</v>
      </c>
      <c r="F2824" t="s">
        <v>11</v>
      </c>
      <c r="G2824" t="s">
        <v>10027</v>
      </c>
      <c r="H2824" t="s">
        <v>10028</v>
      </c>
    </row>
    <row r="2825" spans="1:8" x14ac:dyDescent="0.25">
      <c r="A2825">
        <v>59254872</v>
      </c>
      <c r="B2825" t="s">
        <v>1167</v>
      </c>
      <c r="C2825" t="s">
        <v>16</v>
      </c>
      <c r="D2825" t="s">
        <v>16</v>
      </c>
      <c r="E2825" t="s">
        <v>10029</v>
      </c>
      <c r="F2825" t="s">
        <v>10030</v>
      </c>
      <c r="G2825" t="s">
        <v>10031</v>
      </c>
      <c r="H2825" t="s">
        <v>10032</v>
      </c>
    </row>
    <row r="2826" spans="1:8" hidden="1" x14ac:dyDescent="0.25">
      <c r="A2826">
        <v>59353879</v>
      </c>
      <c r="B2826" t="s">
        <v>756</v>
      </c>
      <c r="C2826" t="s">
        <v>16</v>
      </c>
      <c r="D2826" t="s">
        <v>9</v>
      </c>
      <c r="E2826" t="s">
        <v>10033</v>
      </c>
      <c r="F2826" t="s">
        <v>10034</v>
      </c>
      <c r="G2826" t="s">
        <v>9871</v>
      </c>
      <c r="H2826" t="s">
        <v>10035</v>
      </c>
    </row>
    <row r="2827" spans="1:8" hidden="1" x14ac:dyDescent="0.25">
      <c r="A2827">
        <v>59405035</v>
      </c>
      <c r="B2827" t="s">
        <v>1193</v>
      </c>
      <c r="C2827" t="s">
        <v>9</v>
      </c>
      <c r="D2827" t="s">
        <v>9</v>
      </c>
      <c r="E2827" t="s">
        <v>10036</v>
      </c>
      <c r="F2827" t="s">
        <v>11</v>
      </c>
      <c r="G2827" t="s">
        <v>10037</v>
      </c>
      <c r="H2827" t="s">
        <v>10038</v>
      </c>
    </row>
    <row r="2828" spans="1:8" hidden="1" x14ac:dyDescent="0.25">
      <c r="A2828">
        <v>59377769</v>
      </c>
      <c r="B2828" t="s">
        <v>7811</v>
      </c>
      <c r="C2828" t="s">
        <v>16</v>
      </c>
      <c r="D2828" t="s">
        <v>9</v>
      </c>
      <c r="E2828" t="s">
        <v>10039</v>
      </c>
      <c r="F2828" t="s">
        <v>10040</v>
      </c>
      <c r="G2828" t="s">
        <v>10041</v>
      </c>
      <c r="H2828" t="s">
        <v>10042</v>
      </c>
    </row>
    <row r="2829" spans="1:8" hidden="1" x14ac:dyDescent="0.25">
      <c r="A2829">
        <v>59332621</v>
      </c>
      <c r="B2829" t="s">
        <v>732</v>
      </c>
      <c r="C2829" t="s">
        <v>16</v>
      </c>
      <c r="D2829" t="s">
        <v>9</v>
      </c>
      <c r="E2829" t="s">
        <v>10043</v>
      </c>
      <c r="F2829" t="s">
        <v>10044</v>
      </c>
      <c r="G2829" t="s">
        <v>10045</v>
      </c>
      <c r="H2829" t="s">
        <v>10046</v>
      </c>
    </row>
    <row r="2830" spans="1:8" x14ac:dyDescent="0.25">
      <c r="A2830">
        <v>37308806</v>
      </c>
      <c r="B2830" t="s">
        <v>10047</v>
      </c>
      <c r="C2830" t="s">
        <v>16</v>
      </c>
      <c r="D2830" t="s">
        <v>107</v>
      </c>
      <c r="E2830" t="s">
        <v>10048</v>
      </c>
      <c r="F2830" t="s">
        <v>10049</v>
      </c>
      <c r="G2830" t="s">
        <v>804</v>
      </c>
      <c r="H2830" t="s">
        <v>10050</v>
      </c>
    </row>
    <row r="2831" spans="1:8" hidden="1" x14ac:dyDescent="0.25">
      <c r="A2831">
        <v>59290666</v>
      </c>
      <c r="B2831" t="s">
        <v>222</v>
      </c>
      <c r="C2831" t="s">
        <v>9</v>
      </c>
      <c r="D2831" t="s">
        <v>9</v>
      </c>
      <c r="E2831" t="s">
        <v>10051</v>
      </c>
      <c r="F2831" t="s">
        <v>11</v>
      </c>
      <c r="G2831" t="s">
        <v>10052</v>
      </c>
      <c r="H2831" t="s">
        <v>10053</v>
      </c>
    </row>
    <row r="2832" spans="1:8" hidden="1" x14ac:dyDescent="0.25">
      <c r="A2832">
        <v>59260070</v>
      </c>
      <c r="B2832" t="s">
        <v>10054</v>
      </c>
      <c r="C2832" t="s">
        <v>16</v>
      </c>
      <c r="D2832" t="s">
        <v>9</v>
      </c>
      <c r="E2832" t="s">
        <v>10055</v>
      </c>
      <c r="F2832" t="s">
        <v>10056</v>
      </c>
      <c r="G2832" t="s">
        <v>10057</v>
      </c>
      <c r="H2832" t="s">
        <v>10058</v>
      </c>
    </row>
    <row r="2833" spans="1:8" hidden="1" x14ac:dyDescent="0.25">
      <c r="A2833">
        <v>59260324</v>
      </c>
      <c r="B2833" t="s">
        <v>1300</v>
      </c>
      <c r="C2833" t="s">
        <v>9</v>
      </c>
      <c r="D2833" t="s">
        <v>9</v>
      </c>
      <c r="E2833" t="s">
        <v>10059</v>
      </c>
      <c r="F2833" t="s">
        <v>11</v>
      </c>
      <c r="G2833" t="s">
        <v>10060</v>
      </c>
      <c r="H2833" t="s">
        <v>10061</v>
      </c>
    </row>
    <row r="2834" spans="1:8" hidden="1" x14ac:dyDescent="0.25">
      <c r="A2834">
        <v>59250195</v>
      </c>
      <c r="B2834" t="s">
        <v>23</v>
      </c>
      <c r="C2834" t="s">
        <v>9</v>
      </c>
      <c r="D2834" t="s">
        <v>9</v>
      </c>
      <c r="E2834" t="s">
        <v>10062</v>
      </c>
      <c r="F2834" t="s">
        <v>11</v>
      </c>
      <c r="G2834" t="s">
        <v>10027</v>
      </c>
      <c r="H2834" t="s">
        <v>10063</v>
      </c>
    </row>
    <row r="2835" spans="1:8" x14ac:dyDescent="0.25">
      <c r="A2835">
        <v>59111143</v>
      </c>
      <c r="B2835" t="s">
        <v>209</v>
      </c>
      <c r="C2835" t="s">
        <v>16</v>
      </c>
      <c r="D2835" t="s">
        <v>16</v>
      </c>
      <c r="E2835" t="s">
        <v>10064</v>
      </c>
      <c r="F2835" t="s">
        <v>10065</v>
      </c>
      <c r="G2835" t="s">
        <v>10066</v>
      </c>
      <c r="H2835" t="s">
        <v>10067</v>
      </c>
    </row>
    <row r="2836" spans="1:8" hidden="1" x14ac:dyDescent="0.25">
      <c r="A2836">
        <v>59108057</v>
      </c>
      <c r="B2836" t="s">
        <v>214</v>
      </c>
      <c r="C2836" t="s">
        <v>9</v>
      </c>
      <c r="D2836" t="s">
        <v>9</v>
      </c>
      <c r="E2836" t="s">
        <v>10068</v>
      </c>
      <c r="F2836" t="s">
        <v>11</v>
      </c>
      <c r="G2836" t="s">
        <v>2239</v>
      </c>
      <c r="H2836" t="s">
        <v>10069</v>
      </c>
    </row>
    <row r="2837" spans="1:8" hidden="1" x14ac:dyDescent="0.25">
      <c r="A2837">
        <v>59031950</v>
      </c>
      <c r="B2837" t="s">
        <v>145</v>
      </c>
      <c r="C2837" t="s">
        <v>16</v>
      </c>
      <c r="D2837" t="s">
        <v>9</v>
      </c>
      <c r="E2837" t="s">
        <v>10070</v>
      </c>
      <c r="F2837" t="s">
        <v>10071</v>
      </c>
      <c r="G2837" t="s">
        <v>10072</v>
      </c>
      <c r="H2837" t="s">
        <v>10073</v>
      </c>
    </row>
    <row r="2838" spans="1:8" x14ac:dyDescent="0.25">
      <c r="A2838">
        <v>58965544</v>
      </c>
      <c r="B2838" t="s">
        <v>1300</v>
      </c>
      <c r="C2838" t="s">
        <v>16</v>
      </c>
      <c r="D2838" t="s">
        <v>16</v>
      </c>
      <c r="E2838" t="s">
        <v>10074</v>
      </c>
      <c r="F2838" t="s">
        <v>10075</v>
      </c>
      <c r="G2838" t="s">
        <v>10076</v>
      </c>
      <c r="H2838" t="s">
        <v>10077</v>
      </c>
    </row>
    <row r="2839" spans="1:8" hidden="1" x14ac:dyDescent="0.25">
      <c r="A2839">
        <v>58962475</v>
      </c>
      <c r="B2839" t="s">
        <v>23</v>
      </c>
      <c r="C2839" t="s">
        <v>9</v>
      </c>
      <c r="D2839" t="s">
        <v>9</v>
      </c>
      <c r="E2839" t="s">
        <v>10078</v>
      </c>
      <c r="F2839" t="s">
        <v>11</v>
      </c>
      <c r="G2839" t="s">
        <v>10079</v>
      </c>
      <c r="H2839" t="s">
        <v>10080</v>
      </c>
    </row>
    <row r="2840" spans="1:8" x14ac:dyDescent="0.25">
      <c r="A2840">
        <v>53762903</v>
      </c>
      <c r="B2840" t="s">
        <v>10081</v>
      </c>
      <c r="C2840" t="s">
        <v>15</v>
      </c>
      <c r="D2840" t="s">
        <v>15</v>
      </c>
      <c r="E2840" t="s">
        <v>10082</v>
      </c>
      <c r="F2840" t="s">
        <v>11</v>
      </c>
      <c r="G2840" t="s">
        <v>9877</v>
      </c>
      <c r="H2840" t="s">
        <v>10083</v>
      </c>
    </row>
    <row r="2841" spans="1:8" hidden="1" x14ac:dyDescent="0.25">
      <c r="A2841">
        <v>58922185</v>
      </c>
      <c r="B2841" t="s">
        <v>1547</v>
      </c>
      <c r="C2841" t="s">
        <v>16</v>
      </c>
      <c r="D2841" t="s">
        <v>9</v>
      </c>
      <c r="E2841" t="s">
        <v>10084</v>
      </c>
      <c r="F2841" t="s">
        <v>10085</v>
      </c>
      <c r="G2841" t="s">
        <v>9888</v>
      </c>
      <c r="H2841" t="s">
        <v>10086</v>
      </c>
    </row>
    <row r="2842" spans="1:8" hidden="1" x14ac:dyDescent="0.25">
      <c r="A2842">
        <v>58907329</v>
      </c>
      <c r="B2842" t="s">
        <v>437</v>
      </c>
      <c r="C2842" t="s">
        <v>16</v>
      </c>
      <c r="D2842" t="s">
        <v>9</v>
      </c>
      <c r="E2842" t="s">
        <v>10087</v>
      </c>
      <c r="F2842" t="s">
        <v>11</v>
      </c>
      <c r="G2842" t="s">
        <v>9777</v>
      </c>
      <c r="H2842" t="s">
        <v>10088</v>
      </c>
    </row>
    <row r="2843" spans="1:8" hidden="1" x14ac:dyDescent="0.25">
      <c r="A2843">
        <v>58862213</v>
      </c>
      <c r="B2843" t="s">
        <v>29</v>
      </c>
      <c r="C2843" t="s">
        <v>9</v>
      </c>
      <c r="D2843" t="s">
        <v>9</v>
      </c>
      <c r="E2843" t="s">
        <v>10089</v>
      </c>
      <c r="F2843" t="s">
        <v>11</v>
      </c>
      <c r="G2843" t="s">
        <v>10090</v>
      </c>
      <c r="H2843" t="s">
        <v>10091</v>
      </c>
    </row>
    <row r="2844" spans="1:8" x14ac:dyDescent="0.25">
      <c r="A2844">
        <v>58839636</v>
      </c>
      <c r="B2844" t="s">
        <v>2570</v>
      </c>
      <c r="C2844" t="s">
        <v>16</v>
      </c>
      <c r="D2844" t="s">
        <v>15</v>
      </c>
      <c r="E2844" t="s">
        <v>10092</v>
      </c>
      <c r="F2844" t="s">
        <v>10093</v>
      </c>
      <c r="G2844" t="s">
        <v>10094</v>
      </c>
      <c r="H2844" t="s">
        <v>10095</v>
      </c>
    </row>
    <row r="2845" spans="1:8" x14ac:dyDescent="0.25">
      <c r="A2845">
        <v>30797716</v>
      </c>
      <c r="B2845" t="s">
        <v>10096</v>
      </c>
      <c r="C2845" t="s">
        <v>15</v>
      </c>
      <c r="D2845" t="s">
        <v>1508</v>
      </c>
      <c r="E2845" t="s">
        <v>10097</v>
      </c>
      <c r="F2845" t="s">
        <v>10098</v>
      </c>
      <c r="G2845" t="s">
        <v>10099</v>
      </c>
      <c r="H2845" t="s">
        <v>10100</v>
      </c>
    </row>
    <row r="2846" spans="1:8" x14ac:dyDescent="0.25">
      <c r="A2846">
        <v>25591845</v>
      </c>
      <c r="B2846" t="s">
        <v>10101</v>
      </c>
      <c r="C2846" t="s">
        <v>16</v>
      </c>
      <c r="D2846" t="s">
        <v>469</v>
      </c>
      <c r="E2846" t="s">
        <v>10102</v>
      </c>
      <c r="F2846" t="s">
        <v>10103</v>
      </c>
      <c r="G2846" t="s">
        <v>10104</v>
      </c>
      <c r="H2846" t="s">
        <v>10105</v>
      </c>
    </row>
    <row r="2847" spans="1:8" x14ac:dyDescent="0.25">
      <c r="A2847">
        <v>30235277</v>
      </c>
      <c r="B2847" t="s">
        <v>10106</v>
      </c>
      <c r="C2847" t="s">
        <v>16</v>
      </c>
      <c r="D2847" t="s">
        <v>50</v>
      </c>
      <c r="E2847" t="s">
        <v>10107</v>
      </c>
      <c r="F2847" t="s">
        <v>11</v>
      </c>
      <c r="G2847" t="s">
        <v>10108</v>
      </c>
      <c r="H2847" t="s">
        <v>10109</v>
      </c>
    </row>
    <row r="2848" spans="1:8" x14ac:dyDescent="0.25">
      <c r="A2848">
        <v>61117360</v>
      </c>
      <c r="B2848" t="s">
        <v>528</v>
      </c>
      <c r="C2848" t="s">
        <v>16</v>
      </c>
      <c r="D2848" t="s">
        <v>15</v>
      </c>
      <c r="E2848" t="s">
        <v>10110</v>
      </c>
      <c r="F2848" t="s">
        <v>11</v>
      </c>
      <c r="G2848" t="s">
        <v>10104</v>
      </c>
      <c r="H2848" t="s">
        <v>10111</v>
      </c>
    </row>
    <row r="2849" spans="1:8" x14ac:dyDescent="0.25">
      <c r="A2849">
        <v>60877774</v>
      </c>
      <c r="B2849" t="s">
        <v>280</v>
      </c>
      <c r="C2849" t="s">
        <v>9</v>
      </c>
      <c r="D2849" t="s">
        <v>15</v>
      </c>
      <c r="E2849" t="s">
        <v>10112</v>
      </c>
      <c r="F2849" t="s">
        <v>11</v>
      </c>
      <c r="G2849" t="s">
        <v>10113</v>
      </c>
      <c r="H2849" t="s">
        <v>10114</v>
      </c>
    </row>
    <row r="2850" spans="1:8" hidden="1" x14ac:dyDescent="0.25">
      <c r="A2850">
        <v>60838847</v>
      </c>
      <c r="B2850" t="s">
        <v>111</v>
      </c>
      <c r="C2850" t="s">
        <v>16</v>
      </c>
      <c r="D2850" t="s">
        <v>9</v>
      </c>
      <c r="E2850" t="s">
        <v>10115</v>
      </c>
      <c r="F2850" t="s">
        <v>10116</v>
      </c>
      <c r="G2850" t="s">
        <v>10117</v>
      </c>
      <c r="H2850" t="s">
        <v>10118</v>
      </c>
    </row>
    <row r="2851" spans="1:8" hidden="1" x14ac:dyDescent="0.25">
      <c r="A2851">
        <v>60834248</v>
      </c>
      <c r="B2851" t="s">
        <v>102</v>
      </c>
      <c r="C2851" t="s">
        <v>9</v>
      </c>
      <c r="D2851" t="s">
        <v>9</v>
      </c>
      <c r="E2851" t="s">
        <v>10119</v>
      </c>
      <c r="F2851" t="s">
        <v>11</v>
      </c>
      <c r="G2851" t="s">
        <v>10104</v>
      </c>
      <c r="H2851" t="s">
        <v>10120</v>
      </c>
    </row>
    <row r="2852" spans="1:8" hidden="1" x14ac:dyDescent="0.25">
      <c r="A2852">
        <v>60808826</v>
      </c>
      <c r="B2852" t="s">
        <v>135</v>
      </c>
      <c r="C2852" t="s">
        <v>9</v>
      </c>
      <c r="D2852" t="s">
        <v>9</v>
      </c>
      <c r="E2852" t="s">
        <v>10121</v>
      </c>
      <c r="F2852" t="s">
        <v>11</v>
      </c>
      <c r="G2852" t="s">
        <v>10104</v>
      </c>
      <c r="H2852" t="s">
        <v>10122</v>
      </c>
    </row>
    <row r="2853" spans="1:8" x14ac:dyDescent="0.25">
      <c r="A2853">
        <v>60720540</v>
      </c>
      <c r="B2853" t="s">
        <v>334</v>
      </c>
      <c r="C2853" t="s">
        <v>15</v>
      </c>
      <c r="D2853" t="s">
        <v>15</v>
      </c>
      <c r="E2853" t="s">
        <v>10123</v>
      </c>
      <c r="F2853" t="s">
        <v>10124</v>
      </c>
      <c r="G2853" t="s">
        <v>10125</v>
      </c>
      <c r="H2853" t="s">
        <v>10126</v>
      </c>
    </row>
    <row r="2854" spans="1:8" x14ac:dyDescent="0.25">
      <c r="A2854">
        <v>60532063</v>
      </c>
      <c r="B2854" t="s">
        <v>102</v>
      </c>
      <c r="C2854" t="s">
        <v>9</v>
      </c>
      <c r="D2854" t="s">
        <v>15</v>
      </c>
      <c r="E2854" t="s">
        <v>10127</v>
      </c>
      <c r="F2854" t="s">
        <v>11</v>
      </c>
      <c r="G2854" t="s">
        <v>10128</v>
      </c>
      <c r="H2854" t="s">
        <v>10129</v>
      </c>
    </row>
    <row r="2855" spans="1:8" x14ac:dyDescent="0.25">
      <c r="A2855">
        <v>31658778</v>
      </c>
      <c r="B2855" t="s">
        <v>10130</v>
      </c>
      <c r="C2855" t="s">
        <v>16</v>
      </c>
      <c r="D2855" t="s">
        <v>50</v>
      </c>
      <c r="E2855" t="s">
        <v>10131</v>
      </c>
      <c r="F2855" t="s">
        <v>11</v>
      </c>
      <c r="G2855" t="s">
        <v>10132</v>
      </c>
      <c r="H2855" t="s">
        <v>10133</v>
      </c>
    </row>
    <row r="2856" spans="1:8" hidden="1" x14ac:dyDescent="0.25">
      <c r="A2856">
        <v>59939717</v>
      </c>
      <c r="B2856" t="s">
        <v>1532</v>
      </c>
      <c r="C2856" t="s">
        <v>9</v>
      </c>
      <c r="D2856" t="s">
        <v>9</v>
      </c>
      <c r="E2856" t="s">
        <v>10134</v>
      </c>
      <c r="F2856" t="s">
        <v>11</v>
      </c>
      <c r="G2856" t="s">
        <v>10104</v>
      </c>
      <c r="H2856" t="s">
        <v>10135</v>
      </c>
    </row>
    <row r="2857" spans="1:8" x14ac:dyDescent="0.25">
      <c r="A2857">
        <v>58762692</v>
      </c>
      <c r="B2857" t="s">
        <v>1170</v>
      </c>
      <c r="C2857" t="s">
        <v>16</v>
      </c>
      <c r="D2857" t="s">
        <v>15</v>
      </c>
      <c r="E2857" t="s">
        <v>10136</v>
      </c>
      <c r="F2857" t="s">
        <v>11</v>
      </c>
      <c r="G2857" t="s">
        <v>10137</v>
      </c>
      <c r="H2857" t="s">
        <v>10138</v>
      </c>
    </row>
    <row r="2858" spans="1:8" x14ac:dyDescent="0.25">
      <c r="A2858">
        <v>59649854</v>
      </c>
      <c r="B2858" t="s">
        <v>85</v>
      </c>
      <c r="C2858" t="s">
        <v>16</v>
      </c>
      <c r="D2858" t="s">
        <v>16</v>
      </c>
      <c r="E2858" t="s">
        <v>10139</v>
      </c>
      <c r="F2858" t="s">
        <v>11</v>
      </c>
      <c r="G2858" t="s">
        <v>10140</v>
      </c>
      <c r="H2858" t="s">
        <v>10141</v>
      </c>
    </row>
    <row r="2859" spans="1:8" hidden="1" x14ac:dyDescent="0.25">
      <c r="A2859">
        <v>59551946</v>
      </c>
      <c r="B2859" t="s">
        <v>1926</v>
      </c>
      <c r="C2859" t="s">
        <v>16</v>
      </c>
      <c r="D2859" t="s">
        <v>9</v>
      </c>
      <c r="E2859" t="s">
        <v>10142</v>
      </c>
      <c r="F2859" t="s">
        <v>10143</v>
      </c>
      <c r="G2859" t="s">
        <v>10144</v>
      </c>
      <c r="H2859" t="s">
        <v>10145</v>
      </c>
    </row>
    <row r="2860" spans="1:8" hidden="1" x14ac:dyDescent="0.25">
      <c r="A2860">
        <v>58977342</v>
      </c>
      <c r="B2860" t="s">
        <v>3037</v>
      </c>
      <c r="C2860" t="s">
        <v>9</v>
      </c>
      <c r="D2860" t="s">
        <v>9</v>
      </c>
      <c r="E2860" t="s">
        <v>10146</v>
      </c>
      <c r="F2860" t="s">
        <v>11</v>
      </c>
      <c r="G2860" t="s">
        <v>10147</v>
      </c>
      <c r="H2860" t="s">
        <v>10148</v>
      </c>
    </row>
    <row r="2861" spans="1:8" x14ac:dyDescent="0.25">
      <c r="A2861">
        <v>33103441</v>
      </c>
      <c r="B2861" t="s">
        <v>10149</v>
      </c>
      <c r="C2861" t="s">
        <v>16</v>
      </c>
      <c r="D2861" t="s">
        <v>23</v>
      </c>
      <c r="E2861" t="s">
        <v>10150</v>
      </c>
      <c r="F2861" t="s">
        <v>11</v>
      </c>
      <c r="G2861" t="s">
        <v>10117</v>
      </c>
      <c r="H2861" t="s">
        <v>10151</v>
      </c>
    </row>
    <row r="2862" spans="1:8" x14ac:dyDescent="0.25">
      <c r="A2862">
        <v>59568439</v>
      </c>
      <c r="B2862" t="s">
        <v>1500</v>
      </c>
      <c r="C2862" t="s">
        <v>16</v>
      </c>
      <c r="D2862" t="s">
        <v>15</v>
      </c>
      <c r="E2862" t="s">
        <v>10152</v>
      </c>
      <c r="F2862" t="s">
        <v>11</v>
      </c>
      <c r="G2862" t="s">
        <v>10153</v>
      </c>
      <c r="H2862" t="s">
        <v>10154</v>
      </c>
    </row>
    <row r="2863" spans="1:8" x14ac:dyDescent="0.25">
      <c r="A2863">
        <v>35452081</v>
      </c>
      <c r="B2863" t="s">
        <v>10155</v>
      </c>
      <c r="C2863" t="s">
        <v>16</v>
      </c>
      <c r="D2863" t="s">
        <v>474</v>
      </c>
      <c r="E2863" t="s">
        <v>10156</v>
      </c>
      <c r="F2863" t="s">
        <v>10157</v>
      </c>
      <c r="G2863" t="s">
        <v>10104</v>
      </c>
      <c r="H2863" t="s">
        <v>10158</v>
      </c>
    </row>
    <row r="2864" spans="1:8" hidden="1" x14ac:dyDescent="0.25">
      <c r="A2864">
        <v>53498605</v>
      </c>
      <c r="B2864" t="s">
        <v>7574</v>
      </c>
      <c r="C2864" t="s">
        <v>16</v>
      </c>
      <c r="D2864" t="s">
        <v>9</v>
      </c>
      <c r="E2864" t="s">
        <v>10159</v>
      </c>
      <c r="F2864" t="s">
        <v>11</v>
      </c>
      <c r="G2864" t="s">
        <v>10160</v>
      </c>
      <c r="H2864" t="s">
        <v>10161</v>
      </c>
    </row>
    <row r="2865" spans="1:8" hidden="1" x14ac:dyDescent="0.25">
      <c r="A2865">
        <v>58894538</v>
      </c>
      <c r="B2865" t="s">
        <v>8598</v>
      </c>
      <c r="C2865" t="s">
        <v>16</v>
      </c>
      <c r="D2865" t="s">
        <v>9</v>
      </c>
      <c r="E2865" t="s">
        <v>10162</v>
      </c>
      <c r="F2865" t="s">
        <v>11</v>
      </c>
      <c r="G2865" t="s">
        <v>10163</v>
      </c>
      <c r="H2865" t="s">
        <v>10164</v>
      </c>
    </row>
    <row r="2866" spans="1:8" x14ac:dyDescent="0.25">
      <c r="A2866">
        <v>58826459</v>
      </c>
      <c r="B2866" t="s">
        <v>1145</v>
      </c>
      <c r="C2866" t="s">
        <v>15</v>
      </c>
      <c r="D2866" t="s">
        <v>16</v>
      </c>
      <c r="E2866" t="s">
        <v>10165</v>
      </c>
      <c r="F2866" t="s">
        <v>11</v>
      </c>
      <c r="G2866" t="s">
        <v>10104</v>
      </c>
      <c r="H2866" t="s">
        <v>10166</v>
      </c>
    </row>
    <row r="2867" spans="1:8" hidden="1" x14ac:dyDescent="0.25">
      <c r="A2867">
        <v>58696236</v>
      </c>
      <c r="B2867" t="s">
        <v>10167</v>
      </c>
      <c r="C2867" t="s">
        <v>16</v>
      </c>
      <c r="D2867" t="s">
        <v>9</v>
      </c>
      <c r="E2867" t="s">
        <v>10168</v>
      </c>
      <c r="F2867" t="s">
        <v>10169</v>
      </c>
      <c r="G2867" t="s">
        <v>10170</v>
      </c>
      <c r="H2867" t="s">
        <v>10171</v>
      </c>
    </row>
    <row r="2868" spans="1:8" hidden="1" x14ac:dyDescent="0.25">
      <c r="A2868">
        <v>58135779</v>
      </c>
      <c r="B2868" t="s">
        <v>39</v>
      </c>
      <c r="C2868" t="s">
        <v>9</v>
      </c>
      <c r="D2868" t="s">
        <v>9</v>
      </c>
      <c r="E2868" t="s">
        <v>10172</v>
      </c>
      <c r="F2868" t="s">
        <v>11</v>
      </c>
      <c r="G2868" t="s">
        <v>10173</v>
      </c>
      <c r="H2868" t="s">
        <v>10174</v>
      </c>
    </row>
    <row r="2869" spans="1:8" x14ac:dyDescent="0.25">
      <c r="A2869">
        <v>57871559</v>
      </c>
      <c r="B2869" t="s">
        <v>5229</v>
      </c>
      <c r="C2869" t="s">
        <v>15</v>
      </c>
      <c r="D2869" t="s">
        <v>15</v>
      </c>
      <c r="E2869" t="s">
        <v>10175</v>
      </c>
      <c r="F2869" t="s">
        <v>11</v>
      </c>
      <c r="G2869" t="s">
        <v>10104</v>
      </c>
      <c r="H2869" t="s">
        <v>10176</v>
      </c>
    </row>
    <row r="2870" spans="1:8" x14ac:dyDescent="0.25">
      <c r="A2870">
        <v>57680926</v>
      </c>
      <c r="B2870" t="s">
        <v>4241</v>
      </c>
      <c r="C2870" t="s">
        <v>9</v>
      </c>
      <c r="D2870" t="s">
        <v>15</v>
      </c>
      <c r="E2870" t="s">
        <v>10177</v>
      </c>
      <c r="F2870" t="s">
        <v>11</v>
      </c>
      <c r="G2870" t="s">
        <v>10178</v>
      </c>
      <c r="H2870" t="s">
        <v>10179</v>
      </c>
    </row>
    <row r="2871" spans="1:8" x14ac:dyDescent="0.25">
      <c r="A2871">
        <v>57308747</v>
      </c>
      <c r="B2871" t="s">
        <v>3439</v>
      </c>
      <c r="C2871" t="s">
        <v>16</v>
      </c>
      <c r="D2871" t="s">
        <v>16</v>
      </c>
      <c r="E2871" t="s">
        <v>10180</v>
      </c>
      <c r="F2871" t="s">
        <v>10181</v>
      </c>
      <c r="G2871" t="s">
        <v>10104</v>
      </c>
      <c r="H2871" t="s">
        <v>10182</v>
      </c>
    </row>
    <row r="2872" spans="1:8" x14ac:dyDescent="0.25">
      <c r="A2872">
        <v>57271757</v>
      </c>
      <c r="B2872" t="s">
        <v>650</v>
      </c>
      <c r="C2872" t="s">
        <v>16</v>
      </c>
      <c r="D2872" t="s">
        <v>16</v>
      </c>
      <c r="E2872" t="s">
        <v>10183</v>
      </c>
      <c r="F2872" t="s">
        <v>10184</v>
      </c>
      <c r="G2872" t="s">
        <v>10185</v>
      </c>
      <c r="H2872" t="s">
        <v>10186</v>
      </c>
    </row>
    <row r="2873" spans="1:8" x14ac:dyDescent="0.25">
      <c r="A2873">
        <v>57024733</v>
      </c>
      <c r="B2873" t="s">
        <v>1808</v>
      </c>
      <c r="C2873" t="s">
        <v>9</v>
      </c>
      <c r="D2873" t="s">
        <v>16</v>
      </c>
      <c r="E2873" t="s">
        <v>10187</v>
      </c>
      <c r="F2873" t="s">
        <v>11</v>
      </c>
      <c r="G2873" t="s">
        <v>10104</v>
      </c>
      <c r="H2873" t="s">
        <v>10188</v>
      </c>
    </row>
    <row r="2874" spans="1:8" x14ac:dyDescent="0.25">
      <c r="A2874">
        <v>50505885</v>
      </c>
      <c r="B2874" t="s">
        <v>7910</v>
      </c>
      <c r="C2874" t="s">
        <v>16</v>
      </c>
      <c r="D2874" t="s">
        <v>16</v>
      </c>
      <c r="E2874" t="s">
        <v>10189</v>
      </c>
      <c r="F2874" t="s">
        <v>10190</v>
      </c>
      <c r="G2874" t="s">
        <v>10191</v>
      </c>
      <c r="H2874" t="s">
        <v>10192</v>
      </c>
    </row>
    <row r="2875" spans="1:8" hidden="1" x14ac:dyDescent="0.25">
      <c r="A2875">
        <v>56766835</v>
      </c>
      <c r="B2875" t="s">
        <v>10193</v>
      </c>
      <c r="C2875" t="s">
        <v>16</v>
      </c>
      <c r="D2875" t="s">
        <v>9</v>
      </c>
      <c r="E2875" t="s">
        <v>10194</v>
      </c>
      <c r="F2875" t="s">
        <v>11</v>
      </c>
      <c r="G2875" t="s">
        <v>10195</v>
      </c>
      <c r="H2875" t="s">
        <v>10196</v>
      </c>
    </row>
    <row r="2876" spans="1:8" hidden="1" x14ac:dyDescent="0.25">
      <c r="A2876">
        <v>46481505</v>
      </c>
      <c r="B2876" t="s">
        <v>9145</v>
      </c>
      <c r="C2876" t="s">
        <v>15</v>
      </c>
      <c r="D2876" t="s">
        <v>9</v>
      </c>
      <c r="E2876" t="s">
        <v>10197</v>
      </c>
      <c r="F2876" t="s">
        <v>11</v>
      </c>
      <c r="G2876" t="s">
        <v>10104</v>
      </c>
      <c r="H2876" t="s">
        <v>10198</v>
      </c>
    </row>
    <row r="2877" spans="1:8" hidden="1" x14ac:dyDescent="0.25">
      <c r="A2877">
        <v>56249035</v>
      </c>
      <c r="B2877" t="s">
        <v>3290</v>
      </c>
      <c r="C2877" t="s">
        <v>9</v>
      </c>
      <c r="D2877" t="s">
        <v>9</v>
      </c>
      <c r="E2877" t="s">
        <v>10199</v>
      </c>
      <c r="F2877" t="s">
        <v>11</v>
      </c>
      <c r="G2877" t="s">
        <v>10200</v>
      </c>
      <c r="H2877" t="s">
        <v>10201</v>
      </c>
    </row>
    <row r="2878" spans="1:8" x14ac:dyDescent="0.25">
      <c r="A2878">
        <v>50191898</v>
      </c>
      <c r="B2878" t="s">
        <v>6770</v>
      </c>
      <c r="C2878" t="s">
        <v>16</v>
      </c>
      <c r="D2878" t="s">
        <v>208</v>
      </c>
      <c r="E2878" t="s">
        <v>10202</v>
      </c>
      <c r="F2878" t="s">
        <v>10203</v>
      </c>
      <c r="G2878" t="s">
        <v>10204</v>
      </c>
      <c r="H2878" t="s">
        <v>10205</v>
      </c>
    </row>
    <row r="2879" spans="1:8" x14ac:dyDescent="0.25">
      <c r="A2879">
        <v>32525273</v>
      </c>
      <c r="B2879" t="s">
        <v>10206</v>
      </c>
      <c r="C2879" t="s">
        <v>15</v>
      </c>
      <c r="D2879" t="s">
        <v>50</v>
      </c>
      <c r="E2879" t="s">
        <v>10207</v>
      </c>
      <c r="F2879" t="s">
        <v>10208</v>
      </c>
      <c r="G2879" t="s">
        <v>10209</v>
      </c>
      <c r="H2879" t="s">
        <v>10210</v>
      </c>
    </row>
    <row r="2880" spans="1:8" x14ac:dyDescent="0.25">
      <c r="A2880">
        <v>53146582</v>
      </c>
      <c r="B2880" t="s">
        <v>10211</v>
      </c>
      <c r="C2880" t="s">
        <v>15</v>
      </c>
      <c r="D2880" t="s">
        <v>16</v>
      </c>
      <c r="E2880" t="s">
        <v>10212</v>
      </c>
      <c r="F2880" t="s">
        <v>11</v>
      </c>
      <c r="G2880" t="s">
        <v>10195</v>
      </c>
      <c r="H2880" t="s">
        <v>10213</v>
      </c>
    </row>
    <row r="2881" spans="1:8" hidden="1" x14ac:dyDescent="0.25">
      <c r="A2881">
        <v>55171688</v>
      </c>
      <c r="B2881" t="s">
        <v>8041</v>
      </c>
      <c r="C2881" t="s">
        <v>16</v>
      </c>
      <c r="D2881" t="s">
        <v>9</v>
      </c>
      <c r="E2881" t="s">
        <v>10214</v>
      </c>
      <c r="F2881" t="s">
        <v>10215</v>
      </c>
      <c r="G2881" t="s">
        <v>10216</v>
      </c>
      <c r="H2881" t="s">
        <v>10217</v>
      </c>
    </row>
    <row r="2882" spans="1:8" x14ac:dyDescent="0.25">
      <c r="A2882">
        <v>54767766</v>
      </c>
      <c r="B2882" t="s">
        <v>10218</v>
      </c>
      <c r="C2882" t="s">
        <v>15</v>
      </c>
      <c r="D2882" t="s">
        <v>15</v>
      </c>
      <c r="E2882" t="s">
        <v>10219</v>
      </c>
      <c r="F2882" t="s">
        <v>11</v>
      </c>
      <c r="G2882" t="s">
        <v>10220</v>
      </c>
      <c r="H2882" t="s">
        <v>10221</v>
      </c>
    </row>
    <row r="2883" spans="1:8" x14ac:dyDescent="0.25">
      <c r="A2883">
        <v>54825493</v>
      </c>
      <c r="B2883" t="s">
        <v>2215</v>
      </c>
      <c r="C2883" t="s">
        <v>16</v>
      </c>
      <c r="D2883" t="s">
        <v>28</v>
      </c>
      <c r="E2883" t="s">
        <v>10222</v>
      </c>
      <c r="F2883" t="s">
        <v>10223</v>
      </c>
      <c r="G2883" t="s">
        <v>10224</v>
      </c>
      <c r="H2883" t="s">
        <v>10225</v>
      </c>
    </row>
    <row r="2884" spans="1:8" hidden="1" x14ac:dyDescent="0.25">
      <c r="A2884">
        <v>53632825</v>
      </c>
      <c r="B2884" t="s">
        <v>5336</v>
      </c>
      <c r="C2884" t="s">
        <v>16</v>
      </c>
      <c r="D2884" t="s">
        <v>9</v>
      </c>
      <c r="E2884" t="s">
        <v>10226</v>
      </c>
      <c r="F2884" t="s">
        <v>11</v>
      </c>
      <c r="G2884" t="s">
        <v>10227</v>
      </c>
      <c r="H2884" t="s">
        <v>10228</v>
      </c>
    </row>
    <row r="2885" spans="1:8" hidden="1" x14ac:dyDescent="0.25">
      <c r="A2885">
        <v>54213101</v>
      </c>
      <c r="B2885" t="s">
        <v>14</v>
      </c>
      <c r="C2885" t="s">
        <v>9</v>
      </c>
      <c r="D2885" t="s">
        <v>9</v>
      </c>
      <c r="E2885" t="s">
        <v>10229</v>
      </c>
      <c r="F2885" t="s">
        <v>11</v>
      </c>
      <c r="G2885" t="s">
        <v>10230</v>
      </c>
      <c r="H2885" t="s">
        <v>10231</v>
      </c>
    </row>
    <row r="2886" spans="1:8" hidden="1" x14ac:dyDescent="0.25">
      <c r="A2886">
        <v>53906842</v>
      </c>
      <c r="B2886" t="s">
        <v>6049</v>
      </c>
      <c r="C2886" t="s">
        <v>9</v>
      </c>
      <c r="D2886" t="s">
        <v>9</v>
      </c>
      <c r="E2886" t="s">
        <v>10232</v>
      </c>
      <c r="F2886" t="s">
        <v>11</v>
      </c>
      <c r="G2886" t="s">
        <v>10104</v>
      </c>
      <c r="H2886" t="s">
        <v>10233</v>
      </c>
    </row>
    <row r="2887" spans="1:8" x14ac:dyDescent="0.25">
      <c r="A2887">
        <v>46029281</v>
      </c>
      <c r="B2887" t="s">
        <v>10234</v>
      </c>
      <c r="C2887" t="s">
        <v>28</v>
      </c>
      <c r="D2887" t="s">
        <v>28</v>
      </c>
      <c r="E2887" t="s">
        <v>10235</v>
      </c>
      <c r="F2887" t="s">
        <v>11</v>
      </c>
      <c r="G2887" t="s">
        <v>10236</v>
      </c>
      <c r="H2887" t="s">
        <v>10237</v>
      </c>
    </row>
    <row r="2888" spans="1:8" x14ac:dyDescent="0.25">
      <c r="A2888">
        <v>53601215</v>
      </c>
      <c r="B2888" t="s">
        <v>1594</v>
      </c>
      <c r="C2888" t="s">
        <v>16</v>
      </c>
      <c r="D2888" t="s">
        <v>16</v>
      </c>
      <c r="E2888" t="s">
        <v>10238</v>
      </c>
      <c r="F2888" t="s">
        <v>11</v>
      </c>
      <c r="G2888" t="s">
        <v>10239</v>
      </c>
      <c r="H2888" t="s">
        <v>10240</v>
      </c>
    </row>
    <row r="2889" spans="1:8" x14ac:dyDescent="0.25">
      <c r="A2889">
        <v>42956377</v>
      </c>
      <c r="B2889" t="s">
        <v>10241</v>
      </c>
      <c r="C2889" t="s">
        <v>208</v>
      </c>
      <c r="D2889" t="s">
        <v>612</v>
      </c>
      <c r="E2889" t="s">
        <v>10242</v>
      </c>
      <c r="F2889" t="s">
        <v>10243</v>
      </c>
      <c r="G2889" t="s">
        <v>10244</v>
      </c>
      <c r="H2889" t="s">
        <v>10245</v>
      </c>
    </row>
    <row r="2890" spans="1:8" hidden="1" x14ac:dyDescent="0.25">
      <c r="A2890">
        <v>52945262</v>
      </c>
      <c r="B2890" t="s">
        <v>3012</v>
      </c>
      <c r="C2890" t="s">
        <v>16</v>
      </c>
      <c r="D2890" t="s">
        <v>9</v>
      </c>
      <c r="E2890" t="s">
        <v>10246</v>
      </c>
      <c r="F2890" t="s">
        <v>11</v>
      </c>
      <c r="G2890" t="s">
        <v>10247</v>
      </c>
      <c r="H2890" t="s">
        <v>10248</v>
      </c>
    </row>
    <row r="2891" spans="1:8" x14ac:dyDescent="0.25">
      <c r="A2891">
        <v>44114824</v>
      </c>
      <c r="B2891" t="s">
        <v>10249</v>
      </c>
      <c r="C2891" t="s">
        <v>15</v>
      </c>
      <c r="D2891" t="s">
        <v>16</v>
      </c>
      <c r="E2891" t="s">
        <v>10250</v>
      </c>
      <c r="F2891" t="s">
        <v>11</v>
      </c>
      <c r="G2891" t="s">
        <v>10104</v>
      </c>
      <c r="H2891" t="s">
        <v>10251</v>
      </c>
    </row>
    <row r="2892" spans="1:8" x14ac:dyDescent="0.25">
      <c r="A2892">
        <v>23180765</v>
      </c>
      <c r="B2892" t="s">
        <v>6262</v>
      </c>
      <c r="C2892" t="s">
        <v>15</v>
      </c>
      <c r="D2892" t="s">
        <v>829</v>
      </c>
      <c r="E2892" t="s">
        <v>10252</v>
      </c>
      <c r="F2892" t="s">
        <v>10253</v>
      </c>
      <c r="G2892" t="s">
        <v>10153</v>
      </c>
      <c r="H2892" t="s">
        <v>10254</v>
      </c>
    </row>
    <row r="2893" spans="1:8" x14ac:dyDescent="0.25">
      <c r="A2893">
        <v>52323874</v>
      </c>
      <c r="B2893" t="s">
        <v>10255</v>
      </c>
      <c r="C2893" t="s">
        <v>16</v>
      </c>
      <c r="D2893" t="s">
        <v>15</v>
      </c>
      <c r="E2893" t="s">
        <v>10256</v>
      </c>
      <c r="F2893" t="s">
        <v>10257</v>
      </c>
      <c r="G2893" t="s">
        <v>10140</v>
      </c>
      <c r="H2893" t="s">
        <v>10258</v>
      </c>
    </row>
    <row r="2894" spans="1:8" x14ac:dyDescent="0.25">
      <c r="A2894">
        <v>52123957</v>
      </c>
      <c r="B2894" t="s">
        <v>599</v>
      </c>
      <c r="C2894" t="s">
        <v>15</v>
      </c>
      <c r="D2894" t="s">
        <v>208</v>
      </c>
      <c r="E2894" t="s">
        <v>10259</v>
      </c>
      <c r="F2894" t="s">
        <v>11</v>
      </c>
      <c r="G2894" t="s">
        <v>10260</v>
      </c>
      <c r="H2894" t="s">
        <v>10261</v>
      </c>
    </row>
    <row r="2895" spans="1:8" x14ac:dyDescent="0.25">
      <c r="A2895">
        <v>52206473</v>
      </c>
      <c r="B2895" t="s">
        <v>3945</v>
      </c>
      <c r="C2895" t="s">
        <v>9</v>
      </c>
      <c r="D2895" t="s">
        <v>208</v>
      </c>
      <c r="E2895" t="s">
        <v>10262</v>
      </c>
      <c r="F2895" t="s">
        <v>11</v>
      </c>
      <c r="G2895" t="s">
        <v>10263</v>
      </c>
      <c r="H2895" t="s">
        <v>10264</v>
      </c>
    </row>
    <row r="2896" spans="1:8" x14ac:dyDescent="0.25">
      <c r="A2896">
        <v>28325870</v>
      </c>
      <c r="B2896" t="s">
        <v>10265</v>
      </c>
      <c r="C2896" t="s">
        <v>28</v>
      </c>
      <c r="D2896" t="s">
        <v>107</v>
      </c>
      <c r="E2896" t="s">
        <v>10266</v>
      </c>
      <c r="F2896" t="s">
        <v>10267</v>
      </c>
      <c r="G2896" t="s">
        <v>10268</v>
      </c>
      <c r="H2896" t="s">
        <v>10269</v>
      </c>
    </row>
    <row r="2897" spans="1:8" hidden="1" x14ac:dyDescent="0.25">
      <c r="A2897">
        <v>51704280</v>
      </c>
      <c r="B2897" t="s">
        <v>4758</v>
      </c>
      <c r="C2897" t="s">
        <v>9</v>
      </c>
      <c r="D2897" t="s">
        <v>9</v>
      </c>
      <c r="E2897" t="s">
        <v>10270</v>
      </c>
      <c r="F2897" t="s">
        <v>11</v>
      </c>
      <c r="G2897" t="s">
        <v>10271</v>
      </c>
      <c r="H2897" t="s">
        <v>10272</v>
      </c>
    </row>
    <row r="2898" spans="1:8" x14ac:dyDescent="0.25">
      <c r="A2898">
        <v>51522162</v>
      </c>
      <c r="B2898" t="s">
        <v>10273</v>
      </c>
      <c r="C2898" t="s">
        <v>15</v>
      </c>
      <c r="D2898" t="s">
        <v>28</v>
      </c>
      <c r="E2898" t="s">
        <v>10274</v>
      </c>
      <c r="F2898" t="s">
        <v>10275</v>
      </c>
      <c r="G2898" t="s">
        <v>10104</v>
      </c>
      <c r="H2898" t="s">
        <v>10276</v>
      </c>
    </row>
    <row r="2899" spans="1:8" hidden="1" x14ac:dyDescent="0.25">
      <c r="A2899">
        <v>51049527</v>
      </c>
      <c r="B2899" t="s">
        <v>5377</v>
      </c>
      <c r="C2899" t="s">
        <v>16</v>
      </c>
      <c r="D2899" t="s">
        <v>9</v>
      </c>
      <c r="E2899" t="s">
        <v>10277</v>
      </c>
      <c r="F2899" t="s">
        <v>10278</v>
      </c>
      <c r="G2899" t="s">
        <v>10104</v>
      </c>
      <c r="H2899" t="s">
        <v>10279</v>
      </c>
    </row>
    <row r="2900" spans="1:8" x14ac:dyDescent="0.25">
      <c r="A2900">
        <v>25536312</v>
      </c>
      <c r="B2900" t="s">
        <v>10280</v>
      </c>
      <c r="C2900" t="s">
        <v>28</v>
      </c>
      <c r="D2900" t="s">
        <v>94</v>
      </c>
      <c r="E2900" t="s">
        <v>10281</v>
      </c>
      <c r="F2900" t="s">
        <v>10282</v>
      </c>
      <c r="G2900" t="s">
        <v>10260</v>
      </c>
      <c r="H2900" t="s">
        <v>10283</v>
      </c>
    </row>
    <row r="2901" spans="1:8" x14ac:dyDescent="0.25">
      <c r="A2901">
        <v>51064437</v>
      </c>
      <c r="B2901" t="s">
        <v>843</v>
      </c>
      <c r="C2901" t="s">
        <v>9</v>
      </c>
      <c r="D2901" t="s">
        <v>16</v>
      </c>
      <c r="E2901" t="s">
        <v>10284</v>
      </c>
      <c r="F2901" t="s">
        <v>11</v>
      </c>
      <c r="G2901" t="s">
        <v>10285</v>
      </c>
      <c r="H2901" t="s">
        <v>10286</v>
      </c>
    </row>
    <row r="2902" spans="1:8" x14ac:dyDescent="0.25">
      <c r="A2902">
        <v>50932288</v>
      </c>
      <c r="B2902" t="s">
        <v>7758</v>
      </c>
      <c r="C2902" t="s">
        <v>9</v>
      </c>
      <c r="D2902" t="s">
        <v>16</v>
      </c>
      <c r="E2902" t="s">
        <v>10287</v>
      </c>
      <c r="F2902" t="s">
        <v>11</v>
      </c>
      <c r="G2902" t="s">
        <v>10104</v>
      </c>
      <c r="H2902" t="s">
        <v>10288</v>
      </c>
    </row>
    <row r="2903" spans="1:8" x14ac:dyDescent="0.25">
      <c r="A2903">
        <v>45201223</v>
      </c>
      <c r="B2903" t="s">
        <v>6762</v>
      </c>
      <c r="C2903" t="s">
        <v>16</v>
      </c>
      <c r="D2903" t="s">
        <v>16</v>
      </c>
      <c r="E2903" t="s">
        <v>10289</v>
      </c>
      <c r="F2903" t="s">
        <v>11</v>
      </c>
      <c r="G2903" t="s">
        <v>10290</v>
      </c>
      <c r="H2903" t="s">
        <v>10291</v>
      </c>
    </row>
    <row r="2904" spans="1:8" x14ac:dyDescent="0.25">
      <c r="A2904">
        <v>26789720</v>
      </c>
      <c r="B2904" t="s">
        <v>10292</v>
      </c>
      <c r="C2904" t="s">
        <v>16</v>
      </c>
      <c r="D2904" t="s">
        <v>28</v>
      </c>
      <c r="E2904" t="s">
        <v>10293</v>
      </c>
      <c r="F2904" t="s">
        <v>10294</v>
      </c>
      <c r="G2904" t="s">
        <v>10260</v>
      </c>
      <c r="H2904" t="s">
        <v>10295</v>
      </c>
    </row>
    <row r="2905" spans="1:8" x14ac:dyDescent="0.25">
      <c r="A2905">
        <v>41140815</v>
      </c>
      <c r="B2905" t="s">
        <v>10296</v>
      </c>
      <c r="C2905" t="s">
        <v>16</v>
      </c>
      <c r="D2905" t="s">
        <v>89</v>
      </c>
      <c r="E2905" t="s">
        <v>10297</v>
      </c>
      <c r="F2905" t="s">
        <v>11</v>
      </c>
      <c r="G2905" t="s">
        <v>10298</v>
      </c>
      <c r="H2905" t="s">
        <v>10299</v>
      </c>
    </row>
    <row r="2906" spans="1:8" x14ac:dyDescent="0.25">
      <c r="A2906">
        <v>48813722</v>
      </c>
      <c r="B2906" t="s">
        <v>1651</v>
      </c>
      <c r="C2906" t="s">
        <v>16</v>
      </c>
      <c r="D2906" t="s">
        <v>16</v>
      </c>
      <c r="E2906" t="s">
        <v>10300</v>
      </c>
      <c r="F2906" t="s">
        <v>10301</v>
      </c>
      <c r="G2906" t="s">
        <v>10104</v>
      </c>
      <c r="H2906" t="s">
        <v>10302</v>
      </c>
    </row>
    <row r="2907" spans="1:8" x14ac:dyDescent="0.25">
      <c r="A2907">
        <v>48711230</v>
      </c>
      <c r="B2907" t="s">
        <v>10303</v>
      </c>
      <c r="C2907" t="s">
        <v>15</v>
      </c>
      <c r="D2907" t="s">
        <v>8</v>
      </c>
      <c r="E2907" t="s">
        <v>10304</v>
      </c>
      <c r="F2907" t="s">
        <v>10305</v>
      </c>
      <c r="G2907" t="s">
        <v>10306</v>
      </c>
      <c r="H2907" t="s">
        <v>10307</v>
      </c>
    </row>
    <row r="2908" spans="1:8" hidden="1" x14ac:dyDescent="0.25">
      <c r="A2908">
        <v>48299846</v>
      </c>
      <c r="B2908" t="s">
        <v>1532</v>
      </c>
      <c r="C2908" t="s">
        <v>9</v>
      </c>
      <c r="D2908" t="s">
        <v>9</v>
      </c>
      <c r="E2908" t="s">
        <v>10308</v>
      </c>
      <c r="F2908" t="s">
        <v>11</v>
      </c>
      <c r="G2908" t="s">
        <v>10195</v>
      </c>
      <c r="H2908" t="s">
        <v>10309</v>
      </c>
    </row>
    <row r="2909" spans="1:8" x14ac:dyDescent="0.25">
      <c r="A2909">
        <v>25747211</v>
      </c>
      <c r="B2909" t="s">
        <v>10310</v>
      </c>
      <c r="C2909" t="s">
        <v>15</v>
      </c>
      <c r="D2909" t="s">
        <v>15</v>
      </c>
      <c r="E2909" t="s">
        <v>10311</v>
      </c>
      <c r="F2909" t="s">
        <v>10312</v>
      </c>
      <c r="G2909" t="s">
        <v>10104</v>
      </c>
      <c r="H2909" t="s">
        <v>10313</v>
      </c>
    </row>
    <row r="2910" spans="1:8" x14ac:dyDescent="0.25">
      <c r="A2910">
        <v>47449251</v>
      </c>
      <c r="B2910" t="s">
        <v>10314</v>
      </c>
      <c r="C2910" t="s">
        <v>16</v>
      </c>
      <c r="D2910" t="s">
        <v>28</v>
      </c>
      <c r="E2910" t="s">
        <v>10315</v>
      </c>
      <c r="F2910" t="s">
        <v>11</v>
      </c>
      <c r="G2910" t="s">
        <v>10140</v>
      </c>
      <c r="H2910" t="s">
        <v>10316</v>
      </c>
    </row>
    <row r="2911" spans="1:8" x14ac:dyDescent="0.25">
      <c r="A2911">
        <v>46391414</v>
      </c>
      <c r="B2911" t="s">
        <v>10317</v>
      </c>
      <c r="C2911" t="s">
        <v>28</v>
      </c>
      <c r="D2911" t="s">
        <v>15</v>
      </c>
      <c r="E2911" t="s">
        <v>10318</v>
      </c>
      <c r="F2911" t="s">
        <v>11</v>
      </c>
      <c r="G2911" t="s">
        <v>10319</v>
      </c>
      <c r="H2911" t="s">
        <v>10320</v>
      </c>
    </row>
    <row r="2912" spans="1:8" x14ac:dyDescent="0.25">
      <c r="A2912">
        <v>44609939</v>
      </c>
      <c r="B2912" t="s">
        <v>10321</v>
      </c>
      <c r="C2912" t="s">
        <v>16</v>
      </c>
      <c r="D2912" t="s">
        <v>16</v>
      </c>
      <c r="E2912" t="s">
        <v>10322</v>
      </c>
      <c r="F2912" t="s">
        <v>11</v>
      </c>
      <c r="G2912" t="s">
        <v>10323</v>
      </c>
      <c r="H2912" t="s">
        <v>10324</v>
      </c>
    </row>
    <row r="2913" spans="1:8" x14ac:dyDescent="0.25">
      <c r="A2913">
        <v>46507659</v>
      </c>
      <c r="B2913" t="s">
        <v>4017</v>
      </c>
      <c r="C2913" t="s">
        <v>16</v>
      </c>
      <c r="D2913" t="s">
        <v>15</v>
      </c>
      <c r="E2913" t="s">
        <v>10325</v>
      </c>
      <c r="F2913" t="s">
        <v>10326</v>
      </c>
      <c r="G2913" t="s">
        <v>10260</v>
      </c>
      <c r="H2913" t="s">
        <v>10327</v>
      </c>
    </row>
    <row r="2914" spans="1:8" x14ac:dyDescent="0.25">
      <c r="A2914">
        <v>46473597</v>
      </c>
      <c r="B2914" t="s">
        <v>838</v>
      </c>
      <c r="C2914" t="s">
        <v>16</v>
      </c>
      <c r="D2914" t="s">
        <v>16</v>
      </c>
      <c r="E2914" t="s">
        <v>10328</v>
      </c>
      <c r="F2914" t="s">
        <v>10329</v>
      </c>
      <c r="G2914" t="s">
        <v>10104</v>
      </c>
      <c r="H2914" t="s">
        <v>10330</v>
      </c>
    </row>
    <row r="2915" spans="1:8" hidden="1" x14ac:dyDescent="0.25">
      <c r="A2915">
        <v>46022944</v>
      </c>
      <c r="B2915" t="s">
        <v>9445</v>
      </c>
      <c r="C2915" t="s">
        <v>16</v>
      </c>
      <c r="D2915" t="s">
        <v>9</v>
      </c>
      <c r="E2915" t="s">
        <v>10331</v>
      </c>
      <c r="F2915" t="s">
        <v>11</v>
      </c>
      <c r="G2915" t="s">
        <v>10332</v>
      </c>
      <c r="H2915" t="s">
        <v>10333</v>
      </c>
    </row>
    <row r="2916" spans="1:8" x14ac:dyDescent="0.25">
      <c r="A2916">
        <v>42525513</v>
      </c>
      <c r="B2916" t="s">
        <v>1064</v>
      </c>
      <c r="C2916" t="s">
        <v>16</v>
      </c>
      <c r="D2916" t="s">
        <v>15</v>
      </c>
      <c r="E2916" t="s">
        <v>10334</v>
      </c>
      <c r="F2916" t="s">
        <v>10335</v>
      </c>
      <c r="G2916" t="s">
        <v>10336</v>
      </c>
      <c r="H2916" t="s">
        <v>10337</v>
      </c>
    </row>
    <row r="2917" spans="1:8" x14ac:dyDescent="0.25">
      <c r="A2917">
        <v>45446394</v>
      </c>
      <c r="B2917" t="s">
        <v>9012</v>
      </c>
      <c r="C2917" t="s">
        <v>16</v>
      </c>
      <c r="D2917" t="s">
        <v>15</v>
      </c>
      <c r="E2917" t="s">
        <v>10338</v>
      </c>
      <c r="F2917" t="s">
        <v>10339</v>
      </c>
      <c r="G2917" t="s">
        <v>10104</v>
      </c>
      <c r="H2917" t="s">
        <v>10340</v>
      </c>
    </row>
    <row r="2918" spans="1:8" x14ac:dyDescent="0.25">
      <c r="A2918">
        <v>25342514</v>
      </c>
      <c r="B2918" t="s">
        <v>10341</v>
      </c>
      <c r="C2918" t="s">
        <v>16</v>
      </c>
      <c r="D2918" t="s">
        <v>463</v>
      </c>
      <c r="E2918" t="s">
        <v>10342</v>
      </c>
      <c r="F2918" t="s">
        <v>10343</v>
      </c>
      <c r="G2918" t="s">
        <v>10260</v>
      </c>
      <c r="H2918" t="s">
        <v>10344</v>
      </c>
    </row>
    <row r="2919" spans="1:8" hidden="1" x14ac:dyDescent="0.25">
      <c r="A2919">
        <v>45237837</v>
      </c>
      <c r="B2919" t="s">
        <v>10345</v>
      </c>
      <c r="C2919" t="s">
        <v>16</v>
      </c>
      <c r="D2919" t="s">
        <v>9</v>
      </c>
      <c r="E2919" t="s">
        <v>10346</v>
      </c>
      <c r="F2919" t="s">
        <v>10347</v>
      </c>
      <c r="G2919" t="s">
        <v>10104</v>
      </c>
      <c r="H2919" t="s">
        <v>10348</v>
      </c>
    </row>
    <row r="2920" spans="1:8" x14ac:dyDescent="0.25">
      <c r="A2920">
        <v>44285239</v>
      </c>
      <c r="B2920" t="s">
        <v>10349</v>
      </c>
      <c r="C2920" t="s">
        <v>16</v>
      </c>
      <c r="D2920" t="s">
        <v>208</v>
      </c>
      <c r="E2920" t="s">
        <v>10350</v>
      </c>
      <c r="F2920" t="s">
        <v>10351</v>
      </c>
      <c r="G2920" t="s">
        <v>10104</v>
      </c>
      <c r="H2920" t="s">
        <v>10352</v>
      </c>
    </row>
    <row r="2921" spans="1:8" x14ac:dyDescent="0.25">
      <c r="A2921">
        <v>43054692</v>
      </c>
      <c r="B2921" t="s">
        <v>3059</v>
      </c>
      <c r="C2921" t="s">
        <v>16</v>
      </c>
      <c r="D2921" t="s">
        <v>16</v>
      </c>
      <c r="E2921" t="s">
        <v>10353</v>
      </c>
      <c r="F2921" t="s">
        <v>10354</v>
      </c>
      <c r="G2921" t="s">
        <v>10140</v>
      </c>
      <c r="H2921" t="s">
        <v>10355</v>
      </c>
    </row>
    <row r="2922" spans="1:8" x14ac:dyDescent="0.25">
      <c r="A2922">
        <v>29074393</v>
      </c>
      <c r="B2922" t="s">
        <v>10356</v>
      </c>
      <c r="C2922" t="s">
        <v>16</v>
      </c>
      <c r="D2922" t="s">
        <v>50</v>
      </c>
      <c r="E2922" t="s">
        <v>10357</v>
      </c>
      <c r="F2922" t="s">
        <v>10358</v>
      </c>
      <c r="G2922" t="s">
        <v>10104</v>
      </c>
      <c r="H2922" t="s">
        <v>10359</v>
      </c>
    </row>
    <row r="2923" spans="1:8" hidden="1" x14ac:dyDescent="0.25">
      <c r="A2923">
        <v>43849927</v>
      </c>
      <c r="B2923" t="s">
        <v>10360</v>
      </c>
      <c r="C2923" t="s">
        <v>16</v>
      </c>
      <c r="D2923" t="s">
        <v>9</v>
      </c>
      <c r="E2923" t="s">
        <v>10361</v>
      </c>
      <c r="F2923" t="s">
        <v>11</v>
      </c>
      <c r="G2923" t="s">
        <v>10362</v>
      </c>
      <c r="H2923" t="s">
        <v>10363</v>
      </c>
    </row>
    <row r="2924" spans="1:8" x14ac:dyDescent="0.25">
      <c r="A2924">
        <v>43680245</v>
      </c>
      <c r="B2924" t="s">
        <v>10364</v>
      </c>
      <c r="C2924" t="s">
        <v>15</v>
      </c>
      <c r="D2924" t="s">
        <v>15</v>
      </c>
      <c r="E2924" t="s">
        <v>10365</v>
      </c>
      <c r="F2924" t="s">
        <v>11</v>
      </c>
      <c r="G2924" t="s">
        <v>10366</v>
      </c>
      <c r="H2924" t="s">
        <v>10367</v>
      </c>
    </row>
    <row r="2925" spans="1:8" x14ac:dyDescent="0.25">
      <c r="A2925">
        <v>43388578</v>
      </c>
      <c r="B2925" t="s">
        <v>10368</v>
      </c>
      <c r="C2925" t="s">
        <v>16</v>
      </c>
      <c r="D2925" t="s">
        <v>16</v>
      </c>
      <c r="E2925" t="s">
        <v>10369</v>
      </c>
      <c r="F2925" t="s">
        <v>10370</v>
      </c>
      <c r="G2925" t="s">
        <v>10140</v>
      </c>
      <c r="H2925" t="s">
        <v>10371</v>
      </c>
    </row>
    <row r="2926" spans="1:8" x14ac:dyDescent="0.25">
      <c r="A2926">
        <v>41514786</v>
      </c>
      <c r="B2926" t="s">
        <v>8092</v>
      </c>
      <c r="C2926" t="s">
        <v>16</v>
      </c>
      <c r="D2926" t="s">
        <v>28</v>
      </c>
      <c r="E2926" t="s">
        <v>10372</v>
      </c>
      <c r="F2926" t="s">
        <v>11</v>
      </c>
      <c r="G2926" t="s">
        <v>10373</v>
      </c>
      <c r="H2926" t="s">
        <v>10374</v>
      </c>
    </row>
    <row r="2927" spans="1:8" hidden="1" x14ac:dyDescent="0.25">
      <c r="A2927">
        <v>42799817</v>
      </c>
      <c r="B2927" t="s">
        <v>8334</v>
      </c>
      <c r="C2927" t="s">
        <v>15</v>
      </c>
      <c r="D2927" t="s">
        <v>9</v>
      </c>
      <c r="E2927" t="s">
        <v>10375</v>
      </c>
      <c r="F2927" t="s">
        <v>10376</v>
      </c>
      <c r="G2927" t="s">
        <v>10362</v>
      </c>
      <c r="H2927" t="s">
        <v>10377</v>
      </c>
    </row>
    <row r="2928" spans="1:8" x14ac:dyDescent="0.25">
      <c r="A2928">
        <v>29599585</v>
      </c>
      <c r="B2928" t="s">
        <v>10378</v>
      </c>
      <c r="C2928" t="s">
        <v>16</v>
      </c>
      <c r="D2928" t="s">
        <v>107</v>
      </c>
      <c r="E2928" t="s">
        <v>10379</v>
      </c>
      <c r="F2928" t="s">
        <v>10380</v>
      </c>
      <c r="G2928" t="s">
        <v>10104</v>
      </c>
      <c r="H2928" t="s">
        <v>10381</v>
      </c>
    </row>
    <row r="2929" spans="1:8" x14ac:dyDescent="0.25">
      <c r="A2929">
        <v>41684346</v>
      </c>
      <c r="B2929" t="s">
        <v>10382</v>
      </c>
      <c r="C2929" t="s">
        <v>15</v>
      </c>
      <c r="D2929" t="s">
        <v>28</v>
      </c>
      <c r="E2929" t="s">
        <v>10383</v>
      </c>
      <c r="F2929" t="s">
        <v>11</v>
      </c>
      <c r="G2929" t="s">
        <v>10384</v>
      </c>
      <c r="H2929" t="s">
        <v>10385</v>
      </c>
    </row>
    <row r="2930" spans="1:8" x14ac:dyDescent="0.25">
      <c r="A2930">
        <v>32888513</v>
      </c>
      <c r="B2930" t="s">
        <v>10386</v>
      </c>
      <c r="C2930" t="s">
        <v>15</v>
      </c>
      <c r="D2930" t="s">
        <v>949</v>
      </c>
      <c r="E2930" t="s">
        <v>10387</v>
      </c>
      <c r="F2930" t="s">
        <v>10388</v>
      </c>
      <c r="G2930" t="s">
        <v>10104</v>
      </c>
      <c r="H2930" t="s">
        <v>10389</v>
      </c>
    </row>
    <row r="2931" spans="1:8" x14ac:dyDescent="0.25">
      <c r="A2931">
        <v>41690366</v>
      </c>
      <c r="B2931" t="s">
        <v>10390</v>
      </c>
      <c r="C2931" t="s">
        <v>16</v>
      </c>
      <c r="D2931" t="s">
        <v>16</v>
      </c>
      <c r="E2931" t="s">
        <v>10391</v>
      </c>
      <c r="F2931" t="s">
        <v>10392</v>
      </c>
      <c r="G2931" t="s">
        <v>10104</v>
      </c>
      <c r="H2931" t="s">
        <v>10393</v>
      </c>
    </row>
    <row r="2932" spans="1:8" x14ac:dyDescent="0.25">
      <c r="A2932">
        <v>40746760</v>
      </c>
      <c r="B2932" t="s">
        <v>4386</v>
      </c>
      <c r="C2932" t="s">
        <v>16</v>
      </c>
      <c r="D2932" t="s">
        <v>15</v>
      </c>
      <c r="E2932" t="s">
        <v>10394</v>
      </c>
      <c r="F2932" t="s">
        <v>11</v>
      </c>
      <c r="G2932" t="s">
        <v>10395</v>
      </c>
      <c r="H2932" t="s">
        <v>10396</v>
      </c>
    </row>
    <row r="2933" spans="1:8" x14ac:dyDescent="0.25">
      <c r="A2933">
        <v>39884402</v>
      </c>
      <c r="B2933" t="s">
        <v>10397</v>
      </c>
      <c r="C2933" t="s">
        <v>16</v>
      </c>
      <c r="D2933" t="s">
        <v>50</v>
      </c>
      <c r="E2933" t="s">
        <v>10398</v>
      </c>
      <c r="F2933" t="s">
        <v>10399</v>
      </c>
      <c r="G2933" t="s">
        <v>10400</v>
      </c>
      <c r="H2933" t="s">
        <v>10401</v>
      </c>
    </row>
    <row r="2934" spans="1:8" x14ac:dyDescent="0.25">
      <c r="A2934">
        <v>40532919</v>
      </c>
      <c r="B2934" t="s">
        <v>10402</v>
      </c>
      <c r="C2934" t="s">
        <v>16</v>
      </c>
      <c r="D2934" t="s">
        <v>54</v>
      </c>
      <c r="E2934" t="s">
        <v>10403</v>
      </c>
      <c r="F2934" t="s">
        <v>11</v>
      </c>
      <c r="G2934" t="s">
        <v>10404</v>
      </c>
      <c r="H2934" t="s">
        <v>10405</v>
      </c>
    </row>
    <row r="2935" spans="1:8" x14ac:dyDescent="0.25">
      <c r="A2935">
        <v>40634933</v>
      </c>
      <c r="B2935" t="s">
        <v>10406</v>
      </c>
      <c r="C2935" t="s">
        <v>16</v>
      </c>
      <c r="D2935" t="s">
        <v>208</v>
      </c>
      <c r="E2935" t="s">
        <v>10407</v>
      </c>
      <c r="F2935" t="s">
        <v>10408</v>
      </c>
      <c r="G2935" t="s">
        <v>10409</v>
      </c>
      <c r="H2935" t="s">
        <v>10410</v>
      </c>
    </row>
    <row r="2936" spans="1:8" x14ac:dyDescent="0.25">
      <c r="A2936">
        <v>40617062</v>
      </c>
      <c r="B2936" t="s">
        <v>10411</v>
      </c>
      <c r="C2936" t="s">
        <v>9</v>
      </c>
      <c r="D2936" t="s">
        <v>16</v>
      </c>
      <c r="E2936" t="s">
        <v>10412</v>
      </c>
      <c r="F2936" t="s">
        <v>11</v>
      </c>
      <c r="G2936" t="s">
        <v>10104</v>
      </c>
      <c r="H2936" t="s">
        <v>10413</v>
      </c>
    </row>
    <row r="2937" spans="1:8" x14ac:dyDescent="0.25">
      <c r="A2937">
        <v>37461294</v>
      </c>
      <c r="B2937" t="s">
        <v>10414</v>
      </c>
      <c r="C2937" t="s">
        <v>15</v>
      </c>
      <c r="D2937" t="s">
        <v>16</v>
      </c>
      <c r="E2937" t="s">
        <v>10415</v>
      </c>
      <c r="F2937" t="s">
        <v>10416</v>
      </c>
      <c r="G2937" t="s">
        <v>10104</v>
      </c>
      <c r="H2937" t="s">
        <v>10417</v>
      </c>
    </row>
    <row r="2938" spans="1:8" x14ac:dyDescent="0.25">
      <c r="A2938">
        <v>23160094</v>
      </c>
      <c r="B2938" t="s">
        <v>10418</v>
      </c>
      <c r="C2938" t="s">
        <v>208</v>
      </c>
      <c r="D2938" t="s">
        <v>1187</v>
      </c>
      <c r="E2938" t="s">
        <v>10419</v>
      </c>
      <c r="F2938" t="s">
        <v>11</v>
      </c>
      <c r="G2938" t="s">
        <v>10420</v>
      </c>
      <c r="H2938" t="s">
        <v>10421</v>
      </c>
    </row>
    <row r="2939" spans="1:8" x14ac:dyDescent="0.25">
      <c r="A2939">
        <v>26183727</v>
      </c>
      <c r="B2939" t="s">
        <v>10422</v>
      </c>
      <c r="C2939" t="s">
        <v>28</v>
      </c>
      <c r="D2939" t="s">
        <v>469</v>
      </c>
      <c r="E2939" t="s">
        <v>10423</v>
      </c>
      <c r="F2939" t="s">
        <v>11</v>
      </c>
      <c r="G2939" t="s">
        <v>10140</v>
      </c>
      <c r="H2939" t="s">
        <v>10424</v>
      </c>
    </row>
    <row r="2940" spans="1:8" x14ac:dyDescent="0.25">
      <c r="A2940">
        <v>25416562</v>
      </c>
      <c r="B2940" t="s">
        <v>10425</v>
      </c>
      <c r="C2940" t="s">
        <v>89</v>
      </c>
      <c r="D2940" t="s">
        <v>296</v>
      </c>
      <c r="E2940" t="s">
        <v>10426</v>
      </c>
      <c r="F2940" t="s">
        <v>11</v>
      </c>
      <c r="G2940" t="s">
        <v>10427</v>
      </c>
      <c r="H2940" t="s">
        <v>10428</v>
      </c>
    </row>
    <row r="2941" spans="1:8" x14ac:dyDescent="0.25">
      <c r="A2941">
        <v>38664018</v>
      </c>
      <c r="B2941" t="s">
        <v>7306</v>
      </c>
      <c r="C2941" t="s">
        <v>9</v>
      </c>
      <c r="D2941" t="s">
        <v>15</v>
      </c>
      <c r="E2941" t="s">
        <v>10429</v>
      </c>
      <c r="F2941" t="s">
        <v>11</v>
      </c>
      <c r="G2941" t="s">
        <v>10430</v>
      </c>
      <c r="H2941" t="s">
        <v>10431</v>
      </c>
    </row>
    <row r="2942" spans="1:8" hidden="1" x14ac:dyDescent="0.25">
      <c r="A2942">
        <v>37387954</v>
      </c>
      <c r="B2942" t="s">
        <v>10432</v>
      </c>
      <c r="C2942" t="s">
        <v>16</v>
      </c>
      <c r="D2942" t="s">
        <v>9</v>
      </c>
      <c r="E2942" t="s">
        <v>10433</v>
      </c>
      <c r="F2942" t="s">
        <v>11</v>
      </c>
      <c r="G2942" t="s">
        <v>10298</v>
      </c>
      <c r="H2942" t="s">
        <v>10434</v>
      </c>
    </row>
    <row r="2943" spans="1:8" x14ac:dyDescent="0.25">
      <c r="A2943">
        <v>30811020</v>
      </c>
      <c r="B2943" t="s">
        <v>10435</v>
      </c>
      <c r="C2943" t="s">
        <v>16</v>
      </c>
      <c r="D2943" t="s">
        <v>28</v>
      </c>
      <c r="E2943" t="s">
        <v>10436</v>
      </c>
      <c r="F2943" t="s">
        <v>11</v>
      </c>
      <c r="G2943" t="s">
        <v>10362</v>
      </c>
      <c r="H2943" t="s">
        <v>10437</v>
      </c>
    </row>
    <row r="2944" spans="1:8" x14ac:dyDescent="0.25">
      <c r="A2944">
        <v>37363116</v>
      </c>
      <c r="B2944" t="s">
        <v>10310</v>
      </c>
      <c r="C2944" t="s">
        <v>9</v>
      </c>
      <c r="D2944" t="s">
        <v>208</v>
      </c>
      <c r="E2944" t="s">
        <v>10438</v>
      </c>
      <c r="F2944" t="s">
        <v>11</v>
      </c>
      <c r="G2944" t="s">
        <v>10178</v>
      </c>
      <c r="H2944" t="s">
        <v>10439</v>
      </c>
    </row>
    <row r="2945" spans="1:8" hidden="1" x14ac:dyDescent="0.25">
      <c r="A2945">
        <v>54769052</v>
      </c>
      <c r="B2945" t="s">
        <v>5933</v>
      </c>
      <c r="C2945" t="s">
        <v>16</v>
      </c>
      <c r="D2945" t="s">
        <v>9</v>
      </c>
      <c r="E2945" t="s">
        <v>10440</v>
      </c>
      <c r="F2945" t="s">
        <v>11</v>
      </c>
      <c r="G2945" t="s">
        <v>10441</v>
      </c>
      <c r="H2945" t="s">
        <v>10442</v>
      </c>
    </row>
    <row r="2946" spans="1:8" x14ac:dyDescent="0.25">
      <c r="A2946">
        <v>58509238</v>
      </c>
      <c r="B2946" t="s">
        <v>769</v>
      </c>
      <c r="C2946" t="s">
        <v>16</v>
      </c>
      <c r="D2946" t="s">
        <v>16</v>
      </c>
      <c r="E2946" t="s">
        <v>10443</v>
      </c>
      <c r="F2946" t="s">
        <v>10444</v>
      </c>
      <c r="G2946" t="s">
        <v>10445</v>
      </c>
      <c r="H2946" t="s">
        <v>10446</v>
      </c>
    </row>
    <row r="2947" spans="1:8" x14ac:dyDescent="0.25">
      <c r="A2947">
        <v>54867362</v>
      </c>
      <c r="B2947" t="s">
        <v>856</v>
      </c>
      <c r="C2947" t="s">
        <v>16</v>
      </c>
      <c r="D2947" t="s">
        <v>16</v>
      </c>
      <c r="E2947" t="s">
        <v>10447</v>
      </c>
      <c r="F2947" t="s">
        <v>11</v>
      </c>
      <c r="G2947" t="s">
        <v>10448</v>
      </c>
      <c r="H2947" t="s">
        <v>10449</v>
      </c>
    </row>
    <row r="2948" spans="1:8" x14ac:dyDescent="0.25">
      <c r="A2948">
        <v>53230757</v>
      </c>
      <c r="B2948" t="s">
        <v>6608</v>
      </c>
      <c r="C2948" t="s">
        <v>16</v>
      </c>
      <c r="D2948" t="s">
        <v>16</v>
      </c>
      <c r="E2948" t="s">
        <v>10450</v>
      </c>
      <c r="F2948" t="s">
        <v>11</v>
      </c>
      <c r="G2948" t="s">
        <v>10451</v>
      </c>
      <c r="H2948" t="s">
        <v>10452</v>
      </c>
    </row>
    <row r="2949" spans="1:8" x14ac:dyDescent="0.25">
      <c r="A2949">
        <v>53773837</v>
      </c>
      <c r="B2949" t="s">
        <v>10453</v>
      </c>
      <c r="C2949" t="s">
        <v>15</v>
      </c>
      <c r="D2949" t="s">
        <v>28</v>
      </c>
      <c r="E2949" t="s">
        <v>10454</v>
      </c>
      <c r="F2949" t="s">
        <v>10455</v>
      </c>
      <c r="G2949" t="s">
        <v>10448</v>
      </c>
      <c r="H2949" t="s">
        <v>10456</v>
      </c>
    </row>
    <row r="2950" spans="1:8" hidden="1" x14ac:dyDescent="0.25">
      <c r="A2950">
        <v>61406530</v>
      </c>
      <c r="B2950" t="s">
        <v>469</v>
      </c>
      <c r="C2950" t="s">
        <v>9</v>
      </c>
      <c r="D2950" t="s">
        <v>9</v>
      </c>
      <c r="E2950" t="s">
        <v>10457</v>
      </c>
      <c r="F2950" t="s">
        <v>11</v>
      </c>
      <c r="G2950" t="s">
        <v>10458</v>
      </c>
      <c r="H2950" t="s">
        <v>10459</v>
      </c>
    </row>
    <row r="2951" spans="1:8" hidden="1" x14ac:dyDescent="0.25">
      <c r="A2951">
        <v>60509408</v>
      </c>
      <c r="B2951" t="s">
        <v>127</v>
      </c>
      <c r="C2951" t="s">
        <v>9</v>
      </c>
      <c r="D2951" t="s">
        <v>9</v>
      </c>
      <c r="E2951" t="s">
        <v>10460</v>
      </c>
      <c r="F2951" t="s">
        <v>11</v>
      </c>
      <c r="G2951" t="s">
        <v>10461</v>
      </c>
      <c r="H2951" t="s">
        <v>10462</v>
      </c>
    </row>
    <row r="2952" spans="1:8" x14ac:dyDescent="0.25">
      <c r="A2952">
        <v>48009594</v>
      </c>
      <c r="B2952" t="s">
        <v>10463</v>
      </c>
      <c r="C2952" t="s">
        <v>16</v>
      </c>
      <c r="D2952" t="s">
        <v>28</v>
      </c>
      <c r="E2952" t="s">
        <v>10464</v>
      </c>
      <c r="F2952" t="s">
        <v>11</v>
      </c>
      <c r="G2952" t="s">
        <v>10465</v>
      </c>
      <c r="H2952" t="s">
        <v>10466</v>
      </c>
    </row>
    <row r="2953" spans="1:8" hidden="1" x14ac:dyDescent="0.25">
      <c r="A2953">
        <v>59418273</v>
      </c>
      <c r="B2953" t="s">
        <v>172</v>
      </c>
      <c r="C2953" t="s">
        <v>9</v>
      </c>
      <c r="D2953" t="s">
        <v>9</v>
      </c>
      <c r="E2953" t="s">
        <v>10467</v>
      </c>
      <c r="F2953" t="s">
        <v>11</v>
      </c>
      <c r="G2953" t="s">
        <v>10468</v>
      </c>
      <c r="H2953" t="s">
        <v>10469</v>
      </c>
    </row>
    <row r="2954" spans="1:8" x14ac:dyDescent="0.25">
      <c r="A2954">
        <v>58565097</v>
      </c>
      <c r="B2954" t="s">
        <v>8119</v>
      </c>
      <c r="C2954" t="s">
        <v>16</v>
      </c>
      <c r="D2954" t="s">
        <v>15</v>
      </c>
      <c r="E2954" t="s">
        <v>10470</v>
      </c>
      <c r="F2954" t="s">
        <v>10471</v>
      </c>
      <c r="G2954" t="s">
        <v>10472</v>
      </c>
      <c r="H2954" t="s">
        <v>10473</v>
      </c>
    </row>
    <row r="2955" spans="1:8" x14ac:dyDescent="0.25">
      <c r="A2955">
        <v>58876562</v>
      </c>
      <c r="B2955" t="s">
        <v>6916</v>
      </c>
      <c r="C2955" t="s">
        <v>16</v>
      </c>
      <c r="D2955" t="s">
        <v>50</v>
      </c>
      <c r="E2955" t="s">
        <v>10474</v>
      </c>
      <c r="F2955" t="s">
        <v>11</v>
      </c>
      <c r="G2955" t="s">
        <v>2029</v>
      </c>
      <c r="H2955" t="s">
        <v>10475</v>
      </c>
    </row>
    <row r="2956" spans="1:8" hidden="1" x14ac:dyDescent="0.25">
      <c r="A2956">
        <v>47685230</v>
      </c>
      <c r="B2956" t="s">
        <v>4377</v>
      </c>
      <c r="C2956" t="s">
        <v>16</v>
      </c>
      <c r="D2956" t="s">
        <v>9</v>
      </c>
      <c r="E2956" t="s">
        <v>10476</v>
      </c>
      <c r="F2956" t="s">
        <v>11</v>
      </c>
      <c r="G2956" t="s">
        <v>10477</v>
      </c>
      <c r="H2956" t="s">
        <v>10478</v>
      </c>
    </row>
    <row r="2957" spans="1:8" hidden="1" x14ac:dyDescent="0.25">
      <c r="A2957">
        <v>53832696</v>
      </c>
      <c r="B2957" t="s">
        <v>493</v>
      </c>
      <c r="C2957" t="s">
        <v>15</v>
      </c>
      <c r="D2957" t="s">
        <v>9</v>
      </c>
      <c r="E2957" t="s">
        <v>10479</v>
      </c>
      <c r="F2957" t="s">
        <v>11</v>
      </c>
      <c r="G2957" t="s">
        <v>10480</v>
      </c>
      <c r="H2957" t="s">
        <v>10481</v>
      </c>
    </row>
    <row r="2958" spans="1:8" hidden="1" x14ac:dyDescent="0.25">
      <c r="A2958">
        <v>57171753</v>
      </c>
      <c r="B2958" t="s">
        <v>599</v>
      </c>
      <c r="C2958" t="s">
        <v>16</v>
      </c>
      <c r="D2958" t="s">
        <v>9</v>
      </c>
      <c r="E2958" t="s">
        <v>10482</v>
      </c>
      <c r="F2958" t="s">
        <v>10483</v>
      </c>
      <c r="G2958" t="s">
        <v>10458</v>
      </c>
      <c r="H2958" t="s">
        <v>10484</v>
      </c>
    </row>
    <row r="2959" spans="1:8" hidden="1" x14ac:dyDescent="0.25">
      <c r="A2959">
        <v>55982406</v>
      </c>
      <c r="B2959" t="s">
        <v>3122</v>
      </c>
      <c r="C2959" t="s">
        <v>16</v>
      </c>
      <c r="D2959" t="s">
        <v>9</v>
      </c>
      <c r="E2959" t="s">
        <v>10485</v>
      </c>
      <c r="F2959" t="s">
        <v>11</v>
      </c>
      <c r="G2959" t="s">
        <v>10477</v>
      </c>
      <c r="H2959" t="s">
        <v>10486</v>
      </c>
    </row>
    <row r="2960" spans="1:8" hidden="1" x14ac:dyDescent="0.25">
      <c r="A2960">
        <v>55743762</v>
      </c>
      <c r="B2960" t="s">
        <v>234</v>
      </c>
      <c r="C2960" t="s">
        <v>16</v>
      </c>
      <c r="D2960" t="s">
        <v>9</v>
      </c>
      <c r="E2960" t="s">
        <v>10487</v>
      </c>
      <c r="F2960" t="s">
        <v>10488</v>
      </c>
      <c r="G2960" t="s">
        <v>10489</v>
      </c>
      <c r="H2960" t="s">
        <v>10490</v>
      </c>
    </row>
    <row r="2961" spans="1:8" x14ac:dyDescent="0.25">
      <c r="A2961">
        <v>43998994</v>
      </c>
      <c r="B2961" t="s">
        <v>9620</v>
      </c>
      <c r="C2961" t="s">
        <v>16</v>
      </c>
      <c r="D2961" t="s">
        <v>16</v>
      </c>
      <c r="E2961" t="s">
        <v>10491</v>
      </c>
      <c r="F2961" t="s">
        <v>10492</v>
      </c>
      <c r="G2961" t="s">
        <v>10493</v>
      </c>
      <c r="H2961" t="s">
        <v>10494</v>
      </c>
    </row>
    <row r="2962" spans="1:8" hidden="1" x14ac:dyDescent="0.25">
      <c r="A2962">
        <v>55216836</v>
      </c>
      <c r="B2962" t="s">
        <v>4013</v>
      </c>
      <c r="C2962" t="s">
        <v>16</v>
      </c>
      <c r="D2962" t="s">
        <v>9</v>
      </c>
      <c r="E2962" t="s">
        <v>10495</v>
      </c>
      <c r="F2962" t="s">
        <v>11</v>
      </c>
      <c r="G2962" t="s">
        <v>10496</v>
      </c>
      <c r="H2962" t="s">
        <v>10497</v>
      </c>
    </row>
    <row r="2963" spans="1:8" hidden="1" x14ac:dyDescent="0.25">
      <c r="A2963">
        <v>54369202</v>
      </c>
      <c r="B2963" t="s">
        <v>10498</v>
      </c>
      <c r="C2963" t="s">
        <v>15</v>
      </c>
      <c r="D2963" t="s">
        <v>9</v>
      </c>
      <c r="E2963" t="s">
        <v>10499</v>
      </c>
      <c r="F2963" t="s">
        <v>10500</v>
      </c>
      <c r="G2963" t="s">
        <v>10501</v>
      </c>
      <c r="H2963" t="s">
        <v>10502</v>
      </c>
    </row>
    <row r="2964" spans="1:8" hidden="1" x14ac:dyDescent="0.25">
      <c r="A2964">
        <v>54246643</v>
      </c>
      <c r="B2964" t="s">
        <v>4386</v>
      </c>
      <c r="C2964" t="s">
        <v>16</v>
      </c>
      <c r="D2964" t="s">
        <v>9</v>
      </c>
      <c r="E2964" t="s">
        <v>10503</v>
      </c>
      <c r="F2964" t="s">
        <v>11</v>
      </c>
      <c r="G2964" t="s">
        <v>10477</v>
      </c>
      <c r="H2964" t="s">
        <v>10504</v>
      </c>
    </row>
    <row r="2965" spans="1:8" x14ac:dyDescent="0.25">
      <c r="A2965">
        <v>42112933</v>
      </c>
      <c r="B2965" t="s">
        <v>10505</v>
      </c>
      <c r="C2965" t="s">
        <v>15</v>
      </c>
      <c r="D2965" t="s">
        <v>15</v>
      </c>
      <c r="E2965" t="s">
        <v>10506</v>
      </c>
      <c r="F2965" t="s">
        <v>10507</v>
      </c>
      <c r="G2965" t="s">
        <v>10508</v>
      </c>
      <c r="H2965" t="s">
        <v>10509</v>
      </c>
    </row>
    <row r="2966" spans="1:8" x14ac:dyDescent="0.25">
      <c r="A2966">
        <v>43978695</v>
      </c>
      <c r="B2966" t="s">
        <v>10510</v>
      </c>
      <c r="C2966" t="s">
        <v>16</v>
      </c>
      <c r="D2966" t="s">
        <v>15</v>
      </c>
      <c r="E2966" t="s">
        <v>10511</v>
      </c>
      <c r="F2966" t="s">
        <v>11</v>
      </c>
      <c r="G2966" t="s">
        <v>10493</v>
      </c>
      <c r="H2966" t="s">
        <v>10512</v>
      </c>
    </row>
    <row r="2967" spans="1:8" hidden="1" x14ac:dyDescent="0.25">
      <c r="A2967">
        <v>50164439</v>
      </c>
      <c r="B2967" t="s">
        <v>10513</v>
      </c>
      <c r="C2967" t="s">
        <v>15</v>
      </c>
      <c r="D2967" t="s">
        <v>9</v>
      </c>
      <c r="E2967" t="s">
        <v>10514</v>
      </c>
      <c r="F2967" t="s">
        <v>11</v>
      </c>
      <c r="G2967" t="s">
        <v>10477</v>
      </c>
      <c r="H2967" t="s">
        <v>10515</v>
      </c>
    </row>
    <row r="2968" spans="1:8" x14ac:dyDescent="0.25">
      <c r="A2968">
        <v>51950629</v>
      </c>
      <c r="B2968" t="s">
        <v>7287</v>
      </c>
      <c r="C2968" t="s">
        <v>9</v>
      </c>
      <c r="D2968" t="s">
        <v>16</v>
      </c>
      <c r="E2968" t="s">
        <v>10516</v>
      </c>
      <c r="F2968" t="s">
        <v>11</v>
      </c>
      <c r="G2968" t="s">
        <v>10517</v>
      </c>
      <c r="H2968" t="s">
        <v>10518</v>
      </c>
    </row>
    <row r="2969" spans="1:8" x14ac:dyDescent="0.25">
      <c r="A2969">
        <v>50968171</v>
      </c>
      <c r="B2969" t="s">
        <v>10519</v>
      </c>
      <c r="C2969" t="s">
        <v>16</v>
      </c>
      <c r="D2969" t="s">
        <v>16</v>
      </c>
      <c r="E2969" t="s">
        <v>10520</v>
      </c>
      <c r="F2969" t="s">
        <v>10521</v>
      </c>
      <c r="G2969" t="s">
        <v>10477</v>
      </c>
      <c r="H2969" t="s">
        <v>10522</v>
      </c>
    </row>
    <row r="2970" spans="1:8" hidden="1" x14ac:dyDescent="0.25">
      <c r="A2970">
        <v>50088902</v>
      </c>
      <c r="B2970" t="s">
        <v>6779</v>
      </c>
      <c r="C2970" t="s">
        <v>16</v>
      </c>
      <c r="D2970" t="s">
        <v>9</v>
      </c>
      <c r="E2970" t="s">
        <v>10523</v>
      </c>
      <c r="F2970" t="s">
        <v>11</v>
      </c>
      <c r="G2970" t="s">
        <v>10472</v>
      </c>
      <c r="H2970" t="s">
        <v>10524</v>
      </c>
    </row>
    <row r="2971" spans="1:8" hidden="1" x14ac:dyDescent="0.25">
      <c r="A2971">
        <v>49878012</v>
      </c>
      <c r="B2971" t="s">
        <v>3094</v>
      </c>
      <c r="C2971" t="s">
        <v>16</v>
      </c>
      <c r="D2971" t="s">
        <v>9</v>
      </c>
      <c r="E2971" t="s">
        <v>10525</v>
      </c>
      <c r="F2971" t="s">
        <v>11</v>
      </c>
      <c r="G2971" t="s">
        <v>10526</v>
      </c>
      <c r="H2971" t="s">
        <v>10527</v>
      </c>
    </row>
    <row r="2972" spans="1:8" hidden="1" x14ac:dyDescent="0.25">
      <c r="A2972">
        <v>49164498</v>
      </c>
      <c r="B2972" t="s">
        <v>7848</v>
      </c>
      <c r="C2972" t="s">
        <v>16</v>
      </c>
      <c r="D2972" t="s">
        <v>9</v>
      </c>
      <c r="E2972" t="s">
        <v>10528</v>
      </c>
      <c r="F2972" t="s">
        <v>10529</v>
      </c>
      <c r="G2972" t="s">
        <v>10530</v>
      </c>
      <c r="H2972" t="s">
        <v>10531</v>
      </c>
    </row>
    <row r="2973" spans="1:8" hidden="1" x14ac:dyDescent="0.25">
      <c r="A2973">
        <v>48833551</v>
      </c>
      <c r="B2973" t="s">
        <v>5599</v>
      </c>
      <c r="C2973" t="s">
        <v>9</v>
      </c>
      <c r="D2973" t="s">
        <v>9</v>
      </c>
      <c r="E2973" t="s">
        <v>10532</v>
      </c>
      <c r="F2973" t="s">
        <v>11</v>
      </c>
      <c r="G2973" t="s">
        <v>10533</v>
      </c>
      <c r="H2973" t="s">
        <v>10534</v>
      </c>
    </row>
    <row r="2974" spans="1:8" x14ac:dyDescent="0.25">
      <c r="A2974">
        <v>47984290</v>
      </c>
      <c r="B2974" t="s">
        <v>1904</v>
      </c>
      <c r="C2974" t="s">
        <v>16</v>
      </c>
      <c r="D2974" t="s">
        <v>16</v>
      </c>
      <c r="E2974" t="s">
        <v>10535</v>
      </c>
      <c r="F2974" t="s">
        <v>10536</v>
      </c>
      <c r="G2974" t="s">
        <v>10537</v>
      </c>
      <c r="H2974" t="s">
        <v>10538</v>
      </c>
    </row>
    <row r="2975" spans="1:8" hidden="1" x14ac:dyDescent="0.25">
      <c r="A2975">
        <v>47368648</v>
      </c>
      <c r="B2975" t="s">
        <v>10414</v>
      </c>
      <c r="C2975" t="s">
        <v>16</v>
      </c>
      <c r="D2975" t="s">
        <v>9</v>
      </c>
      <c r="E2975" t="s">
        <v>10539</v>
      </c>
      <c r="F2975" t="s">
        <v>10540</v>
      </c>
      <c r="G2975" t="s">
        <v>10501</v>
      </c>
      <c r="H2975" t="s">
        <v>10541</v>
      </c>
    </row>
    <row r="2976" spans="1:8" hidden="1" x14ac:dyDescent="0.25">
      <c r="A2976">
        <v>47214084</v>
      </c>
      <c r="B2976" t="s">
        <v>10542</v>
      </c>
      <c r="C2976" t="s">
        <v>16</v>
      </c>
      <c r="D2976" t="s">
        <v>9</v>
      </c>
      <c r="E2976" t="s">
        <v>10543</v>
      </c>
      <c r="F2976" t="s">
        <v>10544</v>
      </c>
      <c r="G2976" t="s">
        <v>10545</v>
      </c>
      <c r="H2976" t="s">
        <v>10546</v>
      </c>
    </row>
    <row r="2977" spans="1:8" x14ac:dyDescent="0.25">
      <c r="A2977">
        <v>46043217</v>
      </c>
      <c r="B2977" t="s">
        <v>10547</v>
      </c>
      <c r="C2977" t="s">
        <v>9</v>
      </c>
      <c r="D2977" t="s">
        <v>15</v>
      </c>
      <c r="E2977" t="s">
        <v>10548</v>
      </c>
      <c r="F2977" t="s">
        <v>11</v>
      </c>
      <c r="G2977" t="s">
        <v>10549</v>
      </c>
      <c r="H2977" t="s">
        <v>10550</v>
      </c>
    </row>
    <row r="2978" spans="1:8" x14ac:dyDescent="0.25">
      <c r="A2978">
        <v>45651081</v>
      </c>
      <c r="B2978" t="s">
        <v>3976</v>
      </c>
      <c r="C2978" t="s">
        <v>16</v>
      </c>
      <c r="D2978" t="s">
        <v>15</v>
      </c>
      <c r="E2978" t="s">
        <v>10551</v>
      </c>
      <c r="F2978" t="s">
        <v>11</v>
      </c>
      <c r="G2978" t="s">
        <v>10477</v>
      </c>
      <c r="H2978" t="s">
        <v>10552</v>
      </c>
    </row>
    <row r="2979" spans="1:8" x14ac:dyDescent="0.25">
      <c r="A2979">
        <v>40906201</v>
      </c>
      <c r="B2979" t="s">
        <v>10553</v>
      </c>
      <c r="C2979" t="s">
        <v>15</v>
      </c>
      <c r="D2979" t="s">
        <v>16</v>
      </c>
      <c r="E2979" t="s">
        <v>10554</v>
      </c>
      <c r="F2979" t="s">
        <v>10555</v>
      </c>
      <c r="G2979" t="s">
        <v>10533</v>
      </c>
      <c r="H2979" t="s">
        <v>10556</v>
      </c>
    </row>
    <row r="2980" spans="1:8" x14ac:dyDescent="0.25">
      <c r="A2980">
        <v>44775194</v>
      </c>
      <c r="B2980" t="s">
        <v>10557</v>
      </c>
      <c r="C2980" t="s">
        <v>9</v>
      </c>
      <c r="D2980" t="s">
        <v>16</v>
      </c>
      <c r="E2980" t="s">
        <v>10558</v>
      </c>
      <c r="F2980" t="s">
        <v>11</v>
      </c>
      <c r="G2980" t="s">
        <v>10559</v>
      </c>
      <c r="H2980" t="s">
        <v>10560</v>
      </c>
    </row>
    <row r="2981" spans="1:8" x14ac:dyDescent="0.25">
      <c r="A2981">
        <v>38016190</v>
      </c>
      <c r="B2981" t="s">
        <v>2093</v>
      </c>
      <c r="C2981" t="s">
        <v>9</v>
      </c>
      <c r="D2981" t="s">
        <v>16</v>
      </c>
      <c r="E2981" t="s">
        <v>10561</v>
      </c>
      <c r="F2981" t="s">
        <v>11</v>
      </c>
      <c r="G2981" t="s">
        <v>10562</v>
      </c>
      <c r="H2981" t="s">
        <v>10563</v>
      </c>
    </row>
    <row r="2982" spans="1:8" x14ac:dyDescent="0.25">
      <c r="A2982">
        <v>42823978</v>
      </c>
      <c r="B2982" t="s">
        <v>10564</v>
      </c>
      <c r="C2982" t="s">
        <v>9</v>
      </c>
      <c r="D2982" t="s">
        <v>15</v>
      </c>
      <c r="E2982" t="s">
        <v>10565</v>
      </c>
      <c r="F2982" t="s">
        <v>11</v>
      </c>
      <c r="G2982" t="s">
        <v>10477</v>
      </c>
      <c r="H2982" t="s">
        <v>10566</v>
      </c>
    </row>
    <row r="2983" spans="1:8" x14ac:dyDescent="0.25">
      <c r="A2983">
        <v>38793259</v>
      </c>
      <c r="B2983" t="s">
        <v>10567</v>
      </c>
      <c r="C2983" t="s">
        <v>9</v>
      </c>
      <c r="D2983" t="s">
        <v>28</v>
      </c>
      <c r="E2983" t="s">
        <v>10568</v>
      </c>
      <c r="F2983" t="s">
        <v>11</v>
      </c>
      <c r="G2983" t="s">
        <v>10569</v>
      </c>
      <c r="H2983" t="s">
        <v>10570</v>
      </c>
    </row>
    <row r="2984" spans="1:8" x14ac:dyDescent="0.25">
      <c r="A2984">
        <v>38334001</v>
      </c>
      <c r="B2984" t="s">
        <v>10571</v>
      </c>
      <c r="C2984" t="s">
        <v>16</v>
      </c>
      <c r="D2984" t="s">
        <v>15</v>
      </c>
      <c r="E2984" t="s">
        <v>10572</v>
      </c>
      <c r="F2984" t="s">
        <v>11</v>
      </c>
      <c r="G2984" t="s">
        <v>10573</v>
      </c>
      <c r="H2984" t="s">
        <v>10574</v>
      </c>
    </row>
    <row r="2985" spans="1:8" x14ac:dyDescent="0.25">
      <c r="A2985">
        <v>52887468</v>
      </c>
      <c r="B2985" t="s">
        <v>10575</v>
      </c>
      <c r="C2985" t="s">
        <v>15</v>
      </c>
      <c r="D2985" t="s">
        <v>208</v>
      </c>
      <c r="E2985" t="s">
        <v>10576</v>
      </c>
      <c r="F2985" t="s">
        <v>11</v>
      </c>
      <c r="G2985" t="s">
        <v>10577</v>
      </c>
      <c r="H2985" t="s">
        <v>10578</v>
      </c>
    </row>
    <row r="2986" spans="1:8" hidden="1" x14ac:dyDescent="0.25">
      <c r="A2986">
        <v>60565664</v>
      </c>
      <c r="B2986" t="s">
        <v>5003</v>
      </c>
      <c r="C2986" t="s">
        <v>16</v>
      </c>
      <c r="D2986" t="s">
        <v>9</v>
      </c>
      <c r="E2986" t="s">
        <v>10579</v>
      </c>
      <c r="F2986" t="s">
        <v>10580</v>
      </c>
      <c r="G2986" t="s">
        <v>10581</v>
      </c>
      <c r="H2986" t="s">
        <v>10582</v>
      </c>
    </row>
    <row r="2987" spans="1:8" hidden="1" x14ac:dyDescent="0.25">
      <c r="A2987">
        <v>60996038</v>
      </c>
      <c r="B2987" t="s">
        <v>149</v>
      </c>
      <c r="C2987" t="s">
        <v>16</v>
      </c>
      <c r="D2987" t="s">
        <v>9</v>
      </c>
      <c r="E2987" t="s">
        <v>10583</v>
      </c>
      <c r="F2987" t="s">
        <v>10584</v>
      </c>
      <c r="G2987" t="s">
        <v>10585</v>
      </c>
      <c r="H2987" t="s">
        <v>10586</v>
      </c>
    </row>
    <row r="2988" spans="1:8" hidden="1" x14ac:dyDescent="0.25">
      <c r="A2988">
        <v>60880873</v>
      </c>
      <c r="B2988" t="s">
        <v>14</v>
      </c>
      <c r="C2988" t="s">
        <v>16</v>
      </c>
      <c r="D2988" t="s">
        <v>9</v>
      </c>
      <c r="E2988" t="s">
        <v>10587</v>
      </c>
      <c r="F2988" t="s">
        <v>11</v>
      </c>
      <c r="G2988" t="s">
        <v>10588</v>
      </c>
      <c r="H2988" t="s">
        <v>10589</v>
      </c>
    </row>
    <row r="2989" spans="1:8" x14ac:dyDescent="0.25">
      <c r="A2989">
        <v>60810112</v>
      </c>
      <c r="B2989" t="s">
        <v>301</v>
      </c>
      <c r="C2989" t="s">
        <v>16</v>
      </c>
      <c r="D2989" t="s">
        <v>15</v>
      </c>
      <c r="E2989" t="s">
        <v>10590</v>
      </c>
      <c r="F2989" t="s">
        <v>11</v>
      </c>
      <c r="G2989" t="s">
        <v>10581</v>
      </c>
      <c r="H2989" t="s">
        <v>10591</v>
      </c>
    </row>
    <row r="2990" spans="1:8" hidden="1" x14ac:dyDescent="0.25">
      <c r="A2990">
        <v>60726766</v>
      </c>
      <c r="B2990" t="s">
        <v>437</v>
      </c>
      <c r="C2990" t="s">
        <v>9</v>
      </c>
      <c r="D2990" t="s">
        <v>9</v>
      </c>
      <c r="E2990" t="s">
        <v>10592</v>
      </c>
      <c r="F2990" t="s">
        <v>11</v>
      </c>
      <c r="G2990" t="s">
        <v>10593</v>
      </c>
      <c r="H2990" t="s">
        <v>10594</v>
      </c>
    </row>
    <row r="2991" spans="1:8" hidden="1" x14ac:dyDescent="0.25">
      <c r="A2991">
        <v>60679203</v>
      </c>
      <c r="B2991" t="s">
        <v>214</v>
      </c>
      <c r="C2991" t="s">
        <v>9</v>
      </c>
      <c r="D2991" t="s">
        <v>9</v>
      </c>
      <c r="E2991" t="s">
        <v>10595</v>
      </c>
      <c r="F2991" t="s">
        <v>11</v>
      </c>
      <c r="G2991" t="s">
        <v>10596</v>
      </c>
      <c r="H2991" t="s">
        <v>10597</v>
      </c>
    </row>
    <row r="2992" spans="1:8" hidden="1" x14ac:dyDescent="0.25">
      <c r="A2992">
        <v>59676197</v>
      </c>
      <c r="B2992" t="s">
        <v>1098</v>
      </c>
      <c r="C2992" t="s">
        <v>16</v>
      </c>
      <c r="D2992" t="s">
        <v>9</v>
      </c>
      <c r="E2992" t="s">
        <v>10598</v>
      </c>
      <c r="F2992" t="s">
        <v>10599</v>
      </c>
      <c r="G2992" t="s">
        <v>10577</v>
      </c>
      <c r="H2992" t="s">
        <v>10600</v>
      </c>
    </row>
    <row r="2993" spans="1:8" hidden="1" x14ac:dyDescent="0.25">
      <c r="A2993">
        <v>58447656</v>
      </c>
      <c r="B2993" t="s">
        <v>3632</v>
      </c>
      <c r="C2993" t="s">
        <v>9</v>
      </c>
      <c r="D2993" t="s">
        <v>9</v>
      </c>
      <c r="E2993" t="s">
        <v>10601</v>
      </c>
      <c r="F2993" t="s">
        <v>11</v>
      </c>
      <c r="G2993" t="s">
        <v>10602</v>
      </c>
      <c r="H2993" t="s">
        <v>10603</v>
      </c>
    </row>
    <row r="2994" spans="1:8" hidden="1" x14ac:dyDescent="0.25">
      <c r="A2994">
        <v>60462303</v>
      </c>
      <c r="B2994" t="s">
        <v>23</v>
      </c>
      <c r="C2994" t="s">
        <v>9</v>
      </c>
      <c r="D2994" t="s">
        <v>9</v>
      </c>
      <c r="E2994" t="s">
        <v>10604</v>
      </c>
      <c r="F2994" t="s">
        <v>11</v>
      </c>
      <c r="G2994" t="s">
        <v>10577</v>
      </c>
      <c r="H2994" t="s">
        <v>10605</v>
      </c>
    </row>
    <row r="2995" spans="1:8" hidden="1" x14ac:dyDescent="0.25">
      <c r="A2995">
        <v>55380035</v>
      </c>
      <c r="B2995" t="s">
        <v>6032</v>
      </c>
      <c r="C2995" t="s">
        <v>16</v>
      </c>
      <c r="D2995" t="s">
        <v>9</v>
      </c>
      <c r="E2995" t="s">
        <v>10606</v>
      </c>
      <c r="F2995" t="s">
        <v>11</v>
      </c>
      <c r="G2995" t="s">
        <v>10607</v>
      </c>
      <c r="H2995" t="s">
        <v>10608</v>
      </c>
    </row>
    <row r="2996" spans="1:8" hidden="1" x14ac:dyDescent="0.25">
      <c r="A2996">
        <v>51397181</v>
      </c>
      <c r="B2996" t="s">
        <v>10609</v>
      </c>
      <c r="C2996" t="s">
        <v>16</v>
      </c>
      <c r="D2996" t="s">
        <v>9</v>
      </c>
      <c r="E2996" t="s">
        <v>10610</v>
      </c>
      <c r="F2996" t="s">
        <v>11</v>
      </c>
      <c r="G2996" t="s">
        <v>10611</v>
      </c>
      <c r="H2996" t="s">
        <v>10612</v>
      </c>
    </row>
    <row r="2997" spans="1:8" x14ac:dyDescent="0.25">
      <c r="A2997">
        <v>42141274</v>
      </c>
      <c r="B2997" t="s">
        <v>10613</v>
      </c>
      <c r="C2997" t="s">
        <v>15</v>
      </c>
      <c r="D2997" t="s">
        <v>16</v>
      </c>
      <c r="E2997" t="s">
        <v>10614</v>
      </c>
      <c r="F2997" t="s">
        <v>11</v>
      </c>
      <c r="G2997" t="s">
        <v>10577</v>
      </c>
      <c r="H2997" t="s">
        <v>10615</v>
      </c>
    </row>
    <row r="2998" spans="1:8" x14ac:dyDescent="0.25">
      <c r="A2998">
        <v>60174517</v>
      </c>
      <c r="B2998" t="s">
        <v>255</v>
      </c>
      <c r="C2998" t="s">
        <v>16</v>
      </c>
      <c r="D2998" t="s">
        <v>16</v>
      </c>
      <c r="E2998" t="s">
        <v>10616</v>
      </c>
      <c r="F2998" t="s">
        <v>10617</v>
      </c>
      <c r="G2998" t="s">
        <v>10618</v>
      </c>
      <c r="H2998" t="s">
        <v>10619</v>
      </c>
    </row>
    <row r="2999" spans="1:8" x14ac:dyDescent="0.25">
      <c r="A2999">
        <v>49124742</v>
      </c>
      <c r="B2999" t="s">
        <v>10620</v>
      </c>
      <c r="C2999" t="s">
        <v>15</v>
      </c>
      <c r="D2999" t="s">
        <v>16</v>
      </c>
      <c r="E2999" t="s">
        <v>10621</v>
      </c>
      <c r="F2999" t="s">
        <v>11</v>
      </c>
      <c r="G2999" t="s">
        <v>10622</v>
      </c>
      <c r="H2999" t="s">
        <v>10623</v>
      </c>
    </row>
    <row r="3000" spans="1:8" x14ac:dyDescent="0.25">
      <c r="A3000">
        <v>59155987</v>
      </c>
      <c r="B3000" t="s">
        <v>3945</v>
      </c>
      <c r="C3000" t="s">
        <v>16</v>
      </c>
      <c r="D3000" t="s">
        <v>16</v>
      </c>
      <c r="E3000" t="s">
        <v>10624</v>
      </c>
      <c r="F3000" t="s">
        <v>10625</v>
      </c>
      <c r="G3000" t="s">
        <v>10626</v>
      </c>
      <c r="H3000" t="s">
        <v>10627</v>
      </c>
    </row>
    <row r="3001" spans="1:8" hidden="1" x14ac:dyDescent="0.25">
      <c r="A3001">
        <v>58764379</v>
      </c>
      <c r="B3001" t="s">
        <v>769</v>
      </c>
      <c r="C3001" t="s">
        <v>9</v>
      </c>
      <c r="D3001" t="s">
        <v>9</v>
      </c>
      <c r="E3001" t="s">
        <v>10628</v>
      </c>
      <c r="F3001" t="s">
        <v>11</v>
      </c>
      <c r="G3001" t="s">
        <v>10629</v>
      </c>
      <c r="H3001" t="s">
        <v>10630</v>
      </c>
    </row>
    <row r="3002" spans="1:8" x14ac:dyDescent="0.25">
      <c r="A3002">
        <v>58714361</v>
      </c>
      <c r="B3002" t="s">
        <v>5964</v>
      </c>
      <c r="C3002" t="s">
        <v>9</v>
      </c>
      <c r="D3002" t="s">
        <v>15</v>
      </c>
      <c r="E3002" t="s">
        <v>10631</v>
      </c>
      <c r="F3002" t="s">
        <v>11</v>
      </c>
      <c r="G3002" t="s">
        <v>10577</v>
      </c>
      <c r="H3002" t="s">
        <v>10632</v>
      </c>
    </row>
    <row r="3003" spans="1:8" x14ac:dyDescent="0.25">
      <c r="A3003">
        <v>58612052</v>
      </c>
      <c r="B3003" t="s">
        <v>2049</v>
      </c>
      <c r="C3003" t="s">
        <v>16</v>
      </c>
      <c r="D3003" t="s">
        <v>16</v>
      </c>
      <c r="E3003" t="s">
        <v>10633</v>
      </c>
      <c r="F3003" t="s">
        <v>10634</v>
      </c>
      <c r="G3003" t="s">
        <v>10635</v>
      </c>
      <c r="H3003" t="s">
        <v>10636</v>
      </c>
    </row>
    <row r="3004" spans="1:8" x14ac:dyDescent="0.25">
      <c r="A3004">
        <v>48253505</v>
      </c>
      <c r="B3004" t="s">
        <v>10637</v>
      </c>
      <c r="C3004" t="s">
        <v>16</v>
      </c>
      <c r="D3004" t="s">
        <v>15</v>
      </c>
      <c r="E3004" t="s">
        <v>10638</v>
      </c>
      <c r="F3004" t="s">
        <v>11</v>
      </c>
      <c r="G3004" t="s">
        <v>10639</v>
      </c>
      <c r="H3004" t="s">
        <v>10640</v>
      </c>
    </row>
    <row r="3005" spans="1:8" x14ac:dyDescent="0.25">
      <c r="A3005">
        <v>51753141</v>
      </c>
      <c r="B3005" t="s">
        <v>1217</v>
      </c>
      <c r="C3005" t="s">
        <v>15</v>
      </c>
      <c r="D3005" t="s">
        <v>463</v>
      </c>
      <c r="E3005" t="s">
        <v>10641</v>
      </c>
      <c r="F3005" t="s">
        <v>11</v>
      </c>
      <c r="G3005" t="s">
        <v>10618</v>
      </c>
      <c r="H3005" t="s">
        <v>10642</v>
      </c>
    </row>
    <row r="3006" spans="1:8" x14ac:dyDescent="0.25">
      <c r="A3006">
        <v>46342756</v>
      </c>
      <c r="B3006" t="s">
        <v>3773</v>
      </c>
      <c r="C3006" t="s">
        <v>28</v>
      </c>
      <c r="D3006" t="s">
        <v>89</v>
      </c>
      <c r="E3006" t="s">
        <v>10643</v>
      </c>
      <c r="F3006" t="s">
        <v>11</v>
      </c>
      <c r="G3006" t="s">
        <v>10644</v>
      </c>
      <c r="H3006" t="s">
        <v>10645</v>
      </c>
    </row>
    <row r="3007" spans="1:8" hidden="1" x14ac:dyDescent="0.25">
      <c r="A3007">
        <v>57964166</v>
      </c>
      <c r="B3007" t="s">
        <v>1926</v>
      </c>
      <c r="C3007" t="s">
        <v>9</v>
      </c>
      <c r="D3007" t="s">
        <v>9</v>
      </c>
      <c r="E3007" t="s">
        <v>10646</v>
      </c>
      <c r="F3007" t="s">
        <v>11</v>
      </c>
      <c r="G3007" t="s">
        <v>10647</v>
      </c>
      <c r="H3007" t="s">
        <v>10648</v>
      </c>
    </row>
    <row r="3008" spans="1:8" hidden="1" x14ac:dyDescent="0.25">
      <c r="A3008">
        <v>56868009</v>
      </c>
      <c r="B3008" t="s">
        <v>10649</v>
      </c>
      <c r="C3008" t="s">
        <v>16</v>
      </c>
      <c r="D3008" t="s">
        <v>9</v>
      </c>
      <c r="E3008" t="s">
        <v>10650</v>
      </c>
      <c r="F3008" t="s">
        <v>11</v>
      </c>
      <c r="G3008" t="s">
        <v>10651</v>
      </c>
      <c r="H3008" t="s">
        <v>10652</v>
      </c>
    </row>
    <row r="3009" spans="1:8" x14ac:dyDescent="0.25">
      <c r="A3009">
        <v>43478322</v>
      </c>
      <c r="B3009" t="s">
        <v>10653</v>
      </c>
      <c r="C3009" t="s">
        <v>15</v>
      </c>
      <c r="D3009" t="s">
        <v>208</v>
      </c>
      <c r="E3009" t="s">
        <v>10654</v>
      </c>
      <c r="F3009" t="s">
        <v>11</v>
      </c>
      <c r="G3009" t="s">
        <v>10577</v>
      </c>
      <c r="H3009" t="s">
        <v>10655</v>
      </c>
    </row>
    <row r="3010" spans="1:8" x14ac:dyDescent="0.25">
      <c r="A3010">
        <v>57428076</v>
      </c>
      <c r="B3010" t="s">
        <v>723</v>
      </c>
      <c r="C3010" t="s">
        <v>9</v>
      </c>
      <c r="D3010" t="s">
        <v>16</v>
      </c>
      <c r="E3010" t="s">
        <v>10656</v>
      </c>
      <c r="F3010" t="s">
        <v>11</v>
      </c>
      <c r="G3010" t="s">
        <v>10657</v>
      </c>
      <c r="H3010" t="s">
        <v>10658</v>
      </c>
    </row>
    <row r="3011" spans="1:8" x14ac:dyDescent="0.25">
      <c r="A3011">
        <v>50319637</v>
      </c>
      <c r="B3011" t="s">
        <v>10659</v>
      </c>
      <c r="C3011" t="s">
        <v>16</v>
      </c>
      <c r="D3011" t="s">
        <v>612</v>
      </c>
      <c r="E3011" t="s">
        <v>10660</v>
      </c>
      <c r="F3011" t="s">
        <v>11</v>
      </c>
      <c r="G3011" t="s">
        <v>10661</v>
      </c>
      <c r="H3011" t="s">
        <v>10662</v>
      </c>
    </row>
    <row r="3012" spans="1:8" hidden="1" x14ac:dyDescent="0.25">
      <c r="A3012">
        <v>56719251</v>
      </c>
      <c r="B3012" t="s">
        <v>301</v>
      </c>
      <c r="C3012" t="s">
        <v>9</v>
      </c>
      <c r="D3012" t="s">
        <v>9</v>
      </c>
      <c r="E3012" t="s">
        <v>10663</v>
      </c>
      <c r="F3012" t="s">
        <v>11</v>
      </c>
      <c r="G3012" t="s">
        <v>10664</v>
      </c>
      <c r="H3012" t="s">
        <v>10665</v>
      </c>
    </row>
    <row r="3013" spans="1:8" hidden="1" x14ac:dyDescent="0.25">
      <c r="A3013">
        <v>56580077</v>
      </c>
      <c r="B3013" t="s">
        <v>10666</v>
      </c>
      <c r="C3013" t="s">
        <v>28</v>
      </c>
      <c r="D3013" t="s">
        <v>9</v>
      </c>
      <c r="E3013" t="s">
        <v>10667</v>
      </c>
      <c r="F3013" t="s">
        <v>10668</v>
      </c>
      <c r="G3013" t="s">
        <v>10669</v>
      </c>
      <c r="H3013" t="s">
        <v>10670</v>
      </c>
    </row>
    <row r="3014" spans="1:8" hidden="1" x14ac:dyDescent="0.25">
      <c r="A3014">
        <v>56663723</v>
      </c>
      <c r="B3014" t="s">
        <v>74</v>
      </c>
      <c r="C3014" t="s">
        <v>9</v>
      </c>
      <c r="D3014" t="s">
        <v>9</v>
      </c>
      <c r="E3014" t="s">
        <v>10671</v>
      </c>
      <c r="F3014" t="s">
        <v>11</v>
      </c>
      <c r="G3014" t="s">
        <v>10672</v>
      </c>
      <c r="H3014" t="s">
        <v>10673</v>
      </c>
    </row>
    <row r="3015" spans="1:8" x14ac:dyDescent="0.25">
      <c r="A3015">
        <v>56399364</v>
      </c>
      <c r="B3015" t="s">
        <v>106</v>
      </c>
      <c r="C3015" t="s">
        <v>16</v>
      </c>
      <c r="D3015" t="s">
        <v>16</v>
      </c>
      <c r="E3015" t="s">
        <v>10674</v>
      </c>
      <c r="F3015" t="s">
        <v>10675</v>
      </c>
      <c r="G3015" t="s">
        <v>10676</v>
      </c>
      <c r="H3015" t="s">
        <v>10677</v>
      </c>
    </row>
    <row r="3016" spans="1:8" hidden="1" x14ac:dyDescent="0.25">
      <c r="A3016">
        <v>56442391</v>
      </c>
      <c r="B3016" t="s">
        <v>2559</v>
      </c>
      <c r="C3016" t="s">
        <v>16</v>
      </c>
      <c r="D3016" t="s">
        <v>9</v>
      </c>
      <c r="E3016" t="s">
        <v>10678</v>
      </c>
      <c r="F3016" t="s">
        <v>11</v>
      </c>
      <c r="G3016" t="s">
        <v>10679</v>
      </c>
      <c r="H3016" t="s">
        <v>10680</v>
      </c>
    </row>
    <row r="3017" spans="1:8" hidden="1" x14ac:dyDescent="0.25">
      <c r="A3017">
        <v>55426137</v>
      </c>
      <c r="B3017" t="s">
        <v>9331</v>
      </c>
      <c r="C3017" t="s">
        <v>16</v>
      </c>
      <c r="D3017" t="s">
        <v>9</v>
      </c>
      <c r="E3017" t="s">
        <v>10681</v>
      </c>
      <c r="F3017" t="s">
        <v>10682</v>
      </c>
      <c r="G3017" t="s">
        <v>10657</v>
      </c>
      <c r="H3017" t="s">
        <v>10683</v>
      </c>
    </row>
    <row r="3018" spans="1:8" x14ac:dyDescent="0.25">
      <c r="A3018">
        <v>54183008</v>
      </c>
      <c r="B3018" t="s">
        <v>8793</v>
      </c>
      <c r="C3018" t="s">
        <v>15</v>
      </c>
      <c r="D3018" t="s">
        <v>28</v>
      </c>
      <c r="E3018" t="s">
        <v>10684</v>
      </c>
      <c r="F3018" t="s">
        <v>10685</v>
      </c>
      <c r="G3018" t="s">
        <v>10686</v>
      </c>
      <c r="H3018" t="s">
        <v>10687</v>
      </c>
    </row>
    <row r="3019" spans="1:8" x14ac:dyDescent="0.25">
      <c r="A3019">
        <v>54212035</v>
      </c>
      <c r="B3019" t="s">
        <v>3255</v>
      </c>
      <c r="C3019" t="s">
        <v>9</v>
      </c>
      <c r="D3019" t="s">
        <v>16</v>
      </c>
      <c r="E3019" t="s">
        <v>10688</v>
      </c>
      <c r="F3019" t="s">
        <v>11</v>
      </c>
      <c r="G3019" t="s">
        <v>10689</v>
      </c>
      <c r="H3019" t="s">
        <v>10690</v>
      </c>
    </row>
    <row r="3020" spans="1:8" x14ac:dyDescent="0.25">
      <c r="A3020">
        <v>52858525</v>
      </c>
      <c r="B3020" t="s">
        <v>727</v>
      </c>
      <c r="C3020" t="s">
        <v>16</v>
      </c>
      <c r="D3020" t="s">
        <v>208</v>
      </c>
      <c r="E3020" t="s">
        <v>10691</v>
      </c>
      <c r="F3020" t="s">
        <v>11</v>
      </c>
      <c r="G3020" t="s">
        <v>10581</v>
      </c>
      <c r="H3020" t="s">
        <v>10692</v>
      </c>
    </row>
    <row r="3021" spans="1:8" hidden="1" x14ac:dyDescent="0.25">
      <c r="A3021">
        <v>52438070</v>
      </c>
      <c r="B3021" t="s">
        <v>3452</v>
      </c>
      <c r="C3021" t="s">
        <v>16</v>
      </c>
      <c r="D3021" t="s">
        <v>9</v>
      </c>
      <c r="E3021" t="s">
        <v>10693</v>
      </c>
      <c r="F3021" t="s">
        <v>11</v>
      </c>
      <c r="G3021" t="s">
        <v>10694</v>
      </c>
      <c r="H3021" t="s">
        <v>10695</v>
      </c>
    </row>
    <row r="3022" spans="1:8" hidden="1" x14ac:dyDescent="0.25">
      <c r="A3022">
        <v>52056836</v>
      </c>
      <c r="B3022" t="s">
        <v>10696</v>
      </c>
      <c r="C3022" t="s">
        <v>28</v>
      </c>
      <c r="D3022" t="s">
        <v>9</v>
      </c>
      <c r="E3022" t="s">
        <v>10697</v>
      </c>
      <c r="F3022" t="s">
        <v>11</v>
      </c>
      <c r="G3022" t="s">
        <v>10657</v>
      </c>
      <c r="H3022" t="s">
        <v>10698</v>
      </c>
    </row>
    <row r="3023" spans="1:8" x14ac:dyDescent="0.25">
      <c r="A3023">
        <v>51782836</v>
      </c>
      <c r="B3023" t="s">
        <v>10699</v>
      </c>
      <c r="C3023" t="s">
        <v>9</v>
      </c>
      <c r="D3023" t="s">
        <v>16</v>
      </c>
      <c r="E3023" t="s">
        <v>10700</v>
      </c>
      <c r="F3023" t="s">
        <v>11</v>
      </c>
      <c r="G3023" t="s">
        <v>10701</v>
      </c>
      <c r="H3023" t="s">
        <v>10702</v>
      </c>
    </row>
    <row r="3024" spans="1:8" x14ac:dyDescent="0.25">
      <c r="A3024">
        <v>47537005</v>
      </c>
      <c r="B3024" t="s">
        <v>10703</v>
      </c>
      <c r="C3024" t="s">
        <v>16</v>
      </c>
      <c r="D3024" t="s">
        <v>15</v>
      </c>
      <c r="E3024" t="s">
        <v>10704</v>
      </c>
      <c r="F3024" t="s">
        <v>11</v>
      </c>
      <c r="G3024" t="s">
        <v>10705</v>
      </c>
      <c r="H3024" t="s">
        <v>10706</v>
      </c>
    </row>
    <row r="3025" spans="1:8" x14ac:dyDescent="0.25">
      <c r="A3025">
        <v>43315934</v>
      </c>
      <c r="B3025" t="s">
        <v>10707</v>
      </c>
      <c r="C3025" t="s">
        <v>15</v>
      </c>
      <c r="D3025" t="s">
        <v>612</v>
      </c>
      <c r="E3025" t="s">
        <v>10708</v>
      </c>
      <c r="F3025" t="s">
        <v>10709</v>
      </c>
      <c r="G3025" t="s">
        <v>10710</v>
      </c>
      <c r="H3025" t="s">
        <v>10711</v>
      </c>
    </row>
    <row r="3026" spans="1:8" hidden="1" x14ac:dyDescent="0.25">
      <c r="A3026">
        <v>61898100</v>
      </c>
      <c r="B3026" t="s">
        <v>54</v>
      </c>
      <c r="C3026" t="s">
        <v>16</v>
      </c>
      <c r="D3026" t="s">
        <v>9</v>
      </c>
      <c r="E3026" t="s">
        <v>10712</v>
      </c>
      <c r="F3026" t="s">
        <v>10713</v>
      </c>
      <c r="G3026" t="s">
        <v>10714</v>
      </c>
      <c r="H3026" t="s">
        <v>10715</v>
      </c>
    </row>
    <row r="3027" spans="1:8" x14ac:dyDescent="0.25">
      <c r="A3027">
        <v>61880444</v>
      </c>
      <c r="B3027" t="s">
        <v>102</v>
      </c>
      <c r="C3027" t="s">
        <v>15</v>
      </c>
      <c r="D3027" t="s">
        <v>15</v>
      </c>
      <c r="E3027" t="s">
        <v>10716</v>
      </c>
      <c r="F3027" t="s">
        <v>10717</v>
      </c>
      <c r="G3027" t="s">
        <v>10718</v>
      </c>
      <c r="H3027" t="s">
        <v>10719</v>
      </c>
    </row>
    <row r="3028" spans="1:8" x14ac:dyDescent="0.25">
      <c r="A3028">
        <v>44237105</v>
      </c>
      <c r="B3028" t="s">
        <v>10720</v>
      </c>
      <c r="C3028" t="s">
        <v>208</v>
      </c>
      <c r="D3028" t="s">
        <v>107</v>
      </c>
      <c r="E3028" t="s">
        <v>10721</v>
      </c>
      <c r="F3028" t="s">
        <v>10722</v>
      </c>
      <c r="G3028" t="s">
        <v>10723</v>
      </c>
      <c r="H3028" t="s">
        <v>10724</v>
      </c>
    </row>
    <row r="3029" spans="1:8" x14ac:dyDescent="0.25">
      <c r="A3029">
        <v>30675564</v>
      </c>
      <c r="B3029" t="s">
        <v>10725</v>
      </c>
      <c r="C3029" t="s">
        <v>15</v>
      </c>
      <c r="D3029" t="s">
        <v>89</v>
      </c>
      <c r="E3029" t="s">
        <v>10726</v>
      </c>
      <c r="F3029" t="s">
        <v>10727</v>
      </c>
      <c r="G3029" t="s">
        <v>10728</v>
      </c>
      <c r="H3029" t="s">
        <v>10729</v>
      </c>
    </row>
    <row r="3030" spans="1:8" x14ac:dyDescent="0.25">
      <c r="A3030">
        <v>61884837</v>
      </c>
      <c r="B3030" t="s">
        <v>320</v>
      </c>
      <c r="C3030" t="s">
        <v>16</v>
      </c>
      <c r="D3030" t="s">
        <v>16</v>
      </c>
      <c r="E3030" t="s">
        <v>10730</v>
      </c>
      <c r="F3030" t="s">
        <v>11</v>
      </c>
      <c r="G3030" t="s">
        <v>10731</v>
      </c>
      <c r="H3030" t="s">
        <v>10732</v>
      </c>
    </row>
    <row r="3031" spans="1:8" x14ac:dyDescent="0.25">
      <c r="A3031">
        <v>41246614</v>
      </c>
      <c r="B3031" t="s">
        <v>10733</v>
      </c>
      <c r="C3031" t="s">
        <v>469</v>
      </c>
      <c r="D3031" t="s">
        <v>1500</v>
      </c>
      <c r="E3031" t="s">
        <v>10734</v>
      </c>
      <c r="F3031" t="s">
        <v>10735</v>
      </c>
      <c r="G3031" t="s">
        <v>10736</v>
      </c>
      <c r="H3031" t="s">
        <v>10737</v>
      </c>
    </row>
    <row r="3032" spans="1:8" hidden="1" x14ac:dyDescent="0.25">
      <c r="A3032">
        <v>61886499</v>
      </c>
      <c r="B3032" t="s">
        <v>320</v>
      </c>
      <c r="C3032" t="s">
        <v>9</v>
      </c>
      <c r="D3032" t="s">
        <v>9</v>
      </c>
      <c r="E3032" t="s">
        <v>10738</v>
      </c>
      <c r="F3032" t="s">
        <v>11</v>
      </c>
      <c r="G3032" t="s">
        <v>10739</v>
      </c>
      <c r="H3032" t="s">
        <v>10740</v>
      </c>
    </row>
    <row r="3033" spans="1:8" hidden="1" x14ac:dyDescent="0.25">
      <c r="A3033">
        <v>61886359</v>
      </c>
      <c r="B3033" t="s">
        <v>1187</v>
      </c>
      <c r="C3033" t="s">
        <v>9</v>
      </c>
      <c r="D3033" t="s">
        <v>9</v>
      </c>
      <c r="E3033" t="s">
        <v>10741</v>
      </c>
      <c r="F3033" t="s">
        <v>11</v>
      </c>
      <c r="G3033" t="s">
        <v>10739</v>
      </c>
      <c r="H3033" t="s">
        <v>10742</v>
      </c>
    </row>
    <row r="3034" spans="1:8" hidden="1" x14ac:dyDescent="0.25">
      <c r="A3034">
        <v>61886360</v>
      </c>
      <c r="B3034" t="s">
        <v>469</v>
      </c>
      <c r="C3034" t="s">
        <v>9</v>
      </c>
      <c r="D3034" t="s">
        <v>9</v>
      </c>
      <c r="E3034" t="s">
        <v>10743</v>
      </c>
      <c r="F3034" t="s">
        <v>11</v>
      </c>
      <c r="G3034" t="s">
        <v>10744</v>
      </c>
      <c r="H3034" t="s">
        <v>10745</v>
      </c>
    </row>
    <row r="3035" spans="1:8" hidden="1" x14ac:dyDescent="0.25">
      <c r="A3035">
        <v>61873561</v>
      </c>
      <c r="B3035" t="s">
        <v>163</v>
      </c>
      <c r="C3035" t="s">
        <v>9</v>
      </c>
      <c r="D3035" t="s">
        <v>9</v>
      </c>
      <c r="E3035" t="s">
        <v>10746</v>
      </c>
      <c r="F3035" t="s">
        <v>11</v>
      </c>
      <c r="G3035" t="s">
        <v>10747</v>
      </c>
      <c r="H3035" t="s">
        <v>10748</v>
      </c>
    </row>
    <row r="3036" spans="1:8" hidden="1" x14ac:dyDescent="0.25">
      <c r="A3036">
        <v>61876265</v>
      </c>
      <c r="B3036" t="s">
        <v>14</v>
      </c>
      <c r="C3036" t="s">
        <v>16</v>
      </c>
      <c r="D3036" t="s">
        <v>9</v>
      </c>
      <c r="E3036" t="s">
        <v>10749</v>
      </c>
      <c r="F3036" t="s">
        <v>11</v>
      </c>
      <c r="G3036" t="s">
        <v>10750</v>
      </c>
      <c r="H3036" t="s">
        <v>10751</v>
      </c>
    </row>
    <row r="3037" spans="1:8" hidden="1" x14ac:dyDescent="0.25">
      <c r="A3037">
        <v>61829070</v>
      </c>
      <c r="B3037" t="s">
        <v>209</v>
      </c>
      <c r="C3037" t="s">
        <v>16</v>
      </c>
      <c r="D3037" t="s">
        <v>9</v>
      </c>
      <c r="E3037" t="s">
        <v>10752</v>
      </c>
      <c r="F3037" t="s">
        <v>10753</v>
      </c>
      <c r="G3037" t="s">
        <v>10754</v>
      </c>
      <c r="H3037" t="s">
        <v>10755</v>
      </c>
    </row>
    <row r="3038" spans="1:8" hidden="1" x14ac:dyDescent="0.25">
      <c r="A3038">
        <v>61872130</v>
      </c>
      <c r="B3038" t="s">
        <v>430</v>
      </c>
      <c r="C3038" t="s">
        <v>16</v>
      </c>
      <c r="D3038" t="s">
        <v>9</v>
      </c>
      <c r="E3038" t="s">
        <v>6164</v>
      </c>
      <c r="F3038" t="s">
        <v>11</v>
      </c>
      <c r="G3038" t="s">
        <v>6165</v>
      </c>
      <c r="H3038" t="s">
        <v>6166</v>
      </c>
    </row>
    <row r="3039" spans="1:8" hidden="1" x14ac:dyDescent="0.25">
      <c r="A3039">
        <v>61824136</v>
      </c>
      <c r="B3039" t="s">
        <v>127</v>
      </c>
      <c r="C3039" t="s">
        <v>16</v>
      </c>
      <c r="D3039" t="s">
        <v>9</v>
      </c>
      <c r="E3039" t="s">
        <v>10756</v>
      </c>
      <c r="F3039" t="s">
        <v>10757</v>
      </c>
      <c r="G3039" t="s">
        <v>10758</v>
      </c>
      <c r="H3039" t="s">
        <v>10759</v>
      </c>
    </row>
    <row r="3040" spans="1:8" x14ac:dyDescent="0.25">
      <c r="A3040">
        <v>54940081</v>
      </c>
      <c r="B3040" t="s">
        <v>10760</v>
      </c>
      <c r="C3040" t="s">
        <v>16</v>
      </c>
      <c r="D3040" t="s">
        <v>16</v>
      </c>
      <c r="E3040" t="s">
        <v>10761</v>
      </c>
      <c r="F3040" t="s">
        <v>11</v>
      </c>
      <c r="G3040" t="s">
        <v>10762</v>
      </c>
      <c r="H3040" t="s">
        <v>10763</v>
      </c>
    </row>
    <row r="3041" spans="1:8" hidden="1" x14ac:dyDescent="0.25">
      <c r="A3041">
        <v>61719311</v>
      </c>
      <c r="B3041" t="s">
        <v>111</v>
      </c>
      <c r="C3041" t="s">
        <v>15</v>
      </c>
      <c r="D3041" t="s">
        <v>9</v>
      </c>
      <c r="E3041" t="s">
        <v>10764</v>
      </c>
      <c r="F3041" t="s">
        <v>11</v>
      </c>
      <c r="G3041" t="s">
        <v>10765</v>
      </c>
      <c r="H3041" t="s">
        <v>10766</v>
      </c>
    </row>
    <row r="3042" spans="1:8" x14ac:dyDescent="0.25">
      <c r="A3042">
        <v>61856314</v>
      </c>
      <c r="B3042" t="s">
        <v>320</v>
      </c>
      <c r="C3042" t="s">
        <v>15</v>
      </c>
      <c r="D3042" t="s">
        <v>16</v>
      </c>
      <c r="E3042" t="s">
        <v>10767</v>
      </c>
      <c r="F3042" t="s">
        <v>10768</v>
      </c>
      <c r="G3042" t="s">
        <v>10769</v>
      </c>
      <c r="H3042" t="s">
        <v>10770</v>
      </c>
    </row>
    <row r="3043" spans="1:8" hidden="1" x14ac:dyDescent="0.25">
      <c r="A3043">
        <v>57905155</v>
      </c>
      <c r="B3043" t="s">
        <v>8116</v>
      </c>
      <c r="C3043" t="s">
        <v>16</v>
      </c>
      <c r="D3043" t="s">
        <v>9</v>
      </c>
      <c r="E3043" t="s">
        <v>10771</v>
      </c>
      <c r="F3043" t="s">
        <v>11</v>
      </c>
      <c r="G3043" t="s">
        <v>10772</v>
      </c>
      <c r="H3043" t="s">
        <v>10773</v>
      </c>
    </row>
    <row r="3044" spans="1:8" x14ac:dyDescent="0.25">
      <c r="A3044">
        <v>61833776</v>
      </c>
      <c r="B3044" t="s">
        <v>209</v>
      </c>
      <c r="C3044" t="s">
        <v>16</v>
      </c>
      <c r="D3044" t="s">
        <v>16</v>
      </c>
      <c r="E3044" t="s">
        <v>10774</v>
      </c>
      <c r="F3044" t="s">
        <v>11</v>
      </c>
      <c r="G3044" t="s">
        <v>10775</v>
      </c>
      <c r="H3044" t="s">
        <v>10776</v>
      </c>
    </row>
    <row r="3045" spans="1:8" x14ac:dyDescent="0.25">
      <c r="A3045">
        <v>61844060</v>
      </c>
      <c r="B3045" t="s">
        <v>183</v>
      </c>
      <c r="C3045" t="s">
        <v>15</v>
      </c>
      <c r="D3045" t="s">
        <v>15</v>
      </c>
      <c r="E3045" t="s">
        <v>10777</v>
      </c>
      <c r="F3045" t="s">
        <v>10778</v>
      </c>
      <c r="G3045" t="s">
        <v>10779</v>
      </c>
      <c r="H3045" t="s">
        <v>10780</v>
      </c>
    </row>
    <row r="3046" spans="1:8" hidden="1" x14ac:dyDescent="0.25">
      <c r="A3046">
        <v>60975195</v>
      </c>
      <c r="B3046" t="s">
        <v>1098</v>
      </c>
      <c r="C3046" t="s">
        <v>15</v>
      </c>
      <c r="D3046" t="s">
        <v>9</v>
      </c>
      <c r="E3046" t="s">
        <v>10781</v>
      </c>
      <c r="F3046" t="s">
        <v>10782</v>
      </c>
      <c r="G3046" t="s">
        <v>10783</v>
      </c>
      <c r="H3046" t="s">
        <v>10784</v>
      </c>
    </row>
    <row r="3047" spans="1:8" hidden="1" x14ac:dyDescent="0.25">
      <c r="A3047">
        <v>61444923</v>
      </c>
      <c r="B3047" t="s">
        <v>334</v>
      </c>
      <c r="C3047" t="s">
        <v>16</v>
      </c>
      <c r="D3047" t="s">
        <v>9</v>
      </c>
      <c r="E3047" t="s">
        <v>10785</v>
      </c>
      <c r="F3047" t="s">
        <v>11</v>
      </c>
      <c r="G3047" t="s">
        <v>10786</v>
      </c>
      <c r="H3047" t="s">
        <v>10787</v>
      </c>
    </row>
    <row r="3048" spans="1:8" hidden="1" x14ac:dyDescent="0.25">
      <c r="A3048">
        <v>61846166</v>
      </c>
      <c r="B3048" t="s">
        <v>94</v>
      </c>
      <c r="C3048" t="s">
        <v>9</v>
      </c>
      <c r="D3048" t="s">
        <v>9</v>
      </c>
      <c r="E3048" t="s">
        <v>10788</v>
      </c>
      <c r="F3048" t="s">
        <v>11</v>
      </c>
      <c r="G3048" t="s">
        <v>1744</v>
      </c>
      <c r="H3048" t="s">
        <v>10789</v>
      </c>
    </row>
    <row r="3049" spans="1:8" x14ac:dyDescent="0.25">
      <c r="A3049">
        <v>49738934</v>
      </c>
      <c r="B3049" t="s">
        <v>10790</v>
      </c>
      <c r="C3049" t="s">
        <v>28</v>
      </c>
      <c r="D3049" t="s">
        <v>16</v>
      </c>
      <c r="E3049" t="s">
        <v>10791</v>
      </c>
      <c r="F3049" t="s">
        <v>10792</v>
      </c>
      <c r="G3049" t="s">
        <v>10793</v>
      </c>
      <c r="H3049" t="s">
        <v>10794</v>
      </c>
    </row>
    <row r="3050" spans="1:8" x14ac:dyDescent="0.25">
      <c r="A3050">
        <v>12780389</v>
      </c>
      <c r="B3050" t="s">
        <v>10795</v>
      </c>
      <c r="C3050" t="s">
        <v>474</v>
      </c>
      <c r="D3050" t="s">
        <v>280</v>
      </c>
      <c r="E3050" t="s">
        <v>10796</v>
      </c>
      <c r="F3050" t="s">
        <v>10797</v>
      </c>
      <c r="G3050" t="s">
        <v>10798</v>
      </c>
      <c r="H3050" t="s">
        <v>10799</v>
      </c>
    </row>
    <row r="3051" spans="1:8" x14ac:dyDescent="0.25">
      <c r="A3051">
        <v>29051931</v>
      </c>
      <c r="B3051" t="s">
        <v>10800</v>
      </c>
      <c r="C3051" t="s">
        <v>474</v>
      </c>
      <c r="D3051" t="s">
        <v>183</v>
      </c>
      <c r="E3051" t="s">
        <v>10801</v>
      </c>
      <c r="F3051" t="s">
        <v>10802</v>
      </c>
      <c r="G3051" t="s">
        <v>10803</v>
      </c>
      <c r="H3051" t="s">
        <v>10804</v>
      </c>
    </row>
    <row r="3052" spans="1:8" x14ac:dyDescent="0.25">
      <c r="A3052">
        <v>61840257</v>
      </c>
      <c r="B3052" t="s">
        <v>316</v>
      </c>
      <c r="C3052" t="s">
        <v>16</v>
      </c>
      <c r="D3052" t="s">
        <v>16</v>
      </c>
      <c r="E3052" t="s">
        <v>10805</v>
      </c>
      <c r="F3052" t="s">
        <v>10806</v>
      </c>
      <c r="G3052" t="s">
        <v>10807</v>
      </c>
      <c r="H3052" t="s">
        <v>10808</v>
      </c>
    </row>
    <row r="3053" spans="1:8" hidden="1" x14ac:dyDescent="0.25">
      <c r="A3053">
        <v>61839217</v>
      </c>
      <c r="B3053" t="s">
        <v>131</v>
      </c>
      <c r="C3053" t="s">
        <v>16</v>
      </c>
      <c r="D3053" t="s">
        <v>9</v>
      </c>
      <c r="E3053" t="s">
        <v>10809</v>
      </c>
      <c r="F3053" t="s">
        <v>10810</v>
      </c>
      <c r="G3053" t="s">
        <v>10811</v>
      </c>
      <c r="H3053" t="s">
        <v>10812</v>
      </c>
    </row>
    <row r="3054" spans="1:8" hidden="1" x14ac:dyDescent="0.25">
      <c r="A3054">
        <v>61838416</v>
      </c>
      <c r="B3054" t="s">
        <v>145</v>
      </c>
      <c r="C3054" t="s">
        <v>9</v>
      </c>
      <c r="D3054" t="s">
        <v>9</v>
      </c>
      <c r="E3054" t="s">
        <v>10813</v>
      </c>
      <c r="F3054" t="s">
        <v>11</v>
      </c>
      <c r="G3054" t="s">
        <v>10814</v>
      </c>
      <c r="H3054" t="s">
        <v>10815</v>
      </c>
    </row>
    <row r="3055" spans="1:8" hidden="1" x14ac:dyDescent="0.25">
      <c r="A3055">
        <v>61832029</v>
      </c>
      <c r="B3055" t="s">
        <v>1030</v>
      </c>
      <c r="C3055" t="s">
        <v>16</v>
      </c>
      <c r="D3055" t="s">
        <v>9</v>
      </c>
      <c r="E3055" t="s">
        <v>10816</v>
      </c>
      <c r="F3055" t="s">
        <v>10817</v>
      </c>
      <c r="G3055" t="s">
        <v>1706</v>
      </c>
      <c r="H3055" t="s">
        <v>10818</v>
      </c>
    </row>
    <row r="3056" spans="1:8" x14ac:dyDescent="0.25">
      <c r="A3056">
        <v>61826133</v>
      </c>
      <c r="B3056" t="s">
        <v>1030</v>
      </c>
      <c r="C3056" t="s">
        <v>16</v>
      </c>
      <c r="D3056" t="s">
        <v>16</v>
      </c>
      <c r="E3056" t="s">
        <v>10819</v>
      </c>
      <c r="F3056" t="s">
        <v>10820</v>
      </c>
      <c r="G3056" t="s">
        <v>10821</v>
      </c>
      <c r="H3056" t="s">
        <v>10822</v>
      </c>
    </row>
    <row r="3057" spans="1:8" hidden="1" x14ac:dyDescent="0.25">
      <c r="A3057">
        <v>61826280</v>
      </c>
      <c r="B3057" t="s">
        <v>131</v>
      </c>
      <c r="C3057" t="s">
        <v>9</v>
      </c>
      <c r="D3057" t="s">
        <v>9</v>
      </c>
      <c r="E3057" t="s">
        <v>10823</v>
      </c>
      <c r="F3057" t="s">
        <v>11</v>
      </c>
      <c r="G3057" t="s">
        <v>10824</v>
      </c>
      <c r="H3057" t="s">
        <v>10825</v>
      </c>
    </row>
    <row r="3058" spans="1:8" x14ac:dyDescent="0.25">
      <c r="A3058">
        <v>61822034</v>
      </c>
      <c r="B3058" t="s">
        <v>214</v>
      </c>
      <c r="C3058" t="s">
        <v>16</v>
      </c>
      <c r="D3058" t="s">
        <v>16</v>
      </c>
      <c r="E3058" t="s">
        <v>10826</v>
      </c>
      <c r="F3058" t="s">
        <v>10827</v>
      </c>
      <c r="G3058" t="s">
        <v>10828</v>
      </c>
      <c r="H3058" t="s">
        <v>10829</v>
      </c>
    </row>
    <row r="3059" spans="1:8" hidden="1" x14ac:dyDescent="0.25">
      <c r="A3059">
        <v>61819227</v>
      </c>
      <c r="B3059" t="s">
        <v>421</v>
      </c>
      <c r="C3059" t="s">
        <v>9</v>
      </c>
      <c r="D3059" t="s">
        <v>9</v>
      </c>
      <c r="E3059" t="s">
        <v>10830</v>
      </c>
      <c r="F3059" t="s">
        <v>11</v>
      </c>
      <c r="G3059" t="s">
        <v>10831</v>
      </c>
      <c r="H3059" t="s">
        <v>10832</v>
      </c>
    </row>
    <row r="3060" spans="1:8" x14ac:dyDescent="0.25">
      <c r="A3060">
        <v>61821988</v>
      </c>
      <c r="B3060" t="s">
        <v>183</v>
      </c>
      <c r="C3060" t="s">
        <v>15</v>
      </c>
      <c r="D3060" t="s">
        <v>16</v>
      </c>
      <c r="E3060" t="s">
        <v>10833</v>
      </c>
      <c r="F3060" t="s">
        <v>10834</v>
      </c>
      <c r="G3060" t="s">
        <v>10739</v>
      </c>
      <c r="H3060" t="s">
        <v>10835</v>
      </c>
    </row>
    <row r="3061" spans="1:8" hidden="1" x14ac:dyDescent="0.25">
      <c r="A3061">
        <v>61821203</v>
      </c>
      <c r="B3061" t="s">
        <v>118</v>
      </c>
      <c r="C3061" t="s">
        <v>16</v>
      </c>
      <c r="D3061" t="s">
        <v>9</v>
      </c>
      <c r="E3061" t="s">
        <v>10836</v>
      </c>
      <c r="F3061" t="s">
        <v>10837</v>
      </c>
      <c r="G3061" t="s">
        <v>1700</v>
      </c>
      <c r="H3061" t="s">
        <v>10838</v>
      </c>
    </row>
    <row r="3062" spans="1:8" hidden="1" x14ac:dyDescent="0.25">
      <c r="A3062">
        <v>61809480</v>
      </c>
      <c r="B3062" t="s">
        <v>349</v>
      </c>
      <c r="C3062" t="s">
        <v>9</v>
      </c>
      <c r="D3062" t="s">
        <v>9</v>
      </c>
      <c r="E3062" t="s">
        <v>10839</v>
      </c>
      <c r="F3062" t="s">
        <v>11</v>
      </c>
      <c r="G3062" t="s">
        <v>10840</v>
      </c>
      <c r="H3062" t="s">
        <v>10841</v>
      </c>
    </row>
    <row r="3063" spans="1:8" hidden="1" x14ac:dyDescent="0.25">
      <c r="A3063">
        <v>61816726</v>
      </c>
      <c r="B3063" t="s">
        <v>437</v>
      </c>
      <c r="C3063" t="s">
        <v>16</v>
      </c>
      <c r="D3063" t="s">
        <v>9</v>
      </c>
      <c r="E3063" t="s">
        <v>10842</v>
      </c>
      <c r="F3063" t="s">
        <v>11</v>
      </c>
      <c r="G3063" t="s">
        <v>10843</v>
      </c>
      <c r="H3063" t="s">
        <v>10844</v>
      </c>
    </row>
    <row r="3064" spans="1:8" x14ac:dyDescent="0.25">
      <c r="A3064">
        <v>61654326</v>
      </c>
      <c r="B3064" t="s">
        <v>14</v>
      </c>
      <c r="C3064" t="s">
        <v>15</v>
      </c>
      <c r="D3064" t="s">
        <v>16</v>
      </c>
      <c r="E3064" t="s">
        <v>10845</v>
      </c>
      <c r="F3064" t="s">
        <v>11</v>
      </c>
      <c r="G3064" t="s">
        <v>10846</v>
      </c>
      <c r="H3064" t="s">
        <v>10847</v>
      </c>
    </row>
    <row r="3065" spans="1:8" x14ac:dyDescent="0.25">
      <c r="A3065">
        <v>61816274</v>
      </c>
      <c r="B3065" t="s">
        <v>145</v>
      </c>
      <c r="C3065" t="s">
        <v>9</v>
      </c>
      <c r="D3065" t="s">
        <v>15</v>
      </c>
      <c r="E3065" t="s">
        <v>10848</v>
      </c>
      <c r="F3065" t="s">
        <v>11</v>
      </c>
      <c r="G3065" t="s">
        <v>592</v>
      </c>
      <c r="H3065" t="s">
        <v>10849</v>
      </c>
    </row>
    <row r="3066" spans="1:8" hidden="1" x14ac:dyDescent="0.25">
      <c r="A3066">
        <v>53749995</v>
      </c>
      <c r="B3066" t="s">
        <v>6752</v>
      </c>
      <c r="C3066" t="s">
        <v>15</v>
      </c>
      <c r="D3066" t="s">
        <v>9</v>
      </c>
      <c r="E3066" t="s">
        <v>10850</v>
      </c>
      <c r="F3066" t="s">
        <v>10851</v>
      </c>
      <c r="G3066" t="s">
        <v>10852</v>
      </c>
      <c r="H3066" t="s">
        <v>10853</v>
      </c>
    </row>
    <row r="3067" spans="1:8" hidden="1" x14ac:dyDescent="0.25">
      <c r="A3067">
        <v>61811042</v>
      </c>
      <c r="B3067" t="s">
        <v>23</v>
      </c>
      <c r="C3067" t="s">
        <v>15</v>
      </c>
      <c r="D3067" t="s">
        <v>676</v>
      </c>
      <c r="E3067" t="s">
        <v>10854</v>
      </c>
      <c r="F3067" t="s">
        <v>10855</v>
      </c>
      <c r="G3067" t="s">
        <v>10856</v>
      </c>
      <c r="H3067" t="s">
        <v>10857</v>
      </c>
    </row>
    <row r="3068" spans="1:8" hidden="1" x14ac:dyDescent="0.25">
      <c r="A3068">
        <v>61810796</v>
      </c>
      <c r="B3068" t="s">
        <v>320</v>
      </c>
      <c r="C3068" t="s">
        <v>9</v>
      </c>
      <c r="D3068" t="s">
        <v>98</v>
      </c>
      <c r="E3068" t="s">
        <v>10858</v>
      </c>
      <c r="F3068" t="s">
        <v>11</v>
      </c>
      <c r="G3068" t="s">
        <v>10859</v>
      </c>
      <c r="H3068" t="s">
        <v>10860</v>
      </c>
    </row>
    <row r="3069" spans="1:8" hidden="1" x14ac:dyDescent="0.25">
      <c r="A3069">
        <v>61808792</v>
      </c>
      <c r="B3069" t="s">
        <v>214</v>
      </c>
      <c r="C3069" t="s">
        <v>9</v>
      </c>
      <c r="D3069" t="s">
        <v>9</v>
      </c>
      <c r="E3069" t="s">
        <v>10861</v>
      </c>
      <c r="F3069" t="s">
        <v>11</v>
      </c>
      <c r="G3069" t="s">
        <v>10862</v>
      </c>
      <c r="H3069" t="s">
        <v>10863</v>
      </c>
    </row>
    <row r="3070" spans="1:8" hidden="1" x14ac:dyDescent="0.25">
      <c r="A3070">
        <v>61802431</v>
      </c>
      <c r="B3070" t="s">
        <v>443</v>
      </c>
      <c r="C3070" t="s">
        <v>28</v>
      </c>
      <c r="D3070" t="s">
        <v>9</v>
      </c>
      <c r="E3070" t="s">
        <v>10864</v>
      </c>
      <c r="F3070" t="s">
        <v>10865</v>
      </c>
      <c r="G3070" t="s">
        <v>10866</v>
      </c>
      <c r="H3070" t="s">
        <v>10867</v>
      </c>
    </row>
    <row r="3071" spans="1:8" hidden="1" x14ac:dyDescent="0.25">
      <c r="A3071">
        <v>61763673</v>
      </c>
      <c r="B3071" t="s">
        <v>163</v>
      </c>
      <c r="C3071" t="s">
        <v>16</v>
      </c>
      <c r="D3071" t="s">
        <v>9</v>
      </c>
      <c r="E3071" t="s">
        <v>10868</v>
      </c>
      <c r="F3071" t="s">
        <v>10869</v>
      </c>
      <c r="G3071" t="s">
        <v>10870</v>
      </c>
      <c r="H3071" t="s">
        <v>10871</v>
      </c>
    </row>
    <row r="3072" spans="1:8" hidden="1" x14ac:dyDescent="0.25">
      <c r="A3072">
        <v>61803209</v>
      </c>
      <c r="B3072" t="s">
        <v>131</v>
      </c>
      <c r="C3072" t="s">
        <v>9</v>
      </c>
      <c r="D3072" t="s">
        <v>9</v>
      </c>
      <c r="E3072" t="s">
        <v>10872</v>
      </c>
      <c r="F3072" t="s">
        <v>11</v>
      </c>
      <c r="G3072" t="s">
        <v>10873</v>
      </c>
      <c r="H3072" t="s">
        <v>10874</v>
      </c>
    </row>
    <row r="3073" spans="1:8" x14ac:dyDescent="0.25">
      <c r="A3073">
        <v>2058487</v>
      </c>
      <c r="B3073" t="s">
        <v>10875</v>
      </c>
      <c r="C3073" t="s">
        <v>29</v>
      </c>
      <c r="D3073" t="s">
        <v>1508</v>
      </c>
      <c r="E3073" t="s">
        <v>10876</v>
      </c>
      <c r="F3073" t="s">
        <v>10877</v>
      </c>
      <c r="G3073" t="s">
        <v>10878</v>
      </c>
      <c r="H3073" t="s">
        <v>10879</v>
      </c>
    </row>
    <row r="3074" spans="1:8" hidden="1" x14ac:dyDescent="0.25">
      <c r="A3074">
        <v>61792063</v>
      </c>
      <c r="B3074" t="s">
        <v>437</v>
      </c>
      <c r="C3074" t="s">
        <v>15</v>
      </c>
      <c r="D3074" t="s">
        <v>9</v>
      </c>
      <c r="E3074" t="s">
        <v>10880</v>
      </c>
      <c r="F3074" t="s">
        <v>10881</v>
      </c>
      <c r="G3074" t="s">
        <v>10814</v>
      </c>
      <c r="H3074" t="s">
        <v>10882</v>
      </c>
    </row>
    <row r="3075" spans="1:8" hidden="1" x14ac:dyDescent="0.25">
      <c r="A3075">
        <v>61652210</v>
      </c>
      <c r="B3075" t="s">
        <v>349</v>
      </c>
      <c r="C3075" t="s">
        <v>15</v>
      </c>
      <c r="D3075" t="s">
        <v>9</v>
      </c>
      <c r="E3075" t="s">
        <v>10883</v>
      </c>
      <c r="F3075" t="s">
        <v>10884</v>
      </c>
      <c r="G3075" t="s">
        <v>10885</v>
      </c>
      <c r="H3075" t="s">
        <v>10886</v>
      </c>
    </row>
    <row r="3076" spans="1:8" hidden="1" x14ac:dyDescent="0.25">
      <c r="A3076">
        <v>61794001</v>
      </c>
      <c r="B3076" t="s">
        <v>39</v>
      </c>
      <c r="C3076" t="s">
        <v>15</v>
      </c>
      <c r="D3076" t="s">
        <v>9</v>
      </c>
      <c r="E3076" t="s">
        <v>10887</v>
      </c>
      <c r="F3076" t="s">
        <v>11</v>
      </c>
      <c r="G3076" t="s">
        <v>10888</v>
      </c>
      <c r="H3076" t="s">
        <v>10889</v>
      </c>
    </row>
    <row r="3077" spans="1:8" hidden="1" x14ac:dyDescent="0.25">
      <c r="A3077">
        <v>61769160</v>
      </c>
      <c r="B3077" t="s">
        <v>131</v>
      </c>
      <c r="C3077" t="s">
        <v>15</v>
      </c>
      <c r="D3077" t="s">
        <v>9</v>
      </c>
      <c r="E3077" t="s">
        <v>10890</v>
      </c>
      <c r="F3077" t="s">
        <v>11</v>
      </c>
      <c r="G3077" t="s">
        <v>1803</v>
      </c>
      <c r="H3077" t="s">
        <v>10891</v>
      </c>
    </row>
    <row r="3078" spans="1:8" x14ac:dyDescent="0.25">
      <c r="A3078">
        <v>42596608</v>
      </c>
      <c r="B3078" t="s">
        <v>10892</v>
      </c>
      <c r="C3078" t="s">
        <v>28</v>
      </c>
      <c r="D3078" t="s">
        <v>15</v>
      </c>
      <c r="E3078" t="s">
        <v>10893</v>
      </c>
      <c r="F3078" t="s">
        <v>10894</v>
      </c>
      <c r="G3078" t="s">
        <v>10895</v>
      </c>
      <c r="H3078" t="s">
        <v>10896</v>
      </c>
    </row>
    <row r="3079" spans="1:8" hidden="1" x14ac:dyDescent="0.25">
      <c r="A3079">
        <v>61786332</v>
      </c>
      <c r="B3079" t="s">
        <v>36</v>
      </c>
      <c r="C3079" t="s">
        <v>15</v>
      </c>
      <c r="D3079" t="s">
        <v>9</v>
      </c>
      <c r="E3079" t="s">
        <v>10897</v>
      </c>
      <c r="F3079" t="s">
        <v>10898</v>
      </c>
      <c r="G3079" t="s">
        <v>10899</v>
      </c>
      <c r="H3079" t="s">
        <v>10900</v>
      </c>
    </row>
    <row r="3080" spans="1:8" hidden="1" x14ac:dyDescent="0.25">
      <c r="A3080">
        <v>61788937</v>
      </c>
      <c r="B3080" t="s">
        <v>949</v>
      </c>
      <c r="C3080" t="s">
        <v>9</v>
      </c>
      <c r="D3080" t="s">
        <v>98</v>
      </c>
      <c r="E3080" t="s">
        <v>10901</v>
      </c>
      <c r="F3080" t="s">
        <v>11</v>
      </c>
      <c r="G3080" t="s">
        <v>10902</v>
      </c>
      <c r="H3080" t="s">
        <v>10903</v>
      </c>
    </row>
    <row r="3081" spans="1:8" hidden="1" x14ac:dyDescent="0.25">
      <c r="A3081">
        <v>61721735</v>
      </c>
      <c r="B3081" t="s">
        <v>3012</v>
      </c>
      <c r="C3081" t="s">
        <v>9</v>
      </c>
      <c r="D3081" t="s">
        <v>9</v>
      </c>
      <c r="E3081" t="s">
        <v>6337</v>
      </c>
      <c r="F3081" t="s">
        <v>11</v>
      </c>
      <c r="G3081" t="s">
        <v>6338</v>
      </c>
      <c r="H3081" t="s">
        <v>6339</v>
      </c>
    </row>
    <row r="3082" spans="1:8" x14ac:dyDescent="0.25">
      <c r="A3082">
        <v>61341938</v>
      </c>
      <c r="B3082" t="s">
        <v>188</v>
      </c>
      <c r="C3082" t="s">
        <v>16</v>
      </c>
      <c r="D3082" t="s">
        <v>16</v>
      </c>
      <c r="E3082" t="s">
        <v>7033</v>
      </c>
      <c r="F3082" t="s">
        <v>7034</v>
      </c>
      <c r="G3082" t="s">
        <v>7035</v>
      </c>
      <c r="H3082" t="s">
        <v>7036</v>
      </c>
    </row>
    <row r="3083" spans="1:8" x14ac:dyDescent="0.25">
      <c r="A3083">
        <v>61779357</v>
      </c>
      <c r="B3083" t="s">
        <v>39</v>
      </c>
      <c r="C3083" t="s">
        <v>16</v>
      </c>
      <c r="D3083" t="s">
        <v>15</v>
      </c>
      <c r="E3083" t="s">
        <v>10904</v>
      </c>
      <c r="F3083" t="s">
        <v>10905</v>
      </c>
      <c r="G3083" t="s">
        <v>10906</v>
      </c>
      <c r="H3083" t="s">
        <v>10907</v>
      </c>
    </row>
    <row r="3084" spans="1:8" x14ac:dyDescent="0.25">
      <c r="A3084">
        <v>61779726</v>
      </c>
      <c r="B3084" t="s">
        <v>316</v>
      </c>
      <c r="C3084" t="s">
        <v>9</v>
      </c>
      <c r="D3084" t="s">
        <v>15</v>
      </c>
      <c r="E3084" t="s">
        <v>10908</v>
      </c>
      <c r="F3084" t="s">
        <v>11</v>
      </c>
      <c r="G3084" t="s">
        <v>10909</v>
      </c>
      <c r="H3084" t="s">
        <v>10910</v>
      </c>
    </row>
    <row r="3085" spans="1:8" x14ac:dyDescent="0.25">
      <c r="A3085">
        <v>61775207</v>
      </c>
      <c r="B3085" t="s">
        <v>23</v>
      </c>
      <c r="C3085" t="s">
        <v>15</v>
      </c>
      <c r="D3085" t="s">
        <v>15</v>
      </c>
      <c r="E3085" t="s">
        <v>10911</v>
      </c>
      <c r="F3085" t="s">
        <v>10912</v>
      </c>
      <c r="G3085" t="s">
        <v>10913</v>
      </c>
      <c r="H3085" t="s">
        <v>10914</v>
      </c>
    </row>
    <row r="3086" spans="1:8" x14ac:dyDescent="0.25">
      <c r="A3086">
        <v>52554441</v>
      </c>
      <c r="B3086" t="s">
        <v>10915</v>
      </c>
      <c r="C3086" t="s">
        <v>28</v>
      </c>
      <c r="D3086" t="s">
        <v>469</v>
      </c>
      <c r="E3086" t="s">
        <v>10916</v>
      </c>
      <c r="F3086" t="s">
        <v>11</v>
      </c>
      <c r="G3086" t="s">
        <v>10917</v>
      </c>
      <c r="H3086" t="s">
        <v>10918</v>
      </c>
    </row>
    <row r="3087" spans="1:8" hidden="1" x14ac:dyDescent="0.25">
      <c r="A3087">
        <v>61772252</v>
      </c>
      <c r="B3087" t="s">
        <v>36</v>
      </c>
      <c r="C3087" t="s">
        <v>9</v>
      </c>
      <c r="D3087" t="s">
        <v>9</v>
      </c>
      <c r="E3087" t="s">
        <v>10919</v>
      </c>
      <c r="F3087" t="s">
        <v>11</v>
      </c>
      <c r="G3087" t="s">
        <v>10920</v>
      </c>
      <c r="H3087" t="s">
        <v>10921</v>
      </c>
    </row>
    <row r="3088" spans="1:8" hidden="1" x14ac:dyDescent="0.25">
      <c r="A3088">
        <v>61769173</v>
      </c>
      <c r="B3088" t="s">
        <v>61</v>
      </c>
      <c r="C3088" t="s">
        <v>9</v>
      </c>
      <c r="D3088" t="s">
        <v>9</v>
      </c>
      <c r="E3088" t="s">
        <v>10922</v>
      </c>
      <c r="F3088" t="s">
        <v>11</v>
      </c>
      <c r="G3088" t="s">
        <v>1706</v>
      </c>
      <c r="H3088" t="s">
        <v>10923</v>
      </c>
    </row>
    <row r="3089" spans="1:8" hidden="1" x14ac:dyDescent="0.25">
      <c r="A3089">
        <v>61765269</v>
      </c>
      <c r="B3089" t="s">
        <v>135</v>
      </c>
      <c r="C3089" t="s">
        <v>16</v>
      </c>
      <c r="D3089" t="s">
        <v>9</v>
      </c>
      <c r="E3089" t="s">
        <v>10924</v>
      </c>
      <c r="F3089" t="s">
        <v>11</v>
      </c>
      <c r="G3089" t="s">
        <v>10925</v>
      </c>
      <c r="H3089" t="s">
        <v>10926</v>
      </c>
    </row>
    <row r="3090" spans="1:8" x14ac:dyDescent="0.25">
      <c r="A3090">
        <v>61654536</v>
      </c>
      <c r="B3090" t="s">
        <v>301</v>
      </c>
      <c r="C3090" t="s">
        <v>16</v>
      </c>
      <c r="D3090" t="s">
        <v>16</v>
      </c>
      <c r="E3090" t="s">
        <v>10927</v>
      </c>
      <c r="F3090" t="s">
        <v>11</v>
      </c>
      <c r="G3090" t="s">
        <v>10928</v>
      </c>
      <c r="H3090" t="s">
        <v>10929</v>
      </c>
    </row>
    <row r="3091" spans="1:8" x14ac:dyDescent="0.25">
      <c r="A3091">
        <v>16202696</v>
      </c>
      <c r="B3091" t="s">
        <v>10930</v>
      </c>
      <c r="C3091" t="s">
        <v>15</v>
      </c>
      <c r="D3091" t="s">
        <v>28</v>
      </c>
      <c r="E3091" t="s">
        <v>10931</v>
      </c>
      <c r="F3091" t="s">
        <v>11</v>
      </c>
      <c r="G3091" t="s">
        <v>1803</v>
      </c>
      <c r="H3091" t="s">
        <v>10932</v>
      </c>
    </row>
    <row r="3092" spans="1:8" hidden="1" x14ac:dyDescent="0.25">
      <c r="A3092">
        <v>61756724</v>
      </c>
      <c r="B3092" t="s">
        <v>131</v>
      </c>
      <c r="C3092" t="s">
        <v>16</v>
      </c>
      <c r="D3092" t="s">
        <v>98</v>
      </c>
      <c r="E3092" t="s">
        <v>10933</v>
      </c>
      <c r="F3092" t="s">
        <v>10934</v>
      </c>
      <c r="G3092" t="s">
        <v>10856</v>
      </c>
      <c r="H3092" t="s">
        <v>10935</v>
      </c>
    </row>
    <row r="3093" spans="1:8" hidden="1" x14ac:dyDescent="0.25">
      <c r="A3093">
        <v>61754373</v>
      </c>
      <c r="B3093" t="s">
        <v>36</v>
      </c>
      <c r="C3093" t="s">
        <v>9</v>
      </c>
      <c r="D3093" t="s">
        <v>9</v>
      </c>
      <c r="E3093" t="s">
        <v>10936</v>
      </c>
      <c r="F3093" t="s">
        <v>11</v>
      </c>
      <c r="G3093" t="s">
        <v>10937</v>
      </c>
      <c r="H3093" t="s">
        <v>10938</v>
      </c>
    </row>
    <row r="3094" spans="1:8" x14ac:dyDescent="0.25">
      <c r="A3094">
        <v>59624695</v>
      </c>
      <c r="B3094" t="s">
        <v>5569</v>
      </c>
      <c r="C3094" t="s">
        <v>15</v>
      </c>
      <c r="D3094" t="s">
        <v>28</v>
      </c>
      <c r="E3094" t="s">
        <v>10939</v>
      </c>
      <c r="F3094" t="s">
        <v>11</v>
      </c>
      <c r="G3094" t="s">
        <v>10940</v>
      </c>
      <c r="H3094" t="s">
        <v>10941</v>
      </c>
    </row>
    <row r="3095" spans="1:8" hidden="1" x14ac:dyDescent="0.25">
      <c r="A3095">
        <v>61742286</v>
      </c>
      <c r="B3095" t="s">
        <v>135</v>
      </c>
      <c r="C3095" t="s">
        <v>16</v>
      </c>
      <c r="D3095" t="s">
        <v>9</v>
      </c>
      <c r="E3095" t="s">
        <v>10942</v>
      </c>
      <c r="F3095" t="s">
        <v>11</v>
      </c>
      <c r="G3095" t="s">
        <v>10943</v>
      </c>
      <c r="H3095" t="s">
        <v>10944</v>
      </c>
    </row>
    <row r="3096" spans="1:8" hidden="1" x14ac:dyDescent="0.25">
      <c r="A3096">
        <v>61745890</v>
      </c>
      <c r="B3096" t="s">
        <v>906</v>
      </c>
      <c r="C3096" t="s">
        <v>16</v>
      </c>
      <c r="D3096" t="s">
        <v>9</v>
      </c>
      <c r="E3096" t="s">
        <v>10945</v>
      </c>
      <c r="F3096" t="s">
        <v>10946</v>
      </c>
      <c r="G3096" t="s">
        <v>10947</v>
      </c>
      <c r="H3096" t="s">
        <v>10948</v>
      </c>
    </row>
    <row r="3097" spans="1:8" hidden="1" x14ac:dyDescent="0.25">
      <c r="A3097">
        <v>61746307</v>
      </c>
      <c r="B3097" t="s">
        <v>29</v>
      </c>
      <c r="C3097" t="s">
        <v>9</v>
      </c>
      <c r="D3097" t="s">
        <v>9</v>
      </c>
      <c r="E3097" t="s">
        <v>10949</v>
      </c>
      <c r="F3097" t="s">
        <v>11</v>
      </c>
      <c r="G3097" t="s">
        <v>10950</v>
      </c>
      <c r="H3097" t="s">
        <v>10951</v>
      </c>
    </row>
    <row r="3098" spans="1:8" hidden="1" x14ac:dyDescent="0.25">
      <c r="A3098">
        <v>61740329</v>
      </c>
      <c r="B3098" t="s">
        <v>280</v>
      </c>
      <c r="C3098" t="s">
        <v>15</v>
      </c>
      <c r="D3098" t="s">
        <v>9</v>
      </c>
      <c r="E3098" t="s">
        <v>10952</v>
      </c>
      <c r="F3098" t="s">
        <v>10953</v>
      </c>
      <c r="G3098" t="s">
        <v>10954</v>
      </c>
      <c r="H3098" t="s">
        <v>10955</v>
      </c>
    </row>
    <row r="3099" spans="1:8" hidden="1" x14ac:dyDescent="0.25">
      <c r="A3099">
        <v>61741246</v>
      </c>
      <c r="B3099" t="s">
        <v>437</v>
      </c>
      <c r="C3099" t="s">
        <v>9</v>
      </c>
      <c r="D3099" t="s">
        <v>9</v>
      </c>
      <c r="E3099" t="s">
        <v>10956</v>
      </c>
      <c r="F3099" t="s">
        <v>11</v>
      </c>
      <c r="G3099" t="s">
        <v>10957</v>
      </c>
      <c r="H3099" t="s">
        <v>10958</v>
      </c>
    </row>
    <row r="3100" spans="1:8" x14ac:dyDescent="0.25">
      <c r="A3100">
        <v>58487605</v>
      </c>
      <c r="B3100" t="s">
        <v>5860</v>
      </c>
      <c r="C3100" t="s">
        <v>16</v>
      </c>
      <c r="D3100" t="s">
        <v>15</v>
      </c>
      <c r="E3100" t="s">
        <v>10959</v>
      </c>
      <c r="F3100" t="s">
        <v>10960</v>
      </c>
      <c r="G3100" t="s">
        <v>10961</v>
      </c>
      <c r="H3100" t="s">
        <v>10962</v>
      </c>
    </row>
    <row r="3101" spans="1:8" hidden="1" x14ac:dyDescent="0.25">
      <c r="A3101">
        <v>61737720</v>
      </c>
      <c r="B3101" t="s">
        <v>474</v>
      </c>
      <c r="C3101" t="s">
        <v>9</v>
      </c>
      <c r="D3101" t="s">
        <v>9</v>
      </c>
      <c r="E3101" t="s">
        <v>10963</v>
      </c>
      <c r="F3101" t="s">
        <v>11</v>
      </c>
      <c r="G3101" t="s">
        <v>10739</v>
      </c>
      <c r="H3101" t="s">
        <v>10964</v>
      </c>
    </row>
    <row r="3102" spans="1:8" hidden="1" x14ac:dyDescent="0.25">
      <c r="A3102">
        <v>38385011</v>
      </c>
      <c r="B3102" t="s">
        <v>6608</v>
      </c>
      <c r="C3102" t="s">
        <v>16</v>
      </c>
      <c r="D3102" t="s">
        <v>9</v>
      </c>
      <c r="E3102" t="s">
        <v>10965</v>
      </c>
      <c r="F3102" t="s">
        <v>10966</v>
      </c>
      <c r="G3102" t="s">
        <v>10967</v>
      </c>
      <c r="H3102" t="s">
        <v>10968</v>
      </c>
    </row>
    <row r="3103" spans="1:8" hidden="1" x14ac:dyDescent="0.25">
      <c r="A3103">
        <v>49990233</v>
      </c>
      <c r="B3103" t="s">
        <v>10969</v>
      </c>
      <c r="C3103" t="s">
        <v>15</v>
      </c>
      <c r="D3103" t="s">
        <v>9</v>
      </c>
      <c r="E3103" t="s">
        <v>10970</v>
      </c>
      <c r="F3103" t="s">
        <v>11</v>
      </c>
      <c r="G3103" t="s">
        <v>10971</v>
      </c>
      <c r="H3103" t="s">
        <v>10972</v>
      </c>
    </row>
    <row r="3104" spans="1:8" hidden="1" x14ac:dyDescent="0.25">
      <c r="A3104">
        <v>61732583</v>
      </c>
      <c r="B3104" t="s">
        <v>94</v>
      </c>
      <c r="C3104" t="s">
        <v>9</v>
      </c>
      <c r="D3104" t="s">
        <v>9</v>
      </c>
      <c r="E3104" t="s">
        <v>10973</v>
      </c>
      <c r="F3104" t="s">
        <v>11</v>
      </c>
      <c r="G3104" t="s">
        <v>10974</v>
      </c>
      <c r="H3104" t="s">
        <v>10975</v>
      </c>
    </row>
    <row r="3105" spans="1:8" x14ac:dyDescent="0.25">
      <c r="A3105">
        <v>58302163</v>
      </c>
      <c r="B3105" t="s">
        <v>10976</v>
      </c>
      <c r="C3105" t="s">
        <v>16</v>
      </c>
      <c r="D3105" t="s">
        <v>28</v>
      </c>
      <c r="E3105" t="s">
        <v>10977</v>
      </c>
      <c r="F3105" t="s">
        <v>10978</v>
      </c>
      <c r="G3105" t="s">
        <v>10979</v>
      </c>
      <c r="H3105" t="s">
        <v>10980</v>
      </c>
    </row>
    <row r="3106" spans="1:8" x14ac:dyDescent="0.25">
      <c r="A3106">
        <v>45035754</v>
      </c>
      <c r="B3106" t="s">
        <v>10981</v>
      </c>
      <c r="C3106" t="s">
        <v>28</v>
      </c>
      <c r="D3106" t="s">
        <v>463</v>
      </c>
      <c r="E3106" t="s">
        <v>10982</v>
      </c>
      <c r="F3106" t="s">
        <v>10983</v>
      </c>
      <c r="G3106" t="s">
        <v>10984</v>
      </c>
      <c r="H3106" t="s">
        <v>10985</v>
      </c>
    </row>
    <row r="3107" spans="1:8" x14ac:dyDescent="0.25">
      <c r="A3107">
        <v>61706079</v>
      </c>
      <c r="B3107" t="s">
        <v>14</v>
      </c>
      <c r="C3107" t="s">
        <v>16</v>
      </c>
      <c r="D3107" t="s">
        <v>16</v>
      </c>
      <c r="E3107" t="s">
        <v>10986</v>
      </c>
      <c r="F3107" t="s">
        <v>11</v>
      </c>
      <c r="G3107" t="s">
        <v>10987</v>
      </c>
      <c r="H3107" t="s">
        <v>10988</v>
      </c>
    </row>
    <row r="3108" spans="1:8" hidden="1" x14ac:dyDescent="0.25">
      <c r="A3108">
        <v>61722443</v>
      </c>
      <c r="B3108" t="s">
        <v>131</v>
      </c>
      <c r="C3108" t="s">
        <v>16</v>
      </c>
      <c r="D3108" t="s">
        <v>9</v>
      </c>
      <c r="E3108" t="s">
        <v>10989</v>
      </c>
      <c r="F3108" t="s">
        <v>10990</v>
      </c>
      <c r="G3108" t="s">
        <v>10739</v>
      </c>
      <c r="H3108" t="s">
        <v>10991</v>
      </c>
    </row>
    <row r="3109" spans="1:8" hidden="1" x14ac:dyDescent="0.25">
      <c r="A3109">
        <v>61730166</v>
      </c>
      <c r="B3109" t="s">
        <v>829</v>
      </c>
      <c r="C3109" t="s">
        <v>9</v>
      </c>
      <c r="D3109" t="s">
        <v>9</v>
      </c>
      <c r="E3109" t="s">
        <v>10992</v>
      </c>
      <c r="F3109" t="s">
        <v>11</v>
      </c>
      <c r="G3109" t="s">
        <v>10993</v>
      </c>
      <c r="H3109" t="s">
        <v>10994</v>
      </c>
    </row>
    <row r="3110" spans="1:8" x14ac:dyDescent="0.25">
      <c r="A3110">
        <v>61724976</v>
      </c>
      <c r="B3110" t="s">
        <v>301</v>
      </c>
      <c r="C3110" t="s">
        <v>16</v>
      </c>
      <c r="D3110" t="s">
        <v>16</v>
      </c>
      <c r="E3110" t="s">
        <v>10995</v>
      </c>
      <c r="F3110" t="s">
        <v>10996</v>
      </c>
      <c r="G3110" t="s">
        <v>10997</v>
      </c>
      <c r="H3110" t="s">
        <v>10998</v>
      </c>
    </row>
    <row r="3111" spans="1:8" hidden="1" x14ac:dyDescent="0.25">
      <c r="A3111">
        <v>61017117</v>
      </c>
      <c r="B3111" t="s">
        <v>6757</v>
      </c>
      <c r="C3111" t="s">
        <v>16</v>
      </c>
      <c r="D3111" t="s">
        <v>9</v>
      </c>
      <c r="E3111" t="s">
        <v>10999</v>
      </c>
      <c r="F3111" t="s">
        <v>11</v>
      </c>
      <c r="G3111" t="s">
        <v>152</v>
      </c>
      <c r="H3111" t="s">
        <v>11000</v>
      </c>
    </row>
    <row r="3112" spans="1:8" hidden="1" x14ac:dyDescent="0.25">
      <c r="A3112">
        <v>61721037</v>
      </c>
      <c r="B3112" t="s">
        <v>94</v>
      </c>
      <c r="C3112" t="s">
        <v>9</v>
      </c>
      <c r="D3112" t="s">
        <v>676</v>
      </c>
      <c r="E3112" t="s">
        <v>11001</v>
      </c>
      <c r="F3112" t="s">
        <v>11</v>
      </c>
      <c r="G3112" t="s">
        <v>804</v>
      </c>
      <c r="H3112" t="s">
        <v>11002</v>
      </c>
    </row>
    <row r="3113" spans="1:8" x14ac:dyDescent="0.25">
      <c r="A3113">
        <v>61719068</v>
      </c>
      <c r="B3113" t="s">
        <v>102</v>
      </c>
      <c r="C3113" t="s">
        <v>9</v>
      </c>
      <c r="D3113" t="s">
        <v>15</v>
      </c>
      <c r="E3113" t="s">
        <v>11003</v>
      </c>
      <c r="F3113" t="s">
        <v>11</v>
      </c>
      <c r="G3113" t="s">
        <v>10736</v>
      </c>
      <c r="H3113" t="s">
        <v>11004</v>
      </c>
    </row>
    <row r="3114" spans="1:8" hidden="1" x14ac:dyDescent="0.25">
      <c r="A3114">
        <v>61717878</v>
      </c>
      <c r="B3114" t="s">
        <v>437</v>
      </c>
      <c r="C3114" t="s">
        <v>9</v>
      </c>
      <c r="D3114" t="s">
        <v>98</v>
      </c>
      <c r="E3114" t="s">
        <v>11005</v>
      </c>
      <c r="F3114" t="s">
        <v>11</v>
      </c>
      <c r="G3114" t="s">
        <v>11006</v>
      </c>
      <c r="H3114" t="s">
        <v>11007</v>
      </c>
    </row>
    <row r="3115" spans="1:8" hidden="1" x14ac:dyDescent="0.25">
      <c r="A3115">
        <v>61717341</v>
      </c>
      <c r="B3115" t="s">
        <v>135</v>
      </c>
      <c r="C3115" t="s">
        <v>9</v>
      </c>
      <c r="D3115" t="s">
        <v>98</v>
      </c>
      <c r="E3115" t="s">
        <v>11008</v>
      </c>
      <c r="F3115" t="s">
        <v>11</v>
      </c>
      <c r="G3115" t="s">
        <v>11009</v>
      </c>
      <c r="H3115" t="s">
        <v>11010</v>
      </c>
    </row>
    <row r="3116" spans="1:8" hidden="1" x14ac:dyDescent="0.25">
      <c r="A3116">
        <v>58357931</v>
      </c>
      <c r="B3116" t="s">
        <v>1571</v>
      </c>
      <c r="C3116" t="s">
        <v>15</v>
      </c>
      <c r="D3116" t="s">
        <v>9</v>
      </c>
      <c r="E3116" t="s">
        <v>11011</v>
      </c>
      <c r="F3116" t="s">
        <v>11012</v>
      </c>
      <c r="G3116" t="s">
        <v>11013</v>
      </c>
      <c r="H3116" t="s">
        <v>11014</v>
      </c>
    </row>
    <row r="3117" spans="1:8" hidden="1" x14ac:dyDescent="0.25">
      <c r="A3117">
        <v>61710536</v>
      </c>
      <c r="B3117" t="s">
        <v>145</v>
      </c>
      <c r="C3117" t="s">
        <v>9</v>
      </c>
      <c r="D3117" t="s">
        <v>9</v>
      </c>
      <c r="E3117" t="s">
        <v>11015</v>
      </c>
      <c r="F3117" t="s">
        <v>11</v>
      </c>
      <c r="G3117" t="s">
        <v>11016</v>
      </c>
      <c r="H3117" t="s">
        <v>11017</v>
      </c>
    </row>
    <row r="3118" spans="1:8" x14ac:dyDescent="0.25">
      <c r="A3118">
        <v>61702042</v>
      </c>
      <c r="B3118" t="s">
        <v>214</v>
      </c>
      <c r="C3118" t="s">
        <v>16</v>
      </c>
      <c r="D3118" t="s">
        <v>16</v>
      </c>
      <c r="E3118" t="s">
        <v>11018</v>
      </c>
      <c r="F3118" t="s">
        <v>11</v>
      </c>
      <c r="G3118" t="s">
        <v>11019</v>
      </c>
      <c r="H3118" t="s">
        <v>11020</v>
      </c>
    </row>
    <row r="3119" spans="1:8" hidden="1" x14ac:dyDescent="0.25">
      <c r="A3119">
        <v>61707283</v>
      </c>
      <c r="B3119" t="s">
        <v>437</v>
      </c>
      <c r="C3119" t="s">
        <v>16</v>
      </c>
      <c r="D3119" t="s">
        <v>9</v>
      </c>
      <c r="E3119" t="s">
        <v>11021</v>
      </c>
      <c r="F3119" t="s">
        <v>11</v>
      </c>
      <c r="G3119" t="s">
        <v>11022</v>
      </c>
      <c r="H3119" t="s">
        <v>11023</v>
      </c>
    </row>
    <row r="3120" spans="1:8" hidden="1" x14ac:dyDescent="0.25">
      <c r="A3120">
        <v>59124493</v>
      </c>
      <c r="B3120" t="s">
        <v>301</v>
      </c>
      <c r="C3120" t="s">
        <v>15</v>
      </c>
      <c r="D3120" t="s">
        <v>9</v>
      </c>
      <c r="E3120" t="s">
        <v>11024</v>
      </c>
      <c r="F3120" t="s">
        <v>11</v>
      </c>
      <c r="G3120" t="s">
        <v>11025</v>
      </c>
      <c r="H3120" t="s">
        <v>11026</v>
      </c>
    </row>
    <row r="3121" spans="1:8" hidden="1" x14ac:dyDescent="0.25">
      <c r="A3121">
        <v>61695998</v>
      </c>
      <c r="B3121" t="s">
        <v>949</v>
      </c>
      <c r="C3121" t="s">
        <v>16</v>
      </c>
      <c r="D3121" t="s">
        <v>9</v>
      </c>
      <c r="E3121" t="s">
        <v>11027</v>
      </c>
      <c r="F3121" t="s">
        <v>11</v>
      </c>
      <c r="G3121" t="s">
        <v>11028</v>
      </c>
      <c r="H3121" t="s">
        <v>11029</v>
      </c>
    </row>
    <row r="3122" spans="1:8" x14ac:dyDescent="0.25">
      <c r="A3122">
        <v>61700442</v>
      </c>
      <c r="B3122" t="s">
        <v>349</v>
      </c>
      <c r="C3122" t="s">
        <v>15</v>
      </c>
      <c r="D3122" t="s">
        <v>16</v>
      </c>
      <c r="E3122" t="s">
        <v>11030</v>
      </c>
      <c r="F3122" t="s">
        <v>11031</v>
      </c>
      <c r="G3122" t="s">
        <v>11032</v>
      </c>
      <c r="H3122" t="s">
        <v>11033</v>
      </c>
    </row>
    <row r="3123" spans="1:8" hidden="1" x14ac:dyDescent="0.25">
      <c r="A3123">
        <v>61688438</v>
      </c>
      <c r="B3123" t="s">
        <v>149</v>
      </c>
      <c r="C3123" t="s">
        <v>16</v>
      </c>
      <c r="D3123" t="s">
        <v>9</v>
      </c>
      <c r="E3123" t="s">
        <v>11034</v>
      </c>
      <c r="F3123" t="s">
        <v>11035</v>
      </c>
      <c r="G3123" t="s">
        <v>11036</v>
      </c>
      <c r="H3123" t="s">
        <v>11037</v>
      </c>
    </row>
    <row r="3124" spans="1:8" hidden="1" x14ac:dyDescent="0.25">
      <c r="A3124">
        <v>56980066</v>
      </c>
      <c r="B3124" t="s">
        <v>172</v>
      </c>
      <c r="C3124" t="s">
        <v>15</v>
      </c>
      <c r="D3124" t="s">
        <v>9</v>
      </c>
      <c r="E3124" t="s">
        <v>11038</v>
      </c>
      <c r="F3124" t="s">
        <v>11</v>
      </c>
      <c r="G3124" t="s">
        <v>10846</v>
      </c>
      <c r="H3124" t="s">
        <v>11039</v>
      </c>
    </row>
    <row r="3125" spans="1:8" hidden="1" x14ac:dyDescent="0.25">
      <c r="A3125">
        <v>61699554</v>
      </c>
      <c r="B3125" t="s">
        <v>135</v>
      </c>
      <c r="C3125" t="s">
        <v>16</v>
      </c>
      <c r="D3125" t="s">
        <v>9</v>
      </c>
      <c r="E3125" t="s">
        <v>11040</v>
      </c>
      <c r="F3125" t="s">
        <v>11</v>
      </c>
      <c r="G3125" t="s">
        <v>11041</v>
      </c>
      <c r="H3125" t="s">
        <v>11042</v>
      </c>
    </row>
  </sheetData>
  <autoFilter ref="A1:H3125" xr:uid="{00000000-0009-0000-0000-000000000000}">
    <filterColumn colId="3">
      <filters>
        <filter val="_x0009_1"/>
        <filter val="_x0009_10"/>
        <filter val="_x0009_101"/>
        <filter val="_x0009_106"/>
        <filter val="_x0009_11"/>
        <filter val="_x0009_12"/>
        <filter val="_x0009_13"/>
        <filter val="_x0009_14"/>
        <filter val="_x0009_143"/>
        <filter val="_x0009_15"/>
        <filter val="_x0009_159"/>
        <filter val="_x0009_16"/>
        <filter val="_x0009_17"/>
        <filter val="_x0009_175"/>
        <filter val="_x0009_18"/>
        <filter val="_x0009_19"/>
        <filter val="_x0009_2"/>
        <filter val="_x0009_20"/>
        <filter val="_x0009_21"/>
        <filter val="_x0009_218"/>
        <filter val="_x0009_22"/>
        <filter val="_x0009_23"/>
        <filter val="_x0009_24"/>
        <filter val="_x0009_252"/>
        <filter val="_x0009_26"/>
        <filter val="_x0009_27"/>
        <filter val="_x0009_28"/>
        <filter val="_x0009_29"/>
        <filter val="_x0009_3"/>
        <filter val="_x0009_30"/>
        <filter val="_x0009_31"/>
        <filter val="_x0009_32"/>
        <filter val="_x0009_33"/>
        <filter val="_x0009_34"/>
        <filter val="_x0009_35"/>
        <filter val="_x0009_36"/>
        <filter val="_x0009_37"/>
        <filter val="_x0009_38"/>
        <filter val="_x0009_39"/>
        <filter val="_x0009_4"/>
        <filter val="_x0009_40"/>
        <filter val="_x0009_41"/>
        <filter val="_x0009_42"/>
        <filter val="_x0009_43"/>
        <filter val="_x0009_44"/>
        <filter val="_x0009_46"/>
        <filter val="_x0009_47"/>
        <filter val="_x0009_48"/>
        <filter val="_x0009_5"/>
        <filter val="_x0009_51"/>
        <filter val="_x0009_53"/>
        <filter val="_x0009_56"/>
        <filter val="_x0009_58"/>
        <filter val="_x0009_6"/>
        <filter val="_x0009_62"/>
        <filter val="_x0009_66"/>
        <filter val="_x0009_68"/>
        <filter val="_x0009_7"/>
        <filter val="_x0009_73"/>
        <filter val="_x0009_74"/>
        <filter val="_x0009_76"/>
        <filter val="_x0009_794"/>
        <filter val="_x0009_8"/>
        <filter val="_x0009_80"/>
        <filter val="_x0009_9"/>
        <filter val="_x0009_96"/>
        <filter val="_x0009_98"/>
      </filters>
    </filterColumn>
  </autoFilter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D6F75-20B8-4B11-9ACC-E4AB1C74CD0C}">
  <dimension ref="A1:AA1501"/>
  <sheetViews>
    <sheetView topLeftCell="K1481" workbookViewId="0">
      <selection activeCell="T1" sqref="T1:AA1501"/>
    </sheetView>
  </sheetViews>
  <sheetFormatPr defaultRowHeight="15" x14ac:dyDescent="0.25"/>
  <sheetData>
    <row r="1" spans="1:2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T1" t="str">
        <f>CLEAN(A1)</f>
        <v>ID da Pergunta</v>
      </c>
      <c r="U1" t="str">
        <f t="shared" ref="U1:Y1" si="0">CLEAN(B1)</f>
        <v>Quantidade de Views</v>
      </c>
      <c r="V1" t="str">
        <f t="shared" si="0"/>
        <v>Quantidade de Respostas</v>
      </c>
      <c r="W1" t="str">
        <f t="shared" si="0"/>
        <v>Score</v>
      </c>
      <c r="X1" t="str">
        <f t="shared" si="0"/>
        <v>Titulo da Questao</v>
      </c>
      <c r="Y1" t="str">
        <f t="shared" si="0"/>
        <v>ID da Resposta Aceita</v>
      </c>
      <c r="Z1" t="str">
        <f>CLEAN(G1)</f>
        <v>Tags</v>
      </c>
      <c r="AA1" t="str">
        <f t="shared" ref="AA1" si="1">CLEAN(H1)</f>
        <v>Link da Questao</v>
      </c>
    </row>
    <row r="2" spans="1:27" x14ac:dyDescent="0.25">
      <c r="A2">
        <v>61880309</v>
      </c>
      <c r="B2" t="s">
        <v>14</v>
      </c>
      <c r="C2" t="s">
        <v>15</v>
      </c>
      <c r="D2" t="s">
        <v>16</v>
      </c>
      <c r="E2" t="s">
        <v>17</v>
      </c>
      <c r="F2" t="s">
        <v>11</v>
      </c>
      <c r="G2" t="s">
        <v>18</v>
      </c>
      <c r="H2" t="s">
        <v>19</v>
      </c>
      <c r="T2">
        <f>VALUE(CLEAN(A2))</f>
        <v>61880309</v>
      </c>
      <c r="U2">
        <f t="shared" ref="U2:W2" si="2">VALUE(CLEAN(B2))</f>
        <v>31</v>
      </c>
      <c r="V2">
        <f t="shared" si="2"/>
        <v>2</v>
      </c>
      <c r="W2">
        <f t="shared" si="2"/>
        <v>1</v>
      </c>
      <c r="X2" t="str">
        <f t="shared" ref="X2:X65" si="3">CLEAN(E2)</f>
        <v>How to pass parameter to a PowerShell script using C#?</v>
      </c>
      <c r="Y2" t="str">
        <f t="shared" ref="Y2:Y65" si="4">CLEAN(F2)</f>
        <v>null</v>
      </c>
      <c r="Z2" t="str">
        <f t="shared" ref="Z2:Z65" si="5">CLEAN(G2)</f>
        <v>c#/powershell/</v>
      </c>
      <c r="AA2" t="str">
        <f t="shared" ref="AA2:AA65" si="6">CLEAN(H2)</f>
        <v>https://stackoverflow.com/questions/61880309/how-to-pass-parameter-to-a-powershell-script-using-c</v>
      </c>
    </row>
    <row r="3" spans="1:27" x14ac:dyDescent="0.25">
      <c r="A3">
        <v>39904813</v>
      </c>
      <c r="B3" t="s">
        <v>27</v>
      </c>
      <c r="C3" t="s">
        <v>28</v>
      </c>
      <c r="D3" t="s">
        <v>29</v>
      </c>
      <c r="E3" t="s">
        <v>30</v>
      </c>
      <c r="F3" t="s">
        <v>11</v>
      </c>
      <c r="G3" t="s">
        <v>31</v>
      </c>
      <c r="H3" t="s">
        <v>32</v>
      </c>
      <c r="T3">
        <f t="shared" ref="T3:T66" si="7">VALUE(CLEAN(A3))</f>
        <v>39904813</v>
      </c>
      <c r="U3">
        <f t="shared" ref="U3:U66" si="8">VALUE(CLEAN(B3))</f>
        <v>4887</v>
      </c>
      <c r="V3">
        <f t="shared" ref="V3:V66" si="9">VALUE(CLEAN(C3))</f>
        <v>3</v>
      </c>
      <c r="W3">
        <f t="shared" ref="W3:W66" si="10">VALUE(CLEAN(D3))</f>
        <v>15</v>
      </c>
      <c r="X3" t="str">
        <f t="shared" si="3"/>
        <v>Can I write PowerShell binary cmdlet with .NET Core?</v>
      </c>
      <c r="Y3" t="str">
        <f t="shared" si="4"/>
        <v>null</v>
      </c>
      <c r="Z3" t="str">
        <f t="shared" si="5"/>
        <v>c#/powershell/.net-core/cmdlets/</v>
      </c>
      <c r="AA3" t="str">
        <f t="shared" si="6"/>
        <v>https://stackoverflow.com/questions/39904813/can-i-write-powershell-binary-cmdlet-with-net-core</v>
      </c>
    </row>
    <row r="4" spans="1:27" x14ac:dyDescent="0.25">
      <c r="A4">
        <v>61855464</v>
      </c>
      <c r="B4" t="s">
        <v>39</v>
      </c>
      <c r="C4" t="s">
        <v>16</v>
      </c>
      <c r="D4" t="s">
        <v>16</v>
      </c>
      <c r="E4" t="s">
        <v>40</v>
      </c>
      <c r="F4" t="s">
        <v>41</v>
      </c>
      <c r="G4" t="s">
        <v>42</v>
      </c>
      <c r="H4" t="s">
        <v>43</v>
      </c>
      <c r="T4">
        <f t="shared" si="7"/>
        <v>61855464</v>
      </c>
      <c r="U4">
        <f t="shared" si="8"/>
        <v>39</v>
      </c>
      <c r="V4">
        <f t="shared" si="9"/>
        <v>1</v>
      </c>
      <c r="W4">
        <f t="shared" si="10"/>
        <v>1</v>
      </c>
      <c r="X4" t="str">
        <f t="shared" si="3"/>
        <v>Executing PowerShell Function Script Through C#</v>
      </c>
      <c r="Y4" t="str">
        <f t="shared" si="4"/>
        <v>61856260</v>
      </c>
      <c r="Z4" t="str">
        <f t="shared" si="5"/>
        <v>c#/wpfpowershell/</v>
      </c>
      <c r="AA4" t="str">
        <f t="shared" si="6"/>
        <v>https://stackoverflow.com/questions/61855464/executing-powershell-function-script-through-c</v>
      </c>
    </row>
    <row r="5" spans="1:27" x14ac:dyDescent="0.25">
      <c r="A5">
        <v>30859038</v>
      </c>
      <c r="B5" t="s">
        <v>49</v>
      </c>
      <c r="C5" t="s">
        <v>15</v>
      </c>
      <c r="D5" t="s">
        <v>50</v>
      </c>
      <c r="E5" t="s">
        <v>51</v>
      </c>
      <c r="F5" t="s">
        <v>11</v>
      </c>
      <c r="G5" t="s">
        <v>52</v>
      </c>
      <c r="H5" t="s">
        <v>53</v>
      </c>
      <c r="T5">
        <f t="shared" si="7"/>
        <v>30859038</v>
      </c>
      <c r="U5">
        <f t="shared" si="8"/>
        <v>2640</v>
      </c>
      <c r="V5">
        <f t="shared" si="9"/>
        <v>2</v>
      </c>
      <c r="W5">
        <f t="shared" si="10"/>
        <v>7</v>
      </c>
      <c r="X5" t="str">
        <f t="shared" si="3"/>
        <v>How to decrypt a string in C# which is encrypted via PowerShell</v>
      </c>
      <c r="Y5" t="str">
        <f t="shared" si="4"/>
        <v>null</v>
      </c>
      <c r="Z5" t="str">
        <f t="shared" si="5"/>
        <v>c#/.net/powershell/encryption/securestring/</v>
      </c>
      <c r="AA5" t="str">
        <f t="shared" si="6"/>
        <v>https://stackoverflow.com/questions/30859038/how-to-decrypt-a-string-in-c-which-is-encrypted-via-powershell</v>
      </c>
    </row>
    <row r="6" spans="1:27" x14ac:dyDescent="0.25">
      <c r="A6">
        <v>56445198</v>
      </c>
      <c r="B6" t="s">
        <v>58</v>
      </c>
      <c r="C6" t="s">
        <v>16</v>
      </c>
      <c r="D6" t="s">
        <v>15</v>
      </c>
      <c r="E6" t="s">
        <v>59</v>
      </c>
      <c r="F6" t="s">
        <v>11</v>
      </c>
      <c r="G6" t="s">
        <v>18</v>
      </c>
      <c r="H6" t="s">
        <v>60</v>
      </c>
      <c r="T6">
        <f t="shared" si="7"/>
        <v>56445198</v>
      </c>
      <c r="U6">
        <f t="shared" si="8"/>
        <v>434</v>
      </c>
      <c r="V6">
        <f t="shared" si="9"/>
        <v>1</v>
      </c>
      <c r="W6">
        <f t="shared" si="10"/>
        <v>2</v>
      </c>
      <c r="X6" t="str">
        <f t="shared" si="3"/>
        <v>Running Powershell from C# gives error: `running scripts is disabled on this system`</v>
      </c>
      <c r="Y6" t="str">
        <f t="shared" si="4"/>
        <v>null</v>
      </c>
      <c r="Z6" t="str">
        <f t="shared" si="5"/>
        <v>c#/powershell/</v>
      </c>
      <c r="AA6" t="str">
        <f t="shared" si="6"/>
        <v>https://stackoverflow.com/questions/56445198/running-powershell-from-c-gives-error-running-scripts-is-disabled-on-this-sys</v>
      </c>
    </row>
    <row r="7" spans="1:27" x14ac:dyDescent="0.25">
      <c r="A7">
        <v>16179414</v>
      </c>
      <c r="B7" t="s">
        <v>70</v>
      </c>
      <c r="C7" t="s">
        <v>16</v>
      </c>
      <c r="D7" t="s">
        <v>16</v>
      </c>
      <c r="E7" t="s">
        <v>71</v>
      </c>
      <c r="F7" t="s">
        <v>11</v>
      </c>
      <c r="G7" t="s">
        <v>72</v>
      </c>
      <c r="H7" t="s">
        <v>73</v>
      </c>
      <c r="T7">
        <f t="shared" si="7"/>
        <v>16179414</v>
      </c>
      <c r="U7">
        <f t="shared" si="8"/>
        <v>1113</v>
      </c>
      <c r="V7">
        <f t="shared" si="9"/>
        <v>1</v>
      </c>
      <c r="W7">
        <f t="shared" si="10"/>
        <v>1</v>
      </c>
      <c r="X7" t="str">
        <f t="shared" si="3"/>
        <v>PowerShell Runspace to Exchange Online Budget Exceeded Error</v>
      </c>
      <c r="Y7" t="str">
        <f t="shared" si="4"/>
        <v>null</v>
      </c>
      <c r="Z7" t="str">
        <f t="shared" si="5"/>
        <v>c#/powershell/exchange-server/office365/runspace/</v>
      </c>
      <c r="AA7" t="str">
        <f t="shared" si="6"/>
        <v>https://stackoverflow.com/questions/16179414/powershell-runspace-to-exchange-online-budget-exceeded-error</v>
      </c>
    </row>
    <row r="8" spans="1:27" x14ac:dyDescent="0.25">
      <c r="A8">
        <v>61668647</v>
      </c>
      <c r="B8" t="s">
        <v>23</v>
      </c>
      <c r="C8" t="s">
        <v>15</v>
      </c>
      <c r="D8" t="s">
        <v>16</v>
      </c>
      <c r="E8" t="s">
        <v>78</v>
      </c>
      <c r="F8" t="s">
        <v>79</v>
      </c>
      <c r="G8" t="s">
        <v>80</v>
      </c>
      <c r="H8" t="s">
        <v>81</v>
      </c>
      <c r="T8">
        <f t="shared" si="7"/>
        <v>61668647</v>
      </c>
      <c r="U8">
        <f t="shared" si="8"/>
        <v>29</v>
      </c>
      <c r="V8">
        <f t="shared" si="9"/>
        <v>2</v>
      </c>
      <c r="W8">
        <f t="shared" si="10"/>
        <v>1</v>
      </c>
      <c r="X8" t="str">
        <f t="shared" si="3"/>
        <v>Type.GetTypeFromProgID() returns null, but New-Object works in Powershell</v>
      </c>
      <c r="Y8" t="str">
        <f t="shared" si="4"/>
        <v>61675950</v>
      </c>
      <c r="Z8" t="str">
        <f t="shared" si="5"/>
        <v>c#/comwindows-update/</v>
      </c>
      <c r="AA8" t="str">
        <f t="shared" si="6"/>
        <v>https://stackoverflow.com/questions/61668647/type-gettypefromprogid-returns-null-but-new-object-works-in-powershell</v>
      </c>
    </row>
    <row r="9" spans="1:27" x14ac:dyDescent="0.25">
      <c r="A9">
        <v>61624392</v>
      </c>
      <c r="B9" t="s">
        <v>85</v>
      </c>
      <c r="C9" t="s">
        <v>16</v>
      </c>
      <c r="D9" t="s">
        <v>16</v>
      </c>
      <c r="E9" t="s">
        <v>86</v>
      </c>
      <c r="F9" t="s">
        <v>11</v>
      </c>
      <c r="G9" t="s">
        <v>18</v>
      </c>
      <c r="H9" t="s">
        <v>87</v>
      </c>
      <c r="T9">
        <f t="shared" si="7"/>
        <v>61624392</v>
      </c>
      <c r="U9">
        <f t="shared" si="8"/>
        <v>36</v>
      </c>
      <c r="V9">
        <f t="shared" si="9"/>
        <v>1</v>
      </c>
      <c r="W9">
        <f t="shared" si="10"/>
        <v>1</v>
      </c>
      <c r="X9" t="str">
        <f t="shared" si="3"/>
        <v>Cannot get PSVariable from Powershell Invoke method</v>
      </c>
      <c r="Y9" t="str">
        <f t="shared" si="4"/>
        <v>null</v>
      </c>
      <c r="Z9" t="str">
        <f t="shared" si="5"/>
        <v>c#/powershell/</v>
      </c>
      <c r="AA9" t="str">
        <f t="shared" si="6"/>
        <v>https://stackoverflow.com/questions/61624392/cannot-get-psvariable-from-powershell-invoke-method</v>
      </c>
    </row>
    <row r="10" spans="1:27" x14ac:dyDescent="0.25">
      <c r="A10">
        <v>11087517</v>
      </c>
      <c r="B10" t="s">
        <v>88</v>
      </c>
      <c r="C10" t="s">
        <v>15</v>
      </c>
      <c r="D10" t="s">
        <v>89</v>
      </c>
      <c r="E10" t="s">
        <v>90</v>
      </c>
      <c r="F10" t="s">
        <v>91</v>
      </c>
      <c r="G10" t="s">
        <v>92</v>
      </c>
      <c r="H10" t="s">
        <v>93</v>
      </c>
      <c r="T10">
        <f t="shared" si="7"/>
        <v>11087517</v>
      </c>
      <c r="U10">
        <f t="shared" si="8"/>
        <v>2086</v>
      </c>
      <c r="V10">
        <f t="shared" si="9"/>
        <v>2</v>
      </c>
      <c r="W10">
        <f t="shared" si="10"/>
        <v>5</v>
      </c>
      <c r="X10" t="str">
        <f t="shared" si="3"/>
        <v>take powershell object save as xml and load in c#</v>
      </c>
      <c r="Y10" t="str">
        <f t="shared" si="4"/>
        <v>11088732</v>
      </c>
      <c r="Z10" t="str">
        <f t="shared" si="5"/>
        <v>c#/xml/powershell/dataset/</v>
      </c>
      <c r="AA10" t="str">
        <f t="shared" si="6"/>
        <v>https://stackoverflow.com/questions/11087517/take-powershell-object-save-as-xml-and-load-in-c</v>
      </c>
    </row>
    <row r="11" spans="1:27" x14ac:dyDescent="0.25">
      <c r="A11">
        <v>61330768</v>
      </c>
      <c r="B11" t="s">
        <v>106</v>
      </c>
      <c r="C11" t="s">
        <v>16</v>
      </c>
      <c r="D11" t="s">
        <v>107</v>
      </c>
      <c r="E11" t="s">
        <v>108</v>
      </c>
      <c r="F11" t="s">
        <v>11</v>
      </c>
      <c r="G11" t="s">
        <v>109</v>
      </c>
      <c r="H11" t="s">
        <v>110</v>
      </c>
      <c r="T11">
        <f t="shared" si="7"/>
        <v>61330768</v>
      </c>
      <c r="U11">
        <f t="shared" si="8"/>
        <v>157</v>
      </c>
      <c r="V11">
        <f t="shared" si="9"/>
        <v>1</v>
      </c>
      <c r="W11">
        <f t="shared" si="10"/>
        <v>8</v>
      </c>
      <c r="X11" t="str">
        <f t="shared" si="3"/>
        <v>Rerun failed .NET unit test from PowerShell script or .NET</v>
      </c>
      <c r="Y11" t="str">
        <f t="shared" si="4"/>
        <v>null</v>
      </c>
      <c r="Z11" t="str">
        <f t="shared" si="5"/>
        <v>c#/powershell/unit-testing/nunit/xunit.net/</v>
      </c>
      <c r="AA11" t="str">
        <f t="shared" si="6"/>
        <v>https://stackoverflow.com/questions/61330768/rerun-failed-net-unit-test-from-powershell-script-or-net</v>
      </c>
    </row>
    <row r="12" spans="1:27" x14ac:dyDescent="0.25">
      <c r="A12">
        <v>61373052</v>
      </c>
      <c r="B12" t="s">
        <v>135</v>
      </c>
      <c r="C12" t="s">
        <v>16</v>
      </c>
      <c r="D12" t="s">
        <v>16</v>
      </c>
      <c r="E12" t="s">
        <v>136</v>
      </c>
      <c r="F12" t="s">
        <v>137</v>
      </c>
      <c r="G12" t="s">
        <v>138</v>
      </c>
      <c r="H12" t="s">
        <v>139</v>
      </c>
      <c r="T12">
        <f t="shared" si="7"/>
        <v>61373052</v>
      </c>
      <c r="U12">
        <f t="shared" si="8"/>
        <v>27</v>
      </c>
      <c r="V12">
        <f t="shared" si="9"/>
        <v>1</v>
      </c>
      <c r="W12">
        <f t="shared" si="10"/>
        <v>1</v>
      </c>
      <c r="X12" t="str">
        <f t="shared" si="3"/>
        <v>How I can use Add-Type in powershell through command line in order to execute VB.NET or C# (or JScript.net) code?</v>
      </c>
      <c r="Y12" t="str">
        <f t="shared" si="4"/>
        <v>61377378</v>
      </c>
      <c r="Z12" t="str">
        <f t="shared" si="5"/>
        <v>c#/vb.net/powershell/jscript.net/add-type/</v>
      </c>
      <c r="AA12" t="str">
        <f t="shared" si="6"/>
        <v>https://stackoverflow.com/questions/61373052/how-i-can-use-add-type-in-powershell-through-command-line-in-order-to-execute-vb</v>
      </c>
    </row>
    <row r="13" spans="1:27" x14ac:dyDescent="0.25">
      <c r="A13">
        <v>42365824</v>
      </c>
      <c r="B13" t="s">
        <v>140</v>
      </c>
      <c r="C13" t="s">
        <v>15</v>
      </c>
      <c r="D13" t="s">
        <v>16</v>
      </c>
      <c r="E13" t="s">
        <v>141</v>
      </c>
      <c r="F13" t="s">
        <v>142</v>
      </c>
      <c r="G13" t="s">
        <v>143</v>
      </c>
      <c r="H13" t="s">
        <v>144</v>
      </c>
      <c r="T13">
        <f t="shared" si="7"/>
        <v>42365824</v>
      </c>
      <c r="U13">
        <f t="shared" si="8"/>
        <v>5750</v>
      </c>
      <c r="V13">
        <f t="shared" si="9"/>
        <v>2</v>
      </c>
      <c r="W13">
        <f t="shared" si="10"/>
        <v>1</v>
      </c>
      <c r="X13" t="str">
        <f t="shared" si="3"/>
        <v>Output Result from Powershell command to C# variable</v>
      </c>
      <c r="Y13" t="str">
        <f t="shared" si="4"/>
        <v>42365940</v>
      </c>
      <c r="Z13" t="str">
        <f t="shared" si="5"/>
        <v>c#/.net/powershell/hyper-v/</v>
      </c>
      <c r="AA13" t="str">
        <f t="shared" si="6"/>
        <v>https://stackoverflow.com/questions/42365824/output-result-from-powershell-command-to-c-variable</v>
      </c>
    </row>
    <row r="14" spans="1:27" x14ac:dyDescent="0.25">
      <c r="A14">
        <v>527513</v>
      </c>
      <c r="B14" t="s">
        <v>154</v>
      </c>
      <c r="C14" t="s">
        <v>50</v>
      </c>
      <c r="D14" t="s">
        <v>155</v>
      </c>
      <c r="E14" t="s">
        <v>156</v>
      </c>
      <c r="F14" t="s">
        <v>157</v>
      </c>
      <c r="G14" t="s">
        <v>158</v>
      </c>
      <c r="H14" t="s">
        <v>159</v>
      </c>
      <c r="T14">
        <f t="shared" si="7"/>
        <v>527513</v>
      </c>
      <c r="U14">
        <f t="shared" si="8"/>
        <v>166568</v>
      </c>
      <c r="V14">
        <f t="shared" si="9"/>
        <v>7</v>
      </c>
      <c r="W14">
        <f t="shared" si="10"/>
        <v>98</v>
      </c>
      <c r="X14" t="str">
        <f t="shared" si="3"/>
        <v>Execute PowerShell Script from C# with Commandline Arguments</v>
      </c>
      <c r="Y14" t="str">
        <f t="shared" si="4"/>
        <v>527644</v>
      </c>
      <c r="Z14" t="str">
        <f t="shared" si="5"/>
        <v>c#/command-line/powershell/scripting/arguments/</v>
      </c>
      <c r="AA14" t="str">
        <f t="shared" si="6"/>
        <v>https://stackoverflow.com/questions/527513/execute-powershell-script-from-c-with-commandline-arguments</v>
      </c>
    </row>
    <row r="15" spans="1:27" x14ac:dyDescent="0.25">
      <c r="A15">
        <v>55324363</v>
      </c>
      <c r="B15" t="s">
        <v>167</v>
      </c>
      <c r="C15" t="s">
        <v>15</v>
      </c>
      <c r="D15" t="s">
        <v>16</v>
      </c>
      <c r="E15" t="s">
        <v>168</v>
      </c>
      <c r="F15" t="s">
        <v>169</v>
      </c>
      <c r="G15" t="s">
        <v>170</v>
      </c>
      <c r="H15" t="s">
        <v>171</v>
      </c>
      <c r="T15">
        <f t="shared" si="7"/>
        <v>55324363</v>
      </c>
      <c r="U15">
        <f t="shared" si="8"/>
        <v>441</v>
      </c>
      <c r="V15">
        <f t="shared" si="9"/>
        <v>2</v>
      </c>
      <c r="W15">
        <f t="shared" si="10"/>
        <v>1</v>
      </c>
      <c r="X15" t="str">
        <f t="shared" si="3"/>
        <v>Running C# code with referenced DLL in PowerShell</v>
      </c>
      <c r="Y15" t="str">
        <f t="shared" si="4"/>
        <v>55324599</v>
      </c>
      <c r="Z15" t="str">
        <f t="shared" si="5"/>
        <v>c#/.net/powershell/dll/</v>
      </c>
      <c r="AA15" t="str">
        <f t="shared" si="6"/>
        <v>https://stackoverflow.com/questions/55324363/running-c-code-with-referenced-dll-in-powershell</v>
      </c>
    </row>
    <row r="16" spans="1:27" x14ac:dyDescent="0.25">
      <c r="A16">
        <v>61138425</v>
      </c>
      <c r="B16" t="s">
        <v>172</v>
      </c>
      <c r="C16" t="s">
        <v>16</v>
      </c>
      <c r="D16" t="s">
        <v>15</v>
      </c>
      <c r="E16" t="s">
        <v>173</v>
      </c>
      <c r="F16" t="s">
        <v>11</v>
      </c>
      <c r="G16" t="s">
        <v>174</v>
      </c>
      <c r="H16" t="s">
        <v>175</v>
      </c>
      <c r="T16">
        <f t="shared" si="7"/>
        <v>61138425</v>
      </c>
      <c r="U16">
        <f t="shared" si="8"/>
        <v>55</v>
      </c>
      <c r="V16">
        <f t="shared" si="9"/>
        <v>1</v>
      </c>
      <c r="W16">
        <f t="shared" si="10"/>
        <v>2</v>
      </c>
      <c r="X16" t="str">
        <f t="shared" si="3"/>
        <v>Executing elevated powershell scripts from C# in .NET Core 3.0</v>
      </c>
      <c r="Y16" t="str">
        <f t="shared" si="4"/>
        <v>null</v>
      </c>
      <c r="Z16" t="str">
        <f t="shared" si="5"/>
        <v>c#/powershell/networking/.net-core/</v>
      </c>
      <c r="AA16" t="str">
        <f t="shared" si="6"/>
        <v>https://stackoverflow.com/questions/61138425/executing-elevated-powershell-scripts-from-c-in-net-core-3-0</v>
      </c>
    </row>
    <row r="17" spans="1:27" x14ac:dyDescent="0.25">
      <c r="A17">
        <v>61099923</v>
      </c>
      <c r="B17" t="s">
        <v>61</v>
      </c>
      <c r="C17" t="s">
        <v>16</v>
      </c>
      <c r="D17" t="s">
        <v>16</v>
      </c>
      <c r="E17" t="s">
        <v>179</v>
      </c>
      <c r="F17" t="s">
        <v>11</v>
      </c>
      <c r="G17" t="s">
        <v>180</v>
      </c>
      <c r="H17" t="s">
        <v>181</v>
      </c>
      <c r="T17">
        <f t="shared" si="7"/>
        <v>61099923</v>
      </c>
      <c r="U17">
        <f t="shared" si="8"/>
        <v>34</v>
      </c>
      <c r="V17">
        <f t="shared" si="9"/>
        <v>1</v>
      </c>
      <c r="W17">
        <f t="shared" si="10"/>
        <v>1</v>
      </c>
      <c r="X17" t="str">
        <f t="shared" si="3"/>
        <v>Powershell executed from C# to manage ActiveDirectory groups</v>
      </c>
      <c r="Y17" t="str">
        <f t="shared" si="4"/>
        <v>null</v>
      </c>
      <c r="Z17" t="str">
        <f t="shared" si="5"/>
        <v>c#/powershellactive-directory/</v>
      </c>
      <c r="AA17" t="str">
        <f t="shared" si="6"/>
        <v>https://stackoverflow.com/questions/61099923/powershell-executed-from-c-to-manage-activedirectory-groups</v>
      </c>
    </row>
    <row r="18" spans="1:27" x14ac:dyDescent="0.25">
      <c r="A18">
        <v>8505294</v>
      </c>
      <c r="B18" t="s">
        <v>182</v>
      </c>
      <c r="C18" t="s">
        <v>15</v>
      </c>
      <c r="D18" t="s">
        <v>183</v>
      </c>
      <c r="E18" t="s">
        <v>184</v>
      </c>
      <c r="F18" t="s">
        <v>185</v>
      </c>
      <c r="G18" t="s">
        <v>186</v>
      </c>
      <c r="H18" t="s">
        <v>187</v>
      </c>
      <c r="T18">
        <f t="shared" si="7"/>
        <v>8505294</v>
      </c>
      <c r="U18">
        <f t="shared" si="8"/>
        <v>10289</v>
      </c>
      <c r="V18">
        <f t="shared" si="9"/>
        <v>2</v>
      </c>
      <c r="W18">
        <f t="shared" si="10"/>
        <v>40</v>
      </c>
      <c r="X18" t="str">
        <f t="shared" si="3"/>
        <v>How do I deal with Paths when writing a PowerShell Cmdlet?</v>
      </c>
      <c r="Y18" t="str">
        <f t="shared" si="4"/>
        <v>8506768</v>
      </c>
      <c r="Z18" t="str">
        <f t="shared" si="5"/>
        <v>c#/powershell/parameters/cmdlets/</v>
      </c>
      <c r="AA18" t="str">
        <f t="shared" si="6"/>
        <v>https://stackoverflow.com/questions/8505294/how-do-i-deal-with-paths-when-writing-a-powershell-cmdlet</v>
      </c>
    </row>
    <row r="19" spans="1:27" x14ac:dyDescent="0.25">
      <c r="A19">
        <v>61058811</v>
      </c>
      <c r="B19" t="s">
        <v>61</v>
      </c>
      <c r="C19" t="s">
        <v>15</v>
      </c>
      <c r="D19" t="s">
        <v>16</v>
      </c>
      <c r="E19" t="s">
        <v>193</v>
      </c>
      <c r="F19" t="s">
        <v>194</v>
      </c>
      <c r="G19" t="s">
        <v>195</v>
      </c>
      <c r="H19" t="s">
        <v>196</v>
      </c>
      <c r="T19">
        <f t="shared" si="7"/>
        <v>61058811</v>
      </c>
      <c r="U19">
        <f t="shared" si="8"/>
        <v>34</v>
      </c>
      <c r="V19">
        <f t="shared" si="9"/>
        <v>2</v>
      </c>
      <c r="W19">
        <f t="shared" si="10"/>
        <v>1</v>
      </c>
      <c r="X19" t="str">
        <f t="shared" si="3"/>
        <v>C# if powershell script end show message</v>
      </c>
      <c r="Y19" t="str">
        <f t="shared" si="4"/>
        <v>61058876</v>
      </c>
      <c r="Z19" t="str">
        <f t="shared" si="5"/>
        <v>c#/powershellif-statement/</v>
      </c>
      <c r="AA19" t="str">
        <f t="shared" si="6"/>
        <v>https://stackoverflow.com/questions/61058811/c-if-powershell-script-end-show-message</v>
      </c>
    </row>
    <row r="20" spans="1:27" x14ac:dyDescent="0.25">
      <c r="A20">
        <v>5360145</v>
      </c>
      <c r="B20" t="s">
        <v>207</v>
      </c>
      <c r="C20" t="s">
        <v>208</v>
      </c>
      <c r="D20" t="s">
        <v>209</v>
      </c>
      <c r="E20" t="s">
        <v>210</v>
      </c>
      <c r="F20" t="s">
        <v>211</v>
      </c>
      <c r="G20" t="s">
        <v>212</v>
      </c>
      <c r="H20" t="s">
        <v>213</v>
      </c>
      <c r="T20">
        <f t="shared" si="7"/>
        <v>5360145</v>
      </c>
      <c r="U20">
        <f t="shared" si="8"/>
        <v>19785</v>
      </c>
      <c r="V20">
        <f t="shared" si="9"/>
        <v>4</v>
      </c>
      <c r="W20">
        <f t="shared" si="10"/>
        <v>41</v>
      </c>
      <c r="X20" t="str">
        <f t="shared" si="3"/>
        <v>What is the Linq.First equivalent in PowerShell?</v>
      </c>
      <c r="Y20" t="str">
        <f t="shared" si="4"/>
        <v>5360217</v>
      </c>
      <c r="Z20" t="str">
        <f t="shared" si="5"/>
        <v>c#/linq/powershell/lambda/</v>
      </c>
      <c r="AA20" t="str">
        <f t="shared" si="6"/>
        <v>https://stackoverflow.com/questions/5360145/what-is-the-linq-first-equivalent-in-powershell</v>
      </c>
    </row>
    <row r="21" spans="1:27" x14ac:dyDescent="0.25">
      <c r="A21">
        <v>60949050</v>
      </c>
      <c r="B21" t="s">
        <v>214</v>
      </c>
      <c r="C21" t="s">
        <v>16</v>
      </c>
      <c r="D21" t="s">
        <v>16</v>
      </c>
      <c r="E21" t="s">
        <v>218</v>
      </c>
      <c r="F21" t="s">
        <v>219</v>
      </c>
      <c r="G21" t="s">
        <v>220</v>
      </c>
      <c r="H21" t="s">
        <v>221</v>
      </c>
      <c r="T21">
        <f t="shared" si="7"/>
        <v>60949050</v>
      </c>
      <c r="U21">
        <f t="shared" si="8"/>
        <v>25</v>
      </c>
      <c r="V21">
        <f t="shared" si="9"/>
        <v>1</v>
      </c>
      <c r="W21">
        <f t="shared" si="10"/>
        <v>1</v>
      </c>
      <c r="X21" t="str">
        <f t="shared" si="3"/>
        <v>C# PowerShell - AddScript as multiple statements</v>
      </c>
      <c r="Y21" t="str">
        <f t="shared" si="4"/>
        <v>60950291</v>
      </c>
      <c r="Z21" t="str">
        <f t="shared" si="5"/>
        <v>c#/powershellmultiline/</v>
      </c>
      <c r="AA21" t="str">
        <f t="shared" si="6"/>
        <v>https://stackoverflow.com/questions/60949050/c-powershell-addscript-as-multiple-statements</v>
      </c>
    </row>
    <row r="22" spans="1:27" x14ac:dyDescent="0.25">
      <c r="A22">
        <v>60890602</v>
      </c>
      <c r="B22" t="s">
        <v>222</v>
      </c>
      <c r="C22" t="s">
        <v>16</v>
      </c>
      <c r="D22" t="s">
        <v>16</v>
      </c>
      <c r="E22" t="s">
        <v>223</v>
      </c>
      <c r="F22" t="s">
        <v>224</v>
      </c>
      <c r="G22" t="s">
        <v>225</v>
      </c>
      <c r="H22" t="s">
        <v>226</v>
      </c>
      <c r="T22">
        <f t="shared" si="7"/>
        <v>60890602</v>
      </c>
      <c r="U22">
        <f t="shared" si="8"/>
        <v>35</v>
      </c>
      <c r="V22">
        <f t="shared" si="9"/>
        <v>1</v>
      </c>
      <c r="W22">
        <f t="shared" si="10"/>
        <v>1</v>
      </c>
      <c r="X22" t="str">
        <f t="shared" si="3"/>
        <v>How to handle multiple key press simultaneously in powershell? Eg:Windows logo key + Alt + PrtScn:</v>
      </c>
      <c r="Y22" t="str">
        <f t="shared" si="4"/>
        <v>60891088</v>
      </c>
      <c r="Z22" t="str">
        <f t="shared" si="5"/>
        <v>c#/powershell/automation/powershell-ise/pester/</v>
      </c>
      <c r="AA22" t="str">
        <f t="shared" si="6"/>
        <v>https://stackoverflow.com/questions/60890602/how-to-handle-multiple-key-press-simultaneously-in-powershell-egwindows-logo-k</v>
      </c>
    </row>
    <row r="23" spans="1:27" x14ac:dyDescent="0.25">
      <c r="A23">
        <v>60793551</v>
      </c>
      <c r="B23" t="s">
        <v>227</v>
      </c>
      <c r="C23" t="s">
        <v>28</v>
      </c>
      <c r="D23" t="s">
        <v>16</v>
      </c>
      <c r="E23" t="s">
        <v>228</v>
      </c>
      <c r="F23" t="s">
        <v>229</v>
      </c>
      <c r="G23" t="s">
        <v>230</v>
      </c>
      <c r="H23" t="s">
        <v>231</v>
      </c>
      <c r="T23">
        <f t="shared" si="7"/>
        <v>60793551</v>
      </c>
      <c r="U23">
        <f t="shared" si="8"/>
        <v>95</v>
      </c>
      <c r="V23">
        <f t="shared" si="9"/>
        <v>3</v>
      </c>
      <c r="W23">
        <f t="shared" si="10"/>
        <v>1</v>
      </c>
      <c r="X23" t="str">
        <f t="shared" si="3"/>
        <v>How to catch full invoke text from powershell class in C#</v>
      </c>
      <c r="Y23" t="str">
        <f t="shared" si="4"/>
        <v>60794140</v>
      </c>
      <c r="Z23" t="str">
        <f t="shared" si="5"/>
        <v>c#/powershell/output/runspace/</v>
      </c>
      <c r="AA23" t="str">
        <f t="shared" si="6"/>
        <v>https://stackoverflow.com/questions/60793551/how-to-catch-full-invoke-text-from-powershell-class-in-c</v>
      </c>
    </row>
    <row r="24" spans="1:27" x14ac:dyDescent="0.25">
      <c r="A24">
        <v>60848409</v>
      </c>
      <c r="B24" t="s">
        <v>234</v>
      </c>
      <c r="C24" t="s">
        <v>16</v>
      </c>
      <c r="D24" t="s">
        <v>16</v>
      </c>
      <c r="E24" t="s">
        <v>235</v>
      </c>
      <c r="F24" t="s">
        <v>11</v>
      </c>
      <c r="G24" t="s">
        <v>236</v>
      </c>
      <c r="H24" t="s">
        <v>237</v>
      </c>
      <c r="T24">
        <f t="shared" si="7"/>
        <v>60848409</v>
      </c>
      <c r="U24">
        <f t="shared" si="8"/>
        <v>448</v>
      </c>
      <c r="V24">
        <f t="shared" si="9"/>
        <v>1</v>
      </c>
      <c r="W24">
        <f t="shared" si="10"/>
        <v>1</v>
      </c>
      <c r="X24" t="str">
        <f t="shared" si="3"/>
        <v>Reverse shell using powershell</v>
      </c>
      <c r="Y24" t="str">
        <f t="shared" si="4"/>
        <v>null</v>
      </c>
      <c r="Z24" t="str">
        <f t="shared" si="5"/>
        <v>c#/powershell/xslt/umbraco/payload/</v>
      </c>
      <c r="AA24" t="str">
        <f t="shared" si="6"/>
        <v>https://stackoverflow.com/questions/60848409/reverse-shell-using-powershell</v>
      </c>
    </row>
    <row r="25" spans="1:27" x14ac:dyDescent="0.25">
      <c r="A25">
        <v>32959609</v>
      </c>
      <c r="B25" t="s">
        <v>244</v>
      </c>
      <c r="C25" t="s">
        <v>15</v>
      </c>
      <c r="D25" t="s">
        <v>163</v>
      </c>
      <c r="E25" t="s">
        <v>245</v>
      </c>
      <c r="F25" t="s">
        <v>11</v>
      </c>
      <c r="G25" t="s">
        <v>246</v>
      </c>
      <c r="H25" t="s">
        <v>247</v>
      </c>
      <c r="T25">
        <f t="shared" si="7"/>
        <v>32959609</v>
      </c>
      <c r="U25">
        <f t="shared" si="8"/>
        <v>306</v>
      </c>
      <c r="V25">
        <f t="shared" si="9"/>
        <v>2</v>
      </c>
      <c r="W25">
        <f t="shared" si="10"/>
        <v>20</v>
      </c>
      <c r="X25" t="str">
        <f t="shared" si="3"/>
        <v>Cross platform system libraries reference for PowerShell and Server Manager module</v>
      </c>
      <c r="Y25" t="str">
        <f t="shared" si="4"/>
        <v>null</v>
      </c>
      <c r="Z25" t="str">
        <f t="shared" si="5"/>
        <v>c#/powershell/visual-studio-2012/.net-assembly/</v>
      </c>
      <c r="AA25" t="str">
        <f t="shared" si="6"/>
        <v>https://stackoverflow.com/questions/32959609/cross-platform-system-libraries-reference-for-powershell-and-server-manager-modu</v>
      </c>
    </row>
    <row r="26" spans="1:27" x14ac:dyDescent="0.25">
      <c r="A26">
        <v>60771789</v>
      </c>
      <c r="B26" t="s">
        <v>248</v>
      </c>
      <c r="C26" t="s">
        <v>16</v>
      </c>
      <c r="D26" t="s">
        <v>28</v>
      </c>
      <c r="E26" t="s">
        <v>249</v>
      </c>
      <c r="F26" t="s">
        <v>11</v>
      </c>
      <c r="G26" t="s">
        <v>250</v>
      </c>
      <c r="H26" t="s">
        <v>251</v>
      </c>
      <c r="T26">
        <f t="shared" si="7"/>
        <v>60771789</v>
      </c>
      <c r="U26">
        <f t="shared" si="8"/>
        <v>79</v>
      </c>
      <c r="V26">
        <f t="shared" si="9"/>
        <v>1</v>
      </c>
      <c r="W26">
        <f t="shared" si="10"/>
        <v>3</v>
      </c>
      <c r="X26" t="str">
        <f t="shared" si="3"/>
        <v>Uninstalling an application via uninstallString using powershell in WPF application</v>
      </c>
      <c r="Y26" t="str">
        <f t="shared" si="4"/>
        <v>null</v>
      </c>
      <c r="Z26" t="str">
        <f t="shared" si="5"/>
        <v>c#/wpf/powershell/wmi/</v>
      </c>
      <c r="AA26" t="str">
        <f t="shared" si="6"/>
        <v>https://stackoverflow.com/questions/60771789/uninstalling-an-application-via-uninstallstring-using-powershell-in-wpf-applicat</v>
      </c>
    </row>
    <row r="27" spans="1:27" x14ac:dyDescent="0.25">
      <c r="A27">
        <v>60707843</v>
      </c>
      <c r="B27" t="s">
        <v>255</v>
      </c>
      <c r="C27" t="s">
        <v>16</v>
      </c>
      <c r="D27" t="s">
        <v>8</v>
      </c>
      <c r="E27" t="s">
        <v>256</v>
      </c>
      <c r="F27" t="s">
        <v>11</v>
      </c>
      <c r="G27" t="s">
        <v>257</v>
      </c>
      <c r="H27" t="s">
        <v>258</v>
      </c>
      <c r="T27">
        <f t="shared" si="7"/>
        <v>60707843</v>
      </c>
      <c r="U27">
        <f t="shared" si="8"/>
        <v>219</v>
      </c>
      <c r="V27">
        <f t="shared" si="9"/>
        <v>1</v>
      </c>
      <c r="W27">
        <f t="shared" si="10"/>
        <v>10</v>
      </c>
      <c r="X27" t="str">
        <f t="shared" si="3"/>
        <v>HttpClient concurrent behavior different when running in Powershell than in Visual Studio</v>
      </c>
      <c r="Y27" t="str">
        <f t="shared" si="4"/>
        <v>null</v>
      </c>
      <c r="Z27" t="str">
        <f t="shared" si="5"/>
        <v>c#/visual-studio/powershell/.net-core/httpclient/</v>
      </c>
      <c r="AA27" t="str">
        <f t="shared" si="6"/>
        <v>https://stackoverflow.com/questions/60707843/httpclient-concurrent-behavior-different-when-running-in-powershell-than-in-visu</v>
      </c>
    </row>
    <row r="28" spans="1:27" x14ac:dyDescent="0.25">
      <c r="A28">
        <v>59258265</v>
      </c>
      <c r="B28" t="s">
        <v>268</v>
      </c>
      <c r="C28" t="s">
        <v>15</v>
      </c>
      <c r="D28" t="s">
        <v>16</v>
      </c>
      <c r="E28" t="s">
        <v>269</v>
      </c>
      <c r="F28" t="s">
        <v>11</v>
      </c>
      <c r="G28" t="s">
        <v>270</v>
      </c>
      <c r="H28" t="s">
        <v>271</v>
      </c>
      <c r="T28">
        <f t="shared" si="7"/>
        <v>59258265</v>
      </c>
      <c r="U28">
        <f t="shared" si="8"/>
        <v>436</v>
      </c>
      <c r="V28">
        <f t="shared" si="9"/>
        <v>2</v>
      </c>
      <c r="W28">
        <f t="shared" si="10"/>
        <v>1</v>
      </c>
      <c r="X28" t="str">
        <f t="shared" si="3"/>
        <v>Using Entity Framework Core in a Powershell Cmdlet?</v>
      </c>
      <c r="Y28" t="str">
        <f t="shared" si="4"/>
        <v>null</v>
      </c>
      <c r="Z28" t="str">
        <f t="shared" si="5"/>
        <v>c#/powershell/entity-framework-core/cmdlets/</v>
      </c>
      <c r="AA28" t="str">
        <f t="shared" si="6"/>
        <v>https://stackoverflow.com/questions/59258265/using-entity-framework-core-in-a-powershell-cmdlet</v>
      </c>
    </row>
    <row r="29" spans="1:27" x14ac:dyDescent="0.25">
      <c r="A29">
        <v>60661755</v>
      </c>
      <c r="B29" t="s">
        <v>111</v>
      </c>
      <c r="C29" t="s">
        <v>9</v>
      </c>
      <c r="D29" t="s">
        <v>16</v>
      </c>
      <c r="E29" t="s">
        <v>272</v>
      </c>
      <c r="F29" t="s">
        <v>11</v>
      </c>
      <c r="G29" t="s">
        <v>273</v>
      </c>
      <c r="H29" t="s">
        <v>274</v>
      </c>
      <c r="T29">
        <f t="shared" si="7"/>
        <v>60661755</v>
      </c>
      <c r="U29">
        <f t="shared" si="8"/>
        <v>46</v>
      </c>
      <c r="V29">
        <f t="shared" si="9"/>
        <v>0</v>
      </c>
      <c r="W29">
        <f t="shared" si="10"/>
        <v>1</v>
      </c>
      <c r="X29" t="str">
        <f t="shared" si="3"/>
        <v>Automate PowerShell from C# under a different user</v>
      </c>
      <c r="Y29" t="str">
        <f t="shared" si="4"/>
        <v>null</v>
      </c>
      <c r="Z29" t="str">
        <f t="shared" si="5"/>
        <v>c#/powershellimpersonation/</v>
      </c>
      <c r="AA29" t="str">
        <f t="shared" si="6"/>
        <v>https://stackoverflow.com/questions/60661755/automate-powershell-from-c-under-a-different-user</v>
      </c>
    </row>
    <row r="30" spans="1:27" x14ac:dyDescent="0.25">
      <c r="A30">
        <v>60645691</v>
      </c>
      <c r="B30" t="s">
        <v>172</v>
      </c>
      <c r="C30" t="s">
        <v>16</v>
      </c>
      <c r="D30" t="s">
        <v>16</v>
      </c>
      <c r="E30" t="s">
        <v>275</v>
      </c>
      <c r="F30" t="s">
        <v>276</v>
      </c>
      <c r="G30" t="s">
        <v>18</v>
      </c>
      <c r="H30" t="s">
        <v>277</v>
      </c>
      <c r="T30">
        <f t="shared" si="7"/>
        <v>60645691</v>
      </c>
      <c r="U30">
        <f t="shared" si="8"/>
        <v>55</v>
      </c>
      <c r="V30">
        <f t="shared" si="9"/>
        <v>1</v>
      </c>
      <c r="W30">
        <f t="shared" si="10"/>
        <v>1</v>
      </c>
      <c r="X30" t="str">
        <f t="shared" si="3"/>
        <v>How to pass reference parameter to PowerShell script from C#</v>
      </c>
      <c r="Y30" t="str">
        <f t="shared" si="4"/>
        <v>60652475</v>
      </c>
      <c r="Z30" t="str">
        <f t="shared" si="5"/>
        <v>c#/powershell/</v>
      </c>
      <c r="AA30" t="str">
        <f t="shared" si="6"/>
        <v>https://stackoverflow.com/questions/60645691/how-to-pass-reference-parameter-to-powershell-script-from-c</v>
      </c>
    </row>
    <row r="31" spans="1:27" x14ac:dyDescent="0.25">
      <c r="A31">
        <v>60604617</v>
      </c>
      <c r="B31" t="s">
        <v>280</v>
      </c>
      <c r="C31" t="s">
        <v>16</v>
      </c>
      <c r="D31" t="s">
        <v>28</v>
      </c>
      <c r="E31" t="s">
        <v>281</v>
      </c>
      <c r="F31" t="s">
        <v>282</v>
      </c>
      <c r="G31" t="s">
        <v>283</v>
      </c>
      <c r="H31" t="s">
        <v>284</v>
      </c>
      <c r="T31">
        <f t="shared" si="7"/>
        <v>60604617</v>
      </c>
      <c r="U31">
        <f t="shared" si="8"/>
        <v>44</v>
      </c>
      <c r="V31">
        <f t="shared" si="9"/>
        <v>1</v>
      </c>
      <c r="W31">
        <f t="shared" si="10"/>
        <v>3</v>
      </c>
      <c r="X31" t="str">
        <f t="shared" si="3"/>
        <v>Pipe character from PowerShell string command is not recognized in Csharp C# code</v>
      </c>
      <c r="Y31" t="str">
        <f t="shared" si="4"/>
        <v>60604836</v>
      </c>
      <c r="Z31" t="str">
        <f t="shared" si="5"/>
        <v>c#/powershell/pipe/ssh.net/</v>
      </c>
      <c r="AA31" t="str">
        <f t="shared" si="6"/>
        <v>https://stackoverflow.com/questions/60604617/pipe-character-from-powershell-string-command-is-not-recognized-in-csharp-c-cod</v>
      </c>
    </row>
    <row r="32" spans="1:27" x14ac:dyDescent="0.25">
      <c r="A32">
        <v>19517105</v>
      </c>
      <c r="B32" t="s">
        <v>285</v>
      </c>
      <c r="C32" t="s">
        <v>16</v>
      </c>
      <c r="D32" t="s">
        <v>15</v>
      </c>
      <c r="E32" t="s">
        <v>286</v>
      </c>
      <c r="F32" t="s">
        <v>11</v>
      </c>
      <c r="G32" t="s">
        <v>18</v>
      </c>
      <c r="H32" t="s">
        <v>287</v>
      </c>
      <c r="T32">
        <f t="shared" si="7"/>
        <v>19517105</v>
      </c>
      <c r="U32">
        <f t="shared" si="8"/>
        <v>9069</v>
      </c>
      <c r="V32">
        <f t="shared" si="9"/>
        <v>1</v>
      </c>
      <c r="W32">
        <f t="shared" si="10"/>
        <v>2</v>
      </c>
      <c r="X32" t="str">
        <f t="shared" si="3"/>
        <v>How to run PowerShell from C# as administrator?</v>
      </c>
      <c r="Y32" t="str">
        <f t="shared" si="4"/>
        <v>null</v>
      </c>
      <c r="Z32" t="str">
        <f t="shared" si="5"/>
        <v>c#/powershell/</v>
      </c>
      <c r="AA32" t="str">
        <f t="shared" si="6"/>
        <v>https://stackoverflow.com/questions/19517105/how-to-run-powershell-from-c-as-administrator</v>
      </c>
    </row>
    <row r="33" spans="1:27" x14ac:dyDescent="0.25">
      <c r="A33">
        <v>60487175</v>
      </c>
      <c r="B33" t="s">
        <v>188</v>
      </c>
      <c r="C33" t="s">
        <v>16</v>
      </c>
      <c r="D33" t="s">
        <v>16</v>
      </c>
      <c r="E33" t="s">
        <v>288</v>
      </c>
      <c r="F33" t="s">
        <v>11</v>
      </c>
      <c r="G33" t="s">
        <v>289</v>
      </c>
      <c r="H33" t="s">
        <v>290</v>
      </c>
      <c r="T33">
        <f t="shared" si="7"/>
        <v>60487175</v>
      </c>
      <c r="U33">
        <f t="shared" si="8"/>
        <v>50</v>
      </c>
      <c r="V33">
        <f t="shared" si="9"/>
        <v>1</v>
      </c>
      <c r="W33">
        <f t="shared" si="10"/>
        <v>1</v>
      </c>
      <c r="X33" t="str">
        <f t="shared" si="3"/>
        <v>Operation not supported in this platform creating an NHibernate Configuration from powershell</v>
      </c>
      <c r="Y33" t="str">
        <f t="shared" si="4"/>
        <v>null</v>
      </c>
      <c r="Z33" t="str">
        <f t="shared" si="5"/>
        <v>c#/powershell/nhibernate/.net-assembly/.net-standard/</v>
      </c>
      <c r="AA33" t="str">
        <f t="shared" si="6"/>
        <v>https://stackoverflow.com/questions/60487175/operation-not-supported-in-this-platform-creating-an-nhibernate-configuration-fr</v>
      </c>
    </row>
    <row r="34" spans="1:27" x14ac:dyDescent="0.25">
      <c r="A34">
        <v>60531562</v>
      </c>
      <c r="B34" t="s">
        <v>291</v>
      </c>
      <c r="C34" t="s">
        <v>16</v>
      </c>
      <c r="D34" t="s">
        <v>16</v>
      </c>
      <c r="E34" t="s">
        <v>292</v>
      </c>
      <c r="F34" t="s">
        <v>293</v>
      </c>
      <c r="G34" t="s">
        <v>294</v>
      </c>
      <c r="H34" t="s">
        <v>295</v>
      </c>
      <c r="T34">
        <f t="shared" si="7"/>
        <v>60531562</v>
      </c>
      <c r="U34">
        <f t="shared" si="8"/>
        <v>70</v>
      </c>
      <c r="V34">
        <f t="shared" si="9"/>
        <v>1</v>
      </c>
      <c r="W34">
        <f t="shared" si="10"/>
        <v>1</v>
      </c>
      <c r="X34" t="str">
        <f t="shared" si="3"/>
        <v>List the classes of a .NET namespace in powershell?</v>
      </c>
      <c r="Y34" t="str">
        <f t="shared" si="4"/>
        <v>60531795</v>
      </c>
      <c r="Z34" t="str">
        <f t="shared" si="5"/>
        <v>c#/.net/windows/powershell/class/</v>
      </c>
      <c r="AA34" t="str">
        <f t="shared" si="6"/>
        <v>https://stackoverflow.com/questions/60531562/list-the-classes-of-a-net-namespace-in-powershell</v>
      </c>
    </row>
    <row r="35" spans="1:27" x14ac:dyDescent="0.25">
      <c r="A35">
        <v>60516211</v>
      </c>
      <c r="B35" t="s">
        <v>301</v>
      </c>
      <c r="C35" t="s">
        <v>9</v>
      </c>
      <c r="D35" t="s">
        <v>15</v>
      </c>
      <c r="E35" t="s">
        <v>302</v>
      </c>
      <c r="F35" t="s">
        <v>11</v>
      </c>
      <c r="G35" t="s">
        <v>303</v>
      </c>
      <c r="H35" t="s">
        <v>304</v>
      </c>
      <c r="T35">
        <f t="shared" si="7"/>
        <v>60516211</v>
      </c>
      <c r="U35">
        <f t="shared" si="8"/>
        <v>43</v>
      </c>
      <c r="V35">
        <f t="shared" si="9"/>
        <v>0</v>
      </c>
      <c r="W35">
        <f t="shared" si="10"/>
        <v>2</v>
      </c>
      <c r="X35" t="str">
        <f t="shared" si="3"/>
        <v>Escaping characters issue in running Powershell script in C#</v>
      </c>
      <c r="Y35" t="str">
        <f t="shared" si="4"/>
        <v>null</v>
      </c>
      <c r="Z35" t="str">
        <f t="shared" si="5"/>
        <v>c#/powershellescapestring/</v>
      </c>
      <c r="AA35" t="str">
        <f t="shared" si="6"/>
        <v>https://stackoverflow.com/questions/60516211/escaping-characters-issue-in-running-powershell-script-in-c</v>
      </c>
    </row>
    <row r="36" spans="1:27" x14ac:dyDescent="0.25">
      <c r="A36">
        <v>52101072</v>
      </c>
      <c r="B36" t="s">
        <v>305</v>
      </c>
      <c r="C36" t="s">
        <v>16</v>
      </c>
      <c r="D36" t="s">
        <v>16</v>
      </c>
      <c r="E36" t="s">
        <v>306</v>
      </c>
      <c r="F36" t="s">
        <v>11</v>
      </c>
      <c r="G36" t="s">
        <v>307</v>
      </c>
      <c r="H36" t="s">
        <v>308</v>
      </c>
      <c r="T36">
        <f t="shared" si="7"/>
        <v>52101072</v>
      </c>
      <c r="U36">
        <f t="shared" si="8"/>
        <v>271</v>
      </c>
      <c r="V36">
        <f t="shared" si="9"/>
        <v>1</v>
      </c>
      <c r="W36">
        <f t="shared" si="10"/>
        <v>1</v>
      </c>
      <c r="X36" t="str">
        <f t="shared" si="3"/>
        <v>Where &amp;quotWrite-Host&amp;quot output goes in Powershell System.Management.Automation Reference assemblies 4.0</v>
      </c>
      <c r="Y36" t="str">
        <f t="shared" si="4"/>
        <v>null</v>
      </c>
      <c r="Z36" t="str">
        <f t="shared" si="5"/>
        <v>c#/pipeline/powershell-4.0/runspace/</v>
      </c>
      <c r="AA36" t="str">
        <f t="shared" si="6"/>
        <v>https://stackoverflow.com/questions/52101072/where-write-host-output-goes-in-powershell-system-management-automation-refere</v>
      </c>
    </row>
    <row r="37" spans="1:27" x14ac:dyDescent="0.25">
      <c r="A37">
        <v>60477313</v>
      </c>
      <c r="B37" t="s">
        <v>172</v>
      </c>
      <c r="C37" t="s">
        <v>9</v>
      </c>
      <c r="D37" t="s">
        <v>16</v>
      </c>
      <c r="E37" t="s">
        <v>309</v>
      </c>
      <c r="F37" t="s">
        <v>11</v>
      </c>
      <c r="G37" t="s">
        <v>310</v>
      </c>
      <c r="H37" t="s">
        <v>311</v>
      </c>
      <c r="T37">
        <f t="shared" si="7"/>
        <v>60477313</v>
      </c>
      <c r="U37">
        <f t="shared" si="8"/>
        <v>55</v>
      </c>
      <c r="V37">
        <f t="shared" si="9"/>
        <v>0</v>
      </c>
      <c r="W37">
        <f t="shared" si="10"/>
        <v>1</v>
      </c>
      <c r="X37" t="str">
        <f t="shared" si="3"/>
        <v>Powershell script not working as expected when publishing web app</v>
      </c>
      <c r="Y37" t="str">
        <f t="shared" si="4"/>
        <v>null</v>
      </c>
      <c r="Z37" t="str">
        <f t="shared" si="5"/>
        <v>c#/powershell/iis/gridview/</v>
      </c>
      <c r="AA37" t="str">
        <f t="shared" si="6"/>
        <v>https://stackoverflow.com/questions/60477313/powershell-script-not-working-as-expected-when-publishing-web-app</v>
      </c>
    </row>
    <row r="38" spans="1:27" x14ac:dyDescent="0.25">
      <c r="A38">
        <v>60432190</v>
      </c>
      <c r="B38" t="s">
        <v>312</v>
      </c>
      <c r="C38" t="s">
        <v>15</v>
      </c>
      <c r="D38" t="s">
        <v>15</v>
      </c>
      <c r="E38" t="s">
        <v>313</v>
      </c>
      <c r="F38" t="s">
        <v>11</v>
      </c>
      <c r="G38" t="s">
        <v>314</v>
      </c>
      <c r="H38" t="s">
        <v>315</v>
      </c>
      <c r="T38">
        <f t="shared" si="7"/>
        <v>60432190</v>
      </c>
      <c r="U38">
        <f t="shared" si="8"/>
        <v>101</v>
      </c>
      <c r="V38">
        <f t="shared" si="9"/>
        <v>2</v>
      </c>
      <c r="W38">
        <f t="shared" si="10"/>
        <v>2</v>
      </c>
      <c r="X38" t="str">
        <f t="shared" si="3"/>
        <v>Binding output from powershell script to gridview in asp.net c#</v>
      </c>
      <c r="Y38" t="str">
        <f t="shared" si="4"/>
        <v>null</v>
      </c>
      <c r="Z38" t="str">
        <f t="shared" si="5"/>
        <v>c#/asp.net/powershell/gridview/data-binding/</v>
      </c>
      <c r="AA38" t="str">
        <f t="shared" si="6"/>
        <v>https://stackoverflow.com/questions/60432190/binding-output-from-powershell-script-to-gridview-in-asp-net-c</v>
      </c>
    </row>
    <row r="39" spans="1:27" x14ac:dyDescent="0.25">
      <c r="A39">
        <v>60288939</v>
      </c>
      <c r="B39" t="s">
        <v>334</v>
      </c>
      <c r="C39" t="s">
        <v>16</v>
      </c>
      <c r="D39" t="s">
        <v>16</v>
      </c>
      <c r="E39" t="s">
        <v>335</v>
      </c>
      <c r="F39" t="s">
        <v>336</v>
      </c>
      <c r="G39" t="s">
        <v>18</v>
      </c>
      <c r="H39" t="s">
        <v>337</v>
      </c>
      <c r="T39">
        <f t="shared" si="7"/>
        <v>60288939</v>
      </c>
      <c r="U39">
        <f t="shared" si="8"/>
        <v>57</v>
      </c>
      <c r="V39">
        <f t="shared" si="9"/>
        <v>1</v>
      </c>
      <c r="W39">
        <f t="shared" si="10"/>
        <v>1</v>
      </c>
      <c r="X39" t="str">
        <f t="shared" si="3"/>
        <v>How to expand path in binary PowerShell module?</v>
      </c>
      <c r="Y39" t="str">
        <f t="shared" si="4"/>
        <v>60289757</v>
      </c>
      <c r="Z39" t="str">
        <f t="shared" si="5"/>
        <v>c#/powershell/</v>
      </c>
      <c r="AA39" t="str">
        <f t="shared" si="6"/>
        <v>https://stackoverflow.com/questions/60288939/how-to-expand-path-in-binary-powershell-module</v>
      </c>
    </row>
    <row r="40" spans="1:27" x14ac:dyDescent="0.25">
      <c r="A40">
        <v>37200661</v>
      </c>
      <c r="B40" t="s">
        <v>338</v>
      </c>
      <c r="C40" t="s">
        <v>16</v>
      </c>
      <c r="D40" t="s">
        <v>16</v>
      </c>
      <c r="E40" t="s">
        <v>339</v>
      </c>
      <c r="F40" t="s">
        <v>340</v>
      </c>
      <c r="G40" t="s">
        <v>341</v>
      </c>
      <c r="H40" t="s">
        <v>342</v>
      </c>
      <c r="T40">
        <f t="shared" si="7"/>
        <v>37200661</v>
      </c>
      <c r="U40">
        <f t="shared" si="8"/>
        <v>3265</v>
      </c>
      <c r="V40">
        <f t="shared" si="9"/>
        <v>1</v>
      </c>
      <c r="W40">
        <f t="shared" si="10"/>
        <v>1</v>
      </c>
      <c r="X40" t="str">
        <f t="shared" si="3"/>
        <v>.NET API to run powershell scripts</v>
      </c>
      <c r="Y40" t="str">
        <f t="shared" si="4"/>
        <v>37200775</v>
      </c>
      <c r="Z40" t="str">
        <f t="shared" si="5"/>
        <v>c#/.net/api/rest/powershell/</v>
      </c>
      <c r="AA40" t="str">
        <f t="shared" si="6"/>
        <v>https://stackoverflow.com/questions/37200661/net-api-to-run-powershell-scripts</v>
      </c>
    </row>
    <row r="41" spans="1:27" x14ac:dyDescent="0.25">
      <c r="A41">
        <v>60257391</v>
      </c>
      <c r="B41" t="s">
        <v>127</v>
      </c>
      <c r="C41" t="s">
        <v>9</v>
      </c>
      <c r="D41" t="s">
        <v>16</v>
      </c>
      <c r="E41" t="s">
        <v>346</v>
      </c>
      <c r="F41" t="s">
        <v>11</v>
      </c>
      <c r="G41" t="s">
        <v>347</v>
      </c>
      <c r="H41" t="s">
        <v>348</v>
      </c>
      <c r="T41">
        <f t="shared" si="7"/>
        <v>60257391</v>
      </c>
      <c r="U41">
        <f t="shared" si="8"/>
        <v>42</v>
      </c>
      <c r="V41">
        <f t="shared" si="9"/>
        <v>0</v>
      </c>
      <c r="W41">
        <f t="shared" si="10"/>
        <v>1</v>
      </c>
      <c r="X41" t="str">
        <f t="shared" si="3"/>
        <v>C# and Powershell Encrypt Rijndael Pass to same Output</v>
      </c>
      <c r="Y41" t="str">
        <f t="shared" si="4"/>
        <v>null</v>
      </c>
      <c r="Z41" t="str">
        <f t="shared" si="5"/>
        <v>c#/php/powershell/rijndaelmanaged/</v>
      </c>
      <c r="AA41" t="str">
        <f t="shared" si="6"/>
        <v>https://stackoverflow.com/questions/60257391/c-and-powershell-encrypt-rijndael-pass-to-same-output</v>
      </c>
    </row>
    <row r="42" spans="1:27" x14ac:dyDescent="0.25">
      <c r="A42">
        <v>57380126</v>
      </c>
      <c r="B42" t="s">
        <v>354</v>
      </c>
      <c r="C42" t="s">
        <v>16</v>
      </c>
      <c r="D42" t="s">
        <v>15</v>
      </c>
      <c r="E42" t="s">
        <v>355</v>
      </c>
      <c r="F42" t="s">
        <v>11</v>
      </c>
      <c r="G42" t="s">
        <v>356</v>
      </c>
      <c r="H42" t="s">
        <v>357</v>
      </c>
      <c r="T42">
        <f t="shared" si="7"/>
        <v>57380126</v>
      </c>
      <c r="U42">
        <f t="shared" si="8"/>
        <v>139</v>
      </c>
      <c r="V42">
        <f t="shared" si="9"/>
        <v>1</v>
      </c>
      <c r="W42">
        <f t="shared" si="10"/>
        <v>2</v>
      </c>
      <c r="X42" t="str">
        <f t="shared" si="3"/>
        <v>Calling powershell script with C# - passing in string array as argument in powershell</v>
      </c>
      <c r="Y42" t="str">
        <f t="shared" si="4"/>
        <v>null</v>
      </c>
      <c r="Z42" t="str">
        <f t="shared" si="5"/>
        <v>c#/.net/</v>
      </c>
      <c r="AA42" t="str">
        <f t="shared" si="6"/>
        <v>https://stackoverflow.com/questions/57380126/calling-powershell-script-with-c-passing-in-string-array-as-argument-in-power</v>
      </c>
    </row>
    <row r="43" spans="1:27" x14ac:dyDescent="0.25">
      <c r="A43">
        <v>60160338</v>
      </c>
      <c r="B43" t="s">
        <v>367</v>
      </c>
      <c r="C43" t="s">
        <v>16</v>
      </c>
      <c r="D43" t="s">
        <v>16</v>
      </c>
      <c r="E43" t="s">
        <v>368</v>
      </c>
      <c r="F43" t="s">
        <v>369</v>
      </c>
      <c r="G43" t="s">
        <v>18</v>
      </c>
      <c r="H43" t="s">
        <v>370</v>
      </c>
      <c r="T43">
        <f t="shared" si="7"/>
        <v>60160338</v>
      </c>
      <c r="U43">
        <f t="shared" si="8"/>
        <v>53</v>
      </c>
      <c r="V43">
        <f t="shared" si="9"/>
        <v>1</v>
      </c>
      <c r="W43">
        <f t="shared" si="10"/>
        <v>1</v>
      </c>
      <c r="X43" t="str">
        <f t="shared" si="3"/>
        <v>How to create powershell cmdlet (C#) output parameters</v>
      </c>
      <c r="Y43" t="str">
        <f t="shared" si="4"/>
        <v>60161663</v>
      </c>
      <c r="Z43" t="str">
        <f t="shared" si="5"/>
        <v>c#/powershell/</v>
      </c>
      <c r="AA43" t="str">
        <f t="shared" si="6"/>
        <v>https://stackoverflow.com/questions/60160338/how-to-create-powershell-cmdlet-c-output-parameters</v>
      </c>
    </row>
    <row r="44" spans="1:27" x14ac:dyDescent="0.25">
      <c r="A44">
        <v>14266050</v>
      </c>
      <c r="B44" t="s">
        <v>371</v>
      </c>
      <c r="C44" t="s">
        <v>15</v>
      </c>
      <c r="D44" t="s">
        <v>15</v>
      </c>
      <c r="E44" t="s">
        <v>372</v>
      </c>
      <c r="F44" t="s">
        <v>373</v>
      </c>
      <c r="G44" t="s">
        <v>374</v>
      </c>
      <c r="H44" t="s">
        <v>375</v>
      </c>
      <c r="T44">
        <f t="shared" si="7"/>
        <v>14266050</v>
      </c>
      <c r="U44">
        <f t="shared" si="8"/>
        <v>4517</v>
      </c>
      <c r="V44">
        <f t="shared" si="9"/>
        <v>2</v>
      </c>
      <c r="W44">
        <f t="shared" si="10"/>
        <v>2</v>
      </c>
      <c r="X44" t="str">
        <f t="shared" si="3"/>
        <v>how to run a powershell script file from a webservice</v>
      </c>
      <c r="Y44" t="str">
        <f t="shared" si="4"/>
        <v>14266144</v>
      </c>
      <c r="Z44" t="str">
        <f t="shared" si="5"/>
        <v>c#/web-services/powershell/webserver/asmx/</v>
      </c>
      <c r="AA44" t="str">
        <f t="shared" si="6"/>
        <v>https://stackoverflow.com/questions/14266050/how-to-run-a-powershell-script-file-from-a-webservice</v>
      </c>
    </row>
    <row r="45" spans="1:27" x14ac:dyDescent="0.25">
      <c r="A45">
        <v>6765375</v>
      </c>
      <c r="B45" t="s">
        <v>381</v>
      </c>
      <c r="C45" t="s">
        <v>16</v>
      </c>
      <c r="D45" t="s">
        <v>14</v>
      </c>
      <c r="E45" t="s">
        <v>382</v>
      </c>
      <c r="F45" t="s">
        <v>383</v>
      </c>
      <c r="G45" t="s">
        <v>384</v>
      </c>
      <c r="H45" t="s">
        <v>385</v>
      </c>
      <c r="T45">
        <f t="shared" si="7"/>
        <v>6765375</v>
      </c>
      <c r="U45">
        <f t="shared" si="8"/>
        <v>34745</v>
      </c>
      <c r="V45">
        <f t="shared" si="9"/>
        <v>1</v>
      </c>
      <c r="W45">
        <f t="shared" si="10"/>
        <v>31</v>
      </c>
      <c r="X45" t="str">
        <f t="shared" si="3"/>
        <v>Initialize dictionary at declaration using PowerShell</v>
      </c>
      <c r="Y45" t="str">
        <f t="shared" si="4"/>
        <v>6765570</v>
      </c>
      <c r="Z45" t="str">
        <f t="shared" si="5"/>
        <v>c#/powershell/dictionary/initialization/language-comparisons/</v>
      </c>
      <c r="AA45" t="str">
        <f t="shared" si="6"/>
        <v>https://stackoverflow.com/questions/6765375/initialize-dictionary-at-declaration-using-powershell</v>
      </c>
    </row>
    <row r="46" spans="1:27" x14ac:dyDescent="0.25">
      <c r="A46">
        <v>25730978</v>
      </c>
      <c r="B46" t="s">
        <v>386</v>
      </c>
      <c r="C46" t="s">
        <v>208</v>
      </c>
      <c r="D46" t="s">
        <v>107</v>
      </c>
      <c r="E46" t="s">
        <v>387</v>
      </c>
      <c r="F46" t="s">
        <v>388</v>
      </c>
      <c r="G46" t="s">
        <v>389</v>
      </c>
      <c r="H46" t="s">
        <v>390</v>
      </c>
      <c r="T46">
        <f t="shared" si="7"/>
        <v>25730978</v>
      </c>
      <c r="U46">
        <f t="shared" si="8"/>
        <v>11876</v>
      </c>
      <c r="V46">
        <f t="shared" si="9"/>
        <v>4</v>
      </c>
      <c r="W46">
        <f t="shared" si="10"/>
        <v>8</v>
      </c>
      <c r="X46" t="str">
        <f t="shared" si="3"/>
        <v>PowerShell Add-Type : Cannot add type. already exist</v>
      </c>
      <c r="Y46" t="str">
        <f t="shared" si="4"/>
        <v>25731143</v>
      </c>
      <c r="Z46" t="str">
        <f t="shared" si="5"/>
        <v>c#/powershellruntime-error/</v>
      </c>
      <c r="AA46" t="str">
        <f t="shared" si="6"/>
        <v>https://stackoverflow.com/questions/25730978/powershell-add-type-cannot-add-type-already-exist</v>
      </c>
    </row>
    <row r="47" spans="1:27" x14ac:dyDescent="0.25">
      <c r="A47">
        <v>60090733</v>
      </c>
      <c r="B47" t="s">
        <v>280</v>
      </c>
      <c r="C47" t="s">
        <v>9</v>
      </c>
      <c r="D47" t="s">
        <v>16</v>
      </c>
      <c r="E47" t="s">
        <v>391</v>
      </c>
      <c r="F47" t="s">
        <v>11</v>
      </c>
      <c r="G47" t="s">
        <v>392</v>
      </c>
      <c r="H47" t="s">
        <v>393</v>
      </c>
      <c r="T47">
        <f t="shared" si="7"/>
        <v>60090733</v>
      </c>
      <c r="U47">
        <f t="shared" si="8"/>
        <v>44</v>
      </c>
      <c r="V47">
        <f t="shared" si="9"/>
        <v>0</v>
      </c>
      <c r="W47">
        <f t="shared" si="10"/>
        <v>1</v>
      </c>
      <c r="X47" t="str">
        <f t="shared" si="3"/>
        <v>C# remote PowerShell calculated property returns null</v>
      </c>
      <c r="Y47" t="str">
        <f t="shared" si="4"/>
        <v>null</v>
      </c>
      <c r="Z47" t="str">
        <f t="shared" si="5"/>
        <v>c#/powershell/properties/null/</v>
      </c>
      <c r="AA47" t="str">
        <f t="shared" si="6"/>
        <v>https://stackoverflow.com/questions/60090733/c-remote-powershell-calculated-property-returns-null</v>
      </c>
    </row>
    <row r="48" spans="1:27" x14ac:dyDescent="0.25">
      <c r="A48">
        <v>53846550</v>
      </c>
      <c r="B48" t="s">
        <v>403</v>
      </c>
      <c r="C48" t="s">
        <v>8</v>
      </c>
      <c r="D48" t="s">
        <v>74</v>
      </c>
      <c r="E48" t="s">
        <v>404</v>
      </c>
      <c r="F48" t="s">
        <v>11</v>
      </c>
      <c r="G48" t="s">
        <v>405</v>
      </c>
      <c r="H48" t="s">
        <v>406</v>
      </c>
      <c r="T48">
        <f t="shared" si="7"/>
        <v>53846550</v>
      </c>
      <c r="U48">
        <f t="shared" si="8"/>
        <v>48213</v>
      </c>
      <c r="V48">
        <f t="shared" si="9"/>
        <v>10</v>
      </c>
      <c r="W48">
        <f t="shared" si="10"/>
        <v>56</v>
      </c>
      <c r="X48" t="str">
        <f t="shared" si="3"/>
        <v>Handler &amp;quotaspNetCore&amp;quot has a bad module &amp;quotAspNetCoreModuleV2&amp;quot in its module list</v>
      </c>
      <c r="Y48" t="str">
        <f t="shared" si="4"/>
        <v>null</v>
      </c>
      <c r="Z48" t="str">
        <f t="shared" si="5"/>
        <v>c#/asp.net-mvc/iis/.net-core/</v>
      </c>
      <c r="AA48" t="str">
        <f t="shared" si="6"/>
        <v>https://stackoverflow.com/questions/53846550/handler-aspnetcore-has-a-bad-module-aspnetcoremodulev2-in-its-module-list</v>
      </c>
    </row>
    <row r="49" spans="1:27" x14ac:dyDescent="0.25">
      <c r="A49">
        <v>51065861</v>
      </c>
      <c r="B49" t="s">
        <v>410</v>
      </c>
      <c r="C49" t="s">
        <v>89</v>
      </c>
      <c r="D49" t="s">
        <v>50</v>
      </c>
      <c r="E49" t="s">
        <v>411</v>
      </c>
      <c r="F49" t="s">
        <v>412</v>
      </c>
      <c r="G49" t="s">
        <v>413</v>
      </c>
      <c r="H49" t="s">
        <v>414</v>
      </c>
      <c r="T49">
        <f t="shared" si="7"/>
        <v>51065861</v>
      </c>
      <c r="U49">
        <f t="shared" si="8"/>
        <v>9252</v>
      </c>
      <c r="V49">
        <f t="shared" si="9"/>
        <v>5</v>
      </c>
      <c r="W49">
        <f t="shared" si="10"/>
        <v>7</v>
      </c>
      <c r="X49" t="str">
        <f t="shared" si="3"/>
        <v>Version conflict in AspNetCore</v>
      </c>
      <c r="Y49" t="str">
        <f t="shared" si="4"/>
        <v>51071387</v>
      </c>
      <c r="Z49" t="str">
        <f t="shared" si="5"/>
        <v>c#/asp.net-core/</v>
      </c>
      <c r="AA49" t="str">
        <f t="shared" si="6"/>
        <v>https://stackoverflow.com/questions/51065861/version-conflict-in-aspnetcore</v>
      </c>
    </row>
    <row r="50" spans="1:27" x14ac:dyDescent="0.25">
      <c r="A50">
        <v>61526883</v>
      </c>
      <c r="B50" t="s">
        <v>421</v>
      </c>
      <c r="C50" t="s">
        <v>16</v>
      </c>
      <c r="D50" t="s">
        <v>16</v>
      </c>
      <c r="E50" t="s">
        <v>422</v>
      </c>
      <c r="F50" t="s">
        <v>423</v>
      </c>
      <c r="G50" t="s">
        <v>424</v>
      </c>
      <c r="H50" t="s">
        <v>425</v>
      </c>
      <c r="T50">
        <f t="shared" si="7"/>
        <v>61526883</v>
      </c>
      <c r="U50">
        <f t="shared" si="8"/>
        <v>54</v>
      </c>
      <c r="V50">
        <f t="shared" si="9"/>
        <v>1</v>
      </c>
      <c r="W50">
        <f t="shared" si="10"/>
        <v>1</v>
      </c>
      <c r="X50" t="str">
        <f t="shared" si="3"/>
        <v>CompilationFailedException during runtime compilation of Razor from AspNetCore TestHost</v>
      </c>
      <c r="Y50" t="str">
        <f t="shared" si="4"/>
        <v>61614152</v>
      </c>
      <c r="Z50" t="str">
        <f t="shared" si="5"/>
        <v>c#/asp.net-core/razor/.net-core/asp.net-core-testhost/</v>
      </c>
      <c r="AA50" t="str">
        <f t="shared" si="6"/>
        <v>https://stackoverflow.com/questions/61526883/compilationfailedexception-during-runtime-compilation-of-razor-from-aspnetcore-t</v>
      </c>
    </row>
    <row r="51" spans="1:27" x14ac:dyDescent="0.25">
      <c r="A51">
        <v>45924240</v>
      </c>
      <c r="B51" t="s">
        <v>426</v>
      </c>
      <c r="C51" t="s">
        <v>15</v>
      </c>
      <c r="D51" t="s">
        <v>107</v>
      </c>
      <c r="E51" t="s">
        <v>427</v>
      </c>
      <c r="F51" t="s">
        <v>11</v>
      </c>
      <c r="G51" t="s">
        <v>428</v>
      </c>
      <c r="H51" t="s">
        <v>429</v>
      </c>
      <c r="T51">
        <f t="shared" si="7"/>
        <v>45924240</v>
      </c>
      <c r="U51">
        <f t="shared" si="8"/>
        <v>6753</v>
      </c>
      <c r="V51">
        <f t="shared" si="9"/>
        <v>2</v>
      </c>
      <c r="W51">
        <f t="shared" si="10"/>
        <v>8</v>
      </c>
      <c r="X51" t="str">
        <f t="shared" si="3"/>
        <v>AspNetCore 2.0 Claims always empty</v>
      </c>
      <c r="Y51" t="str">
        <f t="shared" si="4"/>
        <v>null</v>
      </c>
      <c r="Z51" t="str">
        <f t="shared" si="5"/>
        <v>c#/authentication/claims-based-identity/asp.net-core-mvc-2.0/</v>
      </c>
      <c r="AA51" t="str">
        <f t="shared" si="6"/>
        <v>https://stackoverflow.com/questions/45924240/aspnetcore-2-0-claims-always-empty</v>
      </c>
    </row>
    <row r="52" spans="1:27" x14ac:dyDescent="0.25">
      <c r="A52">
        <v>60863618</v>
      </c>
      <c r="B52" t="s">
        <v>61</v>
      </c>
      <c r="C52" t="s">
        <v>9</v>
      </c>
      <c r="D52" t="s">
        <v>16</v>
      </c>
      <c r="E52" t="s">
        <v>440</v>
      </c>
      <c r="F52" t="s">
        <v>11</v>
      </c>
      <c r="G52" t="s">
        <v>441</v>
      </c>
      <c r="H52" t="s">
        <v>442</v>
      </c>
      <c r="T52">
        <f t="shared" si="7"/>
        <v>60863618</v>
      </c>
      <c r="U52">
        <f t="shared" si="8"/>
        <v>34</v>
      </c>
      <c r="V52">
        <f t="shared" si="9"/>
        <v>0</v>
      </c>
      <c r="W52">
        <f t="shared" si="10"/>
        <v>1</v>
      </c>
      <c r="X52" t="str">
        <f t="shared" si="3"/>
        <v>IOptions configurations throws random NullReferenceException - AspNetCore 2.2</v>
      </c>
      <c r="Y52" t="str">
        <f t="shared" si="4"/>
        <v>null</v>
      </c>
      <c r="Z52" t="str">
        <f t="shared" si="5"/>
        <v>c#/asp.net-core/dependency-injection/configuration/.net-core-2.2/</v>
      </c>
      <c r="AA52" t="str">
        <f t="shared" si="6"/>
        <v>https://stackoverflow.com/questions/60863618/ioptions-configurations-throws-random-nullreferenceexception-aspnetcore-2-2</v>
      </c>
    </row>
    <row r="53" spans="1:27" x14ac:dyDescent="0.25">
      <c r="A53">
        <v>55535494</v>
      </c>
      <c r="B53" t="s">
        <v>447</v>
      </c>
      <c r="C53" t="s">
        <v>15</v>
      </c>
      <c r="D53" t="s">
        <v>89</v>
      </c>
      <c r="E53" t="s">
        <v>448</v>
      </c>
      <c r="F53" t="s">
        <v>449</v>
      </c>
      <c r="G53" t="s">
        <v>450</v>
      </c>
      <c r="H53" t="s">
        <v>451</v>
      </c>
      <c r="T53">
        <f t="shared" si="7"/>
        <v>55535494</v>
      </c>
      <c r="U53">
        <f t="shared" si="8"/>
        <v>328</v>
      </c>
      <c r="V53">
        <f t="shared" si="9"/>
        <v>2</v>
      </c>
      <c r="W53">
        <f t="shared" si="10"/>
        <v>5</v>
      </c>
      <c r="X53" t="str">
        <f t="shared" si="3"/>
        <v>Do I use a JoinableTaskFactory with AspNetCore?</v>
      </c>
      <c r="Y53" t="str">
        <f t="shared" si="4"/>
        <v>55558845</v>
      </c>
      <c r="Z53" t="str">
        <f t="shared" si="5"/>
        <v>c#/asp.net-coreasync-await/</v>
      </c>
      <c r="AA53" t="str">
        <f t="shared" si="6"/>
        <v>https://stackoverflow.com/questions/55535494/do-i-use-a-joinabletaskfactory-with-aspnetcore</v>
      </c>
    </row>
    <row r="54" spans="1:27" x14ac:dyDescent="0.25">
      <c r="A54">
        <v>60482602</v>
      </c>
      <c r="B54" t="s">
        <v>349</v>
      </c>
      <c r="C54" t="s">
        <v>16</v>
      </c>
      <c r="D54" t="s">
        <v>15</v>
      </c>
      <c r="E54" t="s">
        <v>455</v>
      </c>
      <c r="F54" t="s">
        <v>11</v>
      </c>
      <c r="G54" t="s">
        <v>456</v>
      </c>
      <c r="H54" t="s">
        <v>457</v>
      </c>
      <c r="T54">
        <f t="shared" si="7"/>
        <v>60482602</v>
      </c>
      <c r="U54">
        <f t="shared" si="8"/>
        <v>47</v>
      </c>
      <c r="V54">
        <f t="shared" si="9"/>
        <v>1</v>
      </c>
      <c r="W54">
        <f t="shared" si="10"/>
        <v>2</v>
      </c>
      <c r="X54" t="str">
        <f t="shared" si="3"/>
        <v>C# Error CS0234 even after adding aspnetcore and extensions packages</v>
      </c>
      <c r="Y54" t="str">
        <f t="shared" si="4"/>
        <v>null</v>
      </c>
      <c r="Z54" t="str">
        <f t="shared" si="5"/>
        <v>c#/asp.net-corevisual-studio-code/</v>
      </c>
      <c r="AA54" t="str">
        <f t="shared" si="6"/>
        <v>https://stackoverflow.com/questions/60482602/c-error-cs0234-even-after-adding-aspnetcore-and-extensions-packages</v>
      </c>
    </row>
    <row r="55" spans="1:27" x14ac:dyDescent="0.25">
      <c r="A55">
        <v>60548292</v>
      </c>
      <c r="B55" t="s">
        <v>334</v>
      </c>
      <c r="C55" t="s">
        <v>16</v>
      </c>
      <c r="D55" t="s">
        <v>15</v>
      </c>
      <c r="E55" t="s">
        <v>458</v>
      </c>
      <c r="F55" t="s">
        <v>459</v>
      </c>
      <c r="G55" t="s">
        <v>460</v>
      </c>
      <c r="H55" t="s">
        <v>461</v>
      </c>
      <c r="T55">
        <f t="shared" si="7"/>
        <v>60548292</v>
      </c>
      <c r="U55">
        <f t="shared" si="8"/>
        <v>57</v>
      </c>
      <c r="V55">
        <f t="shared" si="9"/>
        <v>1</v>
      </c>
      <c r="W55">
        <f t="shared" si="10"/>
        <v>2</v>
      </c>
      <c r="X55" t="str">
        <f t="shared" si="3"/>
        <v>aspnetcore 3.1 dependency injection for filter</v>
      </c>
      <c r="Y55" t="str">
        <f t="shared" si="4"/>
        <v>60548451</v>
      </c>
      <c r="Z55" t="str">
        <f t="shared" si="5"/>
        <v>c#/asp.net-coredependency-injection/</v>
      </c>
      <c r="AA55" t="str">
        <f t="shared" si="6"/>
        <v>https://stackoverflow.com/questions/60548292/aspnetcore-3-1-dependency-injection-for-filter</v>
      </c>
    </row>
    <row r="56" spans="1:27" x14ac:dyDescent="0.25">
      <c r="A56">
        <v>54109762</v>
      </c>
      <c r="B56" t="s">
        <v>462</v>
      </c>
      <c r="C56" t="s">
        <v>15</v>
      </c>
      <c r="D56" t="s">
        <v>463</v>
      </c>
      <c r="E56" t="s">
        <v>464</v>
      </c>
      <c r="F56" t="s">
        <v>465</v>
      </c>
      <c r="G56" t="s">
        <v>466</v>
      </c>
      <c r="H56" t="s">
        <v>467</v>
      </c>
      <c r="T56">
        <f t="shared" si="7"/>
        <v>54109762</v>
      </c>
      <c r="U56">
        <f t="shared" si="8"/>
        <v>10713</v>
      </c>
      <c r="V56">
        <f t="shared" si="9"/>
        <v>2</v>
      </c>
      <c r="W56">
        <f t="shared" si="10"/>
        <v>11</v>
      </c>
      <c r="X56" t="str">
        <f t="shared" si="3"/>
        <v>Aspnetcore 2.2 Targeting .Net Framework, InProcess fails on azure app service with error TTP Error 500.0 - ANCM In-Process Handler Load Failure</v>
      </c>
      <c r="Y56" t="str">
        <f t="shared" si="4"/>
        <v>54119290</v>
      </c>
      <c r="Z56" t="str">
        <f t="shared" si="5"/>
        <v>c#/azure/iis/asp.net-core/</v>
      </c>
      <c r="AA56" t="str">
        <f t="shared" si="6"/>
        <v>https://stackoverflow.com/questions/54109762/aspnetcore-2-2-targeting-net-framework-inprocess-fails-on-azure-app-service-wi</v>
      </c>
    </row>
    <row r="57" spans="1:27" x14ac:dyDescent="0.25">
      <c r="A57">
        <v>53729956</v>
      </c>
      <c r="B57" t="s">
        <v>468</v>
      </c>
      <c r="C57" t="s">
        <v>208</v>
      </c>
      <c r="D57" t="s">
        <v>469</v>
      </c>
      <c r="E57" t="s">
        <v>470</v>
      </c>
      <c r="F57" t="s">
        <v>471</v>
      </c>
      <c r="G57" t="s">
        <v>472</v>
      </c>
      <c r="H57" t="s">
        <v>473</v>
      </c>
      <c r="T57">
        <f t="shared" si="7"/>
        <v>53729956</v>
      </c>
      <c r="U57">
        <f t="shared" si="8"/>
        <v>24423</v>
      </c>
      <c r="V57">
        <f t="shared" si="9"/>
        <v>4</v>
      </c>
      <c r="W57">
        <f t="shared" si="10"/>
        <v>9</v>
      </c>
      <c r="X57" t="str">
        <f t="shared" si="3"/>
        <v>aspNetCore 2.2.0 - AspNetCoreModuleV2 error</v>
      </c>
      <c r="Y57" t="str">
        <f t="shared" si="4"/>
        <v>54832978</v>
      </c>
      <c r="Z57" t="str">
        <f t="shared" si="5"/>
        <v>c#/asp.netasp.net-core/</v>
      </c>
      <c r="AA57" t="str">
        <f t="shared" si="6"/>
        <v>https://stackoverflow.com/questions/53729956/aspnetcore-2-2-0-aspnetcoremodulev2-error</v>
      </c>
    </row>
    <row r="58" spans="1:27" x14ac:dyDescent="0.25">
      <c r="A58">
        <v>59160799</v>
      </c>
      <c r="B58" t="s">
        <v>478</v>
      </c>
      <c r="C58" t="s">
        <v>15</v>
      </c>
      <c r="D58" t="s">
        <v>15</v>
      </c>
      <c r="E58" t="s">
        <v>479</v>
      </c>
      <c r="F58" t="s">
        <v>480</v>
      </c>
      <c r="G58" t="s">
        <v>432</v>
      </c>
      <c r="H58" t="s">
        <v>481</v>
      </c>
      <c r="T58">
        <f t="shared" si="7"/>
        <v>59160799</v>
      </c>
      <c r="U58">
        <f t="shared" si="8"/>
        <v>91</v>
      </c>
      <c r="V58">
        <f t="shared" si="9"/>
        <v>2</v>
      </c>
      <c r="W58">
        <f t="shared" si="10"/>
        <v>2</v>
      </c>
      <c r="X58" t="str">
        <f t="shared" si="3"/>
        <v>AspNetCore 3.0 (upgraded from 2.2) routes seem to break when Controller Method has Async suffix</v>
      </c>
      <c r="Y58" t="str">
        <f t="shared" si="4"/>
        <v>59161072</v>
      </c>
      <c r="Z58" t="str">
        <f t="shared" si="5"/>
        <v>c#/asp.net-core.net-core/</v>
      </c>
      <c r="AA58" t="str">
        <f t="shared" si="6"/>
        <v>https://stackoverflow.com/questions/59160799/aspnetcore-3-0-upgraded-from-2-2-routes-seem-to-break-when-controller-method-h</v>
      </c>
    </row>
    <row r="59" spans="1:27" x14ac:dyDescent="0.25">
      <c r="A59">
        <v>60296728</v>
      </c>
      <c r="B59" t="s">
        <v>135</v>
      </c>
      <c r="C59" t="s">
        <v>16</v>
      </c>
      <c r="D59" t="s">
        <v>16</v>
      </c>
      <c r="E59" t="s">
        <v>489</v>
      </c>
      <c r="F59" t="s">
        <v>490</v>
      </c>
      <c r="G59" t="s">
        <v>491</v>
      </c>
      <c r="H59" t="s">
        <v>492</v>
      </c>
      <c r="T59">
        <f t="shared" si="7"/>
        <v>60296728</v>
      </c>
      <c r="U59">
        <f t="shared" si="8"/>
        <v>27</v>
      </c>
      <c r="V59">
        <f t="shared" si="9"/>
        <v>1</v>
      </c>
      <c r="W59">
        <f t="shared" si="10"/>
        <v>1</v>
      </c>
      <c r="X59" t="str">
        <f t="shared" si="3"/>
        <v>When should I use Microsoft.Owin implementation and when should I use AspNetCore?</v>
      </c>
      <c r="Y59" t="str">
        <f t="shared" si="4"/>
        <v>60297435</v>
      </c>
      <c r="Z59" t="str">
        <f t="shared" si="5"/>
        <v>c#/rest/asp.net-core/asp.net-web-api/owin/</v>
      </c>
      <c r="AA59" t="str">
        <f t="shared" si="6"/>
        <v>https://stackoverflow.com/questions/60296728/when-should-i-use-microsoft-owin-implementation-and-when-should-i-use-aspnetcore</v>
      </c>
    </row>
    <row r="60" spans="1:27" x14ac:dyDescent="0.25">
      <c r="A60">
        <v>59967594</v>
      </c>
      <c r="B60" t="s">
        <v>430</v>
      </c>
      <c r="C60" t="s">
        <v>16</v>
      </c>
      <c r="D60" t="s">
        <v>16</v>
      </c>
      <c r="E60" t="s">
        <v>500</v>
      </c>
      <c r="F60" t="s">
        <v>11</v>
      </c>
      <c r="G60" t="s">
        <v>501</v>
      </c>
      <c r="H60" t="s">
        <v>502</v>
      </c>
      <c r="T60">
        <f t="shared" si="7"/>
        <v>59967594</v>
      </c>
      <c r="U60">
        <f t="shared" si="8"/>
        <v>26</v>
      </c>
      <c r="V60">
        <f t="shared" si="9"/>
        <v>1</v>
      </c>
      <c r="W60">
        <f t="shared" si="10"/>
        <v>1</v>
      </c>
      <c r="X60" t="str">
        <f t="shared" si="3"/>
        <v>AWS Cognito signature mismatch issue after aspnetcore upgrade from 1.0 to 2.1</v>
      </c>
      <c r="Y60" t="str">
        <f t="shared" si="4"/>
        <v>null</v>
      </c>
      <c r="Z60" t="str">
        <f t="shared" si="5"/>
        <v>c#/asp.net-core/.net-core/amazon-cognito/</v>
      </c>
      <c r="AA60" t="str">
        <f t="shared" si="6"/>
        <v>https://stackoverflow.com/questions/59967594/aws-cognito-signature-mismatch-issue-after-aspnetcore-upgrade-from-1-0-to-2-1</v>
      </c>
    </row>
    <row r="61" spans="1:27" x14ac:dyDescent="0.25">
      <c r="A61">
        <v>59824077</v>
      </c>
      <c r="B61" t="s">
        <v>507</v>
      </c>
      <c r="C61" t="s">
        <v>9</v>
      </c>
      <c r="D61" t="s">
        <v>15</v>
      </c>
      <c r="E61" t="s">
        <v>508</v>
      </c>
      <c r="F61" t="s">
        <v>11</v>
      </c>
      <c r="G61" t="s">
        <v>509</v>
      </c>
      <c r="H61" t="s">
        <v>510</v>
      </c>
      <c r="T61">
        <f t="shared" si="7"/>
        <v>59824077</v>
      </c>
      <c r="U61">
        <f t="shared" si="8"/>
        <v>64</v>
      </c>
      <c r="V61">
        <f t="shared" si="9"/>
        <v>0</v>
      </c>
      <c r="W61">
        <f t="shared" si="10"/>
        <v>2</v>
      </c>
      <c r="X61" t="str">
        <f t="shared" si="3"/>
        <v>AspNetCore Blazor Route-Based Localization</v>
      </c>
      <c r="Y61" t="str">
        <f t="shared" si="4"/>
        <v>null</v>
      </c>
      <c r="Z61" t="str">
        <f t="shared" si="5"/>
        <v>c#/asp.net-core/routing/blazor/</v>
      </c>
      <c r="AA61" t="str">
        <f t="shared" si="6"/>
        <v>https://stackoverflow.com/questions/59824077/aspnetcore-blazor-route-based-localization</v>
      </c>
    </row>
    <row r="62" spans="1:27" x14ac:dyDescent="0.25">
      <c r="A62">
        <v>59210696</v>
      </c>
      <c r="B62" t="s">
        <v>532</v>
      </c>
      <c r="C62" t="s">
        <v>16</v>
      </c>
      <c r="D62" t="s">
        <v>15</v>
      </c>
      <c r="E62" t="s">
        <v>533</v>
      </c>
      <c r="F62" t="s">
        <v>534</v>
      </c>
      <c r="G62" t="s">
        <v>535</v>
      </c>
      <c r="H62" t="s">
        <v>536</v>
      </c>
      <c r="T62">
        <f t="shared" si="7"/>
        <v>59210696</v>
      </c>
      <c r="U62">
        <f t="shared" si="8"/>
        <v>315</v>
      </c>
      <c r="V62">
        <f t="shared" si="9"/>
        <v>1</v>
      </c>
      <c r="W62">
        <f t="shared" si="10"/>
        <v>2</v>
      </c>
      <c r="X62" t="str">
        <f t="shared" si="3"/>
        <v>ASPNETCore SignalR authentication with Reference token</v>
      </c>
      <c r="Y62" t="str">
        <f t="shared" si="4"/>
        <v>59466828</v>
      </c>
      <c r="Z62" t="str">
        <f t="shared" si="5"/>
        <v>c#/authentication/signalr/bearer-token/asp.net-core-signalr/</v>
      </c>
      <c r="AA62" t="str">
        <f t="shared" si="6"/>
        <v>https://stackoverflow.com/questions/59210696/aspnetcore-signalr-authentication-with-reference-token</v>
      </c>
    </row>
    <row r="63" spans="1:27" x14ac:dyDescent="0.25">
      <c r="A63">
        <v>59394452</v>
      </c>
      <c r="B63" t="s">
        <v>118</v>
      </c>
      <c r="C63" t="s">
        <v>9</v>
      </c>
      <c r="D63" t="s">
        <v>15</v>
      </c>
      <c r="E63" t="s">
        <v>537</v>
      </c>
      <c r="F63" t="s">
        <v>11</v>
      </c>
      <c r="G63" t="s">
        <v>538</v>
      </c>
      <c r="H63" t="s">
        <v>539</v>
      </c>
      <c r="T63">
        <f t="shared" si="7"/>
        <v>59394452</v>
      </c>
      <c r="U63">
        <f t="shared" si="8"/>
        <v>30</v>
      </c>
      <c r="V63">
        <f t="shared" si="9"/>
        <v>0</v>
      </c>
      <c r="W63">
        <f t="shared" si="10"/>
        <v>2</v>
      </c>
      <c r="X63" t="str">
        <f t="shared" si="3"/>
        <v>AspNetCore include Razor Pages in other assembly</v>
      </c>
      <c r="Y63" t="str">
        <f t="shared" si="4"/>
        <v>null</v>
      </c>
      <c r="Z63" t="str">
        <f t="shared" si="5"/>
        <v>c#/asp.net-mvc-routingrazor-pages/</v>
      </c>
      <c r="AA63" t="str">
        <f t="shared" si="6"/>
        <v>https://stackoverflow.com/questions/59394452/aspnetcore-include-razor-pages-in-other-assembly</v>
      </c>
    </row>
    <row r="64" spans="1:27" x14ac:dyDescent="0.25">
      <c r="A64">
        <v>59199894</v>
      </c>
      <c r="B64" t="s">
        <v>543</v>
      </c>
      <c r="C64" t="s">
        <v>16</v>
      </c>
      <c r="D64" t="s">
        <v>16</v>
      </c>
      <c r="E64" t="s">
        <v>544</v>
      </c>
      <c r="F64" t="s">
        <v>545</v>
      </c>
      <c r="G64" t="s">
        <v>546</v>
      </c>
      <c r="H64" t="s">
        <v>547</v>
      </c>
      <c r="T64">
        <f t="shared" si="7"/>
        <v>59199894</v>
      </c>
      <c r="U64">
        <f t="shared" si="8"/>
        <v>173</v>
      </c>
      <c r="V64">
        <f t="shared" si="9"/>
        <v>1</v>
      </c>
      <c r="W64">
        <f t="shared" si="10"/>
        <v>1</v>
      </c>
      <c r="X64" t="str">
        <f t="shared" si="3"/>
        <v>How add identity and user management into aspnetcore web api?</v>
      </c>
      <c r="Y64" t="str">
        <f t="shared" si="4"/>
        <v>59200926</v>
      </c>
      <c r="Z64" t="str">
        <f t="shared" si="5"/>
        <v>c#/asp.net-core-webapi/asp.net-core-identity/user-management/</v>
      </c>
      <c r="AA64" t="str">
        <f t="shared" si="6"/>
        <v>https://stackoverflow.com/questions/59199894/how-add-identity-and-user-management-into-aspnetcore-web-api</v>
      </c>
    </row>
    <row r="65" spans="1:27" x14ac:dyDescent="0.25">
      <c r="A65">
        <v>58855965</v>
      </c>
      <c r="B65" t="s">
        <v>354</v>
      </c>
      <c r="C65" t="s">
        <v>16</v>
      </c>
      <c r="D65" t="s">
        <v>16</v>
      </c>
      <c r="E65" t="s">
        <v>573</v>
      </c>
      <c r="F65" t="s">
        <v>574</v>
      </c>
      <c r="G65" t="s">
        <v>575</v>
      </c>
      <c r="H65" t="s">
        <v>576</v>
      </c>
      <c r="T65">
        <f t="shared" si="7"/>
        <v>58855965</v>
      </c>
      <c r="U65">
        <f t="shared" si="8"/>
        <v>139</v>
      </c>
      <c r="V65">
        <f t="shared" si="9"/>
        <v>1</v>
      </c>
      <c r="W65">
        <f t="shared" si="10"/>
        <v>1</v>
      </c>
      <c r="X65" t="str">
        <f t="shared" si="3"/>
        <v>Unit test AspNetCore Controller check HttpStatusCode with ActionResult&amp;ltT&amp;gt result</v>
      </c>
      <c r="Y65" t="str">
        <f t="shared" si="4"/>
        <v>58856418</v>
      </c>
      <c r="Z65" t="str">
        <f t="shared" si="5"/>
        <v>c#/unit-testing/asp.net-core/.net-core/asp.net-core-webapi/</v>
      </c>
      <c r="AA65" t="str">
        <f t="shared" si="6"/>
        <v>https://stackoverflow.com/questions/58855965/unit-test-aspnetcore-controller-check-httpstatuscode-with-actionresultt-result</v>
      </c>
    </row>
    <row r="66" spans="1:27" x14ac:dyDescent="0.25">
      <c r="A66">
        <v>54944216</v>
      </c>
      <c r="B66" t="s">
        <v>594</v>
      </c>
      <c r="C66" t="s">
        <v>15</v>
      </c>
      <c r="D66" t="s">
        <v>89</v>
      </c>
      <c r="E66" t="s">
        <v>595</v>
      </c>
      <c r="F66" t="s">
        <v>596</v>
      </c>
      <c r="G66" t="s">
        <v>597</v>
      </c>
      <c r="H66" t="s">
        <v>598</v>
      </c>
      <c r="T66">
        <f t="shared" si="7"/>
        <v>54944216</v>
      </c>
      <c r="U66">
        <f t="shared" si="8"/>
        <v>611</v>
      </c>
      <c r="V66">
        <f t="shared" si="9"/>
        <v>2</v>
      </c>
      <c r="W66">
        <f t="shared" si="10"/>
        <v>5</v>
      </c>
      <c r="X66" t="str">
        <f t="shared" ref="X66:X129" si="11">CLEAN(E66)</f>
        <v>AspNetCore Integration Testing Multiple WebApplicationFactory Instances?</v>
      </c>
      <c r="Y66" t="str">
        <f t="shared" ref="Y66:Y129" si="12">CLEAN(F66)</f>
        <v>54946761</v>
      </c>
      <c r="Z66" t="str">
        <f t="shared" ref="Z66:Z129" si="13">CLEAN(G66)</f>
        <v>c#/unit-testing/asp.net-core/integration-testing/asp.net-core-2.2/</v>
      </c>
      <c r="AA66" t="str">
        <f t="shared" ref="AA66:AA129" si="14">CLEAN(H66)</f>
        <v>https://stackoverflow.com/questions/54944216/aspnetcore-integration-testing-multiple-webapplicationfactory-instances</v>
      </c>
    </row>
    <row r="67" spans="1:27" x14ac:dyDescent="0.25">
      <c r="A67">
        <v>55590928</v>
      </c>
      <c r="B67" t="s">
        <v>599</v>
      </c>
      <c r="C67" t="s">
        <v>28</v>
      </c>
      <c r="D67" t="s">
        <v>16</v>
      </c>
      <c r="E67" t="s">
        <v>600</v>
      </c>
      <c r="F67" t="s">
        <v>601</v>
      </c>
      <c r="G67" t="s">
        <v>602</v>
      </c>
      <c r="H67" t="s">
        <v>603</v>
      </c>
      <c r="T67">
        <f t="shared" ref="T67:T130" si="15">VALUE(CLEAN(A67))</f>
        <v>55590928</v>
      </c>
      <c r="U67">
        <f t="shared" ref="U67:U130" si="16">VALUE(CLEAN(B67))</f>
        <v>469</v>
      </c>
      <c r="V67">
        <f t="shared" ref="V67:V130" si="17">VALUE(CLEAN(C67))</f>
        <v>3</v>
      </c>
      <c r="W67">
        <f t="shared" ref="W67:W130" si="18">VALUE(CLEAN(D67))</f>
        <v>1</v>
      </c>
      <c r="X67" t="str">
        <f t="shared" si="11"/>
        <v>Building an integration test for an AspNetCore API that uses IdentityServer 4 for Auth</v>
      </c>
      <c r="Y67" t="str">
        <f t="shared" si="12"/>
        <v>55598091</v>
      </c>
      <c r="Z67" t="str">
        <f t="shared" si="13"/>
        <v>c#/asp.net-core/integration-testing/identityserver4/</v>
      </c>
      <c r="AA67" t="str">
        <f t="shared" si="14"/>
        <v>https://stackoverflow.com/questions/55590928/building-an-integration-test-for-an-aspnetcore-api-that-uses-identityserver-4-fo</v>
      </c>
    </row>
    <row r="68" spans="1:27" x14ac:dyDescent="0.25">
      <c r="A68">
        <v>55861993</v>
      </c>
      <c r="B68" t="s">
        <v>606</v>
      </c>
      <c r="C68" t="s">
        <v>15</v>
      </c>
      <c r="D68" t="s">
        <v>15</v>
      </c>
      <c r="E68" t="s">
        <v>607</v>
      </c>
      <c r="F68" t="s">
        <v>608</v>
      </c>
      <c r="G68" t="s">
        <v>609</v>
      </c>
      <c r="H68" t="s">
        <v>610</v>
      </c>
      <c r="T68">
        <f t="shared" si="15"/>
        <v>55861993</v>
      </c>
      <c r="U68">
        <f t="shared" si="16"/>
        <v>1017</v>
      </c>
      <c r="V68">
        <f t="shared" si="17"/>
        <v>2</v>
      </c>
      <c r="W68">
        <f t="shared" si="18"/>
        <v>2</v>
      </c>
      <c r="X68" t="str">
        <f t="shared" si="11"/>
        <v>MassTransit RabbitMQ AspNetCore not starting the bus and registering receive endpoints</v>
      </c>
      <c r="Y68" t="str">
        <f t="shared" si="12"/>
        <v>55870848</v>
      </c>
      <c r="Z68" t="str">
        <f t="shared" si="13"/>
        <v>c#/asp.net-core/.net-core/masstransit/</v>
      </c>
      <c r="AA68" t="str">
        <f t="shared" si="14"/>
        <v>https://stackoverflow.com/questions/55861993/masstransit-rabbitmq-aspnetcore-not-starting-the-bus-and-registering-receive-end</v>
      </c>
    </row>
    <row r="69" spans="1:27" x14ac:dyDescent="0.25">
      <c r="A69">
        <v>52040742</v>
      </c>
      <c r="B69" t="s">
        <v>611</v>
      </c>
      <c r="C69" t="s">
        <v>16</v>
      </c>
      <c r="D69" t="s">
        <v>612</v>
      </c>
      <c r="E69" t="s">
        <v>613</v>
      </c>
      <c r="F69" t="s">
        <v>614</v>
      </c>
      <c r="G69" t="s">
        <v>413</v>
      </c>
      <c r="H69" t="s">
        <v>615</v>
      </c>
      <c r="T69">
        <f t="shared" si="15"/>
        <v>52040742</v>
      </c>
      <c r="U69">
        <f t="shared" si="16"/>
        <v>4316</v>
      </c>
      <c r="V69">
        <f t="shared" si="17"/>
        <v>1</v>
      </c>
      <c r="W69">
        <f t="shared" si="18"/>
        <v>6</v>
      </c>
      <c r="X69" t="str">
        <f t="shared" si="11"/>
        <v>Get wwwroot path when in ConfigureServices (aspnetcore)</v>
      </c>
      <c r="Y69" t="str">
        <f t="shared" si="12"/>
        <v>52040818</v>
      </c>
      <c r="Z69" t="str">
        <f t="shared" si="13"/>
        <v>c#/asp.net-core/</v>
      </c>
      <c r="AA69" t="str">
        <f t="shared" si="14"/>
        <v>https://stackoverflow.com/questions/52040742/get-wwwroot-path-when-in-configureservices-aspnetcore</v>
      </c>
    </row>
    <row r="70" spans="1:27" x14ac:dyDescent="0.25">
      <c r="A70">
        <v>58491888</v>
      </c>
      <c r="B70" t="s">
        <v>616</v>
      </c>
      <c r="C70" t="s">
        <v>9</v>
      </c>
      <c r="D70" t="s">
        <v>208</v>
      </c>
      <c r="E70" t="s">
        <v>617</v>
      </c>
      <c r="F70" t="s">
        <v>11</v>
      </c>
      <c r="G70" t="s">
        <v>618</v>
      </c>
      <c r="H70" t="s">
        <v>619</v>
      </c>
      <c r="T70">
        <f t="shared" si="15"/>
        <v>58491888</v>
      </c>
      <c r="U70">
        <f t="shared" si="16"/>
        <v>199</v>
      </c>
      <c r="V70">
        <f t="shared" si="17"/>
        <v>0</v>
      </c>
      <c r="W70">
        <f t="shared" si="18"/>
        <v>4</v>
      </c>
      <c r="X70" t="str">
        <f t="shared" si="11"/>
        <v>Handler &amp;quotaspNetCore&amp;quot has a bad module &amp;quotAspNetCoreModuleV4&amp;quot in its module list</v>
      </c>
      <c r="Y70" t="str">
        <f t="shared" si="12"/>
        <v>null</v>
      </c>
      <c r="Z70" t="str">
        <f t="shared" si="13"/>
        <v>c#/.net/api/iis/.net-core/</v>
      </c>
      <c r="AA70" t="str">
        <f t="shared" si="14"/>
        <v>https://stackoverflow.com/questions/58491888/handler-aspnetcore-has-a-bad-module-aspnetcoremodulev4-in-its-module-list</v>
      </c>
    </row>
    <row r="71" spans="1:27" x14ac:dyDescent="0.25">
      <c r="A71">
        <v>51842808</v>
      </c>
      <c r="B71" t="s">
        <v>623</v>
      </c>
      <c r="C71" t="s">
        <v>89</v>
      </c>
      <c r="D71" t="s">
        <v>89</v>
      </c>
      <c r="E71" t="s">
        <v>624</v>
      </c>
      <c r="F71" t="s">
        <v>625</v>
      </c>
      <c r="G71" t="s">
        <v>626</v>
      </c>
      <c r="H71" t="s">
        <v>627</v>
      </c>
      <c r="T71">
        <f t="shared" si="15"/>
        <v>51842808</v>
      </c>
      <c r="U71">
        <f t="shared" si="16"/>
        <v>10571</v>
      </c>
      <c r="V71">
        <f t="shared" si="17"/>
        <v>5</v>
      </c>
      <c r="W71">
        <f t="shared" si="18"/>
        <v>5</v>
      </c>
      <c r="X71" t="str">
        <f t="shared" si="11"/>
        <v>AspNetCore Could not load type &amp;#39Swashbuckle.AspNetCore.SwaggerGen.SwaggerResponseAttribute&amp;#39</v>
      </c>
      <c r="Y71" t="str">
        <f t="shared" si="12"/>
        <v>51853483</v>
      </c>
      <c r="Z71" t="str">
        <f t="shared" si="13"/>
        <v>c#/asp.net-coreswagger/</v>
      </c>
      <c r="AA71" t="str">
        <f t="shared" si="14"/>
        <v>https://stackoverflow.com/questions/51842808/aspnetcore-could-not-load-type-swashbuckle-aspnetcore-swaggergen-swaggerrespons</v>
      </c>
    </row>
    <row r="72" spans="1:27" x14ac:dyDescent="0.25">
      <c r="A72">
        <v>53793847</v>
      </c>
      <c r="B72" t="s">
        <v>631</v>
      </c>
      <c r="C72" t="s">
        <v>28</v>
      </c>
      <c r="D72" t="s">
        <v>612</v>
      </c>
      <c r="E72" t="s">
        <v>632</v>
      </c>
      <c r="F72" t="s">
        <v>633</v>
      </c>
      <c r="G72" t="s">
        <v>634</v>
      </c>
      <c r="H72" t="s">
        <v>635</v>
      </c>
      <c r="T72">
        <f t="shared" si="15"/>
        <v>53793847</v>
      </c>
      <c r="U72">
        <f t="shared" si="16"/>
        <v>3673</v>
      </c>
      <c r="V72">
        <f t="shared" si="17"/>
        <v>3</v>
      </c>
      <c r="W72">
        <f t="shared" si="18"/>
        <v>6</v>
      </c>
      <c r="X72" t="str">
        <f t="shared" si="11"/>
        <v>Add `host`, `basePath` and `schemes` to swagger.json using Swashbuckle Aspnetcore</v>
      </c>
      <c r="Y72" t="str">
        <f t="shared" si="12"/>
        <v>53794326</v>
      </c>
      <c r="Z72" t="str">
        <f t="shared" si="13"/>
        <v>c#/json/asp.net-core/swagger/swashbuckle/</v>
      </c>
      <c r="AA72" t="str">
        <f t="shared" si="14"/>
        <v>https://stackoverflow.com/questions/53793847/add-host-basepath-and-schemes-to-swagger-json-using-swashbuckle-aspnetcor</v>
      </c>
    </row>
    <row r="73" spans="1:27" x14ac:dyDescent="0.25">
      <c r="A73">
        <v>52347535</v>
      </c>
      <c r="B73" t="s">
        <v>641</v>
      </c>
      <c r="C73" t="s">
        <v>15</v>
      </c>
      <c r="D73" t="s">
        <v>208</v>
      </c>
      <c r="E73" t="s">
        <v>642</v>
      </c>
      <c r="F73" t="s">
        <v>643</v>
      </c>
      <c r="G73" t="s">
        <v>644</v>
      </c>
      <c r="H73" t="s">
        <v>645</v>
      </c>
      <c r="T73">
        <f t="shared" si="15"/>
        <v>52347535</v>
      </c>
      <c r="U73">
        <f t="shared" si="16"/>
        <v>2000</v>
      </c>
      <c r="V73">
        <f t="shared" si="17"/>
        <v>2</v>
      </c>
      <c r="W73">
        <f t="shared" si="18"/>
        <v>4</v>
      </c>
      <c r="X73" t="str">
        <f t="shared" si="11"/>
        <v>Register AspNetCore 2.1 Identity system with DbContext interface</v>
      </c>
      <c r="Y73" t="str">
        <f t="shared" si="12"/>
        <v>52348155</v>
      </c>
      <c r="Z73" t="str">
        <f t="shared" si="13"/>
        <v>c#/entity-framework/asp.net-core/dependency-injection/asp.net-identity/</v>
      </c>
      <c r="AA73" t="str">
        <f t="shared" si="14"/>
        <v>https://stackoverflow.com/questions/52347535/register-aspnetcore-2-1-identity-system-with-dbcontext-interface</v>
      </c>
    </row>
    <row r="74" spans="1:27" x14ac:dyDescent="0.25">
      <c r="A74">
        <v>57867758</v>
      </c>
      <c r="B74" t="s">
        <v>172</v>
      </c>
      <c r="C74" t="s">
        <v>16</v>
      </c>
      <c r="D74" t="s">
        <v>16</v>
      </c>
      <c r="E74" t="s">
        <v>646</v>
      </c>
      <c r="F74" t="s">
        <v>647</v>
      </c>
      <c r="G74" t="s">
        <v>648</v>
      </c>
      <c r="H74" t="s">
        <v>649</v>
      </c>
      <c r="T74">
        <f t="shared" si="15"/>
        <v>57867758</v>
      </c>
      <c r="U74">
        <f t="shared" si="16"/>
        <v>55</v>
      </c>
      <c r="V74">
        <f t="shared" si="17"/>
        <v>1</v>
      </c>
      <c r="W74">
        <f t="shared" si="18"/>
        <v>1</v>
      </c>
      <c r="X74" t="str">
        <f t="shared" si="11"/>
        <v>AspNetCore 2.2 Angular SignalR Negotiate always returns 404 Not found</v>
      </c>
      <c r="Y74" t="str">
        <f t="shared" si="12"/>
        <v>57873192</v>
      </c>
      <c r="Z74" t="str">
        <f t="shared" si="13"/>
        <v>c#/angular/typescript/asp.net-core/signalr/</v>
      </c>
      <c r="AA74" t="str">
        <f t="shared" si="14"/>
        <v>https://stackoverflow.com/questions/57867758/aspnetcore-2-2-angular-signalr-negotiate-always-returns-404-not-found</v>
      </c>
    </row>
    <row r="75" spans="1:27" x14ac:dyDescent="0.25">
      <c r="A75">
        <v>54113641</v>
      </c>
      <c r="B75" t="s">
        <v>650</v>
      </c>
      <c r="C75" t="s">
        <v>16</v>
      </c>
      <c r="D75" t="s">
        <v>16</v>
      </c>
      <c r="E75" t="s">
        <v>651</v>
      </c>
      <c r="F75" t="s">
        <v>652</v>
      </c>
      <c r="G75" t="s">
        <v>653</v>
      </c>
      <c r="H75" t="s">
        <v>654</v>
      </c>
      <c r="T75">
        <f t="shared" si="15"/>
        <v>54113641</v>
      </c>
      <c r="U75">
        <f t="shared" si="16"/>
        <v>105</v>
      </c>
      <c r="V75">
        <f t="shared" si="17"/>
        <v>1</v>
      </c>
      <c r="W75">
        <f t="shared" si="18"/>
        <v>1</v>
      </c>
      <c r="X75" t="str">
        <f t="shared" si="11"/>
        <v>Attribute-based routing, arguments with different name to variable - aspnetcore</v>
      </c>
      <c r="Y75" t="str">
        <f t="shared" si="12"/>
        <v>57789422</v>
      </c>
      <c r="Z75" t="str">
        <f t="shared" si="13"/>
        <v>c#/asp.net-core/.net-core/swagger/nswag/</v>
      </c>
      <c r="AA75" t="str">
        <f t="shared" si="14"/>
        <v>https://stackoverflow.com/questions/54113641/attribute-based-routing-arguments-with-different-name-to-variable-aspnetcore</v>
      </c>
    </row>
    <row r="76" spans="1:27" x14ac:dyDescent="0.25">
      <c r="A76">
        <v>57753258</v>
      </c>
      <c r="B76" t="s">
        <v>655</v>
      </c>
      <c r="C76" t="s">
        <v>16</v>
      </c>
      <c r="D76" t="s">
        <v>16</v>
      </c>
      <c r="E76" t="s">
        <v>656</v>
      </c>
      <c r="F76" t="s">
        <v>657</v>
      </c>
      <c r="G76" t="s">
        <v>658</v>
      </c>
      <c r="H76" t="s">
        <v>659</v>
      </c>
      <c r="T76">
        <f t="shared" si="15"/>
        <v>57753258</v>
      </c>
      <c r="U76">
        <f t="shared" si="16"/>
        <v>365</v>
      </c>
      <c r="V76">
        <f t="shared" si="17"/>
        <v>1</v>
      </c>
      <c r="W76">
        <f t="shared" si="18"/>
        <v>1</v>
      </c>
      <c r="X76" t="str">
        <f t="shared" si="11"/>
        <v>What configurations required to make NodaTime.Instant work as query/path/form parameter in AspNetCore?</v>
      </c>
      <c r="Y76" t="str">
        <f t="shared" si="12"/>
        <v>57754748</v>
      </c>
      <c r="Z76" t="str">
        <f t="shared" si="13"/>
        <v>c#/.net/asp.net-core/nodatime/</v>
      </c>
      <c r="AA76" t="str">
        <f t="shared" si="14"/>
        <v>https://stackoverflow.com/questions/57753258/what-configurations-required-to-make-nodatime-instant-work-as-query-path-form-pa</v>
      </c>
    </row>
    <row r="77" spans="1:27" x14ac:dyDescent="0.25">
      <c r="A77">
        <v>57515056</v>
      </c>
      <c r="B77" t="s">
        <v>291</v>
      </c>
      <c r="C77" t="s">
        <v>16</v>
      </c>
      <c r="D77" t="s">
        <v>15</v>
      </c>
      <c r="E77" t="s">
        <v>660</v>
      </c>
      <c r="F77" t="s">
        <v>661</v>
      </c>
      <c r="G77" t="s">
        <v>432</v>
      </c>
      <c r="H77" t="s">
        <v>662</v>
      </c>
      <c r="T77">
        <f t="shared" si="15"/>
        <v>57515056</v>
      </c>
      <c r="U77">
        <f t="shared" si="16"/>
        <v>70</v>
      </c>
      <c r="V77">
        <f t="shared" si="17"/>
        <v>1</v>
      </c>
      <c r="W77">
        <f t="shared" si="18"/>
        <v>2</v>
      </c>
      <c r="X77" t="str">
        <f t="shared" si="11"/>
        <v>How does AspNetCore inject css and js into its developer exception page?</v>
      </c>
      <c r="Y77" t="str">
        <f t="shared" si="12"/>
        <v>57612471</v>
      </c>
      <c r="Z77" t="str">
        <f t="shared" si="13"/>
        <v>c#/asp.net-core.net-core/</v>
      </c>
      <c r="AA77" t="str">
        <f t="shared" si="14"/>
        <v>https://stackoverflow.com/questions/57515056/how-does-aspnetcore-inject-css-and-js-into-its-developer-exception-page</v>
      </c>
    </row>
    <row r="78" spans="1:27" x14ac:dyDescent="0.25">
      <c r="A78">
        <v>57504377</v>
      </c>
      <c r="B78" t="s">
        <v>668</v>
      </c>
      <c r="C78" t="s">
        <v>16</v>
      </c>
      <c r="D78" t="s">
        <v>28</v>
      </c>
      <c r="E78" t="s">
        <v>669</v>
      </c>
      <c r="F78" t="s">
        <v>670</v>
      </c>
      <c r="G78" t="s">
        <v>413</v>
      </c>
      <c r="H78" t="s">
        <v>671</v>
      </c>
      <c r="T78">
        <f t="shared" si="15"/>
        <v>57504377</v>
      </c>
      <c r="U78">
        <f t="shared" si="16"/>
        <v>137</v>
      </c>
      <c r="V78">
        <f t="shared" si="17"/>
        <v>1</v>
      </c>
      <c r="W78">
        <f t="shared" si="18"/>
        <v>3</v>
      </c>
      <c r="X78" t="str">
        <f t="shared" si="11"/>
        <v>Consolidating aspnetcore items in Startup, without duplicating service registrations or pipelines</v>
      </c>
      <c r="Y78" t="str">
        <f t="shared" si="12"/>
        <v>57507027</v>
      </c>
      <c r="Z78" t="str">
        <f t="shared" si="13"/>
        <v>c#/asp.net-core/</v>
      </c>
      <c r="AA78" t="str">
        <f t="shared" si="14"/>
        <v>https://stackoverflow.com/questions/57504377/consolidating-aspnetcore-items-in-startup-without-duplicating-service-registrat</v>
      </c>
    </row>
    <row r="79" spans="1:27" x14ac:dyDescent="0.25">
      <c r="A79">
        <v>57399438</v>
      </c>
      <c r="B79" t="s">
        <v>672</v>
      </c>
      <c r="C79" t="s">
        <v>9</v>
      </c>
      <c r="D79" t="s">
        <v>208</v>
      </c>
      <c r="E79" t="s">
        <v>673</v>
      </c>
      <c r="F79" t="s">
        <v>11</v>
      </c>
      <c r="G79" t="s">
        <v>674</v>
      </c>
      <c r="H79" t="s">
        <v>675</v>
      </c>
      <c r="T79">
        <f t="shared" si="15"/>
        <v>57399438</v>
      </c>
      <c r="U79">
        <f t="shared" si="16"/>
        <v>94</v>
      </c>
      <c r="V79">
        <f t="shared" si="17"/>
        <v>0</v>
      </c>
      <c r="W79">
        <f t="shared" si="18"/>
        <v>4</v>
      </c>
      <c r="X79" t="str">
        <f t="shared" si="11"/>
        <v>Dockerizing aspnetcore-react template fails</v>
      </c>
      <c r="Y79" t="str">
        <f t="shared" si="12"/>
        <v>null</v>
      </c>
      <c r="Z79" t="str">
        <f t="shared" si="13"/>
        <v>c#/node.js/reactjs/docker/.net-core/</v>
      </c>
      <c r="AA79" t="str">
        <f t="shared" si="14"/>
        <v>https://stackoverflow.com/questions/57399438/dockerizing-aspnetcore-react-template-fails</v>
      </c>
    </row>
    <row r="80" spans="1:27" x14ac:dyDescent="0.25">
      <c r="A80">
        <v>57329909</v>
      </c>
      <c r="B80" t="s">
        <v>683</v>
      </c>
      <c r="C80" t="s">
        <v>15</v>
      </c>
      <c r="D80" t="s">
        <v>16</v>
      </c>
      <c r="E80" t="s">
        <v>684</v>
      </c>
      <c r="F80" t="s">
        <v>685</v>
      </c>
      <c r="G80" t="s">
        <v>686</v>
      </c>
      <c r="H80" t="s">
        <v>687</v>
      </c>
      <c r="T80">
        <f t="shared" si="15"/>
        <v>57329909</v>
      </c>
      <c r="U80">
        <f t="shared" si="16"/>
        <v>322</v>
      </c>
      <c r="V80">
        <f t="shared" si="17"/>
        <v>2</v>
      </c>
      <c r="W80">
        <f t="shared" si="18"/>
        <v>1</v>
      </c>
      <c r="X80" t="str">
        <f t="shared" si="11"/>
        <v>AspNetCore Identity User missing ApplicationUser custom properties</v>
      </c>
      <c r="Y80" t="str">
        <f t="shared" si="12"/>
        <v>57330410</v>
      </c>
      <c r="Z80" t="str">
        <f t="shared" si="13"/>
        <v>c#/asp.net-core/asp.net-identity/identityserver4/</v>
      </c>
      <c r="AA80" t="str">
        <f t="shared" si="14"/>
        <v>https://stackoverflow.com/questions/57329909/aspnetcore-identity-user-missing-applicationuser-custom-properties</v>
      </c>
    </row>
    <row r="81" spans="1:27" x14ac:dyDescent="0.25">
      <c r="A81">
        <v>39058422</v>
      </c>
      <c r="B81" t="s">
        <v>688</v>
      </c>
      <c r="C81" t="s">
        <v>28</v>
      </c>
      <c r="D81" t="s">
        <v>61</v>
      </c>
      <c r="E81" t="s">
        <v>689</v>
      </c>
      <c r="F81" t="s">
        <v>11</v>
      </c>
      <c r="G81" t="s">
        <v>690</v>
      </c>
      <c r="H81" t="s">
        <v>691</v>
      </c>
      <c r="T81">
        <f t="shared" si="15"/>
        <v>39058422</v>
      </c>
      <c r="U81">
        <f t="shared" si="16"/>
        <v>28014</v>
      </c>
      <c r="V81">
        <f t="shared" si="17"/>
        <v>3</v>
      </c>
      <c r="W81">
        <f t="shared" si="18"/>
        <v>34</v>
      </c>
      <c r="X81" t="str">
        <f t="shared" si="11"/>
        <v>How to set command timeout in aspnetcore/entityframeworkcore</v>
      </c>
      <c r="Y81" t="str">
        <f t="shared" si="12"/>
        <v>null</v>
      </c>
      <c r="Z81" t="str">
        <f t="shared" si="13"/>
        <v>c#/asp.net-coreentity-framework-core/</v>
      </c>
      <c r="AA81" t="str">
        <f t="shared" si="14"/>
        <v>https://stackoverflow.com/questions/39058422/how-to-set-command-timeout-in-aspnetcore-entityframeworkcore</v>
      </c>
    </row>
    <row r="82" spans="1:27" x14ac:dyDescent="0.25">
      <c r="A82">
        <v>57062725</v>
      </c>
      <c r="B82" t="s">
        <v>149</v>
      </c>
      <c r="C82" t="s">
        <v>9</v>
      </c>
      <c r="D82" t="s">
        <v>16</v>
      </c>
      <c r="E82" t="s">
        <v>695</v>
      </c>
      <c r="F82" t="s">
        <v>11</v>
      </c>
      <c r="G82" t="s">
        <v>696</v>
      </c>
      <c r="H82" t="s">
        <v>697</v>
      </c>
      <c r="T82">
        <f t="shared" si="15"/>
        <v>57062725</v>
      </c>
      <c r="U82">
        <f t="shared" si="16"/>
        <v>28</v>
      </c>
      <c r="V82">
        <f t="shared" si="17"/>
        <v>0</v>
      </c>
      <c r="W82">
        <f t="shared" si="18"/>
        <v>1</v>
      </c>
      <c r="X82" t="str">
        <f t="shared" si="11"/>
        <v>Updating a NETCore app to an AspNetCore app</v>
      </c>
      <c r="Y82" t="str">
        <f t="shared" si="12"/>
        <v>null</v>
      </c>
      <c r="Z82" t="str">
        <f t="shared" si="13"/>
        <v>c#/asp.net/asp.net-core/visual-studio-2019/service-fabric-stateful/</v>
      </c>
      <c r="AA82" t="str">
        <f t="shared" si="14"/>
        <v>https://stackoverflow.com/questions/57062725/updating-a-netcore-app-to-an-aspnetcore-app</v>
      </c>
    </row>
    <row r="83" spans="1:27" x14ac:dyDescent="0.25">
      <c r="A83">
        <v>56889844</v>
      </c>
      <c r="B83" t="s">
        <v>698</v>
      </c>
      <c r="C83" t="s">
        <v>16</v>
      </c>
      <c r="D83" t="s">
        <v>16</v>
      </c>
      <c r="E83" t="s">
        <v>699</v>
      </c>
      <c r="F83" t="s">
        <v>700</v>
      </c>
      <c r="G83" t="s">
        <v>701</v>
      </c>
      <c r="H83" t="s">
        <v>702</v>
      </c>
      <c r="T83">
        <f t="shared" si="15"/>
        <v>56889844</v>
      </c>
      <c r="U83">
        <f t="shared" si="16"/>
        <v>290</v>
      </c>
      <c r="V83">
        <f t="shared" si="17"/>
        <v>1</v>
      </c>
      <c r="W83">
        <f t="shared" si="18"/>
        <v>1</v>
      </c>
      <c r="X83" t="str">
        <f t="shared" si="11"/>
        <v>AspNetCore MVC - ControllerBase.Challenge Issue</v>
      </c>
      <c r="Y83" t="str">
        <f t="shared" si="12"/>
        <v>56936398</v>
      </c>
      <c r="Z83" t="str">
        <f t="shared" si="13"/>
        <v>c#/asp.net-core/asp.net-core-2.0/asp.net-core-mvc-2.0/.net-4.6.1/</v>
      </c>
      <c r="AA83" t="str">
        <f t="shared" si="14"/>
        <v>https://stackoverflow.com/questions/56889844/aspnetcore-mvc-controllerbase-challenge-issue</v>
      </c>
    </row>
    <row r="84" spans="1:27" x14ac:dyDescent="0.25">
      <c r="A84">
        <v>56058357</v>
      </c>
      <c r="B84" t="s">
        <v>719</v>
      </c>
      <c r="C84" t="s">
        <v>16</v>
      </c>
      <c r="D84" t="s">
        <v>16</v>
      </c>
      <c r="E84" t="s">
        <v>720</v>
      </c>
      <c r="F84" t="s">
        <v>11</v>
      </c>
      <c r="G84" t="s">
        <v>721</v>
      </c>
      <c r="H84" t="s">
        <v>722</v>
      </c>
      <c r="T84">
        <f t="shared" si="15"/>
        <v>56058357</v>
      </c>
      <c r="U84">
        <f t="shared" si="16"/>
        <v>696</v>
      </c>
      <c r="V84">
        <f t="shared" si="17"/>
        <v>1</v>
      </c>
      <c r="W84">
        <f t="shared" si="18"/>
        <v>1</v>
      </c>
      <c r="X84" t="str">
        <f t="shared" si="11"/>
        <v>Json Post Object to AspNetCore not working</v>
      </c>
      <c r="Y84" t="str">
        <f t="shared" si="12"/>
        <v>null</v>
      </c>
      <c r="Z84" t="str">
        <f t="shared" si="13"/>
        <v>c#/json/post/asp.net-core/</v>
      </c>
      <c r="AA84" t="str">
        <f t="shared" si="14"/>
        <v>https://stackoverflow.com/questions/56058357/json-post-object-to-aspnetcore-not-working</v>
      </c>
    </row>
    <row r="85" spans="1:27" x14ac:dyDescent="0.25">
      <c r="A85">
        <v>55968971</v>
      </c>
      <c r="B85" t="s">
        <v>723</v>
      </c>
      <c r="C85" t="s">
        <v>9</v>
      </c>
      <c r="D85" t="s">
        <v>16</v>
      </c>
      <c r="E85" t="s">
        <v>724</v>
      </c>
      <c r="F85" t="s">
        <v>11</v>
      </c>
      <c r="G85" t="s">
        <v>725</v>
      </c>
      <c r="H85" t="s">
        <v>726</v>
      </c>
      <c r="T85">
        <f t="shared" si="15"/>
        <v>55968971</v>
      </c>
      <c r="U85">
        <f t="shared" si="16"/>
        <v>203</v>
      </c>
      <c r="V85">
        <f t="shared" si="17"/>
        <v>0</v>
      </c>
      <c r="W85">
        <f t="shared" si="18"/>
        <v>1</v>
      </c>
      <c r="X85" t="str">
        <f t="shared" si="11"/>
        <v>Use FromRoute and FromQuery in single action of ApiController in AspNetCore 2.2</v>
      </c>
      <c r="Y85" t="str">
        <f t="shared" si="12"/>
        <v>null</v>
      </c>
      <c r="Z85" t="str">
        <f t="shared" si="13"/>
        <v>c#/asp.net-core/asp.net-core-mvc/asp.net-core-2.2/</v>
      </c>
      <c r="AA85" t="str">
        <f t="shared" si="14"/>
        <v>https://stackoverflow.com/questions/55968971/use-fromroute-and-fromquery-in-single-action-of-apicontroller-in-aspnetcore-2-2</v>
      </c>
    </row>
    <row r="86" spans="1:27" x14ac:dyDescent="0.25">
      <c r="A86">
        <v>55821321</v>
      </c>
      <c r="B86" t="s">
        <v>732</v>
      </c>
      <c r="C86" t="s">
        <v>9</v>
      </c>
      <c r="D86" t="s">
        <v>16</v>
      </c>
      <c r="E86" t="s">
        <v>733</v>
      </c>
      <c r="F86" t="s">
        <v>11</v>
      </c>
      <c r="G86" t="s">
        <v>734</v>
      </c>
      <c r="H86" t="s">
        <v>735</v>
      </c>
      <c r="T86">
        <f t="shared" si="15"/>
        <v>55821321</v>
      </c>
      <c r="U86">
        <f t="shared" si="16"/>
        <v>61</v>
      </c>
      <c r="V86">
        <f t="shared" si="17"/>
        <v>0</v>
      </c>
      <c r="W86">
        <f t="shared" si="18"/>
        <v>1</v>
      </c>
      <c r="X86" t="str">
        <f t="shared" si="11"/>
        <v>Error: The namespace &amp;#39AspNetCore&amp;#39 already contains a definition for &amp;#39Views__ViewImports&amp;#39 (CS0101) [Prerendering]</v>
      </c>
      <c r="Y86" t="str">
        <f t="shared" si="12"/>
        <v>null</v>
      </c>
      <c r="Z86" t="str">
        <f t="shared" si="13"/>
        <v>javascript/c#/asp.net/single-page-application/</v>
      </c>
      <c r="AA86" t="str">
        <f t="shared" si="14"/>
        <v>https://stackoverflow.com/questions/55821321/error-the-namespace-aspnetcore-already-contains-a-definition-for-views-view</v>
      </c>
    </row>
    <row r="87" spans="1:27" x14ac:dyDescent="0.25">
      <c r="A87">
        <v>55797971</v>
      </c>
      <c r="B87" t="s">
        <v>739</v>
      </c>
      <c r="C87" t="s">
        <v>16</v>
      </c>
      <c r="D87" t="s">
        <v>15</v>
      </c>
      <c r="E87" t="s">
        <v>740</v>
      </c>
      <c r="F87" t="s">
        <v>741</v>
      </c>
      <c r="G87" t="s">
        <v>413</v>
      </c>
      <c r="H87" t="s">
        <v>742</v>
      </c>
      <c r="T87">
        <f t="shared" si="15"/>
        <v>55797971</v>
      </c>
      <c r="U87">
        <f t="shared" si="16"/>
        <v>147</v>
      </c>
      <c r="V87">
        <f t="shared" si="17"/>
        <v>1</v>
      </c>
      <c r="W87">
        <f t="shared" si="18"/>
        <v>2</v>
      </c>
      <c r="X87" t="str">
        <f t="shared" si="11"/>
        <v>SassKit.Multitenancy not compatible with AspNetCore 2.2?</v>
      </c>
      <c r="Y87" t="str">
        <f t="shared" si="12"/>
        <v>55818219</v>
      </c>
      <c r="Z87" t="str">
        <f t="shared" si="13"/>
        <v>c#/asp.net-core/</v>
      </c>
      <c r="AA87" t="str">
        <f t="shared" si="14"/>
        <v>https://stackoverflow.com/questions/55797971/sasskit-multitenancy-not-compatible-with-aspnetcore-2-2</v>
      </c>
    </row>
    <row r="88" spans="1:27" x14ac:dyDescent="0.25">
      <c r="A88">
        <v>55361702</v>
      </c>
      <c r="B88" t="s">
        <v>748</v>
      </c>
      <c r="C88" t="s">
        <v>16</v>
      </c>
      <c r="D88" t="s">
        <v>16</v>
      </c>
      <c r="E88" t="s">
        <v>749</v>
      </c>
      <c r="F88" t="s">
        <v>11</v>
      </c>
      <c r="G88" t="s">
        <v>750</v>
      </c>
      <c r="H88" t="s">
        <v>751</v>
      </c>
      <c r="T88">
        <f t="shared" si="15"/>
        <v>55361702</v>
      </c>
      <c r="U88">
        <f t="shared" si="16"/>
        <v>1083</v>
      </c>
      <c r="V88">
        <f t="shared" si="17"/>
        <v>1</v>
      </c>
      <c r="W88">
        <f t="shared" si="18"/>
        <v>1</v>
      </c>
      <c r="X88" t="str">
        <f t="shared" si="11"/>
        <v>AspNetCore SignalR failed connection handshake</v>
      </c>
      <c r="Y88" t="str">
        <f t="shared" si="12"/>
        <v>null</v>
      </c>
      <c r="Z88" t="str">
        <f t="shared" si="13"/>
        <v>c#/.net-coreasp.net-core-signalr/</v>
      </c>
      <c r="AA88" t="str">
        <f t="shared" si="14"/>
        <v>https://stackoverflow.com/questions/55361702/aspnetcore-signalr-failed-connection-handshake</v>
      </c>
    </row>
    <row r="89" spans="1:27" x14ac:dyDescent="0.25">
      <c r="A89">
        <v>55175398</v>
      </c>
      <c r="B89" t="s">
        <v>756</v>
      </c>
      <c r="C89" t="s">
        <v>15</v>
      </c>
      <c r="D89" t="s">
        <v>28</v>
      </c>
      <c r="E89" t="s">
        <v>757</v>
      </c>
      <c r="F89" t="s">
        <v>758</v>
      </c>
      <c r="G89" t="s">
        <v>413</v>
      </c>
      <c r="H89" t="s">
        <v>759</v>
      </c>
      <c r="T89">
        <f t="shared" si="15"/>
        <v>55175398</v>
      </c>
      <c r="U89">
        <f t="shared" si="16"/>
        <v>111</v>
      </c>
      <c r="V89">
        <f t="shared" si="17"/>
        <v>2</v>
      </c>
      <c r="W89">
        <f t="shared" si="18"/>
        <v>3</v>
      </c>
      <c r="X89" t="str">
        <f t="shared" si="11"/>
        <v>aspnetcore web project import another project&amp;#39s controller</v>
      </c>
      <c r="Y89" t="str">
        <f t="shared" si="12"/>
        <v>55175869</v>
      </c>
      <c r="Z89" t="str">
        <f t="shared" si="13"/>
        <v>c#/asp.net-core/</v>
      </c>
      <c r="AA89" t="str">
        <f t="shared" si="14"/>
        <v>https://stackoverflow.com/questions/55175398/aspnetcore-web-project-import-another-projects-controller</v>
      </c>
    </row>
    <row r="90" spans="1:27" x14ac:dyDescent="0.25">
      <c r="A90">
        <v>54593365</v>
      </c>
      <c r="B90" t="s">
        <v>773</v>
      </c>
      <c r="C90" t="s">
        <v>16</v>
      </c>
      <c r="D90" t="s">
        <v>16</v>
      </c>
      <c r="E90" t="s">
        <v>774</v>
      </c>
      <c r="F90" t="s">
        <v>11</v>
      </c>
      <c r="G90" t="s">
        <v>775</v>
      </c>
      <c r="H90" t="s">
        <v>776</v>
      </c>
      <c r="T90">
        <f t="shared" si="15"/>
        <v>54593365</v>
      </c>
      <c r="U90">
        <f t="shared" si="16"/>
        <v>304</v>
      </c>
      <c r="V90">
        <f t="shared" si="17"/>
        <v>1</v>
      </c>
      <c r="W90">
        <f t="shared" si="18"/>
        <v>1</v>
      </c>
      <c r="X90" t="str">
        <f t="shared" si="11"/>
        <v>AspnetCore Odata How do create an asynchronous action calling an await-able query</v>
      </c>
      <c r="Y90" t="str">
        <f t="shared" si="12"/>
        <v>null</v>
      </c>
      <c r="Z90" t="str">
        <f t="shared" si="13"/>
        <v>c#/asp.net-core/odata/microsoft-odata/</v>
      </c>
      <c r="AA90" t="str">
        <f t="shared" si="14"/>
        <v>https://stackoverflow.com/questions/54593365/aspnetcore-odata-how-do-create-an-asynchronous-action-calling-an-await-able-quer</v>
      </c>
    </row>
    <row r="91" spans="1:27" x14ac:dyDescent="0.25">
      <c r="A91">
        <v>51152817</v>
      </c>
      <c r="B91" t="s">
        <v>777</v>
      </c>
      <c r="C91" t="s">
        <v>16</v>
      </c>
      <c r="D91" t="s">
        <v>612</v>
      </c>
      <c r="E91" t="s">
        <v>778</v>
      </c>
      <c r="F91" t="s">
        <v>779</v>
      </c>
      <c r="G91" t="s">
        <v>780</v>
      </c>
      <c r="H91" t="s">
        <v>781</v>
      </c>
      <c r="T91">
        <f t="shared" si="15"/>
        <v>51152817</v>
      </c>
      <c r="U91">
        <f t="shared" si="16"/>
        <v>3814</v>
      </c>
      <c r="V91">
        <f t="shared" si="17"/>
        <v>1</v>
      </c>
      <c r="W91">
        <f t="shared" si="18"/>
        <v>6</v>
      </c>
      <c r="X91" t="str">
        <f t="shared" si="11"/>
        <v>AspNetCore unable to resolve service</v>
      </c>
      <c r="Y91" t="str">
        <f t="shared" si="12"/>
        <v>51153166</v>
      </c>
      <c r="Z91" t="str">
        <f t="shared" si="13"/>
        <v>c#/asp.net-coreasp.net-identity/</v>
      </c>
      <c r="AA91" t="str">
        <f t="shared" si="14"/>
        <v>https://stackoverflow.com/questions/51152817/aspnetcore-unable-to-resolve-service</v>
      </c>
    </row>
    <row r="92" spans="1:27" x14ac:dyDescent="0.25">
      <c r="A92">
        <v>54107886</v>
      </c>
      <c r="B92" t="s">
        <v>782</v>
      </c>
      <c r="C92" t="s">
        <v>15</v>
      </c>
      <c r="D92" t="s">
        <v>612</v>
      </c>
      <c r="E92" t="s">
        <v>783</v>
      </c>
      <c r="F92" t="s">
        <v>784</v>
      </c>
      <c r="G92" t="s">
        <v>785</v>
      </c>
      <c r="H92" t="s">
        <v>786</v>
      </c>
      <c r="T92">
        <f t="shared" si="15"/>
        <v>54107886</v>
      </c>
      <c r="U92">
        <f t="shared" si="16"/>
        <v>1629</v>
      </c>
      <c r="V92">
        <f t="shared" si="17"/>
        <v>2</v>
      </c>
      <c r="W92">
        <f t="shared" si="18"/>
        <v>6</v>
      </c>
      <c r="X92" t="str">
        <f t="shared" si="11"/>
        <v>Mocking and resolving Autofac dependency in integration test in AspNetCore with TestServer</v>
      </c>
      <c r="Y92" t="str">
        <f t="shared" si="12"/>
        <v>54243337</v>
      </c>
      <c r="Z92" t="str">
        <f t="shared" si="13"/>
        <v>c#/asp.net-core/integration-testing/autofac/asp.net-core-testhost/</v>
      </c>
      <c r="AA92" t="str">
        <f t="shared" si="14"/>
        <v>https://stackoverflow.com/questions/54107886/mocking-and-resolving-autofac-dependency-in-integration-test-in-aspnetcore-with</v>
      </c>
    </row>
    <row r="93" spans="1:27" x14ac:dyDescent="0.25">
      <c r="A93">
        <v>54217203</v>
      </c>
      <c r="B93" t="s">
        <v>787</v>
      </c>
      <c r="C93" t="s">
        <v>16</v>
      </c>
      <c r="D93" t="s">
        <v>16</v>
      </c>
      <c r="E93" t="s">
        <v>788</v>
      </c>
      <c r="F93" t="s">
        <v>789</v>
      </c>
      <c r="G93" t="s">
        <v>790</v>
      </c>
      <c r="H93" t="s">
        <v>791</v>
      </c>
      <c r="T93">
        <f t="shared" si="15"/>
        <v>54217203</v>
      </c>
      <c r="U93">
        <f t="shared" si="16"/>
        <v>305</v>
      </c>
      <c r="V93">
        <f t="shared" si="17"/>
        <v>1</v>
      </c>
      <c r="W93">
        <f t="shared" si="18"/>
        <v>1</v>
      </c>
      <c r="X93" t="str">
        <f t="shared" si="11"/>
        <v>AspNetCore SignalR 1.1.0 - @aspnet/signalr works on Chrome and EdgeExplorer but not Firefox</v>
      </c>
      <c r="Y93" t="str">
        <f t="shared" si="12"/>
        <v>54227620</v>
      </c>
      <c r="Z93" t="str">
        <f t="shared" si="13"/>
        <v>c#/firefox/asp.net-core/signalr/angular7/</v>
      </c>
      <c r="AA93" t="str">
        <f t="shared" si="14"/>
        <v>https://stackoverflow.com/questions/54217203/aspnetcore-signalr-1-1-0-aspnet-signalr-works-on-chrome-and-edgeexplorer-but</v>
      </c>
    </row>
    <row r="94" spans="1:27" x14ac:dyDescent="0.25">
      <c r="A94">
        <v>54037636</v>
      </c>
      <c r="B94" t="s">
        <v>795</v>
      </c>
      <c r="C94" t="s">
        <v>16</v>
      </c>
      <c r="D94" t="s">
        <v>15</v>
      </c>
      <c r="E94" t="s">
        <v>796</v>
      </c>
      <c r="F94" t="s">
        <v>797</v>
      </c>
      <c r="G94" t="s">
        <v>798</v>
      </c>
      <c r="H94" t="s">
        <v>799</v>
      </c>
      <c r="T94">
        <f t="shared" si="15"/>
        <v>54037636</v>
      </c>
      <c r="U94">
        <f t="shared" si="16"/>
        <v>1187</v>
      </c>
      <c r="V94">
        <f t="shared" si="17"/>
        <v>1</v>
      </c>
      <c r="W94">
        <f t="shared" si="18"/>
        <v>2</v>
      </c>
      <c r="X94" t="str">
        <f t="shared" si="11"/>
        <v>AspNetCore Web Api Microsoft Account Authentication</v>
      </c>
      <c r="Y94" t="str">
        <f t="shared" si="12"/>
        <v>54038487</v>
      </c>
      <c r="Z94" t="str">
        <f t="shared" si="13"/>
        <v>c#/asp.net-coreoauth-2.0/</v>
      </c>
      <c r="AA94" t="str">
        <f t="shared" si="14"/>
        <v>https://stackoverflow.com/questions/54037636/aspnetcore-web-api-microsoft-account-authentication</v>
      </c>
    </row>
    <row r="95" spans="1:27" x14ac:dyDescent="0.25">
      <c r="A95">
        <v>43117162</v>
      </c>
      <c r="B95" t="s">
        <v>820</v>
      </c>
      <c r="C95" t="s">
        <v>9</v>
      </c>
      <c r="D95" t="s">
        <v>15</v>
      </c>
      <c r="E95" t="s">
        <v>821</v>
      </c>
      <c r="F95" t="s">
        <v>11</v>
      </c>
      <c r="G95" t="s">
        <v>822</v>
      </c>
      <c r="H95" t="s">
        <v>823</v>
      </c>
      <c r="T95">
        <f t="shared" si="15"/>
        <v>43117162</v>
      </c>
      <c r="U95">
        <f t="shared" si="16"/>
        <v>1275</v>
      </c>
      <c r="V95">
        <f t="shared" si="17"/>
        <v>0</v>
      </c>
      <c r="W95">
        <f t="shared" si="18"/>
        <v>2</v>
      </c>
      <c r="X95" t="str">
        <f t="shared" si="11"/>
        <v>Debug .NET assembly with dnSpy</v>
      </c>
      <c r="Y95" t="str">
        <f t="shared" si="12"/>
        <v>null</v>
      </c>
      <c r="Z95" t="str">
        <f t="shared" si="13"/>
        <v>c#/.netreverse-engineering/</v>
      </c>
      <c r="AA95" t="str">
        <f t="shared" si="14"/>
        <v>https://stackoverflow.com/questions/43117162/debug-net-assembly-with-dnspy</v>
      </c>
    </row>
    <row r="96" spans="1:27" x14ac:dyDescent="0.25">
      <c r="A96">
        <v>20458457</v>
      </c>
      <c r="B96" t="s">
        <v>828</v>
      </c>
      <c r="C96" t="s">
        <v>612</v>
      </c>
      <c r="D96" t="s">
        <v>829</v>
      </c>
      <c r="E96" t="s">
        <v>830</v>
      </c>
      <c r="F96" t="s">
        <v>11</v>
      </c>
      <c r="G96" t="s">
        <v>831</v>
      </c>
      <c r="H96" t="s">
        <v>832</v>
      </c>
      <c r="T96">
        <f t="shared" si="15"/>
        <v>20458457</v>
      </c>
      <c r="U96">
        <f t="shared" si="16"/>
        <v>6340</v>
      </c>
      <c r="V96">
        <f t="shared" si="17"/>
        <v>6</v>
      </c>
      <c r="W96">
        <f t="shared" si="18"/>
        <v>14</v>
      </c>
      <c r="X96" t="str">
        <f t="shared" si="11"/>
        <v>Getting Class FullName (including namespace) from Roslyn ClassDeclarationSyntax</v>
      </c>
      <c r="Y96" t="str">
        <f t="shared" si="12"/>
        <v>null</v>
      </c>
      <c r="Z96" t="str">
        <f t="shared" si="13"/>
        <v>c#/roslyn/</v>
      </c>
      <c r="AA96" t="str">
        <f t="shared" si="14"/>
        <v>https://stackoverflow.com/questions/20458457/getting-class-fullname-including-namespace-from-roslyn-classdeclarationsyntax</v>
      </c>
    </row>
    <row r="97" spans="1:27" x14ac:dyDescent="0.25">
      <c r="A97">
        <v>44243781</v>
      </c>
      <c r="B97" t="s">
        <v>833</v>
      </c>
      <c r="C97" t="s">
        <v>15</v>
      </c>
      <c r="D97" t="s">
        <v>15</v>
      </c>
      <c r="E97" t="s">
        <v>834</v>
      </c>
      <c r="F97" t="s">
        <v>835</v>
      </c>
      <c r="G97" t="s">
        <v>836</v>
      </c>
      <c r="H97" t="s">
        <v>837</v>
      </c>
      <c r="T97">
        <f t="shared" si="15"/>
        <v>44243781</v>
      </c>
      <c r="U97">
        <f t="shared" si="16"/>
        <v>393</v>
      </c>
      <c r="V97">
        <f t="shared" si="17"/>
        <v>2</v>
      </c>
      <c r="W97">
        <f t="shared" si="18"/>
        <v>2</v>
      </c>
      <c r="X97" t="str">
        <f t="shared" si="11"/>
        <v>Roslyn Code Action: How to check if preview or real execution?</v>
      </c>
      <c r="Y97" t="str">
        <f t="shared" si="12"/>
        <v>44283075</v>
      </c>
      <c r="Z97" t="str">
        <f t="shared" si="13"/>
        <v>c#/visual-studio/roslyn/visual-studio-extensions/roslyn-code-analysis/</v>
      </c>
      <c r="AA97" t="str">
        <f t="shared" si="14"/>
        <v>https://stackoverflow.com/questions/44243781/roslyn-code-action-how-to-check-if-preview-or-real-execution</v>
      </c>
    </row>
    <row r="98" spans="1:27" x14ac:dyDescent="0.25">
      <c r="A98">
        <v>46415494</v>
      </c>
      <c r="B98" t="s">
        <v>838</v>
      </c>
      <c r="C98" t="s">
        <v>16</v>
      </c>
      <c r="D98" t="s">
        <v>28</v>
      </c>
      <c r="E98" t="s">
        <v>839</v>
      </c>
      <c r="F98" t="s">
        <v>840</v>
      </c>
      <c r="G98" t="s">
        <v>841</v>
      </c>
      <c r="H98" t="s">
        <v>842</v>
      </c>
      <c r="T98">
        <f t="shared" si="15"/>
        <v>46415494</v>
      </c>
      <c r="U98">
        <f t="shared" si="16"/>
        <v>359</v>
      </c>
      <c r="V98">
        <f t="shared" si="17"/>
        <v>1</v>
      </c>
      <c r="W98">
        <f t="shared" si="18"/>
        <v>3</v>
      </c>
      <c r="X98" t="str">
        <f t="shared" si="11"/>
        <v>How should Roslyn Analyzer actions handle async code?</v>
      </c>
      <c r="Y98" t="str">
        <f t="shared" si="12"/>
        <v>46415576</v>
      </c>
      <c r="Z98" t="str">
        <f t="shared" si="13"/>
        <v>c#/async-awaitroslyn/</v>
      </c>
      <c r="AA98" t="str">
        <f t="shared" si="14"/>
        <v>https://stackoverflow.com/questions/46415494/how-should-roslyn-analyzer-actions-handle-async-code</v>
      </c>
    </row>
    <row r="99" spans="1:27" x14ac:dyDescent="0.25">
      <c r="A99">
        <v>43804765</v>
      </c>
      <c r="B99" t="s">
        <v>843</v>
      </c>
      <c r="C99" t="s">
        <v>28</v>
      </c>
      <c r="D99" t="s">
        <v>16</v>
      </c>
      <c r="E99" t="s">
        <v>844</v>
      </c>
      <c r="F99" t="s">
        <v>845</v>
      </c>
      <c r="G99" t="s">
        <v>846</v>
      </c>
      <c r="H99" t="s">
        <v>847</v>
      </c>
      <c r="T99">
        <f t="shared" si="15"/>
        <v>43804765</v>
      </c>
      <c r="U99">
        <f t="shared" si="16"/>
        <v>558</v>
      </c>
      <c r="V99">
        <f t="shared" si="17"/>
        <v>3</v>
      </c>
      <c r="W99">
        <f t="shared" si="18"/>
        <v>1</v>
      </c>
      <c r="X99" t="str">
        <f t="shared" si="11"/>
        <v>Roslyn get IdentifierName in ObjectCreationExpressionSyntax</v>
      </c>
      <c r="Y99" t="str">
        <f t="shared" si="12"/>
        <v>43805923</v>
      </c>
      <c r="Z99" t="str">
        <f t="shared" si="13"/>
        <v>c#/roslynroslyn-code-analysis/</v>
      </c>
      <c r="AA99" t="str">
        <f t="shared" si="14"/>
        <v>https://stackoverflow.com/questions/43804765/roslyn-get-identifiername-in-objectcreationexpressionsyntax</v>
      </c>
    </row>
    <row r="100" spans="1:27" x14ac:dyDescent="0.25">
      <c r="A100">
        <v>58476032</v>
      </c>
      <c r="B100" t="s">
        <v>557</v>
      </c>
      <c r="C100" t="s">
        <v>16</v>
      </c>
      <c r="D100" t="s">
        <v>15</v>
      </c>
      <c r="E100" t="s">
        <v>848</v>
      </c>
      <c r="F100" t="s">
        <v>849</v>
      </c>
      <c r="G100" t="s">
        <v>850</v>
      </c>
      <c r="H100" t="s">
        <v>851</v>
      </c>
      <c r="T100">
        <f t="shared" si="15"/>
        <v>58476032</v>
      </c>
      <c r="U100">
        <f t="shared" si="16"/>
        <v>78</v>
      </c>
      <c r="V100">
        <f t="shared" si="17"/>
        <v>1</v>
      </c>
      <c r="W100">
        <f t="shared" si="18"/>
        <v>2</v>
      </c>
      <c r="X100" t="str">
        <f t="shared" si="11"/>
        <v>What is a PatternSyntax in Roslyn</v>
      </c>
      <c r="Y100" t="str">
        <f t="shared" si="12"/>
        <v>58477684</v>
      </c>
      <c r="Z100" t="str">
        <f t="shared" si="13"/>
        <v>c#/roslyn/visual-studio-extensions/microsoft.codeanalysis/</v>
      </c>
      <c r="AA100" t="str">
        <f t="shared" si="14"/>
        <v>https://stackoverflow.com/questions/58476032/what-is-a-patternsyntax-in-roslyn</v>
      </c>
    </row>
    <row r="101" spans="1:27" x14ac:dyDescent="0.25">
      <c r="A101">
        <v>36894348</v>
      </c>
      <c r="B101" t="s">
        <v>650</v>
      </c>
      <c r="C101" t="s">
        <v>16</v>
      </c>
      <c r="D101" t="s">
        <v>16</v>
      </c>
      <c r="E101" t="s">
        <v>852</v>
      </c>
      <c r="F101" t="s">
        <v>853</v>
      </c>
      <c r="G101" t="s">
        <v>854</v>
      </c>
      <c r="H101" t="s">
        <v>855</v>
      </c>
      <c r="T101">
        <f t="shared" si="15"/>
        <v>36894348</v>
      </c>
      <c r="U101">
        <f t="shared" si="16"/>
        <v>105</v>
      </c>
      <c r="V101">
        <f t="shared" si="17"/>
        <v>1</v>
      </c>
      <c r="W101">
        <f t="shared" si="18"/>
        <v>1</v>
      </c>
      <c r="X101" t="str">
        <f t="shared" si="11"/>
        <v>How to use internal Roslyn classes?</v>
      </c>
      <c r="Y101" t="str">
        <f t="shared" si="12"/>
        <v>36894736</v>
      </c>
      <c r="Z101" t="str">
        <f t="shared" si="13"/>
        <v>c#/.net/api/compiler-warnings/roslyn/</v>
      </c>
      <c r="AA101" t="str">
        <f t="shared" si="14"/>
        <v>https://stackoverflow.com/questions/36894348/how-to-use-internal-roslyn-classes</v>
      </c>
    </row>
    <row r="102" spans="1:27" x14ac:dyDescent="0.25">
      <c r="A102">
        <v>44198091</v>
      </c>
      <c r="B102" t="s">
        <v>856</v>
      </c>
      <c r="C102" t="s">
        <v>16</v>
      </c>
      <c r="D102" t="s">
        <v>15</v>
      </c>
      <c r="E102" t="s">
        <v>857</v>
      </c>
      <c r="F102" t="s">
        <v>858</v>
      </c>
      <c r="G102" t="s">
        <v>859</v>
      </c>
      <c r="H102" t="s">
        <v>860</v>
      </c>
      <c r="T102">
        <f t="shared" si="15"/>
        <v>44198091</v>
      </c>
      <c r="U102">
        <f t="shared" si="16"/>
        <v>210</v>
      </c>
      <c r="V102">
        <f t="shared" si="17"/>
        <v>1</v>
      </c>
      <c r="W102">
        <f t="shared" si="18"/>
        <v>2</v>
      </c>
      <c r="X102" t="str">
        <f t="shared" si="11"/>
        <v>Roslyn: Given a source location/line, how to figure out if - and where - breakpoint can be set</v>
      </c>
      <c r="Y102" t="str">
        <f t="shared" si="12"/>
        <v>44202615</v>
      </c>
      <c r="Z102" t="str">
        <f t="shared" si="13"/>
        <v>c#/debugging/roslyn/mdbg/</v>
      </c>
      <c r="AA102" t="str">
        <f t="shared" si="14"/>
        <v>https://stackoverflow.com/questions/44198091/roslyn-given-a-source-location-line-how-to-figure-out-if-and-where-breakpo</v>
      </c>
    </row>
    <row r="103" spans="1:27" x14ac:dyDescent="0.25">
      <c r="A103">
        <v>37381699</v>
      </c>
      <c r="B103" t="s">
        <v>861</v>
      </c>
      <c r="C103" t="s">
        <v>15</v>
      </c>
      <c r="D103" t="s">
        <v>15</v>
      </c>
      <c r="E103" t="s">
        <v>862</v>
      </c>
      <c r="F103" t="s">
        <v>863</v>
      </c>
      <c r="G103" t="s">
        <v>864</v>
      </c>
      <c r="H103" t="s">
        <v>865</v>
      </c>
      <c r="T103">
        <f t="shared" si="15"/>
        <v>37381699</v>
      </c>
      <c r="U103">
        <f t="shared" si="16"/>
        <v>777</v>
      </c>
      <c r="V103">
        <f t="shared" si="17"/>
        <v>2</v>
      </c>
      <c r="W103">
        <f t="shared" si="18"/>
        <v>2</v>
      </c>
      <c r="X103" t="str">
        <f t="shared" si="11"/>
        <v>Control Flow Graph, Inter/Intra data flow analysis with Roslyn, .NET Compiler Platform</v>
      </c>
      <c r="Y103" t="str">
        <f t="shared" si="12"/>
        <v>37396916</v>
      </c>
      <c r="Z103" t="str">
        <f t="shared" si="13"/>
        <v>c#/asp.net/.net/roslyn/roslyn-code-analysis/</v>
      </c>
      <c r="AA103" t="str">
        <f t="shared" si="14"/>
        <v>https://stackoverflow.com/questions/37381699/control-flow-graph-inter-intra-data-flow-analysis-with-roslyn-net-compiler-pl</v>
      </c>
    </row>
    <row r="104" spans="1:27" x14ac:dyDescent="0.25">
      <c r="A104">
        <v>36232935</v>
      </c>
      <c r="B104" t="s">
        <v>866</v>
      </c>
      <c r="C104" t="s">
        <v>16</v>
      </c>
      <c r="D104" t="s">
        <v>16</v>
      </c>
      <c r="E104" t="s">
        <v>867</v>
      </c>
      <c r="F104" t="s">
        <v>868</v>
      </c>
      <c r="G104" t="s">
        <v>831</v>
      </c>
      <c r="H104" t="s">
        <v>869</v>
      </c>
      <c r="T104">
        <f t="shared" si="15"/>
        <v>36232935</v>
      </c>
      <c r="U104">
        <f t="shared" si="16"/>
        <v>430</v>
      </c>
      <c r="V104">
        <f t="shared" si="17"/>
        <v>1</v>
      </c>
      <c r="W104">
        <f t="shared" si="18"/>
        <v>1</v>
      </c>
      <c r="X104" t="str">
        <f t="shared" si="11"/>
        <v>How create Numeric literal token with roslyn?</v>
      </c>
      <c r="Y104" t="str">
        <f t="shared" si="12"/>
        <v>36233809</v>
      </c>
      <c r="Z104" t="str">
        <f t="shared" si="13"/>
        <v>c#/roslyn/</v>
      </c>
      <c r="AA104" t="str">
        <f t="shared" si="14"/>
        <v>https://stackoverflow.com/questions/36232935/how-create-numeric-literal-token-with-roslyn</v>
      </c>
    </row>
    <row r="105" spans="1:27" x14ac:dyDescent="0.25">
      <c r="A105">
        <v>34747260</v>
      </c>
      <c r="B105" t="s">
        <v>870</v>
      </c>
      <c r="C105" t="s">
        <v>16</v>
      </c>
      <c r="D105" t="s">
        <v>469</v>
      </c>
      <c r="E105" t="s">
        <v>871</v>
      </c>
      <c r="F105" t="s">
        <v>872</v>
      </c>
      <c r="G105" t="s">
        <v>873</v>
      </c>
      <c r="H105" t="s">
        <v>874</v>
      </c>
      <c r="T105">
        <f t="shared" si="15"/>
        <v>34747260</v>
      </c>
      <c r="U105">
        <f t="shared" si="16"/>
        <v>7031</v>
      </c>
      <c r="V105">
        <f t="shared" si="17"/>
        <v>1</v>
      </c>
      <c r="W105">
        <f t="shared" si="18"/>
        <v>9</v>
      </c>
      <c r="X105" t="str">
        <f t="shared" si="11"/>
        <v>Getting type from a symbol in roslyn</v>
      </c>
      <c r="Y105" t="str">
        <f t="shared" si="12"/>
        <v>34747613</v>
      </c>
      <c r="Z105" t="str">
        <f t="shared" si="13"/>
        <v>c#/.net/reflection/roslyn/roslyn-code-analysis/</v>
      </c>
      <c r="AA105" t="str">
        <f t="shared" si="14"/>
        <v>https://stackoverflow.com/questions/34747260/getting-type-from-a-symbol-in-roslyn</v>
      </c>
    </row>
    <row r="106" spans="1:27" x14ac:dyDescent="0.25">
      <c r="A106">
        <v>8400248</v>
      </c>
      <c r="B106" t="s">
        <v>875</v>
      </c>
      <c r="C106" t="s">
        <v>208</v>
      </c>
      <c r="D106" t="s">
        <v>54</v>
      </c>
      <c r="E106" t="s">
        <v>876</v>
      </c>
      <c r="F106" t="s">
        <v>877</v>
      </c>
      <c r="G106" t="s">
        <v>831</v>
      </c>
      <c r="H106" t="s">
        <v>878</v>
      </c>
      <c r="T106">
        <f t="shared" si="15"/>
        <v>8400248</v>
      </c>
      <c r="U106">
        <f t="shared" si="16"/>
        <v>3213</v>
      </c>
      <c r="V106">
        <f t="shared" si="17"/>
        <v>4</v>
      </c>
      <c r="W106">
        <f t="shared" si="18"/>
        <v>16</v>
      </c>
      <c r="X106" t="str">
        <f t="shared" si="11"/>
        <v>How do I declare a var variable with Roslyn?</v>
      </c>
      <c r="Y106" t="str">
        <f t="shared" si="12"/>
        <v>8400525</v>
      </c>
      <c r="Z106" t="str">
        <f t="shared" si="13"/>
        <v>c#/roslyn/</v>
      </c>
      <c r="AA106" t="str">
        <f t="shared" si="14"/>
        <v>https://stackoverflow.com/questions/8400248/how-do-i-declare-a-var-variable-with-roslyn</v>
      </c>
    </row>
    <row r="107" spans="1:27" x14ac:dyDescent="0.25">
      <c r="A107">
        <v>43520784</v>
      </c>
      <c r="B107" t="s">
        <v>879</v>
      </c>
      <c r="C107" t="s">
        <v>15</v>
      </c>
      <c r="D107" t="s">
        <v>16</v>
      </c>
      <c r="E107" t="s">
        <v>880</v>
      </c>
      <c r="F107" t="s">
        <v>881</v>
      </c>
      <c r="G107" t="s">
        <v>846</v>
      </c>
      <c r="H107" t="s">
        <v>882</v>
      </c>
      <c r="T107">
        <f t="shared" si="15"/>
        <v>43520784</v>
      </c>
      <c r="U107">
        <f t="shared" si="16"/>
        <v>339</v>
      </c>
      <c r="V107">
        <f t="shared" si="17"/>
        <v>2</v>
      </c>
      <c r="W107">
        <f t="shared" si="18"/>
        <v>1</v>
      </c>
      <c r="X107" t="str">
        <f t="shared" si="11"/>
        <v>Roslyn - CSharpCompilation to CSharpCompilation reference</v>
      </c>
      <c r="Y107" t="str">
        <f t="shared" si="12"/>
        <v>43521478</v>
      </c>
      <c r="Z107" t="str">
        <f t="shared" si="13"/>
        <v>c#/roslynroslyn-code-analysis/</v>
      </c>
      <c r="AA107" t="str">
        <f t="shared" si="14"/>
        <v>https://stackoverflow.com/questions/43520784/roslyn-csharpcompilation-to-csharpcompilation-reference</v>
      </c>
    </row>
    <row r="108" spans="1:27" x14ac:dyDescent="0.25">
      <c r="A108">
        <v>59597361</v>
      </c>
      <c r="B108" t="s">
        <v>883</v>
      </c>
      <c r="C108" t="s">
        <v>16</v>
      </c>
      <c r="D108" t="s">
        <v>16</v>
      </c>
      <c r="E108" t="s">
        <v>884</v>
      </c>
      <c r="F108" t="s">
        <v>11</v>
      </c>
      <c r="G108" t="s">
        <v>885</v>
      </c>
      <c r="H108" t="s">
        <v>886</v>
      </c>
      <c r="T108">
        <f t="shared" si="15"/>
        <v>59597361</v>
      </c>
      <c r="U108">
        <f t="shared" si="16"/>
        <v>182</v>
      </c>
      <c r="V108">
        <f t="shared" si="17"/>
        <v>1</v>
      </c>
      <c r="W108">
        <f t="shared" si="18"/>
        <v>1</v>
      </c>
      <c r="X108" t="str">
        <f t="shared" si="11"/>
        <v>How to avoid memory leak using Roslyn CSharpCompilation</v>
      </c>
      <c r="Y108" t="str">
        <f t="shared" si="12"/>
        <v>null</v>
      </c>
      <c r="Z108" t="str">
        <f t="shared" si="13"/>
        <v>c#/memory-leaksroslyn/</v>
      </c>
      <c r="AA108" t="str">
        <f t="shared" si="14"/>
        <v>https://stackoverflow.com/questions/59597361/how-to-avoid-memory-leak-using-roslyn-csharpcompilation</v>
      </c>
    </row>
    <row r="109" spans="1:27" x14ac:dyDescent="0.25">
      <c r="A109">
        <v>61815236</v>
      </c>
      <c r="B109" t="s">
        <v>14</v>
      </c>
      <c r="C109" t="s">
        <v>16</v>
      </c>
      <c r="D109" t="s">
        <v>15</v>
      </c>
      <c r="E109" t="s">
        <v>887</v>
      </c>
      <c r="F109" t="s">
        <v>888</v>
      </c>
      <c r="G109" t="s">
        <v>889</v>
      </c>
      <c r="H109" t="s">
        <v>890</v>
      </c>
      <c r="T109">
        <f t="shared" si="15"/>
        <v>61815236</v>
      </c>
      <c r="U109">
        <f t="shared" si="16"/>
        <v>31</v>
      </c>
      <c r="V109">
        <f t="shared" si="17"/>
        <v>1</v>
      </c>
      <c r="W109">
        <f t="shared" si="18"/>
        <v>2</v>
      </c>
      <c r="X109" t="str">
        <f t="shared" si="11"/>
        <v>How can i detect if a specific method does not contain try catch block using Roslyn Analyzer?</v>
      </c>
      <c r="Y109" t="str">
        <f t="shared" si="12"/>
        <v>61818301</v>
      </c>
      <c r="Z109" t="str">
        <f t="shared" si="13"/>
        <v>c#/visual-studio/roslyn/roslyn-code-analysis/</v>
      </c>
      <c r="AA109" t="str">
        <f t="shared" si="14"/>
        <v>https://stackoverflow.com/questions/61815236/how-can-i-detect-if-a-specific-method-does-not-contain-try-catch-block-using-ros</v>
      </c>
    </row>
    <row r="110" spans="1:27" x14ac:dyDescent="0.25">
      <c r="A110">
        <v>17154917</v>
      </c>
      <c r="B110" t="s">
        <v>897</v>
      </c>
      <c r="C110" t="s">
        <v>15</v>
      </c>
      <c r="D110" t="s">
        <v>107</v>
      </c>
      <c r="E110" t="s">
        <v>898</v>
      </c>
      <c r="F110" t="s">
        <v>899</v>
      </c>
      <c r="G110" t="s">
        <v>900</v>
      </c>
      <c r="H110" t="s">
        <v>901</v>
      </c>
      <c r="T110">
        <f t="shared" si="15"/>
        <v>17154917</v>
      </c>
      <c r="U110">
        <f t="shared" si="16"/>
        <v>2975</v>
      </c>
      <c r="V110">
        <f t="shared" si="17"/>
        <v>2</v>
      </c>
      <c r="W110">
        <f t="shared" si="18"/>
        <v>8</v>
      </c>
      <c r="X110" t="str">
        <f t="shared" si="11"/>
        <v>How to add a trailing end of line to AttribueList using Roslyn CTP</v>
      </c>
      <c r="Y110" t="str">
        <f t="shared" si="12"/>
        <v>17157016</v>
      </c>
      <c r="Z110" t="str">
        <f t="shared" si="13"/>
        <v>c#/.net/code-generation/roslyn/</v>
      </c>
      <c r="AA110" t="str">
        <f t="shared" si="14"/>
        <v>https://stackoverflow.com/questions/17154917/how-to-add-a-trailing-end-of-line-to-attribuelist-using-roslyn-ctp</v>
      </c>
    </row>
    <row r="111" spans="1:27" x14ac:dyDescent="0.25">
      <c r="A111">
        <v>32780315</v>
      </c>
      <c r="B111" t="s">
        <v>905</v>
      </c>
      <c r="C111" t="s">
        <v>906</v>
      </c>
      <c r="D111" t="s">
        <v>907</v>
      </c>
      <c r="E111" t="s">
        <v>908</v>
      </c>
      <c r="F111" t="s">
        <v>909</v>
      </c>
      <c r="G111" t="s">
        <v>910</v>
      </c>
      <c r="H111" t="s">
        <v>911</v>
      </c>
      <c r="T111">
        <f t="shared" si="15"/>
        <v>32780315</v>
      </c>
      <c r="U111">
        <f t="shared" si="16"/>
        <v>402421</v>
      </c>
      <c r="V111">
        <f t="shared" si="17"/>
        <v>51</v>
      </c>
      <c r="W111">
        <f t="shared" si="18"/>
        <v>794</v>
      </c>
      <c r="X111" t="str">
        <f t="shared" si="11"/>
        <v>Could not find a part of the path ... bin\roslyn\csc.exe</v>
      </c>
      <c r="Y111" t="str">
        <f t="shared" si="12"/>
        <v>32780433</v>
      </c>
      <c r="Z111" t="str">
        <f t="shared" si="13"/>
        <v>c#/asp.net/.net/asp.net-mvc/roslyn/</v>
      </c>
      <c r="AA111" t="str">
        <f t="shared" si="14"/>
        <v>https://stackoverflow.com/questions/32780315/could-not-find-a-part-of-the-path-bin-roslyn-csc-exe</v>
      </c>
    </row>
    <row r="112" spans="1:27" x14ac:dyDescent="0.25">
      <c r="A112">
        <v>58154233</v>
      </c>
      <c r="B112" t="s">
        <v>912</v>
      </c>
      <c r="C112" t="s">
        <v>16</v>
      </c>
      <c r="D112" t="s">
        <v>28</v>
      </c>
      <c r="E112" t="s">
        <v>913</v>
      </c>
      <c r="F112" t="s">
        <v>914</v>
      </c>
      <c r="G112" t="s">
        <v>915</v>
      </c>
      <c r="H112" t="s">
        <v>916</v>
      </c>
      <c r="T112">
        <f t="shared" si="15"/>
        <v>58154233</v>
      </c>
      <c r="U112">
        <f t="shared" si="16"/>
        <v>4190</v>
      </c>
      <c r="V112">
        <f t="shared" si="17"/>
        <v>1</v>
      </c>
      <c r="W112">
        <f t="shared" si="18"/>
        <v>3</v>
      </c>
      <c r="X112" t="str">
        <f t="shared" si="11"/>
        <v>Could not find file ... bin\roslyn\csc.exe</v>
      </c>
      <c r="Y112" t="str">
        <f t="shared" si="12"/>
        <v>58154438</v>
      </c>
      <c r="Z112" t="str">
        <f t="shared" si="13"/>
        <v>c#/.net/visual-studio/asp.net-web-api/</v>
      </c>
      <c r="AA112" t="str">
        <f t="shared" si="14"/>
        <v>https://stackoverflow.com/questions/58154233/could-not-find-file-bin-roslyn-csc-exe</v>
      </c>
    </row>
    <row r="113" spans="1:27" x14ac:dyDescent="0.25">
      <c r="A113">
        <v>27848576</v>
      </c>
      <c r="B113" t="s">
        <v>920</v>
      </c>
      <c r="C113" t="s">
        <v>16</v>
      </c>
      <c r="D113" t="s">
        <v>36</v>
      </c>
      <c r="E113" t="s">
        <v>921</v>
      </c>
      <c r="F113" t="s">
        <v>922</v>
      </c>
      <c r="G113" t="s">
        <v>831</v>
      </c>
      <c r="H113" t="s">
        <v>923</v>
      </c>
      <c r="T113">
        <f t="shared" si="15"/>
        <v>27848576</v>
      </c>
      <c r="U113">
        <f t="shared" si="16"/>
        <v>2549</v>
      </c>
      <c r="V113">
        <f t="shared" si="17"/>
        <v>1</v>
      </c>
      <c r="W113">
        <f t="shared" si="18"/>
        <v>18</v>
      </c>
      <c r="X113" t="str">
        <f t="shared" si="11"/>
        <v>How to get a Roslyn FieldSymbol from a FieldDeclarationSyntax node?</v>
      </c>
      <c r="Y113" t="str">
        <f t="shared" si="12"/>
        <v>27848656</v>
      </c>
      <c r="Z113" t="str">
        <f t="shared" si="13"/>
        <v>c#/roslyn/</v>
      </c>
      <c r="AA113" t="str">
        <f t="shared" si="14"/>
        <v>https://stackoverflow.com/questions/27848576/how-to-get-a-roslyn-fieldsymbol-from-a-fielddeclarationsyntax-node</v>
      </c>
    </row>
    <row r="114" spans="1:27" x14ac:dyDescent="0.25">
      <c r="A114">
        <v>33090499</v>
      </c>
      <c r="B114" t="s">
        <v>941</v>
      </c>
      <c r="C114" t="s">
        <v>208</v>
      </c>
      <c r="D114" t="s">
        <v>208</v>
      </c>
      <c r="E114" t="s">
        <v>942</v>
      </c>
      <c r="F114" t="s">
        <v>943</v>
      </c>
      <c r="G114" t="s">
        <v>831</v>
      </c>
      <c r="H114" t="s">
        <v>944</v>
      </c>
      <c r="T114">
        <f t="shared" si="15"/>
        <v>33090499</v>
      </c>
      <c r="U114">
        <f t="shared" si="16"/>
        <v>4812</v>
      </c>
      <c r="V114">
        <f t="shared" si="17"/>
        <v>4</v>
      </c>
      <c r="W114">
        <f t="shared" si="18"/>
        <v>4</v>
      </c>
      <c r="X114" t="str">
        <f t="shared" si="11"/>
        <v>How to get the base class name of a class via Roslyn?</v>
      </c>
      <c r="Y114" t="str">
        <f t="shared" si="12"/>
        <v>33095466</v>
      </c>
      <c r="Z114" t="str">
        <f t="shared" si="13"/>
        <v>c#/roslyn/</v>
      </c>
      <c r="AA114" t="str">
        <f t="shared" si="14"/>
        <v>https://stackoverflow.com/questions/33090499/how-to-get-the-base-class-name-of-a-class-via-roslyn</v>
      </c>
    </row>
    <row r="115" spans="1:27" x14ac:dyDescent="0.25">
      <c r="A115">
        <v>21316952</v>
      </c>
      <c r="B115" t="s">
        <v>945</v>
      </c>
      <c r="C115" t="s">
        <v>15</v>
      </c>
      <c r="D115" t="s">
        <v>50</v>
      </c>
      <c r="E115" t="s">
        <v>946</v>
      </c>
      <c r="F115" t="s">
        <v>947</v>
      </c>
      <c r="G115" t="s">
        <v>831</v>
      </c>
      <c r="H115" t="s">
        <v>948</v>
      </c>
      <c r="T115">
        <f t="shared" si="15"/>
        <v>21316952</v>
      </c>
      <c r="U115">
        <f t="shared" si="16"/>
        <v>4340</v>
      </c>
      <c r="V115">
        <f t="shared" si="17"/>
        <v>2</v>
      </c>
      <c r="W115">
        <f t="shared" si="18"/>
        <v>7</v>
      </c>
      <c r="X115" t="str">
        <f t="shared" si="11"/>
        <v>Using Roslyn for C#, how do I get a list of all properties that compose a return type?</v>
      </c>
      <c r="Y115" t="str">
        <f t="shared" si="12"/>
        <v>21317676</v>
      </c>
      <c r="Z115" t="str">
        <f t="shared" si="13"/>
        <v>c#/roslyn/</v>
      </c>
      <c r="AA115" t="str">
        <f t="shared" si="14"/>
        <v>https://stackoverflow.com/questions/21316952/using-roslyn-for-c-how-do-i-get-a-list-of-all-properties-that-compose-a-return</v>
      </c>
    </row>
    <row r="116" spans="1:27" x14ac:dyDescent="0.25">
      <c r="A116">
        <v>61131303</v>
      </c>
      <c r="B116" t="s">
        <v>44</v>
      </c>
      <c r="C116" t="s">
        <v>16</v>
      </c>
      <c r="D116" t="s">
        <v>15</v>
      </c>
      <c r="E116" t="s">
        <v>959</v>
      </c>
      <c r="F116" t="s">
        <v>11</v>
      </c>
      <c r="G116" t="s">
        <v>831</v>
      </c>
      <c r="H116" t="s">
        <v>960</v>
      </c>
      <c r="T116">
        <f t="shared" si="15"/>
        <v>61131303</v>
      </c>
      <c r="U116">
        <f t="shared" si="16"/>
        <v>33</v>
      </c>
      <c r="V116">
        <f t="shared" si="17"/>
        <v>1</v>
      </c>
      <c r="W116">
        <f t="shared" si="18"/>
        <v>2</v>
      </c>
      <c r="X116" t="str">
        <f t="shared" si="11"/>
        <v>Roslyn code generation, how to create a type expression for a given type</v>
      </c>
      <c r="Y116" t="str">
        <f t="shared" si="12"/>
        <v>null</v>
      </c>
      <c r="Z116" t="str">
        <f t="shared" si="13"/>
        <v>c#/roslyn/</v>
      </c>
      <c r="AA116" t="str">
        <f t="shared" si="14"/>
        <v>https://stackoverflow.com/questions/61131303/roslyn-code-generation-how-to-create-a-type-expression-for-a-given-type</v>
      </c>
    </row>
    <row r="117" spans="1:27" x14ac:dyDescent="0.25">
      <c r="A117">
        <v>61307193</v>
      </c>
      <c r="B117" t="s">
        <v>145</v>
      </c>
      <c r="C117" t="s">
        <v>9</v>
      </c>
      <c r="D117" t="s">
        <v>16</v>
      </c>
      <c r="E117" t="s">
        <v>961</v>
      </c>
      <c r="F117" t="s">
        <v>11</v>
      </c>
      <c r="G117" t="s">
        <v>962</v>
      </c>
      <c r="H117" t="s">
        <v>963</v>
      </c>
      <c r="T117">
        <f t="shared" si="15"/>
        <v>61307193</v>
      </c>
      <c r="U117">
        <f t="shared" si="16"/>
        <v>22</v>
      </c>
      <c r="V117">
        <f t="shared" si="17"/>
        <v>0</v>
      </c>
      <c r="W117">
        <f t="shared" si="18"/>
        <v>1</v>
      </c>
      <c r="X117" t="str">
        <f t="shared" si="11"/>
        <v>set base class for roslyn script project</v>
      </c>
      <c r="Y117" t="str">
        <f t="shared" si="12"/>
        <v>null</v>
      </c>
      <c r="Z117" t="str">
        <f t="shared" si="13"/>
        <v>c#/scriptingroslyn/</v>
      </c>
      <c r="AA117" t="str">
        <f t="shared" si="14"/>
        <v>https://stackoverflow.com/questions/61307193/set-base-class-for-roslyn-script-project</v>
      </c>
    </row>
    <row r="118" spans="1:27" x14ac:dyDescent="0.25">
      <c r="A118">
        <v>61048374</v>
      </c>
      <c r="B118" t="s">
        <v>312</v>
      </c>
      <c r="C118" t="s">
        <v>16</v>
      </c>
      <c r="D118" t="s">
        <v>28</v>
      </c>
      <c r="E118" t="s">
        <v>964</v>
      </c>
      <c r="F118" t="s">
        <v>965</v>
      </c>
      <c r="G118" t="s">
        <v>846</v>
      </c>
      <c r="H118" t="s">
        <v>966</v>
      </c>
      <c r="T118">
        <f t="shared" si="15"/>
        <v>61048374</v>
      </c>
      <c r="U118">
        <f t="shared" si="16"/>
        <v>101</v>
      </c>
      <c r="V118">
        <f t="shared" si="17"/>
        <v>1</v>
      </c>
      <c r="W118">
        <f t="shared" si="18"/>
        <v>3</v>
      </c>
      <c r="X118" t="str">
        <f t="shared" si="11"/>
        <v>How to load solution in Roslyn?</v>
      </c>
      <c r="Y118" t="str">
        <f t="shared" si="12"/>
        <v>61270919</v>
      </c>
      <c r="Z118" t="str">
        <f t="shared" si="13"/>
        <v>c#/roslynroslyn-code-analysis/</v>
      </c>
      <c r="AA118" t="str">
        <f t="shared" si="14"/>
        <v>https://stackoverflow.com/questions/61048374/how-to-load-solution-in-roslyn</v>
      </c>
    </row>
    <row r="119" spans="1:27" x14ac:dyDescent="0.25">
      <c r="A119">
        <v>60166827</v>
      </c>
      <c r="B119" t="s">
        <v>507</v>
      </c>
      <c r="C119" t="s">
        <v>16</v>
      </c>
      <c r="D119" t="s">
        <v>16</v>
      </c>
      <c r="E119" t="s">
        <v>980</v>
      </c>
      <c r="F119" t="s">
        <v>981</v>
      </c>
      <c r="G119" t="s">
        <v>982</v>
      </c>
      <c r="H119" t="s">
        <v>983</v>
      </c>
      <c r="T119">
        <f t="shared" si="15"/>
        <v>60166827</v>
      </c>
      <c r="U119">
        <f t="shared" si="16"/>
        <v>64</v>
      </c>
      <c r="V119">
        <f t="shared" si="17"/>
        <v>1</v>
      </c>
      <c r="W119">
        <f t="shared" si="18"/>
        <v>1</v>
      </c>
      <c r="X119" t="str">
        <f t="shared" si="11"/>
        <v>Run Roslyn analyzers during live code editing but not during build</v>
      </c>
      <c r="Y119" t="str">
        <f t="shared" si="12"/>
        <v>61061131</v>
      </c>
      <c r="Z119" t="str">
        <f t="shared" si="13"/>
        <v>c#/visual-studio/visual-studio-2019/roslyn-code-analysis/</v>
      </c>
      <c r="AA119" t="str">
        <f t="shared" si="14"/>
        <v>https://stackoverflow.com/questions/60166827/run-roslyn-analyzers-during-live-code-editing-but-not-during-build</v>
      </c>
    </row>
    <row r="120" spans="1:27" x14ac:dyDescent="0.25">
      <c r="A120">
        <v>61007363</v>
      </c>
      <c r="B120" t="s">
        <v>437</v>
      </c>
      <c r="C120" t="s">
        <v>9</v>
      </c>
      <c r="D120" t="s">
        <v>16</v>
      </c>
      <c r="E120" t="s">
        <v>984</v>
      </c>
      <c r="F120" t="s">
        <v>11</v>
      </c>
      <c r="G120" t="s">
        <v>985</v>
      </c>
      <c r="H120" t="s">
        <v>986</v>
      </c>
      <c r="T120">
        <f t="shared" si="15"/>
        <v>61007363</v>
      </c>
      <c r="U120">
        <f t="shared" si="16"/>
        <v>19</v>
      </c>
      <c r="V120">
        <f t="shared" si="17"/>
        <v>0</v>
      </c>
      <c r="W120">
        <f t="shared" si="18"/>
        <v>1</v>
      </c>
      <c r="X120" t="str">
        <f t="shared" si="11"/>
        <v>Is there a way with Roslyn to bundle all dependencies with the generated app</v>
      </c>
      <c r="Y120" t="str">
        <f t="shared" si="12"/>
        <v>null</v>
      </c>
      <c r="Z120" t="str">
        <f t="shared" si="13"/>
        <v>c#/.net/compiler-construction/bundle/roslyn/</v>
      </c>
      <c r="AA120" t="str">
        <f t="shared" si="14"/>
        <v>https://stackoverflow.com/questions/61007363/is-there-a-way-with-roslyn-to-bundle-all-dependencies-with-the-generated-app</v>
      </c>
    </row>
    <row r="121" spans="1:27" x14ac:dyDescent="0.25">
      <c r="A121">
        <v>45065206</v>
      </c>
      <c r="B121" t="s">
        <v>995</v>
      </c>
      <c r="C121" t="s">
        <v>612</v>
      </c>
      <c r="D121" t="s">
        <v>991</v>
      </c>
      <c r="E121" t="s">
        <v>996</v>
      </c>
      <c r="F121" t="s">
        <v>997</v>
      </c>
      <c r="G121" t="s">
        <v>998</v>
      </c>
      <c r="H121" t="s">
        <v>999</v>
      </c>
      <c r="T121">
        <f t="shared" si="15"/>
        <v>45065206</v>
      </c>
      <c r="U121">
        <f t="shared" si="16"/>
        <v>20256</v>
      </c>
      <c r="V121">
        <f t="shared" si="17"/>
        <v>6</v>
      </c>
      <c r="W121">
        <f t="shared" si="18"/>
        <v>62</v>
      </c>
      <c r="X121" t="str">
        <f t="shared" si="11"/>
        <v>Can not delete \bin\roslyn\VBCSCompiler.exe - Access is denied</v>
      </c>
      <c r="Y121" t="str">
        <f t="shared" si="12"/>
        <v>45327611</v>
      </c>
      <c r="Z121" t="str">
        <f t="shared" si="13"/>
        <v>c#/asp.net-mvc/visual-studio-2015/visual-studio-2017/roslyn/</v>
      </c>
      <c r="AA121" t="str">
        <f t="shared" si="14"/>
        <v>https://stackoverflow.com/questions/45065206/can-not-delete-bin-roslyn-vbcscompiler-exe-access-is-denied</v>
      </c>
    </row>
    <row r="122" spans="1:27" x14ac:dyDescent="0.25">
      <c r="A122">
        <v>60709520</v>
      </c>
      <c r="B122" t="s">
        <v>1005</v>
      </c>
      <c r="C122" t="s">
        <v>9</v>
      </c>
      <c r="D122" t="s">
        <v>208</v>
      </c>
      <c r="E122" t="s">
        <v>1006</v>
      </c>
      <c r="F122" t="s">
        <v>11</v>
      </c>
      <c r="G122" t="s">
        <v>1007</v>
      </c>
      <c r="H122" t="s">
        <v>1008</v>
      </c>
      <c r="T122">
        <f t="shared" si="15"/>
        <v>60709520</v>
      </c>
      <c r="U122">
        <f t="shared" si="16"/>
        <v>100</v>
      </c>
      <c r="V122">
        <f t="shared" si="17"/>
        <v>0</v>
      </c>
      <c r="W122">
        <f t="shared" si="18"/>
        <v>4</v>
      </c>
      <c r="X122" t="str">
        <f t="shared" si="11"/>
        <v>How to use Roslyn compiler in Unity player or in the built game for expressions that may contain lambda expressions?</v>
      </c>
      <c r="Y122" t="str">
        <f t="shared" si="12"/>
        <v>null</v>
      </c>
      <c r="Z122" t="str">
        <f t="shared" si="13"/>
        <v>c#/unity3d/lambda/roslyn/</v>
      </c>
      <c r="AA122" t="str">
        <f t="shared" si="14"/>
        <v>https://stackoverflow.com/questions/60709520/how-to-use-roslyn-compiler-in-unity-player-or-in-the-built-game-for-expressions</v>
      </c>
    </row>
    <row r="123" spans="1:27" x14ac:dyDescent="0.25">
      <c r="A123">
        <v>60664034</v>
      </c>
      <c r="B123" t="s">
        <v>363</v>
      </c>
      <c r="C123" t="s">
        <v>16</v>
      </c>
      <c r="D123" t="s">
        <v>15</v>
      </c>
      <c r="E123" t="s">
        <v>1009</v>
      </c>
      <c r="F123" t="s">
        <v>1010</v>
      </c>
      <c r="G123" t="s">
        <v>1011</v>
      </c>
      <c r="H123" t="s">
        <v>1012</v>
      </c>
      <c r="T123">
        <f t="shared" si="15"/>
        <v>60664034</v>
      </c>
      <c r="U123">
        <f t="shared" si="16"/>
        <v>77</v>
      </c>
      <c r="V123">
        <f t="shared" si="17"/>
        <v>1</v>
      </c>
      <c r="W123">
        <f t="shared" si="18"/>
        <v>2</v>
      </c>
      <c r="X123" t="str">
        <f t="shared" si="11"/>
        <v>How to limit expression access to types external in Roslyn?</v>
      </c>
      <c r="Y123" t="str">
        <f t="shared" si="12"/>
        <v>60697328</v>
      </c>
      <c r="Z123" t="str">
        <f t="shared" si="13"/>
        <v>c#/.net/expression/roslyn/side-effects/</v>
      </c>
      <c r="AA123" t="str">
        <f t="shared" si="14"/>
        <v>https://stackoverflow.com/questions/60664034/how-to-limit-expression-access-to-types-external-in-roslyn</v>
      </c>
    </row>
    <row r="124" spans="1:27" x14ac:dyDescent="0.25">
      <c r="A124">
        <v>60578615</v>
      </c>
      <c r="B124" t="s">
        <v>118</v>
      </c>
      <c r="C124" t="s">
        <v>9</v>
      </c>
      <c r="D124" t="s">
        <v>16</v>
      </c>
      <c r="E124" t="s">
        <v>1013</v>
      </c>
      <c r="F124" t="s">
        <v>11</v>
      </c>
      <c r="G124" t="s">
        <v>831</v>
      </c>
      <c r="H124" t="s">
        <v>1014</v>
      </c>
      <c r="T124">
        <f t="shared" si="15"/>
        <v>60578615</v>
      </c>
      <c r="U124">
        <f t="shared" si="16"/>
        <v>30</v>
      </c>
      <c r="V124">
        <f t="shared" si="17"/>
        <v>0</v>
      </c>
      <c r="W124">
        <f t="shared" si="18"/>
        <v>1</v>
      </c>
      <c r="X124" t="str">
        <f t="shared" si="11"/>
        <v>Roslyn runtime compile scripts with Linq =&amp;gt error CS0012: The type &amp;#39ValueType&amp;#39 is defined in an assembly that is not referenced</v>
      </c>
      <c r="Y124" t="str">
        <f t="shared" si="12"/>
        <v>null</v>
      </c>
      <c r="Z124" t="str">
        <f t="shared" si="13"/>
        <v>c#/roslyn/</v>
      </c>
      <c r="AA124" t="str">
        <f t="shared" si="14"/>
        <v>https://stackoverflow.com/questions/60578615/roslyn-runtime-compile-scripts-with-linq-error-cs0012-the-type-valuetype-i</v>
      </c>
    </row>
    <row r="125" spans="1:27" x14ac:dyDescent="0.25">
      <c r="A125">
        <v>57979729</v>
      </c>
      <c r="B125" t="s">
        <v>421</v>
      </c>
      <c r="C125" t="s">
        <v>16</v>
      </c>
      <c r="D125" t="s">
        <v>16</v>
      </c>
      <c r="E125" t="s">
        <v>1027</v>
      </c>
      <c r="F125" t="s">
        <v>11</v>
      </c>
      <c r="G125" t="s">
        <v>1028</v>
      </c>
      <c r="H125" t="s">
        <v>1029</v>
      </c>
      <c r="T125">
        <f t="shared" si="15"/>
        <v>57979729</v>
      </c>
      <c r="U125">
        <f t="shared" si="16"/>
        <v>54</v>
      </c>
      <c r="V125">
        <f t="shared" si="17"/>
        <v>1</v>
      </c>
      <c r="W125">
        <f t="shared" si="18"/>
        <v>1</v>
      </c>
      <c r="X125" t="str">
        <f t="shared" si="11"/>
        <v>How can I specify the editorconfig-derived OptionSet for an AdhocWorkspace in Roslyn?</v>
      </c>
      <c r="Y125" t="str">
        <f t="shared" si="12"/>
        <v>null</v>
      </c>
      <c r="Z125" t="str">
        <f t="shared" si="13"/>
        <v>c#/roslyneditorconfig/</v>
      </c>
      <c r="AA125" t="str">
        <f t="shared" si="14"/>
        <v>https://stackoverflow.com/questions/57979729/how-can-i-specify-the-editorconfig-derived-optionset-for-an-adhocworkspace-in-ro</v>
      </c>
    </row>
    <row r="126" spans="1:27" x14ac:dyDescent="0.25">
      <c r="A126">
        <v>45653203</v>
      </c>
      <c r="B126" t="s">
        <v>1034</v>
      </c>
      <c r="C126" t="s">
        <v>15</v>
      </c>
      <c r="D126" t="s">
        <v>16</v>
      </c>
      <c r="E126" t="s">
        <v>1035</v>
      </c>
      <c r="F126" t="s">
        <v>1036</v>
      </c>
      <c r="G126" t="s">
        <v>1037</v>
      </c>
      <c r="H126" t="s">
        <v>1038</v>
      </c>
      <c r="T126">
        <f t="shared" si="15"/>
        <v>45653203</v>
      </c>
      <c r="U126">
        <f t="shared" si="16"/>
        <v>308</v>
      </c>
      <c r="V126">
        <f t="shared" si="17"/>
        <v>2</v>
      </c>
      <c r="W126">
        <f t="shared" si="18"/>
        <v>1</v>
      </c>
      <c r="X126" t="str">
        <f t="shared" si="11"/>
        <v>How do I retrieve text from the Visual Studio editor for use with Roslyn SyntaxTree?</v>
      </c>
      <c r="Y126" t="str">
        <f t="shared" si="12"/>
        <v>45721479</v>
      </c>
      <c r="Z126" t="str">
        <f t="shared" si="13"/>
        <v>c#/visual-studio-2017/roslyn/visual-studio-sdk/</v>
      </c>
      <c r="AA126" t="str">
        <f t="shared" si="14"/>
        <v>https://stackoverflow.com/questions/45653203/how-do-i-retrieve-text-from-the-visual-studio-editor-for-use-with-roslyn-syntaxt</v>
      </c>
    </row>
    <row r="127" spans="1:27" x14ac:dyDescent="0.25">
      <c r="A127">
        <v>53179930</v>
      </c>
      <c r="B127" t="s">
        <v>1039</v>
      </c>
      <c r="C127" t="s">
        <v>16</v>
      </c>
      <c r="D127" t="s">
        <v>16</v>
      </c>
      <c r="E127" t="s">
        <v>1040</v>
      </c>
      <c r="F127" t="s">
        <v>1041</v>
      </c>
      <c r="G127" t="s">
        <v>1042</v>
      </c>
      <c r="H127" t="s">
        <v>1043</v>
      </c>
      <c r="T127">
        <f t="shared" si="15"/>
        <v>53179930</v>
      </c>
      <c r="U127">
        <f t="shared" si="16"/>
        <v>291</v>
      </c>
      <c r="V127">
        <f t="shared" si="17"/>
        <v>1</v>
      </c>
      <c r="W127">
        <f t="shared" si="18"/>
        <v>1</v>
      </c>
      <c r="X127" t="str">
        <f t="shared" si="11"/>
        <v>Remove all SyntaxTrivia nodes from Roslyn SyntaxTree</v>
      </c>
      <c r="Y127" t="str">
        <f t="shared" si="12"/>
        <v>53196970</v>
      </c>
      <c r="Z127" t="str">
        <f t="shared" si="13"/>
        <v>c#/syntax/formatting/roslyn/</v>
      </c>
      <c r="AA127" t="str">
        <f t="shared" si="14"/>
        <v>https://stackoverflow.com/questions/53179930/remove-all-syntaxtrivia-nodes-from-roslyn-syntaxtree</v>
      </c>
    </row>
    <row r="128" spans="1:27" x14ac:dyDescent="0.25">
      <c r="A128">
        <v>60085271</v>
      </c>
      <c r="B128" t="s">
        <v>23</v>
      </c>
      <c r="C128" t="s">
        <v>9</v>
      </c>
      <c r="D128" t="s">
        <v>16</v>
      </c>
      <c r="E128" t="s">
        <v>1047</v>
      </c>
      <c r="F128" t="s">
        <v>11</v>
      </c>
      <c r="G128" t="s">
        <v>1048</v>
      </c>
      <c r="H128" t="s">
        <v>1049</v>
      </c>
      <c r="T128">
        <f t="shared" si="15"/>
        <v>60085271</v>
      </c>
      <c r="U128">
        <f t="shared" si="16"/>
        <v>29</v>
      </c>
      <c r="V128">
        <f t="shared" si="17"/>
        <v>0</v>
      </c>
      <c r="W128">
        <f t="shared" si="18"/>
        <v>1</v>
      </c>
      <c r="X128" t="str">
        <f t="shared" si="11"/>
        <v>Can you include Fody in compilation generated with Roslyn?</v>
      </c>
      <c r="Y128" t="str">
        <f t="shared" si="12"/>
        <v>null</v>
      </c>
      <c r="Z128" t="str">
        <f t="shared" si="13"/>
        <v>c#/roslynfody/</v>
      </c>
      <c r="AA128" t="str">
        <f t="shared" si="14"/>
        <v>https://stackoverflow.com/questions/60085271/can-you-include-fody-in-compilation-generated-with-roslyn</v>
      </c>
    </row>
    <row r="129" spans="1:27" x14ac:dyDescent="0.25">
      <c r="A129">
        <v>49304967</v>
      </c>
      <c r="B129" t="s">
        <v>1050</v>
      </c>
      <c r="C129" t="s">
        <v>15</v>
      </c>
      <c r="D129" t="s">
        <v>15</v>
      </c>
      <c r="E129" t="s">
        <v>1051</v>
      </c>
      <c r="F129" t="s">
        <v>1052</v>
      </c>
      <c r="G129" t="s">
        <v>1053</v>
      </c>
      <c r="H129" t="s">
        <v>1054</v>
      </c>
      <c r="T129">
        <f t="shared" si="15"/>
        <v>49304967</v>
      </c>
      <c r="U129">
        <f t="shared" si="16"/>
        <v>200</v>
      </c>
      <c r="V129">
        <f t="shared" si="17"/>
        <v>2</v>
      </c>
      <c r="W129">
        <f t="shared" si="18"/>
        <v>2</v>
      </c>
      <c r="X129" t="str">
        <f t="shared" si="11"/>
        <v>C# -&amp;gt Roslyn -&amp;gt Find all strings like unix â€œstringsâ€ command and be able to manipulate them</v>
      </c>
      <c r="Y129" t="str">
        <f t="shared" si="12"/>
        <v>49306025</v>
      </c>
      <c r="Z129" t="str">
        <f t="shared" si="13"/>
        <v>c#/string/compilation/roslyn/</v>
      </c>
      <c r="AA129" t="str">
        <f t="shared" si="14"/>
        <v>https://stackoverflow.com/questions/49304967/c-roslyn-find-all-strings-like-unix-strings-command-and-be-able-to-mani</v>
      </c>
    </row>
    <row r="130" spans="1:27" x14ac:dyDescent="0.25">
      <c r="A130">
        <v>45190320</v>
      </c>
      <c r="B130" t="s">
        <v>1064</v>
      </c>
      <c r="C130" t="s">
        <v>15</v>
      </c>
      <c r="D130" t="s">
        <v>208</v>
      </c>
      <c r="E130" t="s">
        <v>1065</v>
      </c>
      <c r="F130" t="s">
        <v>11</v>
      </c>
      <c r="G130" t="s">
        <v>831</v>
      </c>
      <c r="H130" t="s">
        <v>1066</v>
      </c>
      <c r="T130">
        <f t="shared" si="15"/>
        <v>45190320</v>
      </c>
      <c r="U130">
        <f t="shared" si="16"/>
        <v>629</v>
      </c>
      <c r="V130">
        <f t="shared" si="17"/>
        <v>2</v>
      </c>
      <c r="W130">
        <f t="shared" si="18"/>
        <v>4</v>
      </c>
      <c r="X130" t="str">
        <f t="shared" ref="X130:X193" si="19">CLEAN(E130)</f>
        <v>Can Roslyn compile C# to CIL</v>
      </c>
      <c r="Y130" t="str">
        <f t="shared" ref="Y130:Y193" si="20">CLEAN(F130)</f>
        <v>null</v>
      </c>
      <c r="Z130" t="str">
        <f t="shared" ref="Z130:Z193" si="21">CLEAN(G130)</f>
        <v>c#/roslyn/</v>
      </c>
      <c r="AA130" t="str">
        <f t="shared" ref="AA130:AA193" si="22">CLEAN(H130)</f>
        <v>https://stackoverflow.com/questions/45190320/can-roslyn-compile-c-to-cil</v>
      </c>
    </row>
    <row r="131" spans="1:27" x14ac:dyDescent="0.25">
      <c r="A131">
        <v>59883197</v>
      </c>
      <c r="B131" t="s">
        <v>296</v>
      </c>
      <c r="C131" t="s">
        <v>16</v>
      </c>
      <c r="D131" t="s">
        <v>15</v>
      </c>
      <c r="E131" t="s">
        <v>1067</v>
      </c>
      <c r="F131" t="s">
        <v>1068</v>
      </c>
      <c r="G131" t="s">
        <v>1069</v>
      </c>
      <c r="H131" t="s">
        <v>1070</v>
      </c>
      <c r="T131">
        <f t="shared" ref="T131:T194" si="23">VALUE(CLEAN(A131))</f>
        <v>59883197</v>
      </c>
      <c r="U131">
        <f t="shared" ref="U131:U194" si="24">VALUE(CLEAN(B131))</f>
        <v>32</v>
      </c>
      <c r="V131">
        <f t="shared" ref="V131:V194" si="25">VALUE(CLEAN(C131))</f>
        <v>1</v>
      </c>
      <c r="W131">
        <f t="shared" ref="W131:W194" si="26">VALUE(CLEAN(D131))</f>
        <v>2</v>
      </c>
      <c r="X131" t="str">
        <f t="shared" si="19"/>
        <v>Roslyn error on script: string code = @&amp;quotSystem.Threading.Thread.Sleep(300000)&amp;quot</v>
      </c>
      <c r="Y131" t="str">
        <f t="shared" si="20"/>
        <v>59950331</v>
      </c>
      <c r="Z131" t="str">
        <f t="shared" si="21"/>
        <v>c#/scripting/roslyn/roslyn-code-analysis/</v>
      </c>
      <c r="AA131" t="str">
        <f t="shared" si="22"/>
        <v>https://stackoverflow.com/questions/59883197/roslyn-error-on-script-string-code-system-threading-thread-sleep300000</v>
      </c>
    </row>
    <row r="132" spans="1:27" x14ac:dyDescent="0.25">
      <c r="A132">
        <v>59843783</v>
      </c>
      <c r="B132" t="s">
        <v>991</v>
      </c>
      <c r="C132" t="s">
        <v>16</v>
      </c>
      <c r="D132" t="s">
        <v>16</v>
      </c>
      <c r="E132" t="s">
        <v>1071</v>
      </c>
      <c r="F132" t="s">
        <v>11</v>
      </c>
      <c r="G132" t="s">
        <v>1072</v>
      </c>
      <c r="H132" t="s">
        <v>1073</v>
      </c>
      <c r="T132">
        <f t="shared" si="23"/>
        <v>59843783</v>
      </c>
      <c r="U132">
        <f t="shared" si="24"/>
        <v>62</v>
      </c>
      <c r="V132">
        <f t="shared" si="25"/>
        <v>1</v>
      </c>
      <c r="W132">
        <f t="shared" si="26"/>
        <v>1</v>
      </c>
      <c r="X132" t="str">
        <f t="shared" si="19"/>
        <v>Determine target framework inside a visual studio code analyzer (Roslyn)</v>
      </c>
      <c r="Y132" t="str">
        <f t="shared" si="20"/>
        <v>null</v>
      </c>
      <c r="Z132" t="str">
        <f t="shared" si="21"/>
        <v>c#/visual-studio/.net-core/code-analysis/roslyn-code-analysis/</v>
      </c>
      <c r="AA132" t="str">
        <f t="shared" si="22"/>
        <v>https://stackoverflow.com/questions/59843783/determine-target-framework-inside-a-visual-studio-code-analyzer-roslyn</v>
      </c>
    </row>
    <row r="133" spans="1:27" x14ac:dyDescent="0.25">
      <c r="A133">
        <v>59791893</v>
      </c>
      <c r="B133" t="s">
        <v>397</v>
      </c>
      <c r="C133" t="s">
        <v>16</v>
      </c>
      <c r="D133" t="s">
        <v>16</v>
      </c>
      <c r="E133" t="s">
        <v>1074</v>
      </c>
      <c r="F133" t="s">
        <v>11</v>
      </c>
      <c r="G133" t="s">
        <v>831</v>
      </c>
      <c r="H133" t="s">
        <v>1075</v>
      </c>
      <c r="T133">
        <f t="shared" si="23"/>
        <v>59791893</v>
      </c>
      <c r="U133">
        <f t="shared" si="24"/>
        <v>48</v>
      </c>
      <c r="V133">
        <f t="shared" si="25"/>
        <v>1</v>
      </c>
      <c r="W133">
        <f t="shared" si="26"/>
        <v>1</v>
      </c>
      <c r="X133" t="str">
        <f t="shared" si="19"/>
        <v>Static Extension Methods are not returned by the Roslyn CompletionService</v>
      </c>
      <c r="Y133" t="str">
        <f t="shared" si="20"/>
        <v>null</v>
      </c>
      <c r="Z133" t="str">
        <f t="shared" si="21"/>
        <v>c#/roslyn/</v>
      </c>
      <c r="AA133" t="str">
        <f t="shared" si="22"/>
        <v>https://stackoverflow.com/questions/59791893/static-extension-methods-are-not-returned-by-the-roslyn-completionservice</v>
      </c>
    </row>
    <row r="134" spans="1:27" x14ac:dyDescent="0.25">
      <c r="A134">
        <v>59754506</v>
      </c>
      <c r="B134" t="s">
        <v>301</v>
      </c>
      <c r="C134" t="s">
        <v>16</v>
      </c>
      <c r="D134" t="s">
        <v>15</v>
      </c>
      <c r="E134" t="s">
        <v>1076</v>
      </c>
      <c r="F134" t="s">
        <v>1077</v>
      </c>
      <c r="G134" t="s">
        <v>1078</v>
      </c>
      <c r="H134" t="s">
        <v>1079</v>
      </c>
      <c r="T134">
        <f t="shared" si="23"/>
        <v>59754506</v>
      </c>
      <c r="U134">
        <f t="shared" si="24"/>
        <v>43</v>
      </c>
      <c r="V134">
        <f t="shared" si="25"/>
        <v>1</v>
      </c>
      <c r="W134">
        <f t="shared" si="26"/>
        <v>2</v>
      </c>
      <c r="X134" t="str">
        <f t="shared" si="19"/>
        <v>XmlSerializer and array properties C# - Roslyn complains</v>
      </c>
      <c r="Y134" t="str">
        <f t="shared" si="20"/>
        <v>59755002</v>
      </c>
      <c r="Z134" t="str">
        <f t="shared" si="21"/>
        <v>c#/xmlserializerroslyn-code-analysis/</v>
      </c>
      <c r="AA134" t="str">
        <f t="shared" si="22"/>
        <v>https://stackoverflow.com/questions/59754506/xmlserializer-and-array-properties-c-roslyn-complains</v>
      </c>
    </row>
    <row r="135" spans="1:27" x14ac:dyDescent="0.25">
      <c r="A135">
        <v>59736713</v>
      </c>
      <c r="B135" t="s">
        <v>301</v>
      </c>
      <c r="C135" t="s">
        <v>9</v>
      </c>
      <c r="D135" t="s">
        <v>15</v>
      </c>
      <c r="E135" t="s">
        <v>1080</v>
      </c>
      <c r="F135" t="s">
        <v>11</v>
      </c>
      <c r="G135" t="s">
        <v>1081</v>
      </c>
      <c r="H135" t="s">
        <v>1082</v>
      </c>
      <c r="T135">
        <f t="shared" si="23"/>
        <v>59736713</v>
      </c>
      <c r="U135">
        <f t="shared" si="24"/>
        <v>43</v>
      </c>
      <c r="V135">
        <f t="shared" si="25"/>
        <v>0</v>
      </c>
      <c r="W135">
        <f t="shared" si="26"/>
        <v>2</v>
      </c>
      <c r="X135" t="str">
        <f t="shared" si="19"/>
        <v>C# Roslyn Analyzer Get Defenition/Implementation of Methods/Constructors/Etc</v>
      </c>
      <c r="Y135" t="str">
        <f t="shared" si="20"/>
        <v>null</v>
      </c>
      <c r="Z135" t="str">
        <f t="shared" si="21"/>
        <v>c#/.net/roslyn/code-analysis/roslyn-code-analysis/</v>
      </c>
      <c r="AA135" t="str">
        <f t="shared" si="22"/>
        <v>https://stackoverflow.com/questions/59736713/c-roslyn-analyzer-get-defenition-implementation-of-methods-constructors-etc</v>
      </c>
    </row>
    <row r="136" spans="1:27" x14ac:dyDescent="0.25">
      <c r="A136">
        <v>59696873</v>
      </c>
      <c r="B136" t="s">
        <v>183</v>
      </c>
      <c r="C136" t="s">
        <v>16</v>
      </c>
      <c r="D136" t="s">
        <v>16</v>
      </c>
      <c r="E136" t="s">
        <v>1083</v>
      </c>
      <c r="F136" t="s">
        <v>11</v>
      </c>
      <c r="G136" t="s">
        <v>831</v>
      </c>
      <c r="H136" t="s">
        <v>1084</v>
      </c>
      <c r="T136">
        <f t="shared" si="23"/>
        <v>59696873</v>
      </c>
      <c r="U136">
        <f t="shared" si="24"/>
        <v>40</v>
      </c>
      <c r="V136">
        <f t="shared" si="25"/>
        <v>1</v>
      </c>
      <c r="W136">
        <f t="shared" si="26"/>
        <v>1</v>
      </c>
      <c r="X136" t="str">
        <f t="shared" si="19"/>
        <v>How do i get the expected type in an expression using roslyn?</v>
      </c>
      <c r="Y136" t="str">
        <f t="shared" si="20"/>
        <v>null</v>
      </c>
      <c r="Z136" t="str">
        <f t="shared" si="21"/>
        <v>c#/roslyn/</v>
      </c>
      <c r="AA136" t="str">
        <f t="shared" si="22"/>
        <v>https://stackoverflow.com/questions/59696873/how-do-i-get-the-expected-type-in-an-expression-using-roslyn</v>
      </c>
    </row>
    <row r="137" spans="1:27" x14ac:dyDescent="0.25">
      <c r="A137">
        <v>59666864</v>
      </c>
      <c r="B137" t="s">
        <v>1085</v>
      </c>
      <c r="C137" t="s">
        <v>16</v>
      </c>
      <c r="D137" t="s">
        <v>15</v>
      </c>
      <c r="E137" t="s">
        <v>1086</v>
      </c>
      <c r="F137" t="s">
        <v>1087</v>
      </c>
      <c r="G137" t="s">
        <v>831</v>
      </c>
      <c r="H137" t="s">
        <v>1088</v>
      </c>
      <c r="T137">
        <f t="shared" si="23"/>
        <v>59666864</v>
      </c>
      <c r="U137">
        <f t="shared" si="24"/>
        <v>128</v>
      </c>
      <c r="V137">
        <f t="shared" si="25"/>
        <v>1</v>
      </c>
      <c r="W137">
        <f t="shared" si="26"/>
        <v>2</v>
      </c>
      <c r="X137" t="str">
        <f t="shared" si="19"/>
        <v>Read *.csproj property values using Roslyn APIs?</v>
      </c>
      <c r="Y137" t="str">
        <f t="shared" si="20"/>
        <v>59669570</v>
      </c>
      <c r="Z137" t="str">
        <f t="shared" si="21"/>
        <v>c#/roslyn/</v>
      </c>
      <c r="AA137" t="str">
        <f t="shared" si="22"/>
        <v>https://stackoverflow.com/questions/59666864/read-csproj-property-values-using-roslyn-apis</v>
      </c>
    </row>
    <row r="138" spans="1:27" x14ac:dyDescent="0.25">
      <c r="A138">
        <v>58768453</v>
      </c>
      <c r="B138" t="s">
        <v>349</v>
      </c>
      <c r="C138" t="s">
        <v>16</v>
      </c>
      <c r="D138" t="s">
        <v>16</v>
      </c>
      <c r="E138" t="s">
        <v>1092</v>
      </c>
      <c r="F138" t="s">
        <v>11</v>
      </c>
      <c r="G138" t="s">
        <v>1093</v>
      </c>
      <c r="H138" t="s">
        <v>1094</v>
      </c>
      <c r="T138">
        <f t="shared" si="23"/>
        <v>58768453</v>
      </c>
      <c r="U138">
        <f t="shared" si="24"/>
        <v>47</v>
      </c>
      <c r="V138">
        <f t="shared" si="25"/>
        <v>1</v>
      </c>
      <c r="W138">
        <f t="shared" si="26"/>
        <v>1</v>
      </c>
      <c r="X138" t="str">
        <f t="shared" si="19"/>
        <v>How to manipulate CSHTML with Roslyn</v>
      </c>
      <c r="Y138" t="str">
        <f t="shared" si="20"/>
        <v>null</v>
      </c>
      <c r="Z138" t="str">
        <f t="shared" si="21"/>
        <v>c#/.net/razor/roslyn/</v>
      </c>
      <c r="AA138" t="str">
        <f t="shared" si="22"/>
        <v>https://stackoverflow.com/questions/58768453/how-to-manipulate-cshtml-with-roslyn</v>
      </c>
    </row>
    <row r="139" spans="1:27" x14ac:dyDescent="0.25">
      <c r="A139">
        <v>59514357</v>
      </c>
      <c r="B139" t="s">
        <v>430</v>
      </c>
      <c r="C139" t="s">
        <v>9</v>
      </c>
      <c r="D139" t="s">
        <v>16</v>
      </c>
      <c r="E139" t="s">
        <v>1095</v>
      </c>
      <c r="F139" t="s">
        <v>11</v>
      </c>
      <c r="G139" t="s">
        <v>1096</v>
      </c>
      <c r="H139" t="s">
        <v>1097</v>
      </c>
      <c r="T139">
        <f t="shared" si="23"/>
        <v>59514357</v>
      </c>
      <c r="U139">
        <f t="shared" si="24"/>
        <v>26</v>
      </c>
      <c r="V139">
        <f t="shared" si="25"/>
        <v>0</v>
      </c>
      <c r="W139">
        <f t="shared" si="26"/>
        <v>1</v>
      </c>
      <c r="X139" t="str">
        <f t="shared" si="19"/>
        <v>How to add reference of compiled assembly to Roslyn scripting API?</v>
      </c>
      <c r="Y139" t="str">
        <f t="shared" si="20"/>
        <v>null</v>
      </c>
      <c r="Z139" t="str">
        <f t="shared" si="21"/>
        <v>c#/.net-assemblyroslyn/</v>
      </c>
      <c r="AA139" t="str">
        <f t="shared" si="22"/>
        <v>https://stackoverflow.com/questions/59514357/how-to-add-reference-of-compiled-assembly-to-roslyn-scripting-api</v>
      </c>
    </row>
    <row r="140" spans="1:27" x14ac:dyDescent="0.25">
      <c r="A140">
        <v>59504994</v>
      </c>
      <c r="B140" t="s">
        <v>1098</v>
      </c>
      <c r="C140" t="s">
        <v>16</v>
      </c>
      <c r="D140" t="s">
        <v>15</v>
      </c>
      <c r="E140" t="s">
        <v>1099</v>
      </c>
      <c r="F140" t="s">
        <v>1100</v>
      </c>
      <c r="G140" t="s">
        <v>1101</v>
      </c>
      <c r="H140" t="s">
        <v>1102</v>
      </c>
      <c r="T140">
        <f t="shared" si="23"/>
        <v>59504994</v>
      </c>
      <c r="U140">
        <f t="shared" si="24"/>
        <v>59</v>
      </c>
      <c r="V140">
        <f t="shared" si="25"/>
        <v>1</v>
      </c>
      <c r="W140">
        <f t="shared" si="26"/>
        <v>2</v>
      </c>
      <c r="X140" t="str">
        <f t="shared" si="19"/>
        <v>How to negate ExpressionSyntax using Roslyn</v>
      </c>
      <c r="Y140" t="str">
        <f t="shared" si="20"/>
        <v>59505617</v>
      </c>
      <c r="Z140" t="str">
        <f t="shared" si="21"/>
        <v>c#/roslynvisual-studio-extensions/</v>
      </c>
      <c r="AA140" t="str">
        <f t="shared" si="22"/>
        <v>https://stackoverflow.com/questions/59504994/how-to-negate-expressionsyntax-using-roslyn</v>
      </c>
    </row>
    <row r="141" spans="1:27" x14ac:dyDescent="0.25">
      <c r="A141">
        <v>59500506</v>
      </c>
      <c r="B141" t="s">
        <v>102</v>
      </c>
      <c r="C141" t="s">
        <v>9</v>
      </c>
      <c r="D141" t="s">
        <v>16</v>
      </c>
      <c r="E141" t="s">
        <v>1107</v>
      </c>
      <c r="F141" t="s">
        <v>11</v>
      </c>
      <c r="G141" t="s">
        <v>1108</v>
      </c>
      <c r="H141" t="s">
        <v>1109</v>
      </c>
      <c r="T141">
        <f t="shared" si="23"/>
        <v>59500506</v>
      </c>
      <c r="U141">
        <f t="shared" si="24"/>
        <v>38</v>
      </c>
      <c r="V141">
        <f t="shared" si="25"/>
        <v>0</v>
      </c>
      <c r="W141">
        <f t="shared" si="26"/>
        <v>1</v>
      </c>
      <c r="X141" t="str">
        <f t="shared" si="19"/>
        <v>Roslyn code analysis spell checker fails to recognize a code identifier within an interpolated string literal</v>
      </c>
      <c r="Y141" t="str">
        <f t="shared" si="20"/>
        <v>null</v>
      </c>
      <c r="Z141" t="str">
        <f t="shared" si="21"/>
        <v>c#/visual-studio-2017roslyn-code-analysis/</v>
      </c>
      <c r="AA141" t="str">
        <f t="shared" si="22"/>
        <v>https://stackoverflow.com/questions/59500506/roslyn-code-analysis-spell-checker-fails-to-recognize-a-code-identifier-within-a</v>
      </c>
    </row>
    <row r="142" spans="1:27" x14ac:dyDescent="0.25">
      <c r="A142">
        <v>46065777</v>
      </c>
      <c r="B142" t="s">
        <v>1115</v>
      </c>
      <c r="C142" t="s">
        <v>208</v>
      </c>
      <c r="D142" t="s">
        <v>222</v>
      </c>
      <c r="E142" t="s">
        <v>1116</v>
      </c>
      <c r="F142" t="s">
        <v>1117</v>
      </c>
      <c r="G142" t="s">
        <v>1118</v>
      </c>
      <c r="H142" t="s">
        <v>1119</v>
      </c>
      <c r="T142">
        <f t="shared" si="23"/>
        <v>46065777</v>
      </c>
      <c r="U142">
        <f t="shared" si="24"/>
        <v>16686</v>
      </c>
      <c r="V142">
        <f t="shared" si="25"/>
        <v>4</v>
      </c>
      <c r="W142">
        <f t="shared" si="26"/>
        <v>35</v>
      </c>
      <c r="X142" t="str">
        <f t="shared" si="19"/>
        <v>Is it possible to compile a single C# code file with the .NET Core Roslyn compiler?</v>
      </c>
      <c r="Y142" t="str">
        <f t="shared" si="20"/>
        <v>47697996</v>
      </c>
      <c r="Z142" t="str">
        <f t="shared" si="21"/>
        <v>c#/compilation/.net-core/roslyn/csc/</v>
      </c>
      <c r="AA142" t="str">
        <f t="shared" si="22"/>
        <v>https://stackoverflow.com/questions/46065777/is-it-possible-to-compile-a-single-c-code-file-with-the-net-core-roslyn-compil</v>
      </c>
    </row>
    <row r="143" spans="1:27" x14ac:dyDescent="0.25">
      <c r="A143">
        <v>23539872</v>
      </c>
      <c r="B143" t="s">
        <v>1127</v>
      </c>
      <c r="C143" t="s">
        <v>16</v>
      </c>
      <c r="D143" t="s">
        <v>208</v>
      </c>
      <c r="E143" t="s">
        <v>1128</v>
      </c>
      <c r="F143" t="s">
        <v>1129</v>
      </c>
      <c r="G143" t="s">
        <v>831</v>
      </c>
      <c r="H143" t="s">
        <v>1130</v>
      </c>
      <c r="T143">
        <f t="shared" si="23"/>
        <v>23539872</v>
      </c>
      <c r="U143">
        <f t="shared" si="24"/>
        <v>1830</v>
      </c>
      <c r="V143">
        <f t="shared" si="25"/>
        <v>1</v>
      </c>
      <c r="W143">
        <f t="shared" si="26"/>
        <v>4</v>
      </c>
      <c r="X143" t="str">
        <f t="shared" si="19"/>
        <v>How to get all visible local variable names within a scope with Roslyn (Microsoft CodeAnalysis)</v>
      </c>
      <c r="Y143" t="str">
        <f t="shared" si="20"/>
        <v>23543883</v>
      </c>
      <c r="Z143" t="str">
        <f t="shared" si="21"/>
        <v>c#/roslyn/</v>
      </c>
      <c r="AA143" t="str">
        <f t="shared" si="22"/>
        <v>https://stackoverflow.com/questions/23539872/how-to-get-all-visible-local-variable-names-within-a-scope-with-roslyn-microsof</v>
      </c>
    </row>
    <row r="144" spans="1:27" x14ac:dyDescent="0.25">
      <c r="A144">
        <v>48990875</v>
      </c>
      <c r="B144" t="s">
        <v>1131</v>
      </c>
      <c r="C144" t="s">
        <v>16</v>
      </c>
      <c r="D144" t="s">
        <v>16</v>
      </c>
      <c r="E144" t="s">
        <v>1132</v>
      </c>
      <c r="F144" t="s">
        <v>1133</v>
      </c>
      <c r="G144" t="s">
        <v>1134</v>
      </c>
      <c r="H144" t="s">
        <v>1135</v>
      </c>
      <c r="T144">
        <f t="shared" si="23"/>
        <v>48990875</v>
      </c>
      <c r="U144">
        <f t="shared" si="24"/>
        <v>280</v>
      </c>
      <c r="V144">
        <f t="shared" si="25"/>
        <v>1</v>
      </c>
      <c r="W144">
        <f t="shared" si="26"/>
        <v>1</v>
      </c>
      <c r="X144" t="str">
        <f t="shared" si="19"/>
        <v>Get type parameters of property type using roslyn</v>
      </c>
      <c r="Y144" t="str">
        <f t="shared" si="20"/>
        <v>48991513</v>
      </c>
      <c r="Z144" t="str">
        <f t="shared" si="21"/>
        <v>c#/.netroslyn/</v>
      </c>
      <c r="AA144" t="str">
        <f t="shared" si="22"/>
        <v>https://stackoverflow.com/questions/48990875/get-type-parameters-of-property-type-using-roslyn</v>
      </c>
    </row>
    <row r="145" spans="1:27" x14ac:dyDescent="0.25">
      <c r="A145">
        <v>59213164</v>
      </c>
      <c r="B145" t="s">
        <v>769</v>
      </c>
      <c r="C145" t="s">
        <v>16</v>
      </c>
      <c r="D145" t="s">
        <v>208</v>
      </c>
      <c r="E145" t="s">
        <v>1136</v>
      </c>
      <c r="F145" t="s">
        <v>11</v>
      </c>
      <c r="G145" t="s">
        <v>831</v>
      </c>
      <c r="H145" t="s">
        <v>1137</v>
      </c>
      <c r="T145">
        <f t="shared" si="23"/>
        <v>59213164</v>
      </c>
      <c r="U145">
        <f t="shared" si="24"/>
        <v>150</v>
      </c>
      <c r="V145">
        <f t="shared" si="25"/>
        <v>1</v>
      </c>
      <c r="W145">
        <f t="shared" si="26"/>
        <v>4</v>
      </c>
      <c r="X145" t="str">
        <f t="shared" si="19"/>
        <v>Using Roslyn to replace identifiers in C#</v>
      </c>
      <c r="Y145" t="str">
        <f t="shared" si="20"/>
        <v>null</v>
      </c>
      <c r="Z145" t="str">
        <f t="shared" si="21"/>
        <v>c#/roslyn/</v>
      </c>
      <c r="AA145" t="str">
        <f t="shared" si="22"/>
        <v>https://stackoverflow.com/questions/59213164/using-roslyn-to-replace-identifiers-in-c</v>
      </c>
    </row>
    <row r="146" spans="1:27" x14ac:dyDescent="0.25">
      <c r="A146">
        <v>59345203</v>
      </c>
      <c r="B146" t="s">
        <v>1140</v>
      </c>
      <c r="C146" t="s">
        <v>16</v>
      </c>
      <c r="D146" t="s">
        <v>15</v>
      </c>
      <c r="E146" t="s">
        <v>1141</v>
      </c>
      <c r="F146" t="s">
        <v>1142</v>
      </c>
      <c r="G146" t="s">
        <v>1143</v>
      </c>
      <c r="H146" t="s">
        <v>1144</v>
      </c>
      <c r="T146">
        <f t="shared" si="23"/>
        <v>59345203</v>
      </c>
      <c r="U146">
        <f t="shared" si="24"/>
        <v>446</v>
      </c>
      <c r="V146">
        <f t="shared" si="25"/>
        <v>1</v>
      </c>
      <c r="W146">
        <f t="shared" si="26"/>
        <v>2</v>
      </c>
      <c r="X146" t="str">
        <f t="shared" si="19"/>
        <v>Roslyn compiler server reports different hash version than build task</v>
      </c>
      <c r="Y146" t="str">
        <f t="shared" si="20"/>
        <v>59346089</v>
      </c>
      <c r="Z146" t="str">
        <f t="shared" si="21"/>
        <v>c#/.net-core/roslyn/visual-studio-2019/</v>
      </c>
      <c r="AA146" t="str">
        <f t="shared" si="22"/>
        <v>https://stackoverflow.com/questions/59345203/roslyn-compiler-server-reports-different-hash-version-than-build-task</v>
      </c>
    </row>
    <row r="147" spans="1:27" x14ac:dyDescent="0.25">
      <c r="A147">
        <v>59246357</v>
      </c>
      <c r="B147" t="s">
        <v>1145</v>
      </c>
      <c r="C147" t="s">
        <v>15</v>
      </c>
      <c r="D147" t="s">
        <v>15</v>
      </c>
      <c r="E147" t="s">
        <v>1146</v>
      </c>
      <c r="F147" t="s">
        <v>1147</v>
      </c>
      <c r="G147" t="s">
        <v>1134</v>
      </c>
      <c r="H147" t="s">
        <v>1148</v>
      </c>
      <c r="T147">
        <f t="shared" si="23"/>
        <v>59246357</v>
      </c>
      <c r="U147">
        <f t="shared" si="24"/>
        <v>257</v>
      </c>
      <c r="V147">
        <f t="shared" si="25"/>
        <v>2</v>
      </c>
      <c r="W147">
        <f t="shared" si="26"/>
        <v>2</v>
      </c>
      <c r="X147" t="str">
        <f t="shared" si="19"/>
        <v>Line Number is not included in Exception Stacktrace (Code Dynamically Compiled with Roslyn)</v>
      </c>
      <c r="Y147" t="str">
        <f t="shared" si="20"/>
        <v>59296307</v>
      </c>
      <c r="Z147" t="str">
        <f t="shared" si="21"/>
        <v>c#/.netroslyn/</v>
      </c>
      <c r="AA147" t="str">
        <f t="shared" si="22"/>
        <v>https://stackoverflow.com/questions/59246357/line-number-is-not-included-in-exception-stacktrace-code-dynamically-compiled-w</v>
      </c>
    </row>
    <row r="148" spans="1:27" x14ac:dyDescent="0.25">
      <c r="A148">
        <v>42471015</v>
      </c>
      <c r="B148" t="s">
        <v>1149</v>
      </c>
      <c r="C148" t="s">
        <v>15</v>
      </c>
      <c r="D148" t="s">
        <v>15</v>
      </c>
      <c r="E148" t="s">
        <v>1150</v>
      </c>
      <c r="F148" t="s">
        <v>1151</v>
      </c>
      <c r="G148" t="s">
        <v>831</v>
      </c>
      <c r="H148" t="s">
        <v>1152</v>
      </c>
      <c r="T148">
        <f t="shared" si="23"/>
        <v>42471015</v>
      </c>
      <c r="U148">
        <f t="shared" si="24"/>
        <v>357</v>
      </c>
      <c r="V148">
        <f t="shared" si="25"/>
        <v>2</v>
      </c>
      <c r="W148">
        <f t="shared" si="26"/>
        <v>2</v>
      </c>
      <c r="X148" t="str">
        <f t="shared" si="19"/>
        <v>Roslyn service is null</v>
      </c>
      <c r="Y148" t="str">
        <f t="shared" si="20"/>
        <v>42471339</v>
      </c>
      <c r="Z148" t="str">
        <f t="shared" si="21"/>
        <v>c#/roslyn/</v>
      </c>
      <c r="AA148" t="str">
        <f t="shared" si="22"/>
        <v>https://stackoverflow.com/questions/42471015/roslyn-service-is-null</v>
      </c>
    </row>
    <row r="149" spans="1:27" x14ac:dyDescent="0.25">
      <c r="A149">
        <v>37552426</v>
      </c>
      <c r="B149" t="s">
        <v>1155</v>
      </c>
      <c r="C149" t="s">
        <v>15</v>
      </c>
      <c r="D149" t="s">
        <v>28</v>
      </c>
      <c r="E149" t="s">
        <v>1156</v>
      </c>
      <c r="F149" t="s">
        <v>1157</v>
      </c>
      <c r="G149" t="s">
        <v>831</v>
      </c>
      <c r="H149" t="s">
        <v>1158</v>
      </c>
      <c r="T149">
        <f t="shared" si="23"/>
        <v>37552426</v>
      </c>
      <c r="U149">
        <f t="shared" si="24"/>
        <v>761</v>
      </c>
      <c r="V149">
        <f t="shared" si="25"/>
        <v>2</v>
      </c>
      <c r="W149">
        <f t="shared" si="26"/>
        <v>3</v>
      </c>
      <c r="X149" t="str">
        <f t="shared" si="19"/>
        <v>Inserting Code Between Region Trivia With Roslyn</v>
      </c>
      <c r="Y149" t="str">
        <f t="shared" si="20"/>
        <v>37553697</v>
      </c>
      <c r="Z149" t="str">
        <f t="shared" si="21"/>
        <v>c#/roslyn/</v>
      </c>
      <c r="AA149" t="str">
        <f t="shared" si="22"/>
        <v>https://stackoverflow.com/questions/37552426/inserting-code-between-region-trivia-with-roslyn</v>
      </c>
    </row>
    <row r="150" spans="1:27" x14ac:dyDescent="0.25">
      <c r="A150">
        <v>51082642</v>
      </c>
      <c r="B150" t="s">
        <v>1159</v>
      </c>
      <c r="C150" t="s">
        <v>28</v>
      </c>
      <c r="D150" t="s">
        <v>612</v>
      </c>
      <c r="E150" t="s">
        <v>1160</v>
      </c>
      <c r="F150" t="s">
        <v>11</v>
      </c>
      <c r="G150" t="s">
        <v>1161</v>
      </c>
      <c r="H150" t="s">
        <v>1162</v>
      </c>
      <c r="T150">
        <f t="shared" si="23"/>
        <v>51082642</v>
      </c>
      <c r="U150">
        <f t="shared" si="24"/>
        <v>437</v>
      </c>
      <c r="V150">
        <f t="shared" si="25"/>
        <v>3</v>
      </c>
      <c r="W150">
        <f t="shared" si="26"/>
        <v>6</v>
      </c>
      <c r="X150" t="str">
        <f t="shared" si="19"/>
        <v>How do I get autoproperties on one line when generating code with Roslyn?</v>
      </c>
      <c r="Y150" t="str">
        <f t="shared" si="20"/>
        <v>null</v>
      </c>
      <c r="Z150" t="str">
        <f t="shared" si="21"/>
        <v>c#/code-generationroslyn/</v>
      </c>
      <c r="AA150" t="str">
        <f t="shared" si="22"/>
        <v>https://stackoverflow.com/questions/51082642/how-do-i-get-autoproperties-on-one-line-when-generating-code-with-roslyn</v>
      </c>
    </row>
    <row r="151" spans="1:27" x14ac:dyDescent="0.25">
      <c r="A151">
        <v>57274589</v>
      </c>
      <c r="B151" t="s">
        <v>1163</v>
      </c>
      <c r="C151" t="s">
        <v>28</v>
      </c>
      <c r="D151" t="s">
        <v>29</v>
      </c>
      <c r="E151" t="s">
        <v>1164</v>
      </c>
      <c r="F151" t="s">
        <v>11</v>
      </c>
      <c r="G151" t="s">
        <v>1165</v>
      </c>
      <c r="H151" t="s">
        <v>1166</v>
      </c>
      <c r="T151">
        <f t="shared" si="23"/>
        <v>57274589</v>
      </c>
      <c r="U151">
        <f t="shared" si="24"/>
        <v>541</v>
      </c>
      <c r="V151">
        <f t="shared" si="25"/>
        <v>3</v>
      </c>
      <c r="W151">
        <f t="shared" si="26"/>
        <v>15</v>
      </c>
      <c r="X151" t="str">
        <f t="shared" si="19"/>
        <v>How can I configure Roslyn Analyzers in many projects?</v>
      </c>
      <c r="Y151" t="str">
        <f t="shared" si="20"/>
        <v>null</v>
      </c>
      <c r="Z151" t="str">
        <f t="shared" si="21"/>
        <v>c#/.net-core/stylecop/roslyn-code-analysis/</v>
      </c>
      <c r="AA151" t="str">
        <f t="shared" si="22"/>
        <v>https://stackoverflow.com/questions/57274589/how-can-i-configure-roslyn-analyzers-in-many-projects</v>
      </c>
    </row>
    <row r="152" spans="1:27" x14ac:dyDescent="0.25">
      <c r="A152">
        <v>59012711</v>
      </c>
      <c r="B152" t="s">
        <v>1167</v>
      </c>
      <c r="C152" t="s">
        <v>16</v>
      </c>
      <c r="D152" t="s">
        <v>15</v>
      </c>
      <c r="E152" t="s">
        <v>1168</v>
      </c>
      <c r="F152" t="s">
        <v>11</v>
      </c>
      <c r="G152" t="s">
        <v>831</v>
      </c>
      <c r="H152" t="s">
        <v>1169</v>
      </c>
      <c r="T152">
        <f t="shared" si="23"/>
        <v>59012711</v>
      </c>
      <c r="U152">
        <f t="shared" si="24"/>
        <v>106</v>
      </c>
      <c r="V152">
        <f t="shared" si="25"/>
        <v>1</v>
      </c>
      <c r="W152">
        <f t="shared" si="26"/>
        <v>2</v>
      </c>
      <c r="X152" t="str">
        <f t="shared" si="19"/>
        <v>How can I get just the C# parser (Syntax Tree) extracted from Roslyn</v>
      </c>
      <c r="Y152" t="str">
        <f t="shared" si="20"/>
        <v>null</v>
      </c>
      <c r="Z152" t="str">
        <f t="shared" si="21"/>
        <v>c#/roslyn/</v>
      </c>
      <c r="AA152" t="str">
        <f t="shared" si="22"/>
        <v>https://stackoverflow.com/questions/59012711/how-can-i-get-just-the-c-parser-syntax-tree-extracted-from-roslyn</v>
      </c>
    </row>
    <row r="153" spans="1:27" x14ac:dyDescent="0.25">
      <c r="A153">
        <v>59097649</v>
      </c>
      <c r="B153" t="s">
        <v>1170</v>
      </c>
      <c r="C153" t="s">
        <v>9</v>
      </c>
      <c r="D153" t="s">
        <v>612</v>
      </c>
      <c r="E153" t="s">
        <v>1171</v>
      </c>
      <c r="F153" t="s">
        <v>11</v>
      </c>
      <c r="G153" t="s">
        <v>1172</v>
      </c>
      <c r="H153" t="s">
        <v>1173</v>
      </c>
      <c r="T153">
        <f t="shared" si="23"/>
        <v>59097649</v>
      </c>
      <c r="U153">
        <f t="shared" si="24"/>
        <v>188</v>
      </c>
      <c r="V153">
        <f t="shared" si="25"/>
        <v>0</v>
      </c>
      <c r="W153">
        <f t="shared" si="26"/>
        <v>6</v>
      </c>
      <c r="X153" t="str">
        <f t="shared" si="19"/>
        <v>How do I check with Roslyn if a Type is a Nullable Reference</v>
      </c>
      <c r="Y153" t="str">
        <f t="shared" si="20"/>
        <v>null</v>
      </c>
      <c r="Z153" t="str">
        <f t="shared" si="21"/>
        <v>c#/roslyn/roslyn-code-analysis/nullable-reference-types/</v>
      </c>
      <c r="AA153" t="str">
        <f t="shared" si="22"/>
        <v>https://stackoverflow.com/questions/59097649/how-do-i-check-with-roslyn-if-a-type-is-a-nullable-reference</v>
      </c>
    </row>
    <row r="154" spans="1:27" x14ac:dyDescent="0.25">
      <c r="A154">
        <v>5898988</v>
      </c>
      <c r="B154" t="s">
        <v>1186</v>
      </c>
      <c r="C154" t="s">
        <v>612</v>
      </c>
      <c r="D154" t="s">
        <v>1187</v>
      </c>
      <c r="E154" t="s">
        <v>1188</v>
      </c>
      <c r="F154" t="s">
        <v>1189</v>
      </c>
      <c r="G154" t="s">
        <v>1190</v>
      </c>
      <c r="H154" t="s">
        <v>1191</v>
      </c>
      <c r="T154">
        <f t="shared" si="23"/>
        <v>5898988</v>
      </c>
      <c r="U154">
        <f t="shared" si="24"/>
        <v>12580</v>
      </c>
      <c r="V154">
        <f t="shared" si="25"/>
        <v>6</v>
      </c>
      <c r="W154">
        <f t="shared" si="26"/>
        <v>13</v>
      </c>
      <c r="X154" t="str">
        <f t="shared" si="19"/>
        <v>Map string to guid with Dapper</v>
      </c>
      <c r="Y154" t="str">
        <f t="shared" si="20"/>
        <v>5920818</v>
      </c>
      <c r="Z154" t="str">
        <f t="shared" si="21"/>
        <v>c#/sql/orm/dapper/</v>
      </c>
      <c r="AA154" t="str">
        <f t="shared" si="22"/>
        <v>https://stackoverflow.com/questions/5898988/map-string-to-guid-with-dapper</v>
      </c>
    </row>
    <row r="155" spans="1:27" x14ac:dyDescent="0.25">
      <c r="A155">
        <v>9218847</v>
      </c>
      <c r="B155" t="s">
        <v>1192</v>
      </c>
      <c r="C155" t="s">
        <v>469</v>
      </c>
      <c r="D155" t="s">
        <v>1193</v>
      </c>
      <c r="E155" t="s">
        <v>1194</v>
      </c>
      <c r="F155" t="s">
        <v>11</v>
      </c>
      <c r="G155" t="s">
        <v>1195</v>
      </c>
      <c r="H155" t="s">
        <v>1196</v>
      </c>
      <c r="T155">
        <f t="shared" si="23"/>
        <v>9218847</v>
      </c>
      <c r="U155">
        <f t="shared" si="24"/>
        <v>81214</v>
      </c>
      <c r="V155">
        <f t="shared" si="25"/>
        <v>9</v>
      </c>
      <c r="W155">
        <f t="shared" si="26"/>
        <v>74</v>
      </c>
      <c r="X155" t="str">
        <f t="shared" si="19"/>
        <v>How do I handle Database Connections with Dapper in .NET?</v>
      </c>
      <c r="Y155" t="str">
        <f t="shared" si="20"/>
        <v>null</v>
      </c>
      <c r="Z155" t="str">
        <f t="shared" si="21"/>
        <v>c#/.netdapper/</v>
      </c>
      <c r="AA155" t="str">
        <f t="shared" si="22"/>
        <v>https://stackoverflow.com/questions/9218847/how-do-i-handle-database-connections-with-dapper-in-net</v>
      </c>
    </row>
    <row r="156" spans="1:27" x14ac:dyDescent="0.25">
      <c r="A156">
        <v>18269886</v>
      </c>
      <c r="B156" t="s">
        <v>1200</v>
      </c>
      <c r="C156" t="s">
        <v>89</v>
      </c>
      <c r="D156" t="s">
        <v>437</v>
      </c>
      <c r="E156" t="s">
        <v>1201</v>
      </c>
      <c r="F156" t="s">
        <v>1202</v>
      </c>
      <c r="G156" t="s">
        <v>1203</v>
      </c>
      <c r="H156" t="s">
        <v>1204</v>
      </c>
      <c r="T156">
        <f t="shared" si="23"/>
        <v>18269886</v>
      </c>
      <c r="U156">
        <f t="shared" si="24"/>
        <v>27042</v>
      </c>
      <c r="V156">
        <f t="shared" si="25"/>
        <v>5</v>
      </c>
      <c r="W156">
        <f t="shared" si="26"/>
        <v>19</v>
      </c>
      <c r="X156" t="str">
        <f t="shared" si="19"/>
        <v>Call stored procedure from dapper which accept list of user defined table type</v>
      </c>
      <c r="Y156" t="str">
        <f t="shared" si="20"/>
        <v>18270091</v>
      </c>
      <c r="Z156" t="str">
        <f t="shared" si="21"/>
        <v>c#/sql-server/stored-procedures/dapper/</v>
      </c>
      <c r="AA156" t="str">
        <f t="shared" si="22"/>
        <v>https://stackoverflow.com/questions/18269886/call-stored-procedure-from-dapper-which-accept-list-of-user-defined-table-type</v>
      </c>
    </row>
    <row r="157" spans="1:27" x14ac:dyDescent="0.25">
      <c r="A157">
        <v>61746255</v>
      </c>
      <c r="B157" t="s">
        <v>29</v>
      </c>
      <c r="C157" t="s">
        <v>15</v>
      </c>
      <c r="D157" t="s">
        <v>16</v>
      </c>
      <c r="E157" t="s">
        <v>1208</v>
      </c>
      <c r="F157" t="s">
        <v>1209</v>
      </c>
      <c r="G157" t="s">
        <v>1210</v>
      </c>
      <c r="H157" t="s">
        <v>1211</v>
      </c>
      <c r="T157">
        <f t="shared" si="23"/>
        <v>61746255</v>
      </c>
      <c r="U157">
        <f t="shared" si="24"/>
        <v>15</v>
      </c>
      <c r="V157">
        <f t="shared" si="25"/>
        <v>2</v>
      </c>
      <c r="W157">
        <f t="shared" si="26"/>
        <v>1</v>
      </c>
      <c r="X157" t="str">
        <f t="shared" si="19"/>
        <v>How to use Char and VarBinary in Dapper?</v>
      </c>
      <c r="Y157" t="str">
        <f t="shared" si="20"/>
        <v>61746365</v>
      </c>
      <c r="Z157" t="str">
        <f t="shared" si="21"/>
        <v>c#/dapperdapper-extensions/</v>
      </c>
      <c r="AA157" t="str">
        <f t="shared" si="22"/>
        <v>https://stackoverflow.com/questions/61746255/how-to-use-char-and-varbinary-in-dapper</v>
      </c>
    </row>
    <row r="158" spans="1:27" x14ac:dyDescent="0.25">
      <c r="A158">
        <v>61551786</v>
      </c>
      <c r="B158" t="s">
        <v>1212</v>
      </c>
      <c r="C158" t="s">
        <v>15</v>
      </c>
      <c r="D158" t="s">
        <v>208</v>
      </c>
      <c r="E158" t="s">
        <v>1213</v>
      </c>
      <c r="F158" t="s">
        <v>1214</v>
      </c>
      <c r="G158" t="s">
        <v>1215</v>
      </c>
      <c r="H158" t="s">
        <v>1216</v>
      </c>
      <c r="T158">
        <f t="shared" si="23"/>
        <v>61551786</v>
      </c>
      <c r="U158">
        <f t="shared" si="24"/>
        <v>133</v>
      </c>
      <c r="V158">
        <f t="shared" si="25"/>
        <v>2</v>
      </c>
      <c r="W158">
        <f t="shared" si="26"/>
        <v>4</v>
      </c>
      <c r="X158" t="str">
        <f t="shared" si="19"/>
        <v>How to turn dapper result into a dictionary using result mapping</v>
      </c>
      <c r="Y158" t="str">
        <f t="shared" si="20"/>
        <v>61688049</v>
      </c>
      <c r="Z158" t="str">
        <f t="shared" si="21"/>
        <v>c#/sql-server/dictionary/dapper/</v>
      </c>
      <c r="AA158" t="str">
        <f t="shared" si="22"/>
        <v>https://stackoverflow.com/questions/61551786/how-to-turn-dapper-result-into-a-dictionary-using-result-mapping</v>
      </c>
    </row>
    <row r="159" spans="1:27" x14ac:dyDescent="0.25">
      <c r="A159">
        <v>39980840</v>
      </c>
      <c r="B159" t="s">
        <v>1217</v>
      </c>
      <c r="C159" t="s">
        <v>16</v>
      </c>
      <c r="D159" t="s">
        <v>89</v>
      </c>
      <c r="E159" t="s">
        <v>1218</v>
      </c>
      <c r="F159" t="s">
        <v>11</v>
      </c>
      <c r="G159" t="s">
        <v>1219</v>
      </c>
      <c r="H159" t="s">
        <v>1220</v>
      </c>
      <c r="T159">
        <f t="shared" si="23"/>
        <v>39980840</v>
      </c>
      <c r="U159">
        <f t="shared" si="24"/>
        <v>2743</v>
      </c>
      <c r="V159">
        <f t="shared" si="25"/>
        <v>1</v>
      </c>
      <c r="W159">
        <f t="shared" si="26"/>
        <v>5</v>
      </c>
      <c r="X159" t="str">
        <f t="shared" si="19"/>
        <v>Sqlite using Dapper. Error parsing column . Unable to cast object of type System.Int64 to type System.Double</v>
      </c>
      <c r="Y159" t="str">
        <f t="shared" si="20"/>
        <v>null</v>
      </c>
      <c r="Z159" t="str">
        <f t="shared" si="21"/>
        <v>c#/sqlite/asp.net-core/dapper/</v>
      </c>
      <c r="AA159" t="str">
        <f t="shared" si="22"/>
        <v>https://stackoverflow.com/questions/39980840/sqlite-using-dapper-error-parsing-column-unable-to-cast-object-of-type-system</v>
      </c>
    </row>
    <row r="160" spans="1:27" x14ac:dyDescent="0.25">
      <c r="A160">
        <v>19668074</v>
      </c>
      <c r="B160" t="s">
        <v>1221</v>
      </c>
      <c r="C160" t="s">
        <v>28</v>
      </c>
      <c r="D160" t="s">
        <v>612</v>
      </c>
      <c r="E160" t="s">
        <v>1222</v>
      </c>
      <c r="F160" t="s">
        <v>1223</v>
      </c>
      <c r="G160" t="s">
        <v>1224</v>
      </c>
      <c r="H160" t="s">
        <v>1225</v>
      </c>
      <c r="T160">
        <f t="shared" si="23"/>
        <v>19668074</v>
      </c>
      <c r="U160">
        <f t="shared" si="24"/>
        <v>693</v>
      </c>
      <c r="V160">
        <f t="shared" si="25"/>
        <v>3</v>
      </c>
      <c r="W160">
        <f t="shared" si="26"/>
        <v>6</v>
      </c>
      <c r="X160" t="str">
        <f t="shared" si="19"/>
        <v>Make dapper SQL be syntax colorized</v>
      </c>
      <c r="Y160" t="str">
        <f t="shared" si="20"/>
        <v>61701034</v>
      </c>
      <c r="Z160" t="str">
        <f t="shared" si="21"/>
        <v>c#/visual-studio/dapper/colorize/</v>
      </c>
      <c r="AA160" t="str">
        <f t="shared" si="22"/>
        <v>https://stackoverflow.com/questions/19668074/make-dapper-sql-be-syntax-colorized</v>
      </c>
    </row>
    <row r="161" spans="1:27" x14ac:dyDescent="0.25">
      <c r="A161">
        <v>32635347</v>
      </c>
      <c r="B161" t="s">
        <v>1231</v>
      </c>
      <c r="C161" t="s">
        <v>15</v>
      </c>
      <c r="D161" t="s">
        <v>15</v>
      </c>
      <c r="E161" t="s">
        <v>1232</v>
      </c>
      <c r="F161" t="s">
        <v>1233</v>
      </c>
      <c r="G161" t="s">
        <v>1234</v>
      </c>
      <c r="H161" t="s">
        <v>1235</v>
      </c>
      <c r="T161">
        <f t="shared" si="23"/>
        <v>32635347</v>
      </c>
      <c r="U161">
        <f t="shared" si="24"/>
        <v>4981</v>
      </c>
      <c r="V161">
        <f t="shared" si="25"/>
        <v>2</v>
      </c>
      <c r="W161">
        <f t="shared" si="26"/>
        <v>2</v>
      </c>
      <c r="X161" t="str">
        <f t="shared" si="19"/>
        <v>How to pass multiple records to update with one sql statement in Dapper</v>
      </c>
      <c r="Y161" t="str">
        <f t="shared" si="20"/>
        <v>32638302</v>
      </c>
      <c r="Z161" t="str">
        <f t="shared" si="21"/>
        <v>c#/sql-serverdapper/</v>
      </c>
      <c r="AA161" t="str">
        <f t="shared" si="22"/>
        <v>https://stackoverflow.com/questions/32635347/how-to-pass-multiple-records-to-update-with-one-sql-statement-in-dapper</v>
      </c>
    </row>
    <row r="162" spans="1:27" x14ac:dyDescent="0.25">
      <c r="A162">
        <v>26659819</v>
      </c>
      <c r="B162" t="s">
        <v>1236</v>
      </c>
      <c r="C162" t="s">
        <v>28</v>
      </c>
      <c r="D162" t="s">
        <v>61</v>
      </c>
      <c r="E162" t="s">
        <v>1237</v>
      </c>
      <c r="F162" t="s">
        <v>1238</v>
      </c>
      <c r="G162" t="s">
        <v>1239</v>
      </c>
      <c r="H162" t="s">
        <v>1240</v>
      </c>
      <c r="T162">
        <f t="shared" si="23"/>
        <v>26659819</v>
      </c>
      <c r="U162">
        <f t="shared" si="24"/>
        <v>48771</v>
      </c>
      <c r="V162">
        <f t="shared" si="25"/>
        <v>3</v>
      </c>
      <c r="W162">
        <f t="shared" si="26"/>
        <v>34</v>
      </c>
      <c r="X162" t="str">
        <f t="shared" si="19"/>
        <v>How to return dynamic types List&amp;ltdynamic&amp;gt with Dapper ORM</v>
      </c>
      <c r="Y162" t="str">
        <f t="shared" si="20"/>
        <v>26661203</v>
      </c>
      <c r="Z162" t="str">
        <f t="shared" si="21"/>
        <v>c#/.net/orm/dapper/</v>
      </c>
      <c r="AA162" t="str">
        <f t="shared" si="22"/>
        <v>https://stackoverflow.com/questions/26659819/how-to-return-dynamic-types-listdynamic-with-dapper-orm</v>
      </c>
    </row>
    <row r="163" spans="1:27" x14ac:dyDescent="0.25">
      <c r="A163">
        <v>22462987</v>
      </c>
      <c r="B163" t="s">
        <v>1241</v>
      </c>
      <c r="C163" t="s">
        <v>28</v>
      </c>
      <c r="D163" t="s">
        <v>107</v>
      </c>
      <c r="E163" t="s">
        <v>1242</v>
      </c>
      <c r="F163" t="s">
        <v>11</v>
      </c>
      <c r="G163" t="s">
        <v>1243</v>
      </c>
      <c r="H163" t="s">
        <v>1244</v>
      </c>
      <c r="T163">
        <f t="shared" si="23"/>
        <v>22462987</v>
      </c>
      <c r="U163">
        <f t="shared" si="24"/>
        <v>9417</v>
      </c>
      <c r="V163">
        <f t="shared" si="25"/>
        <v>3</v>
      </c>
      <c r="W163">
        <f t="shared" si="26"/>
        <v>8</v>
      </c>
      <c r="X163" t="str">
        <f t="shared" si="19"/>
        <v>Dapper insert into table that has a composite PK</v>
      </c>
      <c r="Y163" t="str">
        <f t="shared" si="20"/>
        <v>null</v>
      </c>
      <c r="Z163" t="str">
        <f t="shared" si="21"/>
        <v>c#/primary-key/dapper/dapper-extensions/</v>
      </c>
      <c r="AA163" t="str">
        <f t="shared" si="22"/>
        <v>https://stackoverflow.com/questions/22462987/dapper-insert-into-table-that-has-a-composite-pk</v>
      </c>
    </row>
    <row r="164" spans="1:27" x14ac:dyDescent="0.25">
      <c r="A164">
        <v>61470758</v>
      </c>
      <c r="B164" t="s">
        <v>61</v>
      </c>
      <c r="C164" t="s">
        <v>9</v>
      </c>
      <c r="D164" t="s">
        <v>16</v>
      </c>
      <c r="E164" t="s">
        <v>1247</v>
      </c>
      <c r="F164" t="s">
        <v>11</v>
      </c>
      <c r="G164" t="s">
        <v>1248</v>
      </c>
      <c r="H164" t="s">
        <v>1249</v>
      </c>
      <c r="T164">
        <f t="shared" si="23"/>
        <v>61470758</v>
      </c>
      <c r="U164">
        <f t="shared" si="24"/>
        <v>34</v>
      </c>
      <c r="V164">
        <f t="shared" si="25"/>
        <v>0</v>
      </c>
      <c r="W164">
        <f t="shared" si="26"/>
        <v>1</v>
      </c>
      <c r="X164" t="str">
        <f t="shared" si="19"/>
        <v>Dapper Dommel - query join automatic mapping</v>
      </c>
      <c r="Y164" t="str">
        <f t="shared" si="20"/>
        <v>null</v>
      </c>
      <c r="Z164" t="str">
        <f t="shared" si="21"/>
        <v>c#/.net-core/dapper/dapper-fluentmap/dommel/</v>
      </c>
      <c r="AA164" t="str">
        <f t="shared" si="22"/>
        <v>https://stackoverflow.com/questions/61470758/dapper-dommel-query-join-automatic-mapping</v>
      </c>
    </row>
    <row r="165" spans="1:27" x14ac:dyDescent="0.25">
      <c r="A165">
        <v>61443954</v>
      </c>
      <c r="B165" t="s">
        <v>1253</v>
      </c>
      <c r="C165" t="s">
        <v>16</v>
      </c>
      <c r="D165" t="s">
        <v>16</v>
      </c>
      <c r="E165" t="s">
        <v>1254</v>
      </c>
      <c r="F165" t="s">
        <v>1255</v>
      </c>
      <c r="G165" t="s">
        <v>1256</v>
      </c>
      <c r="H165" t="s">
        <v>1257</v>
      </c>
      <c r="T165">
        <f t="shared" si="23"/>
        <v>61443954</v>
      </c>
      <c r="U165">
        <f t="shared" si="24"/>
        <v>117</v>
      </c>
      <c r="V165">
        <f t="shared" si="25"/>
        <v>1</v>
      </c>
      <c r="W165">
        <f t="shared" si="26"/>
        <v>1</v>
      </c>
      <c r="X165" t="str">
        <f t="shared" si="19"/>
        <v>WPF, Caliburn.Micro and Dapper ComboBoxes</v>
      </c>
      <c r="Y165" t="str">
        <f t="shared" si="20"/>
        <v>61447950</v>
      </c>
      <c r="Z165" t="str">
        <f t="shared" si="21"/>
        <v>c#/wpf/mvvm/dapper/caliburn.micro/</v>
      </c>
      <c r="AA165" t="str">
        <f t="shared" si="22"/>
        <v>https://stackoverflow.com/questions/61443954/wpf-caliburn-micro-and-dapper-comboboxes</v>
      </c>
    </row>
    <row r="166" spans="1:27" x14ac:dyDescent="0.25">
      <c r="A166">
        <v>56190787</v>
      </c>
      <c r="B166" t="s">
        <v>1266</v>
      </c>
      <c r="C166" t="s">
        <v>15</v>
      </c>
      <c r="D166" t="s">
        <v>15</v>
      </c>
      <c r="E166" t="s">
        <v>1267</v>
      </c>
      <c r="F166" t="s">
        <v>1268</v>
      </c>
      <c r="G166" t="s">
        <v>1251</v>
      </c>
      <c r="H166" t="s">
        <v>1269</v>
      </c>
      <c r="T166">
        <f t="shared" si="23"/>
        <v>56190787</v>
      </c>
      <c r="U166">
        <f t="shared" si="24"/>
        <v>562</v>
      </c>
      <c r="V166">
        <f t="shared" si="25"/>
        <v>2</v>
      </c>
      <c r="W166">
        <f t="shared" si="26"/>
        <v>2</v>
      </c>
      <c r="X166" t="str">
        <f t="shared" si="19"/>
        <v>Can Dapper pass a user-defined composite type to a PostgreSQL function?</v>
      </c>
      <c r="Y166" t="str">
        <f t="shared" si="20"/>
        <v>56283802</v>
      </c>
      <c r="Z166" t="str">
        <f t="shared" si="21"/>
        <v>c#/postgresqldapper/</v>
      </c>
      <c r="AA166" t="str">
        <f t="shared" si="22"/>
        <v>https://stackoverflow.com/questions/56190787/can-dapper-pass-a-user-defined-composite-type-to-a-postgresql-function</v>
      </c>
    </row>
    <row r="167" spans="1:27" x14ac:dyDescent="0.25">
      <c r="A167">
        <v>61369012</v>
      </c>
      <c r="B167" t="s">
        <v>515</v>
      </c>
      <c r="C167" t="s">
        <v>16</v>
      </c>
      <c r="D167" t="s">
        <v>16</v>
      </c>
      <c r="E167" t="s">
        <v>1280</v>
      </c>
      <c r="F167" t="s">
        <v>1281</v>
      </c>
      <c r="G167" t="s">
        <v>1282</v>
      </c>
      <c r="H167" t="s">
        <v>1283</v>
      </c>
      <c r="T167">
        <f t="shared" si="23"/>
        <v>61369012</v>
      </c>
      <c r="U167">
        <f t="shared" si="24"/>
        <v>75</v>
      </c>
      <c r="V167">
        <f t="shared" si="25"/>
        <v>1</v>
      </c>
      <c r="W167">
        <f t="shared" si="26"/>
        <v>1</v>
      </c>
      <c r="X167" t="str">
        <f t="shared" si="19"/>
        <v>How to change initial catalog at runtime when using a connection string and dapper</v>
      </c>
      <c r="Y167" t="str">
        <f t="shared" si="20"/>
        <v>61376654</v>
      </c>
      <c r="Z167" t="str">
        <f t="shared" si="21"/>
        <v>c#/asp.net-mvc-4/connection-string/dapper/ninject.web.mvc/</v>
      </c>
      <c r="AA167" t="str">
        <f t="shared" si="22"/>
        <v>https://stackoverflow.com/questions/61369012/how-to-change-initial-catalog-at-runtime-when-using-a-connection-string-and-dapp</v>
      </c>
    </row>
    <row r="168" spans="1:27" x14ac:dyDescent="0.25">
      <c r="A168">
        <v>42365865</v>
      </c>
      <c r="B168" t="s">
        <v>1295</v>
      </c>
      <c r="C168" t="s">
        <v>28</v>
      </c>
      <c r="D168" t="s">
        <v>16</v>
      </c>
      <c r="E168" t="s">
        <v>1296</v>
      </c>
      <c r="F168" t="s">
        <v>11</v>
      </c>
      <c r="G168" t="s">
        <v>1297</v>
      </c>
      <c r="H168" t="s">
        <v>1298</v>
      </c>
      <c r="T168">
        <f t="shared" si="23"/>
        <v>42365865</v>
      </c>
      <c r="U168">
        <f t="shared" si="24"/>
        <v>1087</v>
      </c>
      <c r="V168">
        <f t="shared" si="25"/>
        <v>3</v>
      </c>
      <c r="W168">
        <f t="shared" si="26"/>
        <v>1</v>
      </c>
      <c r="X168" t="str">
        <f t="shared" si="19"/>
        <v>Pass C# bool as parameter to Oracle using Dapper</v>
      </c>
      <c r="Y168" t="str">
        <f t="shared" si="20"/>
        <v>null</v>
      </c>
      <c r="Z168" t="str">
        <f t="shared" si="21"/>
        <v>c#/oracledapper/</v>
      </c>
      <c r="AA168" t="str">
        <f t="shared" si="22"/>
        <v>https://stackoverflow.com/questions/42365865/pass-c-bool-as-parameter-to-oracle-using-dapper</v>
      </c>
    </row>
    <row r="169" spans="1:27" x14ac:dyDescent="0.25">
      <c r="A169">
        <v>9481678</v>
      </c>
      <c r="B169" t="s">
        <v>1299</v>
      </c>
      <c r="C169" t="s">
        <v>28</v>
      </c>
      <c r="D169" t="s">
        <v>1300</v>
      </c>
      <c r="E169" t="s">
        <v>1301</v>
      </c>
      <c r="F169" t="s">
        <v>1302</v>
      </c>
      <c r="G169" t="s">
        <v>1195</v>
      </c>
      <c r="H169" t="s">
        <v>1303</v>
      </c>
      <c r="T169">
        <f t="shared" si="23"/>
        <v>9481678</v>
      </c>
      <c r="U169">
        <f t="shared" si="24"/>
        <v>43176</v>
      </c>
      <c r="V169">
        <f t="shared" si="25"/>
        <v>3</v>
      </c>
      <c r="W169">
        <f t="shared" si="26"/>
        <v>80</v>
      </c>
      <c r="X169" t="str">
        <f t="shared" si="19"/>
        <v>How to create arguments for a Dapper query dynamically</v>
      </c>
      <c r="Y169" t="str">
        <f t="shared" si="20"/>
        <v>9481752</v>
      </c>
      <c r="Z169" t="str">
        <f t="shared" si="21"/>
        <v>c#/.netdapper/</v>
      </c>
      <c r="AA169" t="str">
        <f t="shared" si="22"/>
        <v>https://stackoverflow.com/questions/9481678/how-to-create-arguments-for-a-dapper-query-dynamically</v>
      </c>
    </row>
    <row r="170" spans="1:27" x14ac:dyDescent="0.25">
      <c r="A170">
        <v>57742593</v>
      </c>
      <c r="B170" t="s">
        <v>1308</v>
      </c>
      <c r="C170" t="s">
        <v>15</v>
      </c>
      <c r="D170" t="s">
        <v>15</v>
      </c>
      <c r="E170" t="s">
        <v>1309</v>
      </c>
      <c r="F170" t="s">
        <v>1310</v>
      </c>
      <c r="G170" t="s">
        <v>1311</v>
      </c>
      <c r="H170" t="s">
        <v>1312</v>
      </c>
      <c r="T170">
        <f t="shared" si="23"/>
        <v>57742593</v>
      </c>
      <c r="U170">
        <f t="shared" si="24"/>
        <v>1862</v>
      </c>
      <c r="V170">
        <f t="shared" si="25"/>
        <v>2</v>
      </c>
      <c r="W170">
        <f t="shared" si="26"/>
        <v>2</v>
      </c>
      <c r="X170" t="str">
        <f t="shared" si="19"/>
        <v>Could not install Dapper 2.0.4 on .Net 4.6.1</v>
      </c>
      <c r="Y170" t="str">
        <f t="shared" si="20"/>
        <v>57749046</v>
      </c>
      <c r="Z170" t="str">
        <f t="shared" si="21"/>
        <v>c#/asp.net/webforms/dapper/.net-4.6.1/</v>
      </c>
      <c r="AA170" t="str">
        <f t="shared" si="22"/>
        <v>https://stackoverflow.com/questions/57742593/could-not-install-dapper-2-0-4-on-net-4-6-1</v>
      </c>
    </row>
    <row r="171" spans="1:27" x14ac:dyDescent="0.25">
      <c r="A171">
        <v>45971254</v>
      </c>
      <c r="B171" t="s">
        <v>1313</v>
      </c>
      <c r="C171" t="s">
        <v>208</v>
      </c>
      <c r="D171" t="s">
        <v>15</v>
      </c>
      <c r="E171" t="s">
        <v>1314</v>
      </c>
      <c r="F171" t="s">
        <v>1315</v>
      </c>
      <c r="G171" t="s">
        <v>1195</v>
      </c>
      <c r="H171" t="s">
        <v>1316</v>
      </c>
      <c r="T171">
        <f t="shared" si="23"/>
        <v>45971254</v>
      </c>
      <c r="U171">
        <f t="shared" si="24"/>
        <v>4854</v>
      </c>
      <c r="V171">
        <f t="shared" si="25"/>
        <v>4</v>
      </c>
      <c r="W171">
        <f t="shared" si="26"/>
        <v>2</v>
      </c>
      <c r="X171" t="str">
        <f t="shared" si="19"/>
        <v>Delete a List&amp;ltT&amp;gt using Dapper</v>
      </c>
      <c r="Y171" t="str">
        <f t="shared" si="20"/>
        <v>45971356</v>
      </c>
      <c r="Z171" t="str">
        <f t="shared" si="21"/>
        <v>c#/.netdapper/</v>
      </c>
      <c r="AA171" t="str">
        <f t="shared" si="22"/>
        <v>https://stackoverflow.com/questions/45971254/delete-a-listt-using-dapper</v>
      </c>
    </row>
    <row r="172" spans="1:27" x14ac:dyDescent="0.25">
      <c r="A172">
        <v>54074638</v>
      </c>
      <c r="B172" t="s">
        <v>1317</v>
      </c>
      <c r="C172" t="s">
        <v>28</v>
      </c>
      <c r="D172" t="s">
        <v>16</v>
      </c>
      <c r="E172" t="s">
        <v>1318</v>
      </c>
      <c r="F172" t="s">
        <v>1319</v>
      </c>
      <c r="G172" t="s">
        <v>1320</v>
      </c>
      <c r="H172" t="s">
        <v>1321</v>
      </c>
      <c r="T172">
        <f t="shared" si="23"/>
        <v>54074638</v>
      </c>
      <c r="U172">
        <f t="shared" si="24"/>
        <v>1034</v>
      </c>
      <c r="V172">
        <f t="shared" si="25"/>
        <v>3</v>
      </c>
      <c r="W172">
        <f t="shared" si="26"/>
        <v>1</v>
      </c>
      <c r="X172" t="str">
        <f t="shared" si="19"/>
        <v>Dapper with Mapping by code: Multi-Mapping with repeating column names</v>
      </c>
      <c r="Y172" t="str">
        <f t="shared" si="20"/>
        <v>54076480</v>
      </c>
      <c r="Z172" t="str">
        <f t="shared" si="21"/>
        <v>c#/ms-access/orm/dapper/</v>
      </c>
      <c r="AA172" t="str">
        <f t="shared" si="22"/>
        <v>https://stackoverflow.com/questions/54074638/dapper-with-mapping-by-code-multi-mapping-with-repeating-column-names</v>
      </c>
    </row>
    <row r="173" spans="1:27" x14ac:dyDescent="0.25">
      <c r="A173">
        <v>43613167</v>
      </c>
      <c r="B173" t="s">
        <v>1325</v>
      </c>
      <c r="C173" t="s">
        <v>28</v>
      </c>
      <c r="D173" t="s">
        <v>107</v>
      </c>
      <c r="E173" t="s">
        <v>1326</v>
      </c>
      <c r="F173" t="s">
        <v>11</v>
      </c>
      <c r="G173" t="s">
        <v>1327</v>
      </c>
      <c r="H173" t="s">
        <v>1328</v>
      </c>
      <c r="T173">
        <f t="shared" si="23"/>
        <v>43613167</v>
      </c>
      <c r="U173">
        <f t="shared" si="24"/>
        <v>7381</v>
      </c>
      <c r="V173">
        <f t="shared" si="25"/>
        <v>3</v>
      </c>
      <c r="W173">
        <f t="shared" si="26"/>
        <v>8</v>
      </c>
      <c r="X173" t="str">
        <f t="shared" si="19"/>
        <v>An enumerable sequence of parameters (arrays, lists, etc) is not allowed in this context in Dapper</v>
      </c>
      <c r="Y173" t="str">
        <f t="shared" si="20"/>
        <v>null</v>
      </c>
      <c r="Z173" t="str">
        <f t="shared" si="21"/>
        <v>c#/dapper/</v>
      </c>
      <c r="AA173" t="str">
        <f t="shared" si="22"/>
        <v>https://stackoverflow.com/questions/43613167/an-enumerable-sequence-of-parameters-arrays-lists-etc-is-not-allowed-in-this</v>
      </c>
    </row>
    <row r="174" spans="1:27" x14ac:dyDescent="0.25">
      <c r="A174">
        <v>61089625</v>
      </c>
      <c r="B174" t="s">
        <v>296</v>
      </c>
      <c r="C174" t="s">
        <v>16</v>
      </c>
      <c r="D174" t="s">
        <v>15</v>
      </c>
      <c r="E174" t="s">
        <v>1338</v>
      </c>
      <c r="F174" t="s">
        <v>1339</v>
      </c>
      <c r="G174" t="s">
        <v>1340</v>
      </c>
      <c r="H174" t="s">
        <v>1341</v>
      </c>
      <c r="T174">
        <f t="shared" si="23"/>
        <v>61089625</v>
      </c>
      <c r="U174">
        <f t="shared" si="24"/>
        <v>32</v>
      </c>
      <c r="V174">
        <f t="shared" si="25"/>
        <v>1</v>
      </c>
      <c r="W174">
        <f t="shared" si="26"/>
        <v>2</v>
      </c>
      <c r="X174" t="str">
        <f t="shared" si="19"/>
        <v>Can anyone suggest an elegant way of writing a generic C# Dapper procedure to return n result sets?</v>
      </c>
      <c r="Y174" t="str">
        <f t="shared" si="20"/>
        <v>61130719</v>
      </c>
      <c r="Z174" t="str">
        <f t="shared" si="21"/>
        <v>c#/sql/dapper/type-parameter/</v>
      </c>
      <c r="AA174" t="str">
        <f t="shared" si="22"/>
        <v>https://stackoverflow.com/questions/61089625/can-anyone-suggest-an-elegant-way-of-writing-a-generic-c-dapper-procedure-to-re</v>
      </c>
    </row>
    <row r="175" spans="1:27" x14ac:dyDescent="0.25">
      <c r="A175">
        <v>61066614</v>
      </c>
      <c r="B175" t="s">
        <v>291</v>
      </c>
      <c r="C175" t="s">
        <v>9</v>
      </c>
      <c r="D175" t="s">
        <v>15</v>
      </c>
      <c r="E175" t="s">
        <v>1345</v>
      </c>
      <c r="F175" t="s">
        <v>11</v>
      </c>
      <c r="G175" t="s">
        <v>1346</v>
      </c>
      <c r="H175" t="s">
        <v>1347</v>
      </c>
      <c r="T175">
        <f t="shared" si="23"/>
        <v>61066614</v>
      </c>
      <c r="U175">
        <f t="shared" si="24"/>
        <v>70</v>
      </c>
      <c r="V175">
        <f t="shared" si="25"/>
        <v>0</v>
      </c>
      <c r="W175">
        <f t="shared" si="26"/>
        <v>2</v>
      </c>
      <c r="X175" t="str">
        <f t="shared" si="19"/>
        <v>Elastic Queries with Dapper: Procedure expects parameter of type &amp;#39ntext/nchar/nvarchar&amp;#39</v>
      </c>
      <c r="Y175" t="str">
        <f t="shared" si="20"/>
        <v>null</v>
      </c>
      <c r="Z175" t="str">
        <f t="shared" si="21"/>
        <v>c#/azure-sql-database/dapper/azure-elastic-sharding/</v>
      </c>
      <c r="AA175" t="str">
        <f t="shared" si="22"/>
        <v>https://stackoverflow.com/questions/61066614/elastic-queries-with-dapper-procedure-expects-parameter-of-type-ntext-nchar-nv</v>
      </c>
    </row>
    <row r="176" spans="1:27" x14ac:dyDescent="0.25">
      <c r="A176">
        <v>18710767</v>
      </c>
      <c r="B176" t="s">
        <v>1367</v>
      </c>
      <c r="C176" t="s">
        <v>16</v>
      </c>
      <c r="D176" t="s">
        <v>107</v>
      </c>
      <c r="E176" t="s">
        <v>1368</v>
      </c>
      <c r="F176" t="s">
        <v>11</v>
      </c>
      <c r="G176" t="s">
        <v>1327</v>
      </c>
      <c r="H176" t="s">
        <v>1369</v>
      </c>
      <c r="T176">
        <f t="shared" si="23"/>
        <v>18710767</v>
      </c>
      <c r="U176">
        <f t="shared" si="24"/>
        <v>15631</v>
      </c>
      <c r="V176">
        <f t="shared" si="25"/>
        <v>1</v>
      </c>
      <c r="W176">
        <f t="shared" si="26"/>
        <v>8</v>
      </c>
      <c r="X176" t="str">
        <f t="shared" si="19"/>
        <v>How to return an integer value by query object using dapper</v>
      </c>
      <c r="Y176" t="str">
        <f t="shared" si="20"/>
        <v>null</v>
      </c>
      <c r="Z176" t="str">
        <f t="shared" si="21"/>
        <v>c#/dapper/</v>
      </c>
      <c r="AA176" t="str">
        <f t="shared" si="22"/>
        <v>https://stackoverflow.com/questions/18710767/how-to-return-an-integer-value-by-query-object-using-dapper</v>
      </c>
    </row>
    <row r="177" spans="1:27" x14ac:dyDescent="0.25">
      <c r="A177">
        <v>60901358</v>
      </c>
      <c r="B177" t="s">
        <v>155</v>
      </c>
      <c r="C177" t="s">
        <v>16</v>
      </c>
      <c r="D177" t="s">
        <v>16</v>
      </c>
      <c r="E177" t="s">
        <v>1370</v>
      </c>
      <c r="F177" t="s">
        <v>11</v>
      </c>
      <c r="G177" t="s">
        <v>1371</v>
      </c>
      <c r="H177" t="s">
        <v>1372</v>
      </c>
      <c r="T177">
        <f t="shared" si="23"/>
        <v>60901358</v>
      </c>
      <c r="U177">
        <f t="shared" si="24"/>
        <v>98</v>
      </c>
      <c r="V177">
        <f t="shared" si="25"/>
        <v>1</v>
      </c>
      <c r="W177">
        <f t="shared" si="26"/>
        <v>1</v>
      </c>
      <c r="X177" t="str">
        <f t="shared" si="19"/>
        <v>How to get return value from query with Dapper?</v>
      </c>
      <c r="Y177" t="str">
        <f t="shared" si="20"/>
        <v>null</v>
      </c>
      <c r="Z177" t="str">
        <f t="shared" si="21"/>
        <v>c#/return-value/firebird/dapper/firebird-.net-provider/</v>
      </c>
      <c r="AA177" t="str">
        <f t="shared" si="22"/>
        <v>https://stackoverflow.com/questions/60901358/how-to-get-return-value-from-query-with-dapper</v>
      </c>
    </row>
    <row r="178" spans="1:27" x14ac:dyDescent="0.25">
      <c r="A178">
        <v>44980945</v>
      </c>
      <c r="B178" t="s">
        <v>1373</v>
      </c>
      <c r="C178" t="s">
        <v>15</v>
      </c>
      <c r="D178" t="s">
        <v>469</v>
      </c>
      <c r="E178" t="s">
        <v>1374</v>
      </c>
      <c r="F178" t="s">
        <v>11</v>
      </c>
      <c r="G178" t="s">
        <v>1375</v>
      </c>
      <c r="H178" t="s">
        <v>1376</v>
      </c>
      <c r="T178">
        <f t="shared" si="23"/>
        <v>44980945</v>
      </c>
      <c r="U178">
        <f t="shared" si="24"/>
        <v>6179</v>
      </c>
      <c r="V178">
        <f t="shared" si="25"/>
        <v>2</v>
      </c>
      <c r="W178">
        <f t="shared" si="26"/>
        <v>9</v>
      </c>
      <c r="X178" t="str">
        <f t="shared" si="19"/>
        <v>Querying into a complex object with Dapper</v>
      </c>
      <c r="Y178" t="str">
        <f t="shared" si="20"/>
        <v>null</v>
      </c>
      <c r="Z178" t="str">
        <f t="shared" si="21"/>
        <v>c#/orm/dapper/dapper-extensions/micro-orm/</v>
      </c>
      <c r="AA178" t="str">
        <f t="shared" si="22"/>
        <v>https://stackoverflow.com/questions/44980945/querying-into-a-complex-object-with-dapper</v>
      </c>
    </row>
    <row r="179" spans="1:27" x14ac:dyDescent="0.25">
      <c r="A179">
        <v>60868356</v>
      </c>
      <c r="B179" t="s">
        <v>397</v>
      </c>
      <c r="C179" t="s">
        <v>15</v>
      </c>
      <c r="D179" t="s">
        <v>16</v>
      </c>
      <c r="E179" t="s">
        <v>1377</v>
      </c>
      <c r="F179" t="s">
        <v>11</v>
      </c>
      <c r="G179" t="s">
        <v>1378</v>
      </c>
      <c r="H179" t="s">
        <v>1379</v>
      </c>
      <c r="T179">
        <f t="shared" si="23"/>
        <v>60868356</v>
      </c>
      <c r="U179">
        <f t="shared" si="24"/>
        <v>48</v>
      </c>
      <c r="V179">
        <f t="shared" si="25"/>
        <v>2</v>
      </c>
      <c r="W179">
        <f t="shared" si="26"/>
        <v>1</v>
      </c>
      <c r="X179" t="str">
        <f t="shared" si="19"/>
        <v>Transaction with Dapper .NET</v>
      </c>
      <c r="Y179" t="str">
        <f t="shared" si="20"/>
        <v>null</v>
      </c>
      <c r="Z179" t="str">
        <f t="shared" si="21"/>
        <v>c#/.net/oracle/transactions/dapper/</v>
      </c>
      <c r="AA179" t="str">
        <f t="shared" si="22"/>
        <v>https://stackoverflow.com/questions/60868356/transaction-with-dapper-net</v>
      </c>
    </row>
    <row r="180" spans="1:27" x14ac:dyDescent="0.25">
      <c r="A180">
        <v>60867305</v>
      </c>
      <c r="B180" t="s">
        <v>949</v>
      </c>
      <c r="C180" t="s">
        <v>16</v>
      </c>
      <c r="D180" t="s">
        <v>16</v>
      </c>
      <c r="E180" t="s">
        <v>1380</v>
      </c>
      <c r="F180" t="s">
        <v>1381</v>
      </c>
      <c r="G180" t="s">
        <v>1382</v>
      </c>
      <c r="H180" t="s">
        <v>1383</v>
      </c>
      <c r="T180">
        <f t="shared" si="23"/>
        <v>60867305</v>
      </c>
      <c r="U180">
        <f t="shared" si="24"/>
        <v>21</v>
      </c>
      <c r="V180">
        <f t="shared" si="25"/>
        <v>1</v>
      </c>
      <c r="W180">
        <f t="shared" si="26"/>
        <v>1</v>
      </c>
      <c r="X180" t="str">
        <f t="shared" si="19"/>
        <v>Pass dapper class to postgres stored procedure</v>
      </c>
      <c r="Y180" t="str">
        <f t="shared" si="20"/>
        <v>60867367</v>
      </c>
      <c r="Z180" t="str">
        <f t="shared" si="21"/>
        <v>c#/.netpostgresql/</v>
      </c>
      <c r="AA180" t="str">
        <f t="shared" si="22"/>
        <v>https://stackoverflow.com/questions/60867305/pass-dapper-class-to-postgres-stored-procedure</v>
      </c>
    </row>
    <row r="181" spans="1:27" x14ac:dyDescent="0.25">
      <c r="A181">
        <v>29539840</v>
      </c>
      <c r="B181" t="s">
        <v>1390</v>
      </c>
      <c r="C181" t="s">
        <v>28</v>
      </c>
      <c r="D181" t="s">
        <v>28</v>
      </c>
      <c r="E181" t="s">
        <v>1391</v>
      </c>
      <c r="F181" t="s">
        <v>1392</v>
      </c>
      <c r="G181" t="s">
        <v>1393</v>
      </c>
      <c r="H181" t="s">
        <v>1394</v>
      </c>
      <c r="T181">
        <f t="shared" si="23"/>
        <v>29539840</v>
      </c>
      <c r="U181">
        <f t="shared" si="24"/>
        <v>1531</v>
      </c>
      <c r="V181">
        <f t="shared" si="25"/>
        <v>3</v>
      </c>
      <c r="W181">
        <f t="shared" si="26"/>
        <v>3</v>
      </c>
      <c r="X181" t="str">
        <f t="shared" si="19"/>
        <v>Get the count of resultsets/Tables returned from dapper .QueryMultiple Method</v>
      </c>
      <c r="Y181" t="str">
        <f t="shared" si="20"/>
        <v>39169364</v>
      </c>
      <c r="Z181" t="str">
        <f t="shared" si="21"/>
        <v>c#/visual-studiodapper/</v>
      </c>
      <c r="AA181" t="str">
        <f t="shared" si="22"/>
        <v>https://stackoverflow.com/questions/29539840/get-the-count-of-resultsets-tables-returned-from-dapper-querymultiple-method</v>
      </c>
    </row>
    <row r="182" spans="1:27" x14ac:dyDescent="0.25">
      <c r="A182">
        <v>53995574</v>
      </c>
      <c r="B182" t="s">
        <v>1395</v>
      </c>
      <c r="C182" t="s">
        <v>9</v>
      </c>
      <c r="D182" t="s">
        <v>28</v>
      </c>
      <c r="E182" t="s">
        <v>1396</v>
      </c>
      <c r="F182" t="s">
        <v>11</v>
      </c>
      <c r="G182" t="s">
        <v>1397</v>
      </c>
      <c r="H182" t="s">
        <v>1398</v>
      </c>
      <c r="T182">
        <f t="shared" si="23"/>
        <v>53995574</v>
      </c>
      <c r="U182">
        <f t="shared" si="24"/>
        <v>355</v>
      </c>
      <c r="V182">
        <f t="shared" si="25"/>
        <v>0</v>
      </c>
      <c r="W182">
        <f t="shared" si="26"/>
        <v>3</v>
      </c>
      <c r="X182" t="str">
        <f t="shared" si="19"/>
        <v>Dapper value conversion</v>
      </c>
      <c r="Y182" t="str">
        <f t="shared" si="20"/>
        <v>null</v>
      </c>
      <c r="Z182" t="str">
        <f t="shared" si="21"/>
        <v>c#/.net-coredapper/</v>
      </c>
      <c r="AA182" t="str">
        <f t="shared" si="22"/>
        <v>https://stackoverflow.com/questions/53995574/dapper-value-conversion</v>
      </c>
    </row>
    <row r="183" spans="1:27" x14ac:dyDescent="0.25">
      <c r="A183">
        <v>60673230</v>
      </c>
      <c r="B183" t="s">
        <v>349</v>
      </c>
      <c r="C183" t="s">
        <v>16</v>
      </c>
      <c r="D183" t="s">
        <v>16</v>
      </c>
      <c r="E183" t="s">
        <v>1399</v>
      </c>
      <c r="F183" t="s">
        <v>1400</v>
      </c>
      <c r="G183" t="s">
        <v>1401</v>
      </c>
      <c r="H183" t="s">
        <v>1402</v>
      </c>
      <c r="T183">
        <f t="shared" si="23"/>
        <v>60673230</v>
      </c>
      <c r="U183">
        <f t="shared" si="24"/>
        <v>47</v>
      </c>
      <c r="V183">
        <f t="shared" si="25"/>
        <v>1</v>
      </c>
      <c r="W183">
        <f t="shared" si="26"/>
        <v>1</v>
      </c>
      <c r="X183" t="str">
        <f t="shared" si="19"/>
        <v>Multiple Dapper Execute() statements inside transaction throws NpgsqlTransaction has completed it is no longer usable exception</v>
      </c>
      <c r="Y183" t="str">
        <f t="shared" si="20"/>
        <v>60673297</v>
      </c>
      <c r="Z183" t="str">
        <f t="shared" si="21"/>
        <v>c#/.net/postgresql/dapper/npgsql/</v>
      </c>
      <c r="AA183" t="str">
        <f t="shared" si="22"/>
        <v>https://stackoverflow.com/questions/60673230/multiple-dapper-execute-statements-inside-transaction-throws-npgsqltransaction</v>
      </c>
    </row>
    <row r="184" spans="1:27" x14ac:dyDescent="0.25">
      <c r="A184">
        <v>41200049</v>
      </c>
      <c r="B184" t="s">
        <v>1403</v>
      </c>
      <c r="C184" t="s">
        <v>28</v>
      </c>
      <c r="D184" t="s">
        <v>8</v>
      </c>
      <c r="E184" t="s">
        <v>1404</v>
      </c>
      <c r="F184" t="s">
        <v>1405</v>
      </c>
      <c r="G184" t="s">
        <v>1406</v>
      </c>
      <c r="H184" t="s">
        <v>1407</v>
      </c>
      <c r="T184">
        <f t="shared" si="23"/>
        <v>41200049</v>
      </c>
      <c r="U184">
        <f t="shared" si="24"/>
        <v>8277</v>
      </c>
      <c r="V184">
        <f t="shared" si="25"/>
        <v>3</v>
      </c>
      <c r="W184">
        <f t="shared" si="26"/>
        <v>10</v>
      </c>
      <c r="X184" t="str">
        <f t="shared" si="19"/>
        <v>Generic repository with Dapper</v>
      </c>
      <c r="Y184" t="str">
        <f t="shared" si="20"/>
        <v>41200218</v>
      </c>
      <c r="Z184" t="str">
        <f t="shared" si="21"/>
        <v>c#/sql/asp.net-mvc/dapper/</v>
      </c>
      <c r="AA184" t="str">
        <f t="shared" si="22"/>
        <v>https://stackoverflow.com/questions/41200049/generic-repository-with-dapper</v>
      </c>
    </row>
    <row r="185" spans="1:27" x14ac:dyDescent="0.25">
      <c r="A185">
        <v>52418496</v>
      </c>
      <c r="B185" t="s">
        <v>1408</v>
      </c>
      <c r="C185" t="s">
        <v>15</v>
      </c>
      <c r="D185" t="s">
        <v>469</v>
      </c>
      <c r="E185" t="s">
        <v>1409</v>
      </c>
      <c r="F185" t="s">
        <v>1410</v>
      </c>
      <c r="G185" t="s">
        <v>1411</v>
      </c>
      <c r="H185" t="s">
        <v>1412</v>
      </c>
      <c r="T185">
        <f t="shared" si="23"/>
        <v>52418496</v>
      </c>
      <c r="U185">
        <f t="shared" si="24"/>
        <v>9498</v>
      </c>
      <c r="V185">
        <f t="shared" si="25"/>
        <v>2</v>
      </c>
      <c r="W185">
        <f t="shared" si="26"/>
        <v>9</v>
      </c>
      <c r="X185" t="str">
        <f t="shared" si="19"/>
        <v>Generic Repository pattern for .net core with Dapper</v>
      </c>
      <c r="Y185" t="str">
        <f t="shared" si="20"/>
        <v>52424032</v>
      </c>
      <c r="Z185" t="str">
        <f t="shared" si="21"/>
        <v>c#/asp.net-core/repository-pattern/dapper/generic-programming/</v>
      </c>
      <c r="AA185" t="str">
        <f t="shared" si="22"/>
        <v>https://stackoverflow.com/questions/52418496/generic-repository-pattern-for-net-core-with-dapper</v>
      </c>
    </row>
    <row r="186" spans="1:27" x14ac:dyDescent="0.25">
      <c r="A186">
        <v>42957140</v>
      </c>
      <c r="B186" t="s">
        <v>1413</v>
      </c>
      <c r="C186" t="s">
        <v>28</v>
      </c>
      <c r="D186" t="s">
        <v>163</v>
      </c>
      <c r="E186" t="s">
        <v>1414</v>
      </c>
      <c r="F186" t="s">
        <v>1415</v>
      </c>
      <c r="G186" t="s">
        <v>1416</v>
      </c>
      <c r="H186" t="s">
        <v>1417</v>
      </c>
      <c r="T186">
        <f t="shared" si="23"/>
        <v>42957140</v>
      </c>
      <c r="U186">
        <f t="shared" si="24"/>
        <v>25402</v>
      </c>
      <c r="V186">
        <f t="shared" si="25"/>
        <v>3</v>
      </c>
      <c r="W186">
        <f t="shared" si="26"/>
        <v>20</v>
      </c>
      <c r="X186" t="str">
        <f t="shared" si="19"/>
        <v>Repository Design Pattern with Dapper</v>
      </c>
      <c r="Y186" t="str">
        <f t="shared" si="20"/>
        <v>42957944</v>
      </c>
      <c r="Z186" t="str">
        <f t="shared" si="21"/>
        <v>c#/.net/design-patterns/repository-pattern/dapper/</v>
      </c>
      <c r="AA186" t="str">
        <f t="shared" si="22"/>
        <v>https://stackoverflow.com/questions/42957140/repository-design-pattern-with-dapper</v>
      </c>
    </row>
    <row r="187" spans="1:27" x14ac:dyDescent="0.25">
      <c r="A187">
        <v>23023534</v>
      </c>
      <c r="B187" t="s">
        <v>1418</v>
      </c>
      <c r="C187" t="s">
        <v>15</v>
      </c>
      <c r="D187" t="s">
        <v>8</v>
      </c>
      <c r="E187" t="s">
        <v>1419</v>
      </c>
      <c r="F187" t="s">
        <v>1420</v>
      </c>
      <c r="G187" t="s">
        <v>1421</v>
      </c>
      <c r="H187" t="s">
        <v>1422</v>
      </c>
      <c r="T187">
        <f t="shared" si="23"/>
        <v>23023534</v>
      </c>
      <c r="U187">
        <f t="shared" si="24"/>
        <v>4894</v>
      </c>
      <c r="V187">
        <f t="shared" si="25"/>
        <v>2</v>
      </c>
      <c r="W187">
        <f t="shared" si="26"/>
        <v>10</v>
      </c>
      <c r="X187" t="str">
        <f t="shared" si="19"/>
        <v>Managing connection with non-buffered queries in Dapper</v>
      </c>
      <c r="Y187" t="str">
        <f t="shared" si="20"/>
        <v>23062229</v>
      </c>
      <c r="Z187" t="str">
        <f t="shared" si="21"/>
        <v>c#/.net/ado.net/dapper/micro-orm/</v>
      </c>
      <c r="AA187" t="str">
        <f t="shared" si="22"/>
        <v>https://stackoverflow.com/questions/23023534/managing-connection-with-non-buffered-queries-in-dapper</v>
      </c>
    </row>
    <row r="188" spans="1:27" x14ac:dyDescent="0.25">
      <c r="A188">
        <v>55536681</v>
      </c>
      <c r="B188" t="s">
        <v>1423</v>
      </c>
      <c r="C188" t="s">
        <v>28</v>
      </c>
      <c r="D188" t="s">
        <v>8</v>
      </c>
      <c r="E188" t="s">
        <v>1424</v>
      </c>
      <c r="F188" t="s">
        <v>1425</v>
      </c>
      <c r="G188" t="s">
        <v>1426</v>
      </c>
      <c r="H188" t="s">
        <v>1427</v>
      </c>
      <c r="T188">
        <f t="shared" si="23"/>
        <v>55536681</v>
      </c>
      <c r="U188">
        <f t="shared" si="24"/>
        <v>1456</v>
      </c>
      <c r="V188">
        <f t="shared" si="25"/>
        <v>3</v>
      </c>
      <c r="W188">
        <f t="shared" si="26"/>
        <v>10</v>
      </c>
      <c r="X188" t="str">
        <f t="shared" si="19"/>
        <v>What happens with returning IEnumerable if used with async/await (streaming data from SQL Server with Dapper)?</v>
      </c>
      <c r="Y188" t="str">
        <f t="shared" si="20"/>
        <v>55537175</v>
      </c>
      <c r="Z188" t="str">
        <f t="shared" si="21"/>
        <v>c#/sql-server/async-await/dapper/c#-8.0/</v>
      </c>
      <c r="AA188" t="str">
        <f t="shared" si="22"/>
        <v>https://stackoverflow.com/questions/55536681/what-happens-with-returning-ienumerable-if-used-with-async-await-streaming-data</v>
      </c>
    </row>
    <row r="189" spans="1:27" x14ac:dyDescent="0.25">
      <c r="A189">
        <v>32204808</v>
      </c>
      <c r="B189" t="s">
        <v>1428</v>
      </c>
      <c r="C189" t="s">
        <v>16</v>
      </c>
      <c r="D189" t="s">
        <v>463</v>
      </c>
      <c r="E189" t="s">
        <v>1429</v>
      </c>
      <c r="F189" t="s">
        <v>1430</v>
      </c>
      <c r="G189" t="s">
        <v>1327</v>
      </c>
      <c r="H189" t="s">
        <v>1431</v>
      </c>
      <c r="T189">
        <f t="shared" si="23"/>
        <v>32204808</v>
      </c>
      <c r="U189">
        <f t="shared" si="24"/>
        <v>5630</v>
      </c>
      <c r="V189">
        <f t="shared" si="25"/>
        <v>1</v>
      </c>
      <c r="W189">
        <f t="shared" si="26"/>
        <v>11</v>
      </c>
      <c r="X189" t="str">
        <f t="shared" si="19"/>
        <v>Dapper use singular table name</v>
      </c>
      <c r="Y189" t="str">
        <f t="shared" si="20"/>
        <v>32205064</v>
      </c>
      <c r="Z189" t="str">
        <f t="shared" si="21"/>
        <v>c#/dapper/</v>
      </c>
      <c r="AA189" t="str">
        <f t="shared" si="22"/>
        <v>https://stackoverflow.com/questions/32204808/dapper-use-singular-table-name</v>
      </c>
    </row>
    <row r="190" spans="1:27" x14ac:dyDescent="0.25">
      <c r="A190">
        <v>12916091</v>
      </c>
      <c r="B190" t="s">
        <v>1432</v>
      </c>
      <c r="C190" t="s">
        <v>15</v>
      </c>
      <c r="D190" t="s">
        <v>16</v>
      </c>
      <c r="E190" t="s">
        <v>1433</v>
      </c>
      <c r="F190" t="s">
        <v>1434</v>
      </c>
      <c r="G190" t="s">
        <v>1435</v>
      </c>
      <c r="H190" t="s">
        <v>1436</v>
      </c>
      <c r="T190">
        <f t="shared" si="23"/>
        <v>12916091</v>
      </c>
      <c r="U190">
        <f t="shared" si="24"/>
        <v>474</v>
      </c>
      <c r="V190">
        <f t="shared" si="25"/>
        <v>2</v>
      </c>
      <c r="W190">
        <f t="shared" si="26"/>
        <v>1</v>
      </c>
      <c r="X190" t="str">
        <f t="shared" si="19"/>
        <v>Project dynamic Dapper results excluding some properties</v>
      </c>
      <c r="Y190" t="str">
        <f t="shared" si="20"/>
        <v>12948193</v>
      </c>
      <c r="Z190" t="str">
        <f t="shared" si="21"/>
        <v>c#/linqdapper/</v>
      </c>
      <c r="AA190" t="str">
        <f t="shared" si="22"/>
        <v>https://stackoverflow.com/questions/12916091/project-dynamic-dapper-results-excluding-some-properties</v>
      </c>
    </row>
    <row r="191" spans="1:27" x14ac:dyDescent="0.25">
      <c r="A191">
        <v>9897750</v>
      </c>
      <c r="B191" t="s">
        <v>1441</v>
      </c>
      <c r="C191" t="s">
        <v>16</v>
      </c>
      <c r="D191" t="s">
        <v>612</v>
      </c>
      <c r="E191" t="s">
        <v>1442</v>
      </c>
      <c r="F191" t="s">
        <v>1443</v>
      </c>
      <c r="G191" t="s">
        <v>1444</v>
      </c>
      <c r="H191" t="s">
        <v>1445</v>
      </c>
      <c r="T191">
        <f t="shared" si="23"/>
        <v>9897750</v>
      </c>
      <c r="U191">
        <f t="shared" si="24"/>
        <v>1524</v>
      </c>
      <c r="V191">
        <f t="shared" si="25"/>
        <v>1</v>
      </c>
      <c r="W191">
        <f t="shared" si="26"/>
        <v>6</v>
      </c>
      <c r="X191" t="str">
        <f t="shared" si="19"/>
        <v>What exactly is the &amp;quotinformation&amp;quot that dapper caches?</v>
      </c>
      <c r="Y191" t="str">
        <f t="shared" si="20"/>
        <v>9919473</v>
      </c>
      <c r="Z191" t="str">
        <f t="shared" si="21"/>
        <v>c#/cachingdapper/</v>
      </c>
      <c r="AA191" t="str">
        <f t="shared" si="22"/>
        <v>https://stackoverflow.com/questions/9897750/what-exactly-is-the-information-that-dapper-caches</v>
      </c>
    </row>
    <row r="192" spans="1:27" x14ac:dyDescent="0.25">
      <c r="A192">
        <v>60559906</v>
      </c>
      <c r="B192" t="s">
        <v>183</v>
      </c>
      <c r="C192" t="s">
        <v>15</v>
      </c>
      <c r="D192" t="s">
        <v>16</v>
      </c>
      <c r="E192" t="s">
        <v>1446</v>
      </c>
      <c r="F192" t="s">
        <v>1447</v>
      </c>
      <c r="G192" t="s">
        <v>1448</v>
      </c>
      <c r="H192" t="s">
        <v>1449</v>
      </c>
      <c r="T192">
        <f t="shared" si="23"/>
        <v>60559906</v>
      </c>
      <c r="U192">
        <f t="shared" si="24"/>
        <v>40</v>
      </c>
      <c r="V192">
        <f t="shared" si="25"/>
        <v>2</v>
      </c>
      <c r="W192">
        <f t="shared" si="26"/>
        <v>1</v>
      </c>
      <c r="X192" t="str">
        <f t="shared" si="19"/>
        <v>Fail to retrieve the User Id from Database using Dapper</v>
      </c>
      <c r="Y192" t="str">
        <f t="shared" si="20"/>
        <v>60561032</v>
      </c>
      <c r="Z192" t="str">
        <f t="shared" si="21"/>
        <v>c#/sql-server/asp.net-mvc/dapper/</v>
      </c>
      <c r="AA192" t="str">
        <f t="shared" si="22"/>
        <v>https://stackoverflow.com/questions/60559906/fail-to-retrieve-the-user-id-from-database-using-dapper</v>
      </c>
    </row>
    <row r="193" spans="1:27" x14ac:dyDescent="0.25">
      <c r="A193">
        <v>32007238</v>
      </c>
      <c r="B193" t="s">
        <v>1453</v>
      </c>
      <c r="C193" t="s">
        <v>16</v>
      </c>
      <c r="D193" t="s">
        <v>469</v>
      </c>
      <c r="E193" t="s">
        <v>1454</v>
      </c>
      <c r="F193" t="s">
        <v>1455</v>
      </c>
      <c r="G193" t="s">
        <v>1456</v>
      </c>
      <c r="H193" t="s">
        <v>1457</v>
      </c>
      <c r="T193">
        <f t="shared" si="23"/>
        <v>32007238</v>
      </c>
      <c r="U193">
        <f t="shared" si="24"/>
        <v>10376</v>
      </c>
      <c r="V193">
        <f t="shared" si="25"/>
        <v>1</v>
      </c>
      <c r="W193">
        <f t="shared" si="26"/>
        <v>9</v>
      </c>
      <c r="X193" t="str">
        <f t="shared" si="19"/>
        <v>Map lists of nested objects with Dapper</v>
      </c>
      <c r="Y193" t="str">
        <f t="shared" si="20"/>
        <v>32086329</v>
      </c>
      <c r="Z193" t="str">
        <f t="shared" si="21"/>
        <v>c#/.net/wpf/orm/dapper/</v>
      </c>
      <c r="AA193" t="str">
        <f t="shared" si="22"/>
        <v>https://stackoverflow.com/questions/32007238/map-lists-of-nested-objects-with-dapper</v>
      </c>
    </row>
    <row r="194" spans="1:27" x14ac:dyDescent="0.25">
      <c r="A194">
        <v>60290407</v>
      </c>
      <c r="B194" t="s">
        <v>1174</v>
      </c>
      <c r="C194" t="s">
        <v>16</v>
      </c>
      <c r="D194" t="s">
        <v>16</v>
      </c>
      <c r="E194" t="s">
        <v>1477</v>
      </c>
      <c r="F194" t="s">
        <v>1478</v>
      </c>
      <c r="G194" t="s">
        <v>1327</v>
      </c>
      <c r="H194" t="s">
        <v>1479</v>
      </c>
      <c r="T194">
        <f t="shared" si="23"/>
        <v>60290407</v>
      </c>
      <c r="U194">
        <f t="shared" si="24"/>
        <v>92</v>
      </c>
      <c r="V194">
        <f t="shared" si="25"/>
        <v>1</v>
      </c>
      <c r="W194">
        <f t="shared" si="26"/>
        <v>1</v>
      </c>
      <c r="X194" t="str">
        <f t="shared" ref="X194:X257" si="27">CLEAN(E194)</f>
        <v>Dapper provide default name for dynamic result sets with QueryMultiple</v>
      </c>
      <c r="Y194" t="str">
        <f t="shared" ref="Y194:Y257" si="28">CLEAN(F194)</f>
        <v>60290870</v>
      </c>
      <c r="Z194" t="str">
        <f t="shared" ref="Z194:Z257" si="29">CLEAN(G194)</f>
        <v>c#/dapper/</v>
      </c>
      <c r="AA194" t="str">
        <f t="shared" ref="AA194:AA257" si="30">CLEAN(H194)</f>
        <v>https://stackoverflow.com/questions/60290407/dapper-provide-default-name-for-dynamic-result-sets-with-querymultiple</v>
      </c>
    </row>
    <row r="195" spans="1:27" x14ac:dyDescent="0.25">
      <c r="A195">
        <v>60180331</v>
      </c>
      <c r="B195" t="s">
        <v>367</v>
      </c>
      <c r="C195" t="s">
        <v>16</v>
      </c>
      <c r="D195" t="s">
        <v>16</v>
      </c>
      <c r="E195" t="s">
        <v>1483</v>
      </c>
      <c r="F195" t="s">
        <v>1484</v>
      </c>
      <c r="G195" t="s">
        <v>1485</v>
      </c>
      <c r="H195" t="s">
        <v>1486</v>
      </c>
      <c r="T195">
        <f t="shared" ref="T195:T258" si="31">VALUE(CLEAN(A195))</f>
        <v>60180331</v>
      </c>
      <c r="U195">
        <f t="shared" ref="U195:U258" si="32">VALUE(CLEAN(B195))</f>
        <v>53</v>
      </c>
      <c r="V195">
        <f t="shared" ref="V195:V258" si="33">VALUE(CLEAN(C195))</f>
        <v>1</v>
      </c>
      <c r="W195">
        <f t="shared" ref="W195:W258" si="34">VALUE(CLEAN(D195))</f>
        <v>1</v>
      </c>
      <c r="X195" t="str">
        <f t="shared" si="27"/>
        <v>How to Access Dapper Results When Using Dynamic Due to Enum</v>
      </c>
      <c r="Y195" t="str">
        <f t="shared" si="28"/>
        <v>60189594</v>
      </c>
      <c r="Z195" t="str">
        <f t="shared" si="29"/>
        <v>c#/dynamicdapper/</v>
      </c>
      <c r="AA195" t="str">
        <f t="shared" si="30"/>
        <v>https://stackoverflow.com/questions/60180331/how-to-access-dapper-results-when-using-dynamic-due-to-enum</v>
      </c>
    </row>
    <row r="196" spans="1:27" x14ac:dyDescent="0.25">
      <c r="A196">
        <v>60071677</v>
      </c>
      <c r="B196" t="s">
        <v>1500</v>
      </c>
      <c r="C196" t="s">
        <v>16</v>
      </c>
      <c r="D196" t="s">
        <v>16</v>
      </c>
      <c r="E196" t="s">
        <v>1501</v>
      </c>
      <c r="F196" t="s">
        <v>1502</v>
      </c>
      <c r="G196" t="s">
        <v>1256</v>
      </c>
      <c r="H196" t="s">
        <v>1503</v>
      </c>
      <c r="T196">
        <f t="shared" si="31"/>
        <v>60071677</v>
      </c>
      <c r="U196">
        <f t="shared" si="32"/>
        <v>143</v>
      </c>
      <c r="V196">
        <f t="shared" si="33"/>
        <v>1</v>
      </c>
      <c r="W196">
        <f t="shared" si="34"/>
        <v>1</v>
      </c>
      <c r="X196" t="str">
        <f t="shared" si="27"/>
        <v>WPF, Caliburn Micro and Dapper - Datagrid Checkbox binding</v>
      </c>
      <c r="Y196" t="str">
        <f t="shared" si="28"/>
        <v>60076881</v>
      </c>
      <c r="Z196" t="str">
        <f t="shared" si="29"/>
        <v>c#/wpf/mvvm/dapper/caliburn.micro/</v>
      </c>
      <c r="AA196" t="str">
        <f t="shared" si="30"/>
        <v>https://stackoverflow.com/questions/60071677/wpf-caliburn-micro-and-dapper-datagrid-checkbox-binding</v>
      </c>
    </row>
    <row r="197" spans="1:27" x14ac:dyDescent="0.25">
      <c r="A197">
        <v>60021282</v>
      </c>
      <c r="B197" t="s">
        <v>65</v>
      </c>
      <c r="C197" t="s">
        <v>15</v>
      </c>
      <c r="D197" t="s">
        <v>16</v>
      </c>
      <c r="E197" t="s">
        <v>1504</v>
      </c>
      <c r="F197" t="s">
        <v>1505</v>
      </c>
      <c r="G197" t="s">
        <v>1506</v>
      </c>
      <c r="H197" t="s">
        <v>1507</v>
      </c>
      <c r="T197">
        <f t="shared" si="31"/>
        <v>60021282</v>
      </c>
      <c r="U197">
        <f t="shared" si="32"/>
        <v>72</v>
      </c>
      <c r="V197">
        <f t="shared" si="33"/>
        <v>2</v>
      </c>
      <c r="W197">
        <f t="shared" si="34"/>
        <v>1</v>
      </c>
      <c r="X197" t="str">
        <f t="shared" si="27"/>
        <v>C# Dapper &amp;amp MySQL random error i.e. fatal error / reading from the stream has failed, etc</v>
      </c>
      <c r="Y197" t="str">
        <f t="shared" si="28"/>
        <v>60055772</v>
      </c>
      <c r="Z197" t="str">
        <f t="shared" si="29"/>
        <v>c#/mysql/.net/docker/dapper/</v>
      </c>
      <c r="AA197" t="str">
        <f t="shared" si="30"/>
        <v>https://stackoverflow.com/questions/60021282/c-dapper-mysql-random-error-i-e-fatal-error-reading-from-the-stream-has-fa</v>
      </c>
    </row>
    <row r="198" spans="1:27" x14ac:dyDescent="0.25">
      <c r="A198">
        <v>59979645</v>
      </c>
      <c r="B198" t="s">
        <v>703</v>
      </c>
      <c r="C198" t="s">
        <v>28</v>
      </c>
      <c r="D198" t="s">
        <v>208</v>
      </c>
      <c r="E198" t="s">
        <v>1513</v>
      </c>
      <c r="F198" t="s">
        <v>1514</v>
      </c>
      <c r="G198" t="s">
        <v>1515</v>
      </c>
      <c r="H198" t="s">
        <v>1516</v>
      </c>
      <c r="T198">
        <f t="shared" si="31"/>
        <v>59979645</v>
      </c>
      <c r="U198">
        <f t="shared" si="32"/>
        <v>176</v>
      </c>
      <c r="V198">
        <f t="shared" si="33"/>
        <v>3</v>
      </c>
      <c r="W198">
        <f t="shared" si="34"/>
        <v>4</v>
      </c>
      <c r="X198" t="str">
        <f t="shared" si="27"/>
        <v>Dapper: String was not recognized as a valid DateTime</v>
      </c>
      <c r="Y198" t="str">
        <f t="shared" si="28"/>
        <v>59979678</v>
      </c>
      <c r="Z198" t="str">
        <f t="shared" si="29"/>
        <v>c#/sqlitedapper/</v>
      </c>
      <c r="AA198" t="str">
        <f t="shared" si="30"/>
        <v>https://stackoverflow.com/questions/59979645/dapper-string-was-not-recognized-as-a-valid-datetime</v>
      </c>
    </row>
    <row r="199" spans="1:27" x14ac:dyDescent="0.25">
      <c r="A199">
        <v>59956623</v>
      </c>
      <c r="B199" t="s">
        <v>1517</v>
      </c>
      <c r="C199" t="s">
        <v>9</v>
      </c>
      <c r="D199" t="s">
        <v>15</v>
      </c>
      <c r="E199" t="s">
        <v>1518</v>
      </c>
      <c r="F199" t="s">
        <v>11</v>
      </c>
      <c r="G199" t="s">
        <v>1519</v>
      </c>
      <c r="H199" t="s">
        <v>1520</v>
      </c>
      <c r="T199">
        <f t="shared" si="31"/>
        <v>59956623</v>
      </c>
      <c r="U199">
        <f t="shared" si="32"/>
        <v>530</v>
      </c>
      <c r="V199">
        <f t="shared" si="33"/>
        <v>0</v>
      </c>
      <c r="W199">
        <f t="shared" si="34"/>
        <v>2</v>
      </c>
      <c r="X199" t="str">
        <f t="shared" si="27"/>
        <v>Using IAsyncEnumerable with Dapper</v>
      </c>
      <c r="Y199" t="str">
        <f t="shared" si="28"/>
        <v>null</v>
      </c>
      <c r="Z199" t="str">
        <f t="shared" si="29"/>
        <v>c#/async-await/dapper/c#-8.0/iasyncenumerable/</v>
      </c>
      <c r="AA199" t="str">
        <f t="shared" si="30"/>
        <v>https://stackoverflow.com/questions/59956623/using-iasyncenumerable-with-dapper</v>
      </c>
    </row>
    <row r="200" spans="1:27" x14ac:dyDescent="0.25">
      <c r="A200">
        <v>28374712</v>
      </c>
      <c r="B200" t="s">
        <v>1521</v>
      </c>
      <c r="C200" t="s">
        <v>15</v>
      </c>
      <c r="D200" t="s">
        <v>15</v>
      </c>
      <c r="E200" t="s">
        <v>1522</v>
      </c>
      <c r="F200" t="s">
        <v>11</v>
      </c>
      <c r="G200" t="s">
        <v>1523</v>
      </c>
      <c r="H200" t="s">
        <v>1524</v>
      </c>
      <c r="T200">
        <f t="shared" si="31"/>
        <v>28374712</v>
      </c>
      <c r="U200">
        <f t="shared" si="32"/>
        <v>5735</v>
      </c>
      <c r="V200">
        <f t="shared" si="33"/>
        <v>2</v>
      </c>
      <c r="W200">
        <f t="shared" si="34"/>
        <v>2</v>
      </c>
      <c r="X200" t="str">
        <f t="shared" si="27"/>
        <v>Dapper needs a parameterless constructor?</v>
      </c>
      <c r="Y200" t="str">
        <f t="shared" si="28"/>
        <v>null</v>
      </c>
      <c r="Z200" t="str">
        <f t="shared" si="29"/>
        <v>c#/orm/asp.net-web-api2/dapper/</v>
      </c>
      <c r="AA200" t="str">
        <f t="shared" si="30"/>
        <v>https://stackoverflow.com/questions/28374712/dapper-needs-a-parameterless-constructor</v>
      </c>
    </row>
    <row r="201" spans="1:27" x14ac:dyDescent="0.25">
      <c r="A201">
        <v>25540793</v>
      </c>
      <c r="B201" t="s">
        <v>1527</v>
      </c>
      <c r="C201" t="s">
        <v>208</v>
      </c>
      <c r="D201" t="s">
        <v>118</v>
      </c>
      <c r="E201" t="s">
        <v>1528</v>
      </c>
      <c r="F201" t="s">
        <v>1529</v>
      </c>
      <c r="G201" t="s">
        <v>1530</v>
      </c>
      <c r="H201" t="s">
        <v>1531</v>
      </c>
      <c r="T201">
        <f t="shared" si="31"/>
        <v>25540793</v>
      </c>
      <c r="U201">
        <f t="shared" si="32"/>
        <v>5830</v>
      </c>
      <c r="V201">
        <f t="shared" si="33"/>
        <v>4</v>
      </c>
      <c r="W201">
        <f t="shared" si="34"/>
        <v>30</v>
      </c>
      <c r="X201" t="str">
        <f t="shared" si="27"/>
        <v>CancellationToken with async Dapper methods?</v>
      </c>
      <c r="Y201" t="str">
        <f t="shared" si="28"/>
        <v>25545312</v>
      </c>
      <c r="Z201" t="str">
        <f t="shared" si="29"/>
        <v>c#/.net/async-await/dapper/cancellation-token/</v>
      </c>
      <c r="AA201" t="str">
        <f t="shared" si="30"/>
        <v>https://stackoverflow.com/questions/25540793/cancellationtoken-with-async-dapper-methods</v>
      </c>
    </row>
    <row r="202" spans="1:27" x14ac:dyDescent="0.25">
      <c r="A202">
        <v>13956585</v>
      </c>
      <c r="B202" t="s">
        <v>1539</v>
      </c>
      <c r="C202" t="s">
        <v>208</v>
      </c>
      <c r="D202" t="s">
        <v>463</v>
      </c>
      <c r="E202" t="s">
        <v>1540</v>
      </c>
      <c r="F202" t="s">
        <v>1541</v>
      </c>
      <c r="G202" t="s">
        <v>1327</v>
      </c>
      <c r="H202" t="s">
        <v>1542</v>
      </c>
      <c r="T202">
        <f t="shared" si="31"/>
        <v>13956585</v>
      </c>
      <c r="U202">
        <f t="shared" si="32"/>
        <v>6239</v>
      </c>
      <c r="V202">
        <f t="shared" si="33"/>
        <v>4</v>
      </c>
      <c r="W202">
        <f t="shared" si="34"/>
        <v>11</v>
      </c>
      <c r="X202" t="str">
        <f t="shared" si="27"/>
        <v>Is lazy loading possible in dapper? And what is the difference between the generic (POCO) and dynamic API?</v>
      </c>
      <c r="Y202" t="str">
        <f t="shared" si="28"/>
        <v>13956656</v>
      </c>
      <c r="Z202" t="str">
        <f t="shared" si="29"/>
        <v>c#/dapper/</v>
      </c>
      <c r="AA202" t="str">
        <f t="shared" si="30"/>
        <v>https://stackoverflow.com/questions/13956585/is-lazy-loading-possible-in-dapper-and-what-is-the-difference-between-the-gener</v>
      </c>
    </row>
    <row r="203" spans="1:27" x14ac:dyDescent="0.25">
      <c r="A203">
        <v>38373847</v>
      </c>
      <c r="B203" t="s">
        <v>1543</v>
      </c>
      <c r="C203" t="s">
        <v>15</v>
      </c>
      <c r="D203" t="s">
        <v>16</v>
      </c>
      <c r="E203" t="s">
        <v>1544</v>
      </c>
      <c r="F203" t="s">
        <v>11</v>
      </c>
      <c r="G203" t="s">
        <v>1545</v>
      </c>
      <c r="H203" t="s">
        <v>1546</v>
      </c>
      <c r="T203">
        <f t="shared" si="31"/>
        <v>38373847</v>
      </c>
      <c r="U203">
        <f t="shared" si="32"/>
        <v>4174</v>
      </c>
      <c r="V203">
        <f t="shared" si="33"/>
        <v>2</v>
      </c>
      <c r="W203">
        <f t="shared" si="34"/>
        <v>1</v>
      </c>
      <c r="X203" t="str">
        <f t="shared" si="27"/>
        <v>Dapper - Insert using nested object</v>
      </c>
      <c r="Y203" t="str">
        <f t="shared" si="28"/>
        <v>null</v>
      </c>
      <c r="Z203" t="str">
        <f t="shared" si="29"/>
        <v>c#/insertdapper/</v>
      </c>
      <c r="AA203" t="str">
        <f t="shared" si="30"/>
        <v>https://stackoverflow.com/questions/38373847/dapper-insert-using-nested-object</v>
      </c>
    </row>
    <row r="204" spans="1:27" x14ac:dyDescent="0.25">
      <c r="A204">
        <v>59737854</v>
      </c>
      <c r="B204" t="s">
        <v>1555</v>
      </c>
      <c r="C204" t="s">
        <v>16</v>
      </c>
      <c r="D204" t="s">
        <v>16</v>
      </c>
      <c r="E204" t="s">
        <v>1556</v>
      </c>
      <c r="F204" t="s">
        <v>11</v>
      </c>
      <c r="G204" t="s">
        <v>1286</v>
      </c>
      <c r="H204" t="s">
        <v>1557</v>
      </c>
      <c r="T204">
        <f t="shared" si="31"/>
        <v>59737854</v>
      </c>
      <c r="U204">
        <f t="shared" si="32"/>
        <v>126</v>
      </c>
      <c r="V204">
        <f t="shared" si="33"/>
        <v>1</v>
      </c>
      <c r="W204">
        <f t="shared" si="34"/>
        <v>1</v>
      </c>
      <c r="X204" t="str">
        <f t="shared" si="27"/>
        <v>Dapper return print message from stored procedure</v>
      </c>
      <c r="Y204" t="str">
        <f t="shared" si="28"/>
        <v>null</v>
      </c>
      <c r="Z204" t="str">
        <f t="shared" si="29"/>
        <v>c#/sql/sql-server/tsql/dapper/</v>
      </c>
      <c r="AA204" t="str">
        <f t="shared" si="30"/>
        <v>https://stackoverflow.com/questions/59737854/dapper-return-print-message-from-stored-procedure</v>
      </c>
    </row>
    <row r="205" spans="1:27" x14ac:dyDescent="0.25">
      <c r="A205">
        <v>59702663</v>
      </c>
      <c r="B205" t="s">
        <v>312</v>
      </c>
      <c r="C205" t="s">
        <v>28</v>
      </c>
      <c r="D205" t="s">
        <v>28</v>
      </c>
      <c r="E205" t="s">
        <v>1561</v>
      </c>
      <c r="F205" t="s">
        <v>1562</v>
      </c>
      <c r="G205" t="s">
        <v>1264</v>
      </c>
      <c r="H205" t="s">
        <v>1563</v>
      </c>
      <c r="T205">
        <f t="shared" si="31"/>
        <v>59702663</v>
      </c>
      <c r="U205">
        <f t="shared" si="32"/>
        <v>101</v>
      </c>
      <c r="V205">
        <f t="shared" si="33"/>
        <v>3</v>
      </c>
      <c r="W205">
        <f t="shared" si="34"/>
        <v>3</v>
      </c>
      <c r="X205" t="str">
        <f t="shared" si="27"/>
        <v>Dapper stored procedure has too many arguments specified when passing IEnumerable to it</v>
      </c>
      <c r="Y205" t="str">
        <f t="shared" si="28"/>
        <v>59702704</v>
      </c>
      <c r="Z205" t="str">
        <f t="shared" si="29"/>
        <v>c#/sqldapper/</v>
      </c>
      <c r="AA205" t="str">
        <f t="shared" si="30"/>
        <v>https://stackoverflow.com/questions/59702663/dapper-stored-procedure-has-too-many-arguments-specified-when-passing-ienumerabl</v>
      </c>
    </row>
    <row r="206" spans="1:27" x14ac:dyDescent="0.25">
      <c r="A206">
        <v>29194498</v>
      </c>
      <c r="B206" t="s">
        <v>1568</v>
      </c>
      <c r="C206" t="s">
        <v>16</v>
      </c>
      <c r="D206" t="s">
        <v>28</v>
      </c>
      <c r="E206" t="s">
        <v>1569</v>
      </c>
      <c r="F206" t="s">
        <v>11</v>
      </c>
      <c r="G206" t="s">
        <v>804</v>
      </c>
      <c r="H206" t="s">
        <v>1570</v>
      </c>
      <c r="T206">
        <f t="shared" si="31"/>
        <v>29194498</v>
      </c>
      <c r="U206">
        <f t="shared" si="32"/>
        <v>575</v>
      </c>
      <c r="V206">
        <f t="shared" si="33"/>
        <v>1</v>
      </c>
      <c r="W206">
        <f t="shared" si="34"/>
        <v>3</v>
      </c>
      <c r="X206" t="str">
        <f t="shared" si="27"/>
        <v>Don&amp;#39t see Debugger menu in ILSpy</v>
      </c>
      <c r="Y206" t="str">
        <f t="shared" si="28"/>
        <v>null</v>
      </c>
      <c r="Z206" t="str">
        <f t="shared" si="29"/>
        <v>c#</v>
      </c>
      <c r="AA206" t="str">
        <f t="shared" si="30"/>
        <v>https://stackoverflow.com/questions/29194498/dont-see-debugger-menu-in-ilspy</v>
      </c>
    </row>
    <row r="207" spans="1:27" x14ac:dyDescent="0.25">
      <c r="A207">
        <v>24090087</v>
      </c>
      <c r="B207" t="s">
        <v>1574</v>
      </c>
      <c r="C207" t="s">
        <v>15</v>
      </c>
      <c r="D207" t="s">
        <v>16</v>
      </c>
      <c r="E207" t="s">
        <v>1575</v>
      </c>
      <c r="F207" t="s">
        <v>1576</v>
      </c>
      <c r="G207" t="s">
        <v>1577</v>
      </c>
      <c r="H207" t="s">
        <v>1578</v>
      </c>
      <c r="T207">
        <f t="shared" si="31"/>
        <v>24090087</v>
      </c>
      <c r="U207">
        <f t="shared" si="32"/>
        <v>642</v>
      </c>
      <c r="V207">
        <f t="shared" si="33"/>
        <v>2</v>
      </c>
      <c r="W207">
        <f t="shared" si="34"/>
        <v>1</v>
      </c>
      <c r="X207" t="str">
        <f t="shared" si="27"/>
        <v>Unable to see the decompiled code of System.Management.ManagementDateTimeConverter.ToDateTime(string) using ILSpy/Reflector?</v>
      </c>
      <c r="Y207" t="str">
        <f t="shared" si="28"/>
        <v>24092073</v>
      </c>
      <c r="Z207" t="str">
        <f t="shared" si="29"/>
        <v>c#/.net/reflector/ilspy/</v>
      </c>
      <c r="AA207" t="str">
        <f t="shared" si="30"/>
        <v>https://stackoverflow.com/questions/24090087/unable-to-see-the-decompiled-code-of-system-management-managementdatetimeconvert</v>
      </c>
    </row>
    <row r="208" spans="1:27" x14ac:dyDescent="0.25">
      <c r="A208">
        <v>46813410</v>
      </c>
      <c r="B208" t="s">
        <v>1579</v>
      </c>
      <c r="C208" t="s">
        <v>9</v>
      </c>
      <c r="D208" t="s">
        <v>28</v>
      </c>
      <c r="E208" t="s">
        <v>1580</v>
      </c>
      <c r="F208" t="s">
        <v>11</v>
      </c>
      <c r="G208" t="s">
        <v>1581</v>
      </c>
      <c r="H208" t="s">
        <v>1582</v>
      </c>
      <c r="T208">
        <f t="shared" si="31"/>
        <v>46813410</v>
      </c>
      <c r="U208">
        <f t="shared" si="32"/>
        <v>151</v>
      </c>
      <c r="V208">
        <f t="shared" si="33"/>
        <v>0</v>
      </c>
      <c r="W208">
        <f t="shared" si="34"/>
        <v>3</v>
      </c>
      <c r="X208" t="str">
        <f t="shared" si="27"/>
        <v>Decompile arbitary IL from an array of bytes in ILSpy</v>
      </c>
      <c r="Y208" t="str">
        <f t="shared" si="28"/>
        <v>null</v>
      </c>
      <c r="Z208" t="str">
        <f t="shared" si="29"/>
        <v>c#/ilspy/</v>
      </c>
      <c r="AA208" t="str">
        <f t="shared" si="30"/>
        <v>https://stackoverflow.com/questions/46813410/decompile-arbitary-il-from-an-array-of-bytes-in-ilspy</v>
      </c>
    </row>
    <row r="209" spans="1:27" x14ac:dyDescent="0.25">
      <c r="A209">
        <v>43959202</v>
      </c>
      <c r="B209" t="s">
        <v>1586</v>
      </c>
      <c r="C209" t="s">
        <v>16</v>
      </c>
      <c r="D209" t="s">
        <v>28</v>
      </c>
      <c r="E209" t="s">
        <v>1587</v>
      </c>
      <c r="F209" t="s">
        <v>11</v>
      </c>
      <c r="G209" t="s">
        <v>1588</v>
      </c>
      <c r="H209" t="s">
        <v>1589</v>
      </c>
      <c r="T209">
        <f t="shared" si="31"/>
        <v>43959202</v>
      </c>
      <c r="U209">
        <f t="shared" si="32"/>
        <v>264</v>
      </c>
      <c r="V209">
        <f t="shared" si="33"/>
        <v>1</v>
      </c>
      <c r="W209">
        <f t="shared" si="34"/>
        <v>3</v>
      </c>
      <c r="X209" t="str">
        <f t="shared" si="27"/>
        <v>Why does this .dll have weird letters in ILSpy?</v>
      </c>
      <c r="Y209" t="str">
        <f t="shared" si="28"/>
        <v>null</v>
      </c>
      <c r="Z209" t="str">
        <f t="shared" si="29"/>
        <v>c#/.net/decompiling/reflector/ilspy/</v>
      </c>
      <c r="AA209" t="str">
        <f t="shared" si="30"/>
        <v>https://stackoverflow.com/questions/43959202/why-does-this-dll-have-weird-letters-in-ilspy</v>
      </c>
    </row>
    <row r="210" spans="1:27" x14ac:dyDescent="0.25">
      <c r="A210">
        <v>37285072</v>
      </c>
      <c r="B210" t="s">
        <v>1594</v>
      </c>
      <c r="C210" t="s">
        <v>16</v>
      </c>
      <c r="D210" t="s">
        <v>15</v>
      </c>
      <c r="E210" t="s">
        <v>1595</v>
      </c>
      <c r="F210" t="s">
        <v>1596</v>
      </c>
      <c r="G210" t="s">
        <v>1581</v>
      </c>
      <c r="H210" t="s">
        <v>1597</v>
      </c>
      <c r="T210">
        <f t="shared" si="31"/>
        <v>37285072</v>
      </c>
      <c r="U210">
        <f t="shared" si="32"/>
        <v>736</v>
      </c>
      <c r="V210">
        <f t="shared" si="33"/>
        <v>1</v>
      </c>
      <c r="W210">
        <f t="shared" si="34"/>
        <v>2</v>
      </c>
      <c r="X210" t="str">
        <f t="shared" si="27"/>
        <v>Is this line of code from ILSpy decompiler valid?</v>
      </c>
      <c r="Y210" t="str">
        <f t="shared" si="28"/>
        <v>37285121</v>
      </c>
      <c r="Z210" t="str">
        <f t="shared" si="29"/>
        <v>c#/ilspy/</v>
      </c>
      <c r="AA210" t="str">
        <f t="shared" si="30"/>
        <v>https://stackoverflow.com/questions/37285072/is-this-line-of-code-from-ilspy-decompiler-valid</v>
      </c>
    </row>
    <row r="211" spans="1:27" x14ac:dyDescent="0.25">
      <c r="A211">
        <v>8689505</v>
      </c>
      <c r="B211" t="s">
        <v>1598</v>
      </c>
      <c r="C211" t="s">
        <v>208</v>
      </c>
      <c r="D211" t="s">
        <v>612</v>
      </c>
      <c r="E211" t="s">
        <v>1599</v>
      </c>
      <c r="F211" t="s">
        <v>1600</v>
      </c>
      <c r="G211" t="s">
        <v>1601</v>
      </c>
      <c r="H211" t="s">
        <v>1602</v>
      </c>
      <c r="T211">
        <f t="shared" si="31"/>
        <v>8689505</v>
      </c>
      <c r="U211">
        <f t="shared" si="32"/>
        <v>5844</v>
      </c>
      <c r="V211">
        <f t="shared" si="33"/>
        <v>4</v>
      </c>
      <c r="W211">
        <f t="shared" si="34"/>
        <v>6</v>
      </c>
      <c r="X211" t="str">
        <f t="shared" si="27"/>
        <v>ILSpy, how to resolve dependencies?</v>
      </c>
      <c r="Y211" t="str">
        <f t="shared" si="28"/>
        <v>8704020</v>
      </c>
      <c r="Z211" t="str">
        <f t="shared" si="29"/>
        <v>c#/.net/reflection/decompiler/ilspy/</v>
      </c>
      <c r="AA211" t="str">
        <f t="shared" si="30"/>
        <v>https://stackoverflow.com/questions/8689505/ilspy-how-to-resolve-dependencies</v>
      </c>
    </row>
    <row r="212" spans="1:27" x14ac:dyDescent="0.25">
      <c r="A212">
        <v>13442117</v>
      </c>
      <c r="B212" t="s">
        <v>1608</v>
      </c>
      <c r="C212" t="s">
        <v>16</v>
      </c>
      <c r="D212" t="s">
        <v>16</v>
      </c>
      <c r="E212" t="s">
        <v>1609</v>
      </c>
      <c r="F212" t="s">
        <v>11</v>
      </c>
      <c r="G212" t="s">
        <v>1610</v>
      </c>
      <c r="H212" t="s">
        <v>1611</v>
      </c>
      <c r="T212">
        <f t="shared" si="31"/>
        <v>13442117</v>
      </c>
      <c r="U212">
        <f t="shared" si="32"/>
        <v>1933</v>
      </c>
      <c r="V212">
        <f t="shared" si="33"/>
        <v>1</v>
      </c>
      <c r="W212">
        <f t="shared" si="34"/>
        <v>1</v>
      </c>
      <c r="X212" t="str">
        <f t="shared" si="27"/>
        <v>Decompile a .NET Assembly without ILSpy</v>
      </c>
      <c r="Y212" t="str">
        <f t="shared" si="28"/>
        <v>null</v>
      </c>
      <c r="Z212" t="str">
        <f t="shared" si="29"/>
        <v>c#/.netdecompiling/</v>
      </c>
      <c r="AA212" t="str">
        <f t="shared" si="30"/>
        <v>https://stackoverflow.com/questions/13442117/decompile-a-net-assembly-without-ilspy</v>
      </c>
    </row>
    <row r="213" spans="1:27" x14ac:dyDescent="0.25">
      <c r="A213">
        <v>29369264</v>
      </c>
      <c r="B213" t="s">
        <v>1612</v>
      </c>
      <c r="C213" t="s">
        <v>15</v>
      </c>
      <c r="D213" t="s">
        <v>15</v>
      </c>
      <c r="E213" t="s">
        <v>1613</v>
      </c>
      <c r="F213" t="s">
        <v>1614</v>
      </c>
      <c r="G213" t="s">
        <v>1615</v>
      </c>
      <c r="H213" t="s">
        <v>1616</v>
      </c>
      <c r="T213">
        <f t="shared" si="31"/>
        <v>29369264</v>
      </c>
      <c r="U213">
        <f t="shared" si="32"/>
        <v>999</v>
      </c>
      <c r="V213">
        <f t="shared" si="33"/>
        <v>2</v>
      </c>
      <c r="W213">
        <f t="shared" si="34"/>
        <v>2</v>
      </c>
      <c r="X213" t="str">
        <f t="shared" si="27"/>
        <v>how to make ILspy c# decompile result have better format?</v>
      </c>
      <c r="Y213" t="str">
        <f t="shared" si="28"/>
        <v>29369819</v>
      </c>
      <c r="Z213" t="str">
        <f t="shared" si="29"/>
        <v>c#/windowsilspy/</v>
      </c>
      <c r="AA213" t="str">
        <f t="shared" si="30"/>
        <v>https://stackoverflow.com/questions/29369264/how-to-make-ilspy-c-decompile-result-have-better-format</v>
      </c>
    </row>
    <row r="214" spans="1:27" x14ac:dyDescent="0.25">
      <c r="A214">
        <v>25691865</v>
      </c>
      <c r="B214" t="s">
        <v>1617</v>
      </c>
      <c r="C214" t="s">
        <v>15</v>
      </c>
      <c r="D214" t="s">
        <v>829</v>
      </c>
      <c r="E214" t="s">
        <v>1618</v>
      </c>
      <c r="F214" t="s">
        <v>1619</v>
      </c>
      <c r="G214" t="s">
        <v>1581</v>
      </c>
      <c r="H214" t="s">
        <v>1620</v>
      </c>
      <c r="T214">
        <f t="shared" si="31"/>
        <v>25691865</v>
      </c>
      <c r="U214">
        <f t="shared" si="32"/>
        <v>462</v>
      </c>
      <c r="V214">
        <f t="shared" si="33"/>
        <v>2</v>
      </c>
      <c r="W214">
        <f t="shared" si="34"/>
        <v>14</v>
      </c>
      <c r="X214" t="str">
        <f t="shared" si="27"/>
        <v>Variables ending with &amp;quot1&amp;quot have the &amp;quot1&amp;quot removed within ILSpy. Why?</v>
      </c>
      <c r="Y214" t="str">
        <f t="shared" si="28"/>
        <v>25701659</v>
      </c>
      <c r="Z214" t="str">
        <f t="shared" si="29"/>
        <v>c#/ilspy/</v>
      </c>
      <c r="AA214" t="str">
        <f t="shared" si="30"/>
        <v>https://stackoverflow.com/questions/25691865/variables-ending-with-1-have-the-1-removed-within-ilspy-why</v>
      </c>
    </row>
    <row r="215" spans="1:27" x14ac:dyDescent="0.25">
      <c r="A215">
        <v>22154780</v>
      </c>
      <c r="B215" t="s">
        <v>1621</v>
      </c>
      <c r="C215" t="s">
        <v>16</v>
      </c>
      <c r="D215" t="s">
        <v>208</v>
      </c>
      <c r="E215" t="s">
        <v>1622</v>
      </c>
      <c r="F215" t="s">
        <v>1623</v>
      </c>
      <c r="G215" t="s">
        <v>1624</v>
      </c>
      <c r="H215" t="s">
        <v>1625</v>
      </c>
      <c r="T215">
        <f t="shared" si="31"/>
        <v>22154780</v>
      </c>
      <c r="U215">
        <f t="shared" si="32"/>
        <v>1237</v>
      </c>
      <c r="V215">
        <f t="shared" si="33"/>
        <v>1</v>
      </c>
      <c r="W215">
        <f t="shared" si="34"/>
        <v>4</v>
      </c>
      <c r="X215" t="str">
        <f t="shared" si="27"/>
        <v>DataVisualization - empty function bodies in ILSpy</v>
      </c>
      <c r="Y215" t="str">
        <f t="shared" si="28"/>
        <v>22177716</v>
      </c>
      <c r="Z215" t="str">
        <f t="shared" si="29"/>
        <v>c#/winformsmschart/</v>
      </c>
      <c r="AA215" t="str">
        <f t="shared" si="30"/>
        <v>https://stackoverflow.com/questions/22154780/datavisualization-empty-function-bodies-in-ilspy</v>
      </c>
    </row>
    <row r="216" spans="1:27" x14ac:dyDescent="0.25">
      <c r="A216">
        <v>13526519</v>
      </c>
      <c r="B216" t="s">
        <v>1630</v>
      </c>
      <c r="C216" t="s">
        <v>16</v>
      </c>
      <c r="D216" t="s">
        <v>28</v>
      </c>
      <c r="E216" t="s">
        <v>1631</v>
      </c>
      <c r="F216" t="s">
        <v>11</v>
      </c>
      <c r="G216" t="s">
        <v>1632</v>
      </c>
      <c r="H216" t="s">
        <v>1633</v>
      </c>
      <c r="T216">
        <f t="shared" si="31"/>
        <v>13526519</v>
      </c>
      <c r="U216">
        <f t="shared" si="32"/>
        <v>1259</v>
      </c>
      <c r="V216">
        <f t="shared" si="33"/>
        <v>1</v>
      </c>
      <c r="W216">
        <f t="shared" si="34"/>
        <v>3</v>
      </c>
      <c r="X216" t="str">
        <f t="shared" si="27"/>
        <v>ILSpy &amp;quotFailed to resolve assembly&amp;quot in AstBuilder</v>
      </c>
      <c r="Y216" t="str">
        <f t="shared" si="28"/>
        <v>null</v>
      </c>
      <c r="Z216" t="str">
        <f t="shared" si="29"/>
        <v>c#/reflection/decompiler/mono.cecil/ilspy/</v>
      </c>
      <c r="AA216" t="str">
        <f t="shared" si="30"/>
        <v>https://stackoverflow.com/questions/13526519/ilspy-failed-to-resolve-assembly-in-astbuilder</v>
      </c>
    </row>
    <row r="217" spans="1:27" x14ac:dyDescent="0.25">
      <c r="A217">
        <v>10799891</v>
      </c>
      <c r="B217" t="s">
        <v>1634</v>
      </c>
      <c r="C217" t="s">
        <v>16</v>
      </c>
      <c r="D217" t="s">
        <v>15</v>
      </c>
      <c r="E217" t="s">
        <v>1635</v>
      </c>
      <c r="F217" t="s">
        <v>11</v>
      </c>
      <c r="G217" t="s">
        <v>1636</v>
      </c>
      <c r="H217" t="s">
        <v>1637</v>
      </c>
      <c r="T217">
        <f t="shared" si="31"/>
        <v>10799891</v>
      </c>
      <c r="U217">
        <f t="shared" si="32"/>
        <v>615</v>
      </c>
      <c r="V217">
        <f t="shared" si="33"/>
        <v>1</v>
      </c>
      <c r="W217">
        <f t="shared" si="34"/>
        <v>2</v>
      </c>
      <c r="X217" t="str">
        <f t="shared" si="27"/>
        <v>Generate MSIL Code from c# without reflector/ilspy</v>
      </c>
      <c r="Y217" t="str">
        <f t="shared" si="28"/>
        <v>null</v>
      </c>
      <c r="Z217" t="str">
        <f t="shared" si="29"/>
        <v>c#/dynamic/methods/cil/</v>
      </c>
      <c r="AA217" t="str">
        <f t="shared" si="30"/>
        <v>https://stackoverflow.com/questions/10799891/generate-msil-code-from-c-without-reflector-ilspy</v>
      </c>
    </row>
    <row r="218" spans="1:27" x14ac:dyDescent="0.25">
      <c r="A218">
        <v>10612939</v>
      </c>
      <c r="B218" t="s">
        <v>1638</v>
      </c>
      <c r="C218" t="s">
        <v>16</v>
      </c>
      <c r="D218" t="s">
        <v>16</v>
      </c>
      <c r="E218" t="s">
        <v>1639</v>
      </c>
      <c r="F218" t="s">
        <v>1640</v>
      </c>
      <c r="G218" t="s">
        <v>1641</v>
      </c>
      <c r="H218" t="s">
        <v>1642</v>
      </c>
      <c r="T218">
        <f t="shared" si="31"/>
        <v>10612939</v>
      </c>
      <c r="U218">
        <f t="shared" si="32"/>
        <v>2829</v>
      </c>
      <c r="V218">
        <f t="shared" si="33"/>
        <v>1</v>
      </c>
      <c r="W218">
        <f t="shared" si="34"/>
        <v>1</v>
      </c>
      <c r="X218" t="str">
        <f t="shared" si="27"/>
        <v>Using ILSpy, how do I navigate to the Resource string?</v>
      </c>
      <c r="Y218" t="str">
        <f t="shared" si="28"/>
        <v>10612973</v>
      </c>
      <c r="Z218" t="str">
        <f t="shared" si="29"/>
        <v>c#/asp.net-mvcilspy/</v>
      </c>
      <c r="AA218" t="str">
        <f t="shared" si="30"/>
        <v>https://stackoverflow.com/questions/10612939/using-ilspy-how-do-i-navigate-to-the-resource-string</v>
      </c>
    </row>
    <row r="219" spans="1:27" x14ac:dyDescent="0.25">
      <c r="A219">
        <v>10187903</v>
      </c>
      <c r="B219" t="s">
        <v>326</v>
      </c>
      <c r="C219" t="s">
        <v>16</v>
      </c>
      <c r="D219" t="s">
        <v>50</v>
      </c>
      <c r="E219" t="s">
        <v>1643</v>
      </c>
      <c r="F219" t="s">
        <v>1644</v>
      </c>
      <c r="G219" t="s">
        <v>1645</v>
      </c>
      <c r="H219" t="s">
        <v>1646</v>
      </c>
      <c r="T219">
        <f t="shared" si="31"/>
        <v>10187903</v>
      </c>
      <c r="U219">
        <f t="shared" si="32"/>
        <v>891</v>
      </c>
      <c r="V219">
        <f t="shared" si="33"/>
        <v>1</v>
      </c>
      <c r="W219">
        <f t="shared" si="34"/>
        <v>7</v>
      </c>
      <c r="X219" t="str">
        <f t="shared" si="27"/>
        <v>Odd class member syntax shown in ILSpy</v>
      </c>
      <c r="Y219" t="str">
        <f t="shared" si="28"/>
        <v>10188168</v>
      </c>
      <c r="Z219" t="str">
        <f t="shared" si="29"/>
        <v>c#/syntax/destructor/ilspy/</v>
      </c>
      <c r="AA219" t="str">
        <f t="shared" si="30"/>
        <v>https://stackoverflow.com/questions/10187903/odd-class-member-syntax-shown-in-ilspy</v>
      </c>
    </row>
    <row r="220" spans="1:27" x14ac:dyDescent="0.25">
      <c r="A220">
        <v>9558953</v>
      </c>
      <c r="B220" t="s">
        <v>1651</v>
      </c>
      <c r="C220" t="s">
        <v>16</v>
      </c>
      <c r="D220" t="s">
        <v>28</v>
      </c>
      <c r="E220" t="s">
        <v>1652</v>
      </c>
      <c r="F220" t="s">
        <v>1653</v>
      </c>
      <c r="G220" t="s">
        <v>1654</v>
      </c>
      <c r="H220" t="s">
        <v>1655</v>
      </c>
      <c r="T220">
        <f t="shared" si="31"/>
        <v>9558953</v>
      </c>
      <c r="U220">
        <f t="shared" si="32"/>
        <v>311</v>
      </c>
      <c r="V220">
        <f t="shared" si="33"/>
        <v>1</v>
      </c>
      <c r="W220">
        <f t="shared" si="34"/>
        <v>3</v>
      </c>
      <c r="X220" t="str">
        <f t="shared" si="27"/>
        <v>Where can I see operator overloads of primitive types by using ILSpy?</v>
      </c>
      <c r="Y220" t="str">
        <f t="shared" si="28"/>
        <v>9558989</v>
      </c>
      <c r="Z220" t="str">
        <f t="shared" si="29"/>
        <v>c#/.net/operator-overloading/clr/mscorlib/</v>
      </c>
      <c r="AA220" t="str">
        <f t="shared" si="30"/>
        <v>https://stackoverflow.com/questions/9558953/where-can-i-see-operator-overloads-of-primitive-types-by-using-ilspy</v>
      </c>
    </row>
    <row r="221" spans="1:27" x14ac:dyDescent="0.25">
      <c r="A221">
        <v>48466617</v>
      </c>
      <c r="B221" t="s">
        <v>1098</v>
      </c>
      <c r="C221" t="s">
        <v>16</v>
      </c>
      <c r="D221" t="s">
        <v>16</v>
      </c>
      <c r="E221" t="s">
        <v>1676</v>
      </c>
      <c r="F221" t="s">
        <v>11</v>
      </c>
      <c r="G221" t="s">
        <v>1677</v>
      </c>
      <c r="H221" t="s">
        <v>1678</v>
      </c>
      <c r="T221">
        <f t="shared" si="31"/>
        <v>48466617</v>
      </c>
      <c r="U221">
        <f t="shared" si="32"/>
        <v>59</v>
      </c>
      <c r="V221">
        <f t="shared" si="33"/>
        <v>1</v>
      </c>
      <c r="W221">
        <f t="shared" si="34"/>
        <v>1</v>
      </c>
      <c r="X221" t="str">
        <f t="shared" si="27"/>
        <v>EFCore tracking external database changes</v>
      </c>
      <c r="Y221" t="str">
        <f t="shared" si="28"/>
        <v>null</v>
      </c>
      <c r="Z221" t="str">
        <f t="shared" si="29"/>
        <v>c#/sql-server/entity-framework/entity-framework-core/</v>
      </c>
      <c r="AA221" t="str">
        <f t="shared" si="30"/>
        <v>https://stackoverflow.com/questions/48466617/efcore-tracking-external-database-changes</v>
      </c>
    </row>
    <row r="222" spans="1:27" x14ac:dyDescent="0.25">
      <c r="A222">
        <v>61635636</v>
      </c>
      <c r="B222" t="s">
        <v>296</v>
      </c>
      <c r="C222" t="s">
        <v>9</v>
      </c>
      <c r="D222" t="s">
        <v>16</v>
      </c>
      <c r="E222" t="s">
        <v>1679</v>
      </c>
      <c r="F222" t="s">
        <v>11</v>
      </c>
      <c r="G222" t="s">
        <v>1680</v>
      </c>
      <c r="H222" t="s">
        <v>1681</v>
      </c>
      <c r="T222">
        <f t="shared" si="31"/>
        <v>61635636</v>
      </c>
      <c r="U222">
        <f t="shared" si="32"/>
        <v>32</v>
      </c>
      <c r="V222">
        <f t="shared" si="33"/>
        <v>0</v>
      </c>
      <c r="W222">
        <f t="shared" si="34"/>
        <v>1</v>
      </c>
      <c r="X222" t="str">
        <f t="shared" si="27"/>
        <v>EfCore 3.1.3 throwing Execption for OrderBy</v>
      </c>
      <c r="Y222" t="str">
        <f t="shared" si="28"/>
        <v>null</v>
      </c>
      <c r="Z222" t="str">
        <f t="shared" si="29"/>
        <v>c#/linqentity-framework-core/</v>
      </c>
      <c r="AA222" t="str">
        <f t="shared" si="30"/>
        <v>https://stackoverflow.com/questions/61635636/efcore-3-1-3-throwing-execption-for-orderby</v>
      </c>
    </row>
    <row r="223" spans="1:27" x14ac:dyDescent="0.25">
      <c r="A223">
        <v>39460686</v>
      </c>
      <c r="B223" t="s">
        <v>1682</v>
      </c>
      <c r="C223" t="s">
        <v>8</v>
      </c>
      <c r="D223" t="s">
        <v>320</v>
      </c>
      <c r="E223" t="s">
        <v>1683</v>
      </c>
      <c r="F223" t="s">
        <v>11</v>
      </c>
      <c r="G223" t="s">
        <v>1684</v>
      </c>
      <c r="H223" t="s">
        <v>1685</v>
      </c>
      <c r="T223">
        <f t="shared" si="31"/>
        <v>39460686</v>
      </c>
      <c r="U223">
        <f t="shared" si="32"/>
        <v>30785</v>
      </c>
      <c r="V223">
        <f t="shared" si="33"/>
        <v>10</v>
      </c>
      <c r="W223">
        <f t="shared" si="34"/>
        <v>17</v>
      </c>
      <c r="X223" t="str">
        <f t="shared" si="27"/>
        <v>Unable to edit db entries using EFCore, EntityState.Modified: &amp;quotDatabase operation expected to affect 1 row(s) but actually affected 0 row(s).&amp;quot</v>
      </c>
      <c r="Y223" t="str">
        <f t="shared" si="28"/>
        <v>null</v>
      </c>
      <c r="Z223" t="str">
        <f t="shared" si="29"/>
        <v>c#/entity-framework/asp.net-core/asp.net-identity/entity-framework-core/</v>
      </c>
      <c r="AA223" t="str">
        <f t="shared" si="30"/>
        <v>https://stackoverflow.com/questions/39460686/unable-to-edit-db-entries-using-efcore-entitystate-modified-database-operatio</v>
      </c>
    </row>
    <row r="224" spans="1:27" x14ac:dyDescent="0.25">
      <c r="A224">
        <v>60409797</v>
      </c>
      <c r="B224" t="s">
        <v>1697</v>
      </c>
      <c r="C224" t="s">
        <v>15</v>
      </c>
      <c r="D224" t="s">
        <v>16</v>
      </c>
      <c r="E224" t="s">
        <v>1698</v>
      </c>
      <c r="F224" t="s">
        <v>1699</v>
      </c>
      <c r="G224" t="s">
        <v>1700</v>
      </c>
      <c r="H224" t="s">
        <v>1701</v>
      </c>
      <c r="T224">
        <f t="shared" si="31"/>
        <v>60409797</v>
      </c>
      <c r="U224">
        <f t="shared" si="32"/>
        <v>262</v>
      </c>
      <c r="V224">
        <f t="shared" si="33"/>
        <v>2</v>
      </c>
      <c r="W224">
        <f t="shared" si="34"/>
        <v>1</v>
      </c>
      <c r="X224" t="str">
        <f t="shared" si="27"/>
        <v>efcore 3.1 does not support querying with string concatenation?</v>
      </c>
      <c r="Y224" t="str">
        <f t="shared" si="28"/>
        <v>60410161</v>
      </c>
      <c r="Z224" t="str">
        <f t="shared" si="29"/>
        <v>c#/ef-core-3.1/</v>
      </c>
      <c r="AA224" t="str">
        <f t="shared" si="30"/>
        <v>https://stackoverflow.com/questions/60409797/efcore-3-1-does-not-support-querying-with-string-concatenation</v>
      </c>
    </row>
    <row r="225" spans="1:27" x14ac:dyDescent="0.25">
      <c r="A225">
        <v>51081271</v>
      </c>
      <c r="B225" t="s">
        <v>1704</v>
      </c>
      <c r="C225" t="s">
        <v>28</v>
      </c>
      <c r="D225" t="s">
        <v>28</v>
      </c>
      <c r="E225" t="s">
        <v>1705</v>
      </c>
      <c r="F225" t="s">
        <v>11</v>
      </c>
      <c r="G225" t="s">
        <v>1706</v>
      </c>
      <c r="H225" t="s">
        <v>1707</v>
      </c>
      <c r="T225">
        <f t="shared" si="31"/>
        <v>51081271</v>
      </c>
      <c r="U225">
        <f t="shared" si="32"/>
        <v>1709</v>
      </c>
      <c r="V225">
        <f t="shared" si="33"/>
        <v>3</v>
      </c>
      <c r="W225">
        <f t="shared" si="34"/>
        <v>3</v>
      </c>
      <c r="X225" t="str">
        <f t="shared" si="27"/>
        <v>Compare DateTime Objects in EFCore 2.1.1 and .NET Core 2.1</v>
      </c>
      <c r="Y225" t="str">
        <f t="shared" si="28"/>
        <v>null</v>
      </c>
      <c r="Z225" t="str">
        <f t="shared" si="29"/>
        <v>c#/.net-coreentity-framework-core/</v>
      </c>
      <c r="AA225" t="str">
        <f t="shared" si="30"/>
        <v>https://stackoverflow.com/questions/51081271/compare-datetime-objects-in-efcore-2-1-1-and-net-core-2-1</v>
      </c>
    </row>
    <row r="226" spans="1:27" x14ac:dyDescent="0.25">
      <c r="A226">
        <v>61064861</v>
      </c>
      <c r="B226" t="s">
        <v>906</v>
      </c>
      <c r="C226" t="s">
        <v>9</v>
      </c>
      <c r="D226" t="s">
        <v>16</v>
      </c>
      <c r="E226" t="s">
        <v>1708</v>
      </c>
      <c r="F226" t="s">
        <v>11</v>
      </c>
      <c r="G226" t="s">
        <v>1709</v>
      </c>
      <c r="H226" t="s">
        <v>1710</v>
      </c>
      <c r="T226">
        <f t="shared" si="31"/>
        <v>61064861</v>
      </c>
      <c r="U226">
        <f t="shared" si="32"/>
        <v>51</v>
      </c>
      <c r="V226">
        <f t="shared" si="33"/>
        <v>0</v>
      </c>
      <c r="W226">
        <f t="shared" si="34"/>
        <v>1</v>
      </c>
      <c r="X226" t="str">
        <f t="shared" si="27"/>
        <v>How can I create a GraphQL partial update with HotChocolate and EFCore</v>
      </c>
      <c r="Y226" t="str">
        <f t="shared" si="28"/>
        <v>null</v>
      </c>
      <c r="Z226" t="str">
        <f t="shared" si="29"/>
        <v>c#/graphql/entity-framework-core/json-patch/hotchocolate/</v>
      </c>
      <c r="AA226" t="str">
        <f t="shared" si="30"/>
        <v>https://stackoverflow.com/questions/61064861/how-can-i-create-a-graphql-partial-update-with-hotchocolate-and-efcore</v>
      </c>
    </row>
    <row r="227" spans="1:27" x14ac:dyDescent="0.25">
      <c r="A227">
        <v>60945010</v>
      </c>
      <c r="B227" t="s">
        <v>248</v>
      </c>
      <c r="C227" t="s">
        <v>16</v>
      </c>
      <c r="D227" t="s">
        <v>16</v>
      </c>
      <c r="E227" t="s">
        <v>1714</v>
      </c>
      <c r="F227" t="s">
        <v>11</v>
      </c>
      <c r="G227" t="s">
        <v>1715</v>
      </c>
      <c r="H227" t="s">
        <v>1716</v>
      </c>
      <c r="T227">
        <f t="shared" si="31"/>
        <v>60945010</v>
      </c>
      <c r="U227">
        <f t="shared" si="32"/>
        <v>79</v>
      </c>
      <c r="V227">
        <f t="shared" si="33"/>
        <v>1</v>
      </c>
      <c r="W227">
        <f t="shared" si="34"/>
        <v>1</v>
      </c>
      <c r="X227" t="str">
        <f t="shared" si="27"/>
        <v>ASP.Netcore MVC - Razor Displaying expense totals for categories by Month/Year rows and total expenses per month using efcore</v>
      </c>
      <c r="Y227" t="str">
        <f t="shared" si="28"/>
        <v>null</v>
      </c>
      <c r="Z227" t="str">
        <f t="shared" si="29"/>
        <v>c#/linqmodel-view-controller/</v>
      </c>
      <c r="AA227" t="str">
        <f t="shared" si="30"/>
        <v>https://stackoverflow.com/questions/60945010/asp-netcore-mvc-razor-displaying-expense-totals-for-categories-by-month-year-r</v>
      </c>
    </row>
    <row r="228" spans="1:27" x14ac:dyDescent="0.25">
      <c r="A228">
        <v>60743741</v>
      </c>
      <c r="B228" t="s">
        <v>23</v>
      </c>
      <c r="C228" t="s">
        <v>9</v>
      </c>
      <c r="D228" t="s">
        <v>16</v>
      </c>
      <c r="E228" t="s">
        <v>1730</v>
      </c>
      <c r="F228" t="s">
        <v>11</v>
      </c>
      <c r="G228" t="s">
        <v>1731</v>
      </c>
      <c r="H228" t="s">
        <v>1732</v>
      </c>
      <c r="T228">
        <f t="shared" si="31"/>
        <v>60743741</v>
      </c>
      <c r="U228">
        <f t="shared" si="32"/>
        <v>29</v>
      </c>
      <c r="V228">
        <f t="shared" si="33"/>
        <v>0</v>
      </c>
      <c r="W228">
        <f t="shared" si="34"/>
        <v>1</v>
      </c>
      <c r="X228" t="str">
        <f t="shared" si="27"/>
        <v>How to pass PartitionKey while performing CRUD operatons using EFCore CosmosDB provider</v>
      </c>
      <c r="Y228" t="str">
        <f t="shared" si="28"/>
        <v>null</v>
      </c>
      <c r="Z228" t="str">
        <f t="shared" si="29"/>
        <v>c#/asp.net-core/.net-core/azure-cosmosdb/ef-core-2.0/</v>
      </c>
      <c r="AA228" t="str">
        <f t="shared" si="30"/>
        <v>https://stackoverflow.com/questions/60743741/how-to-pass-partitionkey-while-performing-crud-operatons-using-efcore-cosmosdb-p</v>
      </c>
    </row>
    <row r="229" spans="1:27" x14ac:dyDescent="0.25">
      <c r="A229">
        <v>60434811</v>
      </c>
      <c r="B229" t="s">
        <v>118</v>
      </c>
      <c r="C229" t="s">
        <v>9</v>
      </c>
      <c r="D229" t="s">
        <v>16</v>
      </c>
      <c r="E229" t="s">
        <v>1751</v>
      </c>
      <c r="F229" t="s">
        <v>11</v>
      </c>
      <c r="G229" t="s">
        <v>1752</v>
      </c>
      <c r="H229" t="s">
        <v>1753</v>
      </c>
      <c r="T229">
        <f t="shared" si="31"/>
        <v>60434811</v>
      </c>
      <c r="U229">
        <f t="shared" si="32"/>
        <v>30</v>
      </c>
      <c r="V229">
        <f t="shared" si="33"/>
        <v>0</v>
      </c>
      <c r="W229">
        <f t="shared" si="34"/>
        <v>1</v>
      </c>
      <c r="X229" t="str">
        <f t="shared" si="27"/>
        <v>DateTime field throws error in Expression Tree based query generator for EFCore 3.1.1</v>
      </c>
      <c r="Y229" t="str">
        <f t="shared" si="28"/>
        <v>null</v>
      </c>
      <c r="Z229" t="str">
        <f t="shared" si="29"/>
        <v>c#/datetime/tree/runtime/expression/</v>
      </c>
      <c r="AA229" t="str">
        <f t="shared" si="30"/>
        <v>https://stackoverflow.com/questions/60434811/datetime-field-throws-error-in-expression-tree-based-query-generator-for-efcore</v>
      </c>
    </row>
    <row r="230" spans="1:27" x14ac:dyDescent="0.25">
      <c r="A230">
        <v>60442950</v>
      </c>
      <c r="B230" t="s">
        <v>44</v>
      </c>
      <c r="C230" t="s">
        <v>16</v>
      </c>
      <c r="D230" t="s">
        <v>15</v>
      </c>
      <c r="E230" t="s">
        <v>1757</v>
      </c>
      <c r="F230" t="s">
        <v>11</v>
      </c>
      <c r="G230" t="s">
        <v>1758</v>
      </c>
      <c r="H230" t="s">
        <v>1759</v>
      </c>
      <c r="T230">
        <f t="shared" si="31"/>
        <v>60442950</v>
      </c>
      <c r="U230">
        <f t="shared" si="32"/>
        <v>33</v>
      </c>
      <c r="V230">
        <f t="shared" si="33"/>
        <v>1</v>
      </c>
      <c r="W230">
        <f t="shared" si="34"/>
        <v>2</v>
      </c>
      <c r="X230" t="str">
        <f t="shared" si="27"/>
        <v>EFCore 2.2 No mapping to a relational type can be found for the CLR type &amp;#39Expression[]&amp;#39</v>
      </c>
      <c r="Y230" t="str">
        <f t="shared" si="28"/>
        <v>null</v>
      </c>
      <c r="Z230" t="str">
        <f t="shared" si="29"/>
        <v>c#/.net/linq/entity-framework-core-2.2/</v>
      </c>
      <c r="AA230" t="str">
        <f t="shared" si="30"/>
        <v>https://stackoverflow.com/questions/60442950/efcore-2-2-no-mapping-to-a-relational-type-can-be-found-for-the-clr-type-expres</v>
      </c>
    </row>
    <row r="231" spans="1:27" x14ac:dyDescent="0.25">
      <c r="A231">
        <v>60327318</v>
      </c>
      <c r="B231" t="s">
        <v>1770</v>
      </c>
      <c r="C231" t="s">
        <v>9</v>
      </c>
      <c r="D231" t="s">
        <v>15</v>
      </c>
      <c r="E231" t="s">
        <v>1771</v>
      </c>
      <c r="F231" t="s">
        <v>11</v>
      </c>
      <c r="G231" t="s">
        <v>1772</v>
      </c>
      <c r="H231" t="s">
        <v>1773</v>
      </c>
      <c r="T231">
        <f t="shared" si="31"/>
        <v>60327318</v>
      </c>
      <c r="U231">
        <f t="shared" si="32"/>
        <v>140</v>
      </c>
      <c r="V231">
        <f t="shared" si="33"/>
        <v>0</v>
      </c>
      <c r="W231">
        <f t="shared" si="34"/>
        <v>2</v>
      </c>
      <c r="X231" t="str">
        <f t="shared" si="27"/>
        <v>How to migrate EFCore database from code with external migration assembly?</v>
      </c>
      <c r="Y231" t="str">
        <f t="shared" si="28"/>
        <v>null</v>
      </c>
      <c r="Z231" t="str">
        <f t="shared" si="29"/>
        <v>c#/ef-migrations/dbcontext/ef-core-3.1/assembly-loading/</v>
      </c>
      <c r="AA231" t="str">
        <f t="shared" si="30"/>
        <v>https://stackoverflow.com/questions/60327318/how-to-migrate-efcore-database-from-code-with-external-migration-assembly</v>
      </c>
    </row>
    <row r="232" spans="1:27" x14ac:dyDescent="0.25">
      <c r="A232">
        <v>60239684</v>
      </c>
      <c r="B232" t="s">
        <v>1547</v>
      </c>
      <c r="C232" t="s">
        <v>16</v>
      </c>
      <c r="D232" t="s">
        <v>16</v>
      </c>
      <c r="E232" t="s">
        <v>1778</v>
      </c>
      <c r="F232" t="s">
        <v>1779</v>
      </c>
      <c r="G232" t="s">
        <v>1780</v>
      </c>
      <c r="H232" t="s">
        <v>1781</v>
      </c>
      <c r="T232">
        <f t="shared" si="31"/>
        <v>60239684</v>
      </c>
      <c r="U232">
        <f t="shared" si="32"/>
        <v>110</v>
      </c>
      <c r="V232">
        <f t="shared" si="33"/>
        <v>1</v>
      </c>
      <c r="W232">
        <f t="shared" si="34"/>
        <v>1</v>
      </c>
      <c r="X232" t="str">
        <f t="shared" si="27"/>
        <v>EFCore 3.1 Adding default shadow properties and use them for softdelete</v>
      </c>
      <c r="Y232" t="str">
        <f t="shared" si="28"/>
        <v>60248056</v>
      </c>
      <c r="Z232" t="str">
        <f t="shared" si="29"/>
        <v>c#/.net/entity-framework/.net-core/ef-core-3.0/</v>
      </c>
      <c r="AA232" t="str">
        <f t="shared" si="30"/>
        <v>https://stackoverflow.com/questions/60239684/efcore-3-1-adding-default-shadow-properties-and-use-them-for-softdelete</v>
      </c>
    </row>
    <row r="233" spans="1:27" x14ac:dyDescent="0.25">
      <c r="A233">
        <v>60004141</v>
      </c>
      <c r="B233" t="s">
        <v>1789</v>
      </c>
      <c r="C233" t="s">
        <v>15</v>
      </c>
      <c r="D233" t="s">
        <v>16</v>
      </c>
      <c r="E233" t="s">
        <v>1790</v>
      </c>
      <c r="F233" t="s">
        <v>1791</v>
      </c>
      <c r="G233" t="s">
        <v>1792</v>
      </c>
      <c r="H233" t="s">
        <v>1793</v>
      </c>
      <c r="T233">
        <f t="shared" si="31"/>
        <v>60004141</v>
      </c>
      <c r="U233">
        <f t="shared" si="32"/>
        <v>112</v>
      </c>
      <c r="V233">
        <f t="shared" si="33"/>
        <v>2</v>
      </c>
      <c r="W233">
        <f t="shared" si="34"/>
        <v>1</v>
      </c>
      <c r="X233" t="str">
        <f t="shared" si="27"/>
        <v>Return array from Linq SQL query on 80 million row table using EFCore</v>
      </c>
      <c r="Y233" t="str">
        <f t="shared" si="28"/>
        <v>60149619</v>
      </c>
      <c r="Z233" t="str">
        <f t="shared" si="29"/>
        <v>c#/sql-server/linq/entity-framework-core/</v>
      </c>
      <c r="AA233" t="str">
        <f t="shared" si="30"/>
        <v>https://stackoverflow.com/questions/60004141/return-array-from-linq-sql-query-on-80-million-row-table-using-efcore</v>
      </c>
    </row>
    <row r="234" spans="1:27" x14ac:dyDescent="0.25">
      <c r="A234">
        <v>59929924</v>
      </c>
      <c r="B234" t="s">
        <v>280</v>
      </c>
      <c r="C234" t="s">
        <v>16</v>
      </c>
      <c r="D234" t="s">
        <v>16</v>
      </c>
      <c r="E234" t="s">
        <v>1813</v>
      </c>
      <c r="F234" t="s">
        <v>1814</v>
      </c>
      <c r="G234" t="s">
        <v>1765</v>
      </c>
      <c r="H234" t="s">
        <v>1815</v>
      </c>
      <c r="T234">
        <f t="shared" si="31"/>
        <v>59929924</v>
      </c>
      <c r="U234">
        <f t="shared" si="32"/>
        <v>44</v>
      </c>
      <c r="V234">
        <f t="shared" si="33"/>
        <v>1</v>
      </c>
      <c r="W234">
        <f t="shared" si="34"/>
        <v>1</v>
      </c>
      <c r="X234" t="str">
        <f t="shared" si="27"/>
        <v>weird behavior Expression&amp;ltFunc&amp;gt in EfCore HasQueryFilter method v2.2 (Refactoring problem)</v>
      </c>
      <c r="Y234" t="str">
        <f t="shared" si="28"/>
        <v>59938968</v>
      </c>
      <c r="Z234" t="str">
        <f t="shared" si="29"/>
        <v>c#/ef-core-2.2/</v>
      </c>
      <c r="AA234" t="str">
        <f t="shared" si="30"/>
        <v>https://stackoverflow.com/questions/59929924/weird-behavior-expressionfunc-in-efcore-hasqueryfilter-method-v2-2-refactorin</v>
      </c>
    </row>
    <row r="235" spans="1:27" x14ac:dyDescent="0.25">
      <c r="A235">
        <v>59639245</v>
      </c>
      <c r="B235" t="s">
        <v>1835</v>
      </c>
      <c r="C235" t="s">
        <v>28</v>
      </c>
      <c r="D235" t="s">
        <v>16</v>
      </c>
      <c r="E235" t="s">
        <v>1836</v>
      </c>
      <c r="F235" t="s">
        <v>1837</v>
      </c>
      <c r="G235" t="s">
        <v>1838</v>
      </c>
      <c r="H235" t="s">
        <v>1839</v>
      </c>
      <c r="T235">
        <f t="shared" si="31"/>
        <v>59639245</v>
      </c>
      <c r="U235">
        <f t="shared" si="32"/>
        <v>159</v>
      </c>
      <c r="V235">
        <f t="shared" si="33"/>
        <v>3</v>
      </c>
      <c r="W235">
        <f t="shared" si="34"/>
        <v>1</v>
      </c>
      <c r="X235" t="str">
        <f t="shared" si="27"/>
        <v>Load child entity on the fetch of the Parent entity EFCore</v>
      </c>
      <c r="Y235" t="str">
        <f t="shared" si="28"/>
        <v>59640492</v>
      </c>
      <c r="Z235" t="str">
        <f t="shared" si="29"/>
        <v>c#/entity-framework/entity-framework-core/blazor/ef-core-3.0/</v>
      </c>
      <c r="AA235" t="str">
        <f t="shared" si="30"/>
        <v>https://stackoverflow.com/questions/59639245/load-child-entity-on-the-fetch-of-the-parent-entity-efcore</v>
      </c>
    </row>
    <row r="236" spans="1:27" x14ac:dyDescent="0.25">
      <c r="A236">
        <v>59631603</v>
      </c>
      <c r="B236" t="s">
        <v>316</v>
      </c>
      <c r="C236" t="s">
        <v>9</v>
      </c>
      <c r="D236" t="s">
        <v>15</v>
      </c>
      <c r="E236" t="s">
        <v>1840</v>
      </c>
      <c r="F236" t="s">
        <v>11</v>
      </c>
      <c r="G236" t="s">
        <v>1841</v>
      </c>
      <c r="H236" t="s">
        <v>1842</v>
      </c>
      <c r="T236">
        <f t="shared" si="31"/>
        <v>59631603</v>
      </c>
      <c r="U236">
        <f t="shared" si="32"/>
        <v>49</v>
      </c>
      <c r="V236">
        <f t="shared" si="33"/>
        <v>0</v>
      </c>
      <c r="W236">
        <f t="shared" si="34"/>
        <v>2</v>
      </c>
      <c r="X236" t="str">
        <f t="shared" si="27"/>
        <v>EFCore 3 insert large entity, Audit.net throws out of memory exception</v>
      </c>
      <c r="Y236" t="str">
        <f t="shared" si="28"/>
        <v>null</v>
      </c>
      <c r="Z236" t="str">
        <f t="shared" si="29"/>
        <v>c#/entity-frameworkaudit.net/</v>
      </c>
      <c r="AA236" t="str">
        <f t="shared" si="30"/>
        <v>https://stackoverflow.com/questions/59631603/efcore-3-insert-large-entity-audit-net-throws-out-of-memory-exception</v>
      </c>
    </row>
    <row r="237" spans="1:27" x14ac:dyDescent="0.25">
      <c r="A237">
        <v>59569248</v>
      </c>
      <c r="B237" t="s">
        <v>1846</v>
      </c>
      <c r="C237" t="s">
        <v>9</v>
      </c>
      <c r="D237" t="s">
        <v>28</v>
      </c>
      <c r="E237" t="s">
        <v>1847</v>
      </c>
      <c r="F237" t="s">
        <v>11</v>
      </c>
      <c r="G237" t="s">
        <v>1848</v>
      </c>
      <c r="H237" t="s">
        <v>1849</v>
      </c>
      <c r="T237">
        <f t="shared" si="31"/>
        <v>59569248</v>
      </c>
      <c r="U237">
        <f t="shared" si="32"/>
        <v>216</v>
      </c>
      <c r="V237">
        <f t="shared" si="33"/>
        <v>0</v>
      </c>
      <c r="W237">
        <f t="shared" si="34"/>
        <v>3</v>
      </c>
      <c r="X237" t="str">
        <f t="shared" si="27"/>
        <v>Using EfCore lazy-loading proxies with blazor</v>
      </c>
      <c r="Y237" t="str">
        <f t="shared" si="28"/>
        <v>null</v>
      </c>
      <c r="Z237" t="str">
        <f t="shared" si="29"/>
        <v>c#/blazor/ef-core-3.0/ef-core-3.1/</v>
      </c>
      <c r="AA237" t="str">
        <f t="shared" si="30"/>
        <v>https://stackoverflow.com/questions/59569248/using-efcore-lazy-loading-proxies-with-blazor</v>
      </c>
    </row>
    <row r="238" spans="1:27" x14ac:dyDescent="0.25">
      <c r="A238">
        <v>59330744</v>
      </c>
      <c r="B238" t="s">
        <v>1860</v>
      </c>
      <c r="C238" t="s">
        <v>15</v>
      </c>
      <c r="D238" t="s">
        <v>16</v>
      </c>
      <c r="E238" t="s">
        <v>1861</v>
      </c>
      <c r="F238" t="s">
        <v>11</v>
      </c>
      <c r="G238" t="s">
        <v>1862</v>
      </c>
      <c r="H238" t="s">
        <v>1863</v>
      </c>
      <c r="T238">
        <f t="shared" si="31"/>
        <v>59330744</v>
      </c>
      <c r="U238">
        <f t="shared" si="32"/>
        <v>363</v>
      </c>
      <c r="V238">
        <f t="shared" si="33"/>
        <v>2</v>
      </c>
      <c r="W238">
        <f t="shared" si="34"/>
        <v>1</v>
      </c>
      <c r="X238" t="str">
        <f t="shared" si="27"/>
        <v>What type of collection should be returned from EFCore 3.1 in WebAPI?</v>
      </c>
      <c r="Y238" t="str">
        <f t="shared" si="28"/>
        <v>null</v>
      </c>
      <c r="Z238" t="str">
        <f t="shared" si="29"/>
        <v>c#/asp.net-core/entity-framework-core/asp.net-core-webapi/c#-8.0/</v>
      </c>
      <c r="AA238" t="str">
        <f t="shared" si="30"/>
        <v>https://stackoverflow.com/questions/59330744/what-type-of-collection-should-be-returned-from-efcore-3-1-in-webapi</v>
      </c>
    </row>
    <row r="239" spans="1:27" x14ac:dyDescent="0.25">
      <c r="A239">
        <v>59269836</v>
      </c>
      <c r="B239" t="s">
        <v>1174</v>
      </c>
      <c r="C239" t="s">
        <v>16</v>
      </c>
      <c r="D239" t="s">
        <v>16</v>
      </c>
      <c r="E239" t="s">
        <v>1869</v>
      </c>
      <c r="F239" t="s">
        <v>1870</v>
      </c>
      <c r="G239" t="s">
        <v>1871</v>
      </c>
      <c r="H239" t="s">
        <v>1872</v>
      </c>
      <c r="T239">
        <f t="shared" si="31"/>
        <v>59269836</v>
      </c>
      <c r="U239">
        <f t="shared" si="32"/>
        <v>92</v>
      </c>
      <c r="V239">
        <f t="shared" si="33"/>
        <v>1</v>
      </c>
      <c r="W239">
        <f t="shared" si="34"/>
        <v>1</v>
      </c>
      <c r="X239" t="str">
        <f t="shared" si="27"/>
        <v>Error when doing mulitple ProjectTo layers with EfCore</v>
      </c>
      <c r="Y239" t="str">
        <f t="shared" si="28"/>
        <v>59270816</v>
      </c>
      <c r="Z239" t="str">
        <f t="shared" si="29"/>
        <v>c#/asp.net-core/automapper/ef-core-3.0/</v>
      </c>
      <c r="AA239" t="str">
        <f t="shared" si="30"/>
        <v>https://stackoverflow.com/questions/59269836/error-when-doing-mulitple-projectto-layers-with-efcore</v>
      </c>
    </row>
    <row r="240" spans="1:27" x14ac:dyDescent="0.25">
      <c r="A240">
        <v>59210735</v>
      </c>
      <c r="B240" t="s">
        <v>1879</v>
      </c>
      <c r="C240" t="s">
        <v>16</v>
      </c>
      <c r="D240" t="s">
        <v>16</v>
      </c>
      <c r="E240" t="s">
        <v>1880</v>
      </c>
      <c r="F240" t="s">
        <v>1881</v>
      </c>
      <c r="G240" t="s">
        <v>1882</v>
      </c>
      <c r="H240" t="s">
        <v>1883</v>
      </c>
      <c r="T240">
        <f t="shared" si="31"/>
        <v>59210735</v>
      </c>
      <c r="U240">
        <f t="shared" si="32"/>
        <v>184</v>
      </c>
      <c r="V240">
        <f t="shared" si="33"/>
        <v>1</v>
      </c>
      <c r="W240">
        <f t="shared" si="34"/>
        <v>1</v>
      </c>
      <c r="X240" t="str">
        <f t="shared" si="27"/>
        <v>Resolve DbContext by Interface in EFCore 3</v>
      </c>
      <c r="Y240" t="str">
        <f t="shared" si="28"/>
        <v>59216216</v>
      </c>
      <c r="Z240" t="str">
        <f t="shared" si="29"/>
        <v>c#/dependency-injection/.net-core/dbcontext/ef-core-3.0/</v>
      </c>
      <c r="AA240" t="str">
        <f t="shared" si="30"/>
        <v>https://stackoverflow.com/questions/59210735/resolve-dbcontext-by-interface-in-efcore-3</v>
      </c>
    </row>
    <row r="241" spans="1:27" x14ac:dyDescent="0.25">
      <c r="A241">
        <v>59165185</v>
      </c>
      <c r="B241" t="s">
        <v>732</v>
      </c>
      <c r="C241" t="s">
        <v>16</v>
      </c>
      <c r="D241" t="s">
        <v>16</v>
      </c>
      <c r="E241" t="s">
        <v>1884</v>
      </c>
      <c r="F241" t="s">
        <v>1885</v>
      </c>
      <c r="G241" t="s">
        <v>1886</v>
      </c>
      <c r="H241" t="s">
        <v>1887</v>
      </c>
      <c r="T241">
        <f t="shared" si="31"/>
        <v>59165185</v>
      </c>
      <c r="U241">
        <f t="shared" si="32"/>
        <v>61</v>
      </c>
      <c r="V241">
        <f t="shared" si="33"/>
        <v>1</v>
      </c>
      <c r="W241">
        <f t="shared" si="34"/>
        <v>1</v>
      </c>
      <c r="X241" t="str">
        <f t="shared" si="27"/>
        <v>Azure AD - Tracking a User object with EFCore</v>
      </c>
      <c r="Y241" t="str">
        <f t="shared" si="28"/>
        <v>59190429</v>
      </c>
      <c r="Z241" t="str">
        <f t="shared" si="29"/>
        <v>c#/azure-active-directoryblazor-server-side/</v>
      </c>
      <c r="AA241" t="str">
        <f t="shared" si="30"/>
        <v>https://stackoverflow.com/questions/59165185/azure-ad-tracking-a-user-object-with-efcore</v>
      </c>
    </row>
    <row r="242" spans="1:27" x14ac:dyDescent="0.25">
      <c r="A242">
        <v>59112360</v>
      </c>
      <c r="B242" t="s">
        <v>111</v>
      </c>
      <c r="C242" t="s">
        <v>16</v>
      </c>
      <c r="D242" t="s">
        <v>16</v>
      </c>
      <c r="E242" t="s">
        <v>1888</v>
      </c>
      <c r="F242" t="s">
        <v>11</v>
      </c>
      <c r="G242" t="s">
        <v>1889</v>
      </c>
      <c r="H242" t="s">
        <v>1890</v>
      </c>
      <c r="T242">
        <f t="shared" si="31"/>
        <v>59112360</v>
      </c>
      <c r="U242">
        <f t="shared" si="32"/>
        <v>46</v>
      </c>
      <c r="V242">
        <f t="shared" si="33"/>
        <v>1</v>
      </c>
      <c r="W242">
        <f t="shared" si="34"/>
        <v>1</v>
      </c>
      <c r="X242" t="str">
        <f t="shared" si="27"/>
        <v>Invalid Column name generated by EFCore on a one-to-one relationship</v>
      </c>
      <c r="Y242" t="str">
        <f t="shared" si="28"/>
        <v>null</v>
      </c>
      <c r="Z242" t="str">
        <f t="shared" si="29"/>
        <v>c#/entity-framework-core/one-to-one/ef-core-3.0/</v>
      </c>
      <c r="AA242" t="str">
        <f t="shared" si="30"/>
        <v>https://stackoverflow.com/questions/59112360/invalid-column-name-generated-by-efcore-on-a-one-to-one-relationship</v>
      </c>
    </row>
    <row r="243" spans="1:27" x14ac:dyDescent="0.25">
      <c r="A243">
        <v>38081910</v>
      </c>
      <c r="B243" t="s">
        <v>1895</v>
      </c>
      <c r="C243" t="s">
        <v>28</v>
      </c>
      <c r="D243" t="s">
        <v>15</v>
      </c>
      <c r="E243" t="s">
        <v>1896</v>
      </c>
      <c r="F243" t="s">
        <v>11</v>
      </c>
      <c r="G243" t="s">
        <v>1897</v>
      </c>
      <c r="H243" t="s">
        <v>1898</v>
      </c>
      <c r="T243">
        <f t="shared" si="31"/>
        <v>38081910</v>
      </c>
      <c r="U243">
        <f t="shared" si="32"/>
        <v>1468</v>
      </c>
      <c r="V243">
        <f t="shared" si="33"/>
        <v>3</v>
      </c>
      <c r="W243">
        <f t="shared" si="34"/>
        <v>2</v>
      </c>
      <c r="X243" t="str">
        <f t="shared" si="27"/>
        <v>Cant Disable Lazy Loading and Proxy Creation on DbContext EFCore</v>
      </c>
      <c r="Y243" t="str">
        <f t="shared" si="28"/>
        <v>null</v>
      </c>
      <c r="Z243" t="str">
        <f t="shared" si="29"/>
        <v>c#/asp.net/entity-framework/asp.net-core-mvc/entity-framework-core/</v>
      </c>
      <c r="AA243" t="str">
        <f t="shared" si="30"/>
        <v>https://stackoverflow.com/questions/38081910/cant-disable-lazy-loading-and-proxy-creation-on-dbcontext-efcore</v>
      </c>
    </row>
    <row r="244" spans="1:27" x14ac:dyDescent="0.25">
      <c r="A244">
        <v>43518867</v>
      </c>
      <c r="B244" t="s">
        <v>1904</v>
      </c>
      <c r="C244" t="s">
        <v>16</v>
      </c>
      <c r="D244" t="s">
        <v>16</v>
      </c>
      <c r="E244" t="s">
        <v>1905</v>
      </c>
      <c r="F244" t="s">
        <v>1906</v>
      </c>
      <c r="G244" t="s">
        <v>1907</v>
      </c>
      <c r="H244" t="s">
        <v>1908</v>
      </c>
      <c r="T244">
        <f t="shared" si="31"/>
        <v>43518867</v>
      </c>
      <c r="U244">
        <f t="shared" si="32"/>
        <v>1373</v>
      </c>
      <c r="V244">
        <f t="shared" si="33"/>
        <v>1</v>
      </c>
      <c r="W244">
        <f t="shared" si="34"/>
        <v>1</v>
      </c>
      <c r="X244" t="str">
        <f t="shared" si="27"/>
        <v>How to inject ILogger into EFCore DbContext</v>
      </c>
      <c r="Y244" t="str">
        <f t="shared" si="28"/>
        <v>43519078</v>
      </c>
      <c r="Z244" t="str">
        <f t="shared" si="29"/>
        <v>c#/dependency-injectionentity-framework-core/</v>
      </c>
      <c r="AA244" t="str">
        <f t="shared" si="30"/>
        <v>https://stackoverflow.com/questions/43518867/how-to-inject-ilogger-into-efcore-dbcontext</v>
      </c>
    </row>
    <row r="245" spans="1:27" x14ac:dyDescent="0.25">
      <c r="A245">
        <v>54963663</v>
      </c>
      <c r="B245" t="s">
        <v>1949</v>
      </c>
      <c r="C245" t="s">
        <v>16</v>
      </c>
      <c r="D245" t="s">
        <v>208</v>
      </c>
      <c r="E245" t="s">
        <v>1950</v>
      </c>
      <c r="F245" t="s">
        <v>11</v>
      </c>
      <c r="G245" t="s">
        <v>1951</v>
      </c>
      <c r="H245" t="s">
        <v>1952</v>
      </c>
      <c r="T245">
        <f t="shared" si="31"/>
        <v>54963663</v>
      </c>
      <c r="U245">
        <f t="shared" si="32"/>
        <v>380</v>
      </c>
      <c r="V245">
        <f t="shared" si="33"/>
        <v>1</v>
      </c>
      <c r="W245">
        <f t="shared" si="34"/>
        <v>4</v>
      </c>
      <c r="X245" t="str">
        <f t="shared" si="27"/>
        <v>DDD and references between aggregates in EFCore and C#</v>
      </c>
      <c r="Y245" t="str">
        <f t="shared" si="28"/>
        <v>null</v>
      </c>
      <c r="Z245" t="str">
        <f t="shared" si="29"/>
        <v>c#/entity-framework-coredomain-driven-design/</v>
      </c>
      <c r="AA245" t="str">
        <f t="shared" si="30"/>
        <v>https://stackoverflow.com/questions/54963663/ddd-and-references-between-aggregates-in-efcore-and-c</v>
      </c>
    </row>
    <row r="246" spans="1:27" x14ac:dyDescent="0.25">
      <c r="A246">
        <v>57707468</v>
      </c>
      <c r="B246" t="s">
        <v>1970</v>
      </c>
      <c r="C246" t="s">
        <v>16</v>
      </c>
      <c r="D246" t="s">
        <v>15</v>
      </c>
      <c r="E246" t="s">
        <v>1971</v>
      </c>
      <c r="F246" t="s">
        <v>1972</v>
      </c>
      <c r="G246" t="s">
        <v>1973</v>
      </c>
      <c r="H246" t="s">
        <v>1974</v>
      </c>
      <c r="T246">
        <f t="shared" si="31"/>
        <v>57707468</v>
      </c>
      <c r="U246">
        <f t="shared" si="32"/>
        <v>385</v>
      </c>
      <c r="V246">
        <f t="shared" si="33"/>
        <v>1</v>
      </c>
      <c r="W246">
        <f t="shared" si="34"/>
        <v>2</v>
      </c>
      <c r="X246" t="str">
        <f t="shared" si="27"/>
        <v>LINQ Query Exception error Invalid column name &amp;#39courseId1&amp;#39 EFCore</v>
      </c>
      <c r="Y246" t="str">
        <f t="shared" si="28"/>
        <v>57709337</v>
      </c>
      <c r="Z246" t="str">
        <f t="shared" si="29"/>
        <v>c#/entity-framework/linq/entity-framework-core/</v>
      </c>
      <c r="AA246" t="str">
        <f t="shared" si="30"/>
        <v>https://stackoverflow.com/questions/57707468/linq-query-exception-error-invalid-column-name-courseid1-efcore</v>
      </c>
    </row>
    <row r="247" spans="1:27" x14ac:dyDescent="0.25">
      <c r="A247">
        <v>57660905</v>
      </c>
      <c r="B247" t="s">
        <v>280</v>
      </c>
      <c r="C247" t="s">
        <v>15</v>
      </c>
      <c r="D247" t="s">
        <v>16</v>
      </c>
      <c r="E247" t="s">
        <v>1975</v>
      </c>
      <c r="F247" t="s">
        <v>1976</v>
      </c>
      <c r="G247" t="s">
        <v>1977</v>
      </c>
      <c r="H247" t="s">
        <v>1978</v>
      </c>
      <c r="T247">
        <f t="shared" si="31"/>
        <v>57660905</v>
      </c>
      <c r="U247">
        <f t="shared" si="32"/>
        <v>44</v>
      </c>
      <c r="V247">
        <f t="shared" si="33"/>
        <v>2</v>
      </c>
      <c r="W247">
        <f t="shared" si="34"/>
        <v>1</v>
      </c>
      <c r="X247" t="str">
        <f t="shared" si="27"/>
        <v>How to get a child nested list within a record using EFCore Linq</v>
      </c>
      <c r="Y247" t="str">
        <f t="shared" si="28"/>
        <v>57661070</v>
      </c>
      <c r="Z247" t="str">
        <f t="shared" si="29"/>
        <v>c#/linqef-core-2.2/</v>
      </c>
      <c r="AA247" t="str">
        <f t="shared" si="30"/>
        <v>https://stackoverflow.com/questions/57660905/how-to-get-a-child-nested-list-within-a-record-using-efcore-linq</v>
      </c>
    </row>
    <row r="248" spans="1:27" x14ac:dyDescent="0.25">
      <c r="A248">
        <v>57436701</v>
      </c>
      <c r="B248" t="s">
        <v>1981</v>
      </c>
      <c r="C248" t="s">
        <v>9</v>
      </c>
      <c r="D248" t="s">
        <v>15</v>
      </c>
      <c r="E248" t="s">
        <v>1982</v>
      </c>
      <c r="F248" t="s">
        <v>11</v>
      </c>
      <c r="G248" t="s">
        <v>1983</v>
      </c>
      <c r="H248" t="s">
        <v>1984</v>
      </c>
      <c r="T248">
        <f t="shared" si="31"/>
        <v>57436701</v>
      </c>
      <c r="U248">
        <f t="shared" si="32"/>
        <v>215</v>
      </c>
      <c r="V248">
        <f t="shared" si="33"/>
        <v>0</v>
      </c>
      <c r="W248">
        <f t="shared" si="34"/>
        <v>2</v>
      </c>
      <c r="X248" t="str">
        <f t="shared" si="27"/>
        <v>How can I load an assembly in PowerShell 5.1 that references EFCore?</v>
      </c>
      <c r="Y248" t="str">
        <f t="shared" si="28"/>
        <v>null</v>
      </c>
      <c r="Z248" t="str">
        <f t="shared" si="29"/>
        <v>c#/powershell/entity-framework-core/assembly-binding-redirect/</v>
      </c>
      <c r="AA248" t="str">
        <f t="shared" si="30"/>
        <v>https://stackoverflow.com/questions/57436701/how-can-i-load-an-assembly-in-powershell-5-1-that-references-efcore</v>
      </c>
    </row>
    <row r="249" spans="1:27" x14ac:dyDescent="0.25">
      <c r="A249">
        <v>57428787</v>
      </c>
      <c r="B249" t="s">
        <v>1253</v>
      </c>
      <c r="C249" t="s">
        <v>16</v>
      </c>
      <c r="D249" t="s">
        <v>15</v>
      </c>
      <c r="E249" t="s">
        <v>1985</v>
      </c>
      <c r="F249" t="s">
        <v>11</v>
      </c>
      <c r="G249" t="s">
        <v>1986</v>
      </c>
      <c r="H249" t="s">
        <v>1987</v>
      </c>
      <c r="T249">
        <f t="shared" si="31"/>
        <v>57428787</v>
      </c>
      <c r="U249">
        <f t="shared" si="32"/>
        <v>117</v>
      </c>
      <c r="V249">
        <f t="shared" si="33"/>
        <v>1</v>
      </c>
      <c r="W249">
        <f t="shared" si="34"/>
        <v>2</v>
      </c>
      <c r="X249" t="str">
        <f t="shared" si="27"/>
        <v>ts_vector_update_trigger with JSONB column in postgresql / npgsql + EFCore</v>
      </c>
      <c r="Y249" t="str">
        <f t="shared" si="28"/>
        <v>null</v>
      </c>
      <c r="Z249" t="str">
        <f t="shared" si="29"/>
        <v>c#/postgresql/entity-framework-core/npgsql/jsonb/</v>
      </c>
      <c r="AA249" t="str">
        <f t="shared" si="30"/>
        <v>https://stackoverflow.com/questions/57428787/ts-vector-update-trigger-with-jsonb-column-in-postgresql-npgsql-efcore</v>
      </c>
    </row>
    <row r="250" spans="1:27" x14ac:dyDescent="0.25">
      <c r="A250">
        <v>57330189</v>
      </c>
      <c r="B250" t="s">
        <v>255</v>
      </c>
      <c r="C250" t="s">
        <v>208</v>
      </c>
      <c r="D250" t="s">
        <v>28</v>
      </c>
      <c r="E250" t="s">
        <v>1988</v>
      </c>
      <c r="F250" t="s">
        <v>1989</v>
      </c>
      <c r="G250" t="s">
        <v>1990</v>
      </c>
      <c r="H250" t="s">
        <v>1991</v>
      </c>
      <c r="T250">
        <f t="shared" si="31"/>
        <v>57330189</v>
      </c>
      <c r="U250">
        <f t="shared" si="32"/>
        <v>219</v>
      </c>
      <c r="V250">
        <f t="shared" si="33"/>
        <v>4</v>
      </c>
      <c r="W250">
        <f t="shared" si="34"/>
        <v>3</v>
      </c>
      <c r="X250" t="str">
        <f t="shared" si="27"/>
        <v>Getting 2 Top 5 within a single LINQ query in EFCore</v>
      </c>
      <c r="Y250" t="str">
        <f t="shared" si="28"/>
        <v>57333141</v>
      </c>
      <c r="Z250" t="str">
        <f t="shared" si="29"/>
        <v>c#/entity-framework/linq/ef-core-2.1/</v>
      </c>
      <c r="AA250" t="str">
        <f t="shared" si="30"/>
        <v>https://stackoverflow.com/questions/57330189/getting-2-top-5-within-a-single-linq-query-in-efcore</v>
      </c>
    </row>
    <row r="251" spans="1:27" x14ac:dyDescent="0.25">
      <c r="A251">
        <v>56983288</v>
      </c>
      <c r="B251" t="s">
        <v>2006</v>
      </c>
      <c r="C251" t="s">
        <v>16</v>
      </c>
      <c r="D251" t="s">
        <v>16</v>
      </c>
      <c r="E251" t="s">
        <v>2007</v>
      </c>
      <c r="F251" t="s">
        <v>2008</v>
      </c>
      <c r="G251" t="s">
        <v>2009</v>
      </c>
      <c r="H251" t="s">
        <v>2010</v>
      </c>
      <c r="T251">
        <f t="shared" si="31"/>
        <v>56983288</v>
      </c>
      <c r="U251">
        <f t="shared" si="32"/>
        <v>537</v>
      </c>
      <c r="V251">
        <f t="shared" si="33"/>
        <v>1</v>
      </c>
      <c r="W251">
        <f t="shared" si="34"/>
        <v>1</v>
      </c>
      <c r="X251" t="str">
        <f t="shared" si="27"/>
        <v>Generate auto-increment int column in MariaDB with EFCore</v>
      </c>
      <c r="Y251" t="str">
        <f t="shared" si="28"/>
        <v>57000064</v>
      </c>
      <c r="Z251" t="str">
        <f t="shared" si="29"/>
        <v>c#/.net-core/entity-framework-core/mariadb/auto-increment/</v>
      </c>
      <c r="AA251" t="str">
        <f t="shared" si="30"/>
        <v>https://stackoverflow.com/questions/56983288/generate-auto-increment-int-column-in-mariadb-with-efcore</v>
      </c>
    </row>
    <row r="252" spans="1:27" x14ac:dyDescent="0.25">
      <c r="A252">
        <v>51554107</v>
      </c>
      <c r="B252" t="s">
        <v>2022</v>
      </c>
      <c r="C252" t="s">
        <v>16</v>
      </c>
      <c r="D252" t="s">
        <v>28</v>
      </c>
      <c r="E252" t="s">
        <v>2023</v>
      </c>
      <c r="F252" t="s">
        <v>2024</v>
      </c>
      <c r="G252" t="s">
        <v>2025</v>
      </c>
      <c r="H252" t="s">
        <v>2026</v>
      </c>
      <c r="T252">
        <f t="shared" si="31"/>
        <v>51554107</v>
      </c>
      <c r="U252">
        <f t="shared" si="32"/>
        <v>478</v>
      </c>
      <c r="V252">
        <f t="shared" si="33"/>
        <v>1</v>
      </c>
      <c r="W252">
        <f t="shared" si="34"/>
        <v>3</v>
      </c>
      <c r="X252" t="str">
        <f t="shared" si="27"/>
        <v>MaterialDesignInXamlToolkit ElementHost DatePicker Selected/Current Date not displayed properly</v>
      </c>
      <c r="Y252" t="str">
        <f t="shared" si="28"/>
        <v>51613947</v>
      </c>
      <c r="Z252" t="str">
        <f t="shared" si="29"/>
        <v>c#/wpf/xaml/material-design/</v>
      </c>
      <c r="AA252" t="str">
        <f t="shared" si="30"/>
        <v>https://stackoverflow.com/questions/51554107/materialdesigninxamltoolkit-elementhost-datepicker-selected-current-date-not-dis</v>
      </c>
    </row>
    <row r="253" spans="1:27" x14ac:dyDescent="0.25">
      <c r="A253">
        <v>49647927</v>
      </c>
      <c r="B253" t="s">
        <v>2027</v>
      </c>
      <c r="C253" t="s">
        <v>9</v>
      </c>
      <c r="D253" t="s">
        <v>16</v>
      </c>
      <c r="E253" t="s">
        <v>2028</v>
      </c>
      <c r="F253" t="s">
        <v>11</v>
      </c>
      <c r="G253" t="s">
        <v>2029</v>
      </c>
      <c r="H253" t="s">
        <v>2030</v>
      </c>
      <c r="T253">
        <f t="shared" si="31"/>
        <v>49647927</v>
      </c>
      <c r="U253">
        <f t="shared" si="32"/>
        <v>71</v>
      </c>
      <c r="V253">
        <f t="shared" si="33"/>
        <v>0</v>
      </c>
      <c r="W253">
        <f t="shared" si="34"/>
        <v>1</v>
      </c>
      <c r="X253" t="str">
        <f t="shared" si="27"/>
        <v>How to make rounded corner buttons in MaterialDesignInXamlToolkit?</v>
      </c>
      <c r="Y253" t="str">
        <f t="shared" si="28"/>
        <v>null</v>
      </c>
      <c r="Z253" t="str">
        <f t="shared" si="29"/>
        <v>c#/wpf/</v>
      </c>
      <c r="AA253" t="str">
        <f t="shared" si="30"/>
        <v>https://stackoverflow.com/questions/49647927/how-to-make-rounded-corner-buttons-in-materialdesigninxamltoolkit</v>
      </c>
    </row>
    <row r="254" spans="1:27" x14ac:dyDescent="0.25">
      <c r="A254">
        <v>40101956</v>
      </c>
      <c r="B254" t="s">
        <v>2031</v>
      </c>
      <c r="C254" t="s">
        <v>16</v>
      </c>
      <c r="D254" t="s">
        <v>28</v>
      </c>
      <c r="E254" t="s">
        <v>2032</v>
      </c>
      <c r="F254" t="s">
        <v>2033</v>
      </c>
      <c r="G254" t="s">
        <v>2034</v>
      </c>
      <c r="H254" t="s">
        <v>2035</v>
      </c>
      <c r="T254">
        <f t="shared" si="31"/>
        <v>40101956</v>
      </c>
      <c r="U254">
        <f t="shared" si="32"/>
        <v>5445</v>
      </c>
      <c r="V254">
        <f t="shared" si="33"/>
        <v>1</v>
      </c>
      <c r="W254">
        <f t="shared" si="34"/>
        <v>3</v>
      </c>
      <c r="X254" t="str">
        <f t="shared" si="27"/>
        <v>How make MaterialDesignInXamlToolkit Custom Color Theme?</v>
      </c>
      <c r="Y254" t="str">
        <f t="shared" si="28"/>
        <v>40117848</v>
      </c>
      <c r="Z254" t="str">
        <f t="shared" si="29"/>
        <v>c#/xamlmaterial-design-in-xaml/</v>
      </c>
      <c r="AA254" t="str">
        <f t="shared" si="30"/>
        <v>https://stackoverflow.com/questions/40101956/how-make-materialdesigninxamltoolkit-custom-color-theme</v>
      </c>
    </row>
    <row r="255" spans="1:27" x14ac:dyDescent="0.25">
      <c r="A255">
        <v>38332834</v>
      </c>
      <c r="B255" t="s">
        <v>861</v>
      </c>
      <c r="C255" t="s">
        <v>9</v>
      </c>
      <c r="D255" t="s">
        <v>15</v>
      </c>
      <c r="E255" t="s">
        <v>2046</v>
      </c>
      <c r="F255" t="s">
        <v>11</v>
      </c>
      <c r="G255" t="s">
        <v>2047</v>
      </c>
      <c r="H255" t="s">
        <v>2048</v>
      </c>
      <c r="T255">
        <f t="shared" si="31"/>
        <v>38332834</v>
      </c>
      <c r="U255">
        <f t="shared" si="32"/>
        <v>777</v>
      </c>
      <c r="V255">
        <f t="shared" si="33"/>
        <v>0</v>
      </c>
      <c r="W255">
        <f t="shared" si="34"/>
        <v>2</v>
      </c>
      <c r="X255" t="str">
        <f t="shared" si="27"/>
        <v>MaterialDesignInXamlToolkit Dialog losing focus</v>
      </c>
      <c r="Y255" t="str">
        <f t="shared" si="28"/>
        <v>null</v>
      </c>
      <c r="Z255" t="str">
        <f t="shared" si="29"/>
        <v>c#/wpf/xaml/material-design-in-xaml/</v>
      </c>
      <c r="AA255" t="str">
        <f t="shared" si="30"/>
        <v>https://stackoverflow.com/questions/38332834/materialdesigninxamltoolkit-dialog-losing-focus</v>
      </c>
    </row>
    <row r="256" spans="1:27" x14ac:dyDescent="0.25">
      <c r="A256">
        <v>31588778</v>
      </c>
      <c r="B256" t="s">
        <v>2049</v>
      </c>
      <c r="C256" t="s">
        <v>9</v>
      </c>
      <c r="D256" t="s">
        <v>16</v>
      </c>
      <c r="E256" t="s">
        <v>2050</v>
      </c>
      <c r="F256" t="s">
        <v>11</v>
      </c>
      <c r="G256" t="s">
        <v>2051</v>
      </c>
      <c r="H256" t="s">
        <v>2052</v>
      </c>
      <c r="T256">
        <f t="shared" si="31"/>
        <v>31588778</v>
      </c>
      <c r="U256">
        <f t="shared" si="32"/>
        <v>582</v>
      </c>
      <c r="V256">
        <f t="shared" si="33"/>
        <v>0</v>
      </c>
      <c r="W256">
        <f t="shared" si="34"/>
        <v>1</v>
      </c>
      <c r="X256" t="str">
        <f t="shared" si="27"/>
        <v>Implement docking on wpf MaterialDesignInXamlToolkit and Dragablz</v>
      </c>
      <c r="Y256" t="str">
        <f t="shared" si="28"/>
        <v>null</v>
      </c>
      <c r="Z256" t="str">
        <f t="shared" si="29"/>
        <v>c#/.net/wpf/xaml/mvvm/</v>
      </c>
      <c r="AA256" t="str">
        <f t="shared" si="30"/>
        <v>https://stackoverflow.com/questions/31588778/implement-docking-on-wpf-materialdesigninxamltoolkit-and-dragablz</v>
      </c>
    </row>
    <row r="257" spans="1:27" x14ac:dyDescent="0.25">
      <c r="A257">
        <v>37738106</v>
      </c>
      <c r="B257" t="s">
        <v>2056</v>
      </c>
      <c r="C257" t="s">
        <v>50</v>
      </c>
      <c r="D257" t="s">
        <v>2057</v>
      </c>
      <c r="E257" t="s">
        <v>2058</v>
      </c>
      <c r="F257" t="s">
        <v>11</v>
      </c>
      <c r="G257" t="s">
        <v>2059</v>
      </c>
      <c r="H257" t="s">
        <v>2060</v>
      </c>
      <c r="T257">
        <f t="shared" si="31"/>
        <v>37738106</v>
      </c>
      <c r="U257">
        <f t="shared" si="32"/>
        <v>124348</v>
      </c>
      <c r="V257">
        <f t="shared" si="33"/>
        <v>7</v>
      </c>
      <c r="W257">
        <f t="shared" si="34"/>
        <v>252</v>
      </c>
      <c r="X257" t="str">
        <f t="shared" si="27"/>
        <v>.NET Core vs Mono</v>
      </c>
      <c r="Y257" t="str">
        <f t="shared" si="28"/>
        <v>null</v>
      </c>
      <c r="Z257" t="str">
        <f t="shared" si="29"/>
        <v>c#/.net/mono/.net-core/</v>
      </c>
      <c r="AA257" t="str">
        <f t="shared" si="30"/>
        <v>https://stackoverflow.com/questions/37738106/net-core-vs-mono</v>
      </c>
    </row>
    <row r="258" spans="1:27" x14ac:dyDescent="0.25">
      <c r="A258">
        <v>61427616</v>
      </c>
      <c r="B258" t="s">
        <v>102</v>
      </c>
      <c r="C258" t="s">
        <v>16</v>
      </c>
      <c r="D258" t="s">
        <v>16</v>
      </c>
      <c r="E258" t="s">
        <v>2080</v>
      </c>
      <c r="F258" t="s">
        <v>11</v>
      </c>
      <c r="G258" t="s">
        <v>2081</v>
      </c>
      <c r="H258" t="s">
        <v>2082</v>
      </c>
      <c r="T258">
        <f t="shared" si="31"/>
        <v>61427616</v>
      </c>
      <c r="U258">
        <f t="shared" si="32"/>
        <v>38</v>
      </c>
      <c r="V258">
        <f t="shared" si="33"/>
        <v>1</v>
      </c>
      <c r="W258">
        <f t="shared" si="34"/>
        <v>1</v>
      </c>
      <c r="X258" t="str">
        <f t="shared" ref="X258:X321" si="35">CLEAN(E258)</f>
        <v>UWP MediaCapture - Record wav audio with sample rate 16000, 16 bit, mono</v>
      </c>
      <c r="Y258" t="str">
        <f t="shared" ref="Y258:Y321" si="36">CLEAN(F258)</f>
        <v>null</v>
      </c>
      <c r="Z258" t="str">
        <f t="shared" ref="Z258:Z321" si="37">CLEAN(G258)</f>
        <v>c#/audio/uwp/mediarecorder/</v>
      </c>
      <c r="AA258" t="str">
        <f t="shared" ref="AA258:AA321" si="38">CLEAN(H258)</f>
        <v>https://stackoverflow.com/questions/61427616/uwp-mediacapture-record-wav-audio-with-sample-rate-16000-16-bit-mono</v>
      </c>
    </row>
    <row r="259" spans="1:27" x14ac:dyDescent="0.25">
      <c r="A259">
        <v>17512428</v>
      </c>
      <c r="B259" t="s">
        <v>795</v>
      </c>
      <c r="C259" t="s">
        <v>16</v>
      </c>
      <c r="D259" t="s">
        <v>16</v>
      </c>
      <c r="E259" t="s">
        <v>2083</v>
      </c>
      <c r="F259" t="s">
        <v>2084</v>
      </c>
      <c r="G259" t="s">
        <v>2085</v>
      </c>
      <c r="H259" t="s">
        <v>2086</v>
      </c>
      <c r="T259">
        <f t="shared" ref="T259:T322" si="39">VALUE(CLEAN(A259))</f>
        <v>17512428</v>
      </c>
      <c r="U259">
        <f t="shared" ref="U259:U322" si="40">VALUE(CLEAN(B259))</f>
        <v>1187</v>
      </c>
      <c r="V259">
        <f t="shared" ref="V259:V322" si="41">VALUE(CLEAN(C259))</f>
        <v>1</v>
      </c>
      <c r="W259">
        <f t="shared" ref="W259:W322" si="42">VALUE(CLEAN(D259))</f>
        <v>1</v>
      </c>
      <c r="X259" t="str">
        <f t="shared" si="35"/>
        <v>What encoding does Mono use when marshalling strings in P/Invoke?</v>
      </c>
      <c r="Y259" t="str">
        <f t="shared" si="36"/>
        <v>17520371</v>
      </c>
      <c r="Z259" t="str">
        <f t="shared" si="37"/>
        <v>c#/monopinvoke/</v>
      </c>
      <c r="AA259" t="str">
        <f t="shared" si="38"/>
        <v>https://stackoverflow.com/questions/17512428/what-encoding-does-mono-use-when-marshalling-strings-in-p-invoke</v>
      </c>
    </row>
    <row r="260" spans="1:27" x14ac:dyDescent="0.25">
      <c r="A260">
        <v>37776866</v>
      </c>
      <c r="B260" t="s">
        <v>2093</v>
      </c>
      <c r="C260" t="s">
        <v>208</v>
      </c>
      <c r="D260" t="s">
        <v>16</v>
      </c>
      <c r="E260" t="s">
        <v>2094</v>
      </c>
      <c r="F260" t="s">
        <v>11</v>
      </c>
      <c r="G260" t="s">
        <v>2095</v>
      </c>
      <c r="H260" t="s">
        <v>2096</v>
      </c>
      <c r="T260">
        <f t="shared" si="39"/>
        <v>37776866</v>
      </c>
      <c r="U260">
        <f t="shared" si="40"/>
        <v>862</v>
      </c>
      <c r="V260">
        <f t="shared" si="41"/>
        <v>4</v>
      </c>
      <c r="W260">
        <f t="shared" si="42"/>
        <v>1</v>
      </c>
      <c r="X260" t="str">
        <f t="shared" si="35"/>
        <v>Json.Net (8.0) Error creating StringEnumConverter on Mono 4.5 Mac</v>
      </c>
      <c r="Y260" t="str">
        <f t="shared" si="36"/>
        <v>null</v>
      </c>
      <c r="Z260" t="str">
        <f t="shared" si="37"/>
        <v>c#/json/macos/mono/json.net/</v>
      </c>
      <c r="AA260" t="str">
        <f t="shared" si="38"/>
        <v>https://stackoverflow.com/questions/37776866/json-net-8-0-error-creating-stringenumconverter-on-mono-4-5-mac</v>
      </c>
    </row>
    <row r="261" spans="1:27" x14ac:dyDescent="0.25">
      <c r="A261">
        <v>60950710</v>
      </c>
      <c r="B261" t="s">
        <v>214</v>
      </c>
      <c r="C261" t="s">
        <v>16</v>
      </c>
      <c r="D261" t="s">
        <v>16</v>
      </c>
      <c r="E261" t="s">
        <v>2116</v>
      </c>
      <c r="F261" t="s">
        <v>2117</v>
      </c>
      <c r="G261" t="s">
        <v>2118</v>
      </c>
      <c r="H261" t="s">
        <v>2119</v>
      </c>
      <c r="T261">
        <f t="shared" si="39"/>
        <v>60950710</v>
      </c>
      <c r="U261">
        <f t="shared" si="40"/>
        <v>25</v>
      </c>
      <c r="V261">
        <f t="shared" si="41"/>
        <v>1</v>
      </c>
      <c r="W261">
        <f t="shared" si="42"/>
        <v>1</v>
      </c>
      <c r="X261" t="str">
        <f t="shared" si="35"/>
        <v>Is there a way that I can compile a Mono project to run natively on linux?</v>
      </c>
      <c r="Y261" t="str">
        <f t="shared" si="36"/>
        <v>60956684</v>
      </c>
      <c r="Z261" t="str">
        <f t="shared" si="37"/>
        <v>c#/.netmono/</v>
      </c>
      <c r="AA261" t="str">
        <f t="shared" si="38"/>
        <v>https://stackoverflow.com/questions/60950710/is-there-a-way-that-i-can-compile-a-mono-project-to-run-natively-on-linux</v>
      </c>
    </row>
    <row r="262" spans="1:27" x14ac:dyDescent="0.25">
      <c r="A262">
        <v>574381</v>
      </c>
      <c r="B262" t="s">
        <v>2129</v>
      </c>
      <c r="C262" t="s">
        <v>28</v>
      </c>
      <c r="D262" t="s">
        <v>28</v>
      </c>
      <c r="E262" t="s">
        <v>2130</v>
      </c>
      <c r="F262" t="s">
        <v>2131</v>
      </c>
      <c r="G262" t="s">
        <v>2118</v>
      </c>
      <c r="H262" t="s">
        <v>2132</v>
      </c>
      <c r="T262">
        <f t="shared" si="39"/>
        <v>574381</v>
      </c>
      <c r="U262">
        <f t="shared" si="40"/>
        <v>2749</v>
      </c>
      <c r="V262">
        <f t="shared" si="41"/>
        <v>3</v>
      </c>
      <c r="W262">
        <f t="shared" si="42"/>
        <v>3</v>
      </c>
      <c r="X262" t="str">
        <f t="shared" si="35"/>
        <v>MVC Web Framework and Mono</v>
      </c>
      <c r="Y262" t="str">
        <f t="shared" si="36"/>
        <v>574395</v>
      </c>
      <c r="Z262" t="str">
        <f t="shared" si="37"/>
        <v>c#/.netmono/</v>
      </c>
      <c r="AA262" t="str">
        <f t="shared" si="38"/>
        <v>https://stackoverflow.com/questions/574381/mvc-web-framework-and-mono</v>
      </c>
    </row>
    <row r="263" spans="1:27" x14ac:dyDescent="0.25">
      <c r="A263">
        <v>35548683</v>
      </c>
      <c r="B263" t="s">
        <v>2139</v>
      </c>
      <c r="C263" t="s">
        <v>28</v>
      </c>
      <c r="D263" t="s">
        <v>208</v>
      </c>
      <c r="E263" t="s">
        <v>2140</v>
      </c>
      <c r="F263" t="s">
        <v>11</v>
      </c>
      <c r="G263" t="s">
        <v>2141</v>
      </c>
      <c r="H263" t="s">
        <v>2142</v>
      </c>
      <c r="T263">
        <f t="shared" si="39"/>
        <v>35548683</v>
      </c>
      <c r="U263">
        <f t="shared" si="40"/>
        <v>811</v>
      </c>
      <c r="V263">
        <f t="shared" si="41"/>
        <v>3</v>
      </c>
      <c r="W263">
        <f t="shared" si="42"/>
        <v>4</v>
      </c>
      <c r="X263" t="str">
        <f t="shared" si="35"/>
        <v>Trouble compiling VS2015 application with mono/xbuild</v>
      </c>
      <c r="Y263" t="str">
        <f t="shared" si="36"/>
        <v>null</v>
      </c>
      <c r="Z263" t="str">
        <f t="shared" si="37"/>
        <v>linux/monoc#/</v>
      </c>
      <c r="AA263" t="str">
        <f t="shared" si="38"/>
        <v>https://stackoverflow.com/questions/35548683/trouble-compiling-vs2015-application-with-mono-xbuild</v>
      </c>
    </row>
    <row r="264" spans="1:27" x14ac:dyDescent="0.25">
      <c r="A264">
        <v>49242075</v>
      </c>
      <c r="B264" t="s">
        <v>2143</v>
      </c>
      <c r="C264" t="s">
        <v>15</v>
      </c>
      <c r="D264" t="s">
        <v>29</v>
      </c>
      <c r="E264" t="s">
        <v>2144</v>
      </c>
      <c r="F264" t="s">
        <v>11</v>
      </c>
      <c r="G264" t="s">
        <v>2062</v>
      </c>
      <c r="H264" t="s">
        <v>2145</v>
      </c>
      <c r="T264">
        <f t="shared" si="39"/>
        <v>49242075</v>
      </c>
      <c r="U264">
        <f t="shared" si="40"/>
        <v>9827</v>
      </c>
      <c r="V264">
        <f t="shared" si="41"/>
        <v>2</v>
      </c>
      <c r="W264">
        <f t="shared" si="42"/>
        <v>15</v>
      </c>
      <c r="X264" t="str">
        <f t="shared" si="35"/>
        <v>Mono Bug : Magic number is wrong: 542</v>
      </c>
      <c r="Y264" t="str">
        <f t="shared" si="36"/>
        <v>null</v>
      </c>
      <c r="Z264" t="str">
        <f t="shared" si="37"/>
        <v>c#/mono/</v>
      </c>
      <c r="AA264" t="str">
        <f t="shared" si="38"/>
        <v>https://stackoverflow.com/questions/49242075/mono-bug-magic-number-is-wrong-542</v>
      </c>
    </row>
    <row r="265" spans="1:27" x14ac:dyDescent="0.25">
      <c r="A265">
        <v>60466096</v>
      </c>
      <c r="B265" t="s">
        <v>127</v>
      </c>
      <c r="C265" t="s">
        <v>9</v>
      </c>
      <c r="D265" t="s">
        <v>15</v>
      </c>
      <c r="E265" t="s">
        <v>2157</v>
      </c>
      <c r="F265" t="s">
        <v>11</v>
      </c>
      <c r="G265" t="s">
        <v>2158</v>
      </c>
      <c r="H265" t="s">
        <v>2159</v>
      </c>
      <c r="T265">
        <f t="shared" si="39"/>
        <v>60466096</v>
      </c>
      <c r="U265">
        <f t="shared" si="40"/>
        <v>42</v>
      </c>
      <c r="V265">
        <f t="shared" si="41"/>
        <v>0</v>
      </c>
      <c r="W265">
        <f t="shared" si="42"/>
        <v>2</v>
      </c>
      <c r="X265" t="str">
        <f t="shared" si="35"/>
        <v>How to get bitmap data of the chart object from System.Windows.Forms.DataVisualization.Charting for GTK# and mono?</v>
      </c>
      <c r="Y265" t="str">
        <f t="shared" si="36"/>
        <v>null</v>
      </c>
      <c r="Z265" t="str">
        <f t="shared" si="37"/>
        <v>c#/.net/mono/data-visualization/gtk#/</v>
      </c>
      <c r="AA265" t="str">
        <f t="shared" si="38"/>
        <v>https://stackoverflow.com/questions/60466096/how-to-get-bitmap-data-of-the-chart-object-from-system-windows-forms-datavisuali</v>
      </c>
    </row>
    <row r="266" spans="1:27" x14ac:dyDescent="0.25">
      <c r="A266">
        <v>27740792</v>
      </c>
      <c r="B266" t="s">
        <v>2165</v>
      </c>
      <c r="C266" t="s">
        <v>15</v>
      </c>
      <c r="D266" t="s">
        <v>15</v>
      </c>
      <c r="E266" t="s">
        <v>2166</v>
      </c>
      <c r="F266" t="s">
        <v>2167</v>
      </c>
      <c r="G266" t="s">
        <v>2168</v>
      </c>
      <c r="H266" t="s">
        <v>2169</v>
      </c>
      <c r="T266">
        <f t="shared" si="39"/>
        <v>27740792</v>
      </c>
      <c r="U266">
        <f t="shared" si="40"/>
        <v>568</v>
      </c>
      <c r="V266">
        <f t="shared" si="41"/>
        <v>2</v>
      </c>
      <c r="W266">
        <f t="shared" si="42"/>
        <v>2</v>
      </c>
      <c r="X266" t="str">
        <f t="shared" si="35"/>
        <v>C# Mono Linux - Grab contents of global clipboard</v>
      </c>
      <c r="Y266" t="str">
        <f t="shared" si="36"/>
        <v>27741086</v>
      </c>
      <c r="Z266" t="str">
        <f t="shared" si="37"/>
        <v>c#/gtkclipboard/</v>
      </c>
      <c r="AA266" t="str">
        <f t="shared" si="38"/>
        <v>https://stackoverflow.com/questions/27740792/c-mono-linux-grab-contents-of-global-clipboard</v>
      </c>
    </row>
    <row r="267" spans="1:27" x14ac:dyDescent="0.25">
      <c r="A267">
        <v>46461869</v>
      </c>
      <c r="B267" t="s">
        <v>2172</v>
      </c>
      <c r="C267" t="s">
        <v>16</v>
      </c>
      <c r="D267" t="s">
        <v>15</v>
      </c>
      <c r="E267" t="s">
        <v>2173</v>
      </c>
      <c r="F267" t="s">
        <v>2174</v>
      </c>
      <c r="G267" t="s">
        <v>2175</v>
      </c>
      <c r="H267" t="s">
        <v>2176</v>
      </c>
      <c r="T267">
        <f t="shared" si="39"/>
        <v>46461869</v>
      </c>
      <c r="U267">
        <f t="shared" si="40"/>
        <v>225</v>
      </c>
      <c r="V267">
        <f t="shared" si="41"/>
        <v>1</v>
      </c>
      <c r="W267">
        <f t="shared" si="42"/>
        <v>2</v>
      </c>
      <c r="X267" t="str">
        <f t="shared" si="35"/>
        <v>Passing byte array from c++ to c# (mono)</v>
      </c>
      <c r="Y267" t="str">
        <f t="shared" si="36"/>
        <v>60340443</v>
      </c>
      <c r="Z267" t="str">
        <f t="shared" si="37"/>
        <v>c#/c++/arrays/mono/buffer/</v>
      </c>
      <c r="AA267" t="str">
        <f t="shared" si="38"/>
        <v>https://stackoverflow.com/questions/46461869/passing-byte-array-from-c-to-c-mono</v>
      </c>
    </row>
    <row r="268" spans="1:27" x14ac:dyDescent="0.25">
      <c r="A268">
        <v>50900086</v>
      </c>
      <c r="B268" t="s">
        <v>650</v>
      </c>
      <c r="C268" t="s">
        <v>9</v>
      </c>
      <c r="D268" t="s">
        <v>15</v>
      </c>
      <c r="E268" t="s">
        <v>2183</v>
      </c>
      <c r="F268" t="s">
        <v>11</v>
      </c>
      <c r="G268" t="s">
        <v>2184</v>
      </c>
      <c r="H268" t="s">
        <v>2185</v>
      </c>
      <c r="T268">
        <f t="shared" si="39"/>
        <v>50900086</v>
      </c>
      <c r="U268">
        <f t="shared" si="40"/>
        <v>105</v>
      </c>
      <c r="V268">
        <f t="shared" si="41"/>
        <v>0</v>
      </c>
      <c r="W268">
        <f t="shared" si="42"/>
        <v>2</v>
      </c>
      <c r="X268" t="str">
        <f t="shared" si="35"/>
        <v>Trapping SIGINT in mono program in docker</v>
      </c>
      <c r="Y268" t="str">
        <f t="shared" si="36"/>
        <v>null</v>
      </c>
      <c r="Z268" t="str">
        <f t="shared" si="37"/>
        <v>c#/dockermono/</v>
      </c>
      <c r="AA268" t="str">
        <f t="shared" si="38"/>
        <v>https://stackoverflow.com/questions/50900086/trapping-sigint-in-mono-program-in-docker</v>
      </c>
    </row>
    <row r="269" spans="1:27" x14ac:dyDescent="0.25">
      <c r="A269">
        <v>37292416</v>
      </c>
      <c r="B269" t="s">
        <v>2189</v>
      </c>
      <c r="C269" t="s">
        <v>15</v>
      </c>
      <c r="D269" t="s">
        <v>28</v>
      </c>
      <c r="E269" t="s">
        <v>2190</v>
      </c>
      <c r="F269" t="s">
        <v>2191</v>
      </c>
      <c r="G269" t="s">
        <v>2192</v>
      </c>
      <c r="H269" t="s">
        <v>2193</v>
      </c>
      <c r="T269">
        <f t="shared" si="39"/>
        <v>37292416</v>
      </c>
      <c r="U269">
        <f t="shared" si="40"/>
        <v>1160</v>
      </c>
      <c r="V269">
        <f t="shared" si="41"/>
        <v>2</v>
      </c>
      <c r="W269">
        <f t="shared" si="42"/>
        <v>3</v>
      </c>
      <c r="X269" t="str">
        <f t="shared" si="35"/>
        <v>Mono can&amp;#39t save user settings</v>
      </c>
      <c r="Y269" t="str">
        <f t="shared" si="36"/>
        <v>37351698</v>
      </c>
      <c r="Z269" t="str">
        <f t="shared" si="37"/>
        <v>c#/monosettings/</v>
      </c>
      <c r="AA269" t="str">
        <f t="shared" si="38"/>
        <v>https://stackoverflow.com/questions/37292416/mono-cant-save-user-settings</v>
      </c>
    </row>
    <row r="270" spans="1:27" x14ac:dyDescent="0.25">
      <c r="A270">
        <v>9422031</v>
      </c>
      <c r="B270" t="s">
        <v>2199</v>
      </c>
      <c r="C270" t="s">
        <v>16</v>
      </c>
      <c r="D270" t="s">
        <v>89</v>
      </c>
      <c r="E270" t="s">
        <v>2200</v>
      </c>
      <c r="F270" t="s">
        <v>2201</v>
      </c>
      <c r="G270" t="s">
        <v>2202</v>
      </c>
      <c r="H270" t="s">
        <v>2203</v>
      </c>
      <c r="T270">
        <f t="shared" si="39"/>
        <v>9422031</v>
      </c>
      <c r="U270">
        <f t="shared" si="40"/>
        <v>2177</v>
      </c>
      <c r="V270">
        <f t="shared" si="41"/>
        <v>1</v>
      </c>
      <c r="W270">
        <f t="shared" si="42"/>
        <v>5</v>
      </c>
      <c r="X270" t="str">
        <f t="shared" si="35"/>
        <v>GUI for Mono port of .NET 4 application using WPF</v>
      </c>
      <c r="Y270" t="str">
        <f t="shared" si="36"/>
        <v>9422640</v>
      </c>
      <c r="Z270" t="str">
        <f t="shared" si="37"/>
        <v>c#/.net/user-interface/mono/porting/</v>
      </c>
      <c r="AA270" t="str">
        <f t="shared" si="38"/>
        <v>https://stackoverflow.com/questions/9422031/gui-for-mono-port-of-net-4-application-using-wpf</v>
      </c>
    </row>
    <row r="271" spans="1:27" x14ac:dyDescent="0.25">
      <c r="A271">
        <v>41861772</v>
      </c>
      <c r="B271" t="s">
        <v>2204</v>
      </c>
      <c r="C271" t="s">
        <v>15</v>
      </c>
      <c r="D271" t="s">
        <v>208</v>
      </c>
      <c r="E271" t="s">
        <v>2205</v>
      </c>
      <c r="F271" t="s">
        <v>11</v>
      </c>
      <c r="G271" t="s">
        <v>2206</v>
      </c>
      <c r="H271" t="s">
        <v>2207</v>
      </c>
      <c r="T271">
        <f t="shared" si="39"/>
        <v>41861772</v>
      </c>
      <c r="U271">
        <f t="shared" si="40"/>
        <v>1123</v>
      </c>
      <c r="V271">
        <f t="shared" si="41"/>
        <v>2</v>
      </c>
      <c r="W271">
        <f t="shared" si="42"/>
        <v>4</v>
      </c>
      <c r="X271" t="str">
        <f t="shared" si="35"/>
        <v>SQLite on Mono/Ubuntu: DllNotFoundException SQLite.Interop.dll</v>
      </c>
      <c r="Y271" t="str">
        <f t="shared" si="36"/>
        <v>null</v>
      </c>
      <c r="Z271" t="str">
        <f t="shared" si="37"/>
        <v>c#/.net/sqlite/dll/mono/</v>
      </c>
      <c r="AA271" t="str">
        <f t="shared" si="38"/>
        <v>https://stackoverflow.com/questions/41861772/sqlite-on-mono-ubuntu-dllnotfoundexception-sqlite-interop-dll</v>
      </c>
    </row>
    <row r="272" spans="1:27" x14ac:dyDescent="0.25">
      <c r="A272">
        <v>59641880</v>
      </c>
      <c r="B272" t="s">
        <v>131</v>
      </c>
      <c r="C272" t="s">
        <v>9</v>
      </c>
      <c r="D272" t="s">
        <v>16</v>
      </c>
      <c r="E272" t="s">
        <v>2208</v>
      </c>
      <c r="F272" t="s">
        <v>11</v>
      </c>
      <c r="G272" t="s">
        <v>2062</v>
      </c>
      <c r="H272" t="s">
        <v>2209</v>
      </c>
      <c r="T272">
        <f t="shared" si="39"/>
        <v>59641880</v>
      </c>
      <c r="U272">
        <f t="shared" si="40"/>
        <v>24</v>
      </c>
      <c r="V272">
        <f t="shared" si="41"/>
        <v>0</v>
      </c>
      <c r="W272">
        <f t="shared" si="42"/>
        <v>1</v>
      </c>
      <c r="X272" t="str">
        <f t="shared" si="35"/>
        <v>Remote debugging Mono application from Visual Studio 2015/2017</v>
      </c>
      <c r="Y272" t="str">
        <f t="shared" si="36"/>
        <v>null</v>
      </c>
      <c r="Z272" t="str">
        <f t="shared" si="37"/>
        <v>c#/mono/</v>
      </c>
      <c r="AA272" t="str">
        <f t="shared" si="38"/>
        <v>https://stackoverflow.com/questions/59641880/remote-debugging-mono-application-from-visual-studio-2015-2017</v>
      </c>
    </row>
    <row r="273" spans="1:27" x14ac:dyDescent="0.25">
      <c r="A273">
        <v>59209700</v>
      </c>
      <c r="B273" t="s">
        <v>2210</v>
      </c>
      <c r="C273" t="s">
        <v>15</v>
      </c>
      <c r="D273" t="s">
        <v>15</v>
      </c>
      <c r="E273" t="s">
        <v>2211</v>
      </c>
      <c r="F273" t="s">
        <v>2212</v>
      </c>
      <c r="G273" t="s">
        <v>2213</v>
      </c>
      <c r="H273" t="s">
        <v>2214</v>
      </c>
      <c r="T273">
        <f t="shared" si="39"/>
        <v>59209700</v>
      </c>
      <c r="U273">
        <f t="shared" si="40"/>
        <v>340</v>
      </c>
      <c r="V273">
        <f t="shared" si="41"/>
        <v>2</v>
      </c>
      <c r="W273">
        <f t="shared" si="42"/>
        <v>2</v>
      </c>
      <c r="X273" t="str">
        <f t="shared" si="35"/>
        <v>Compiling C# code at runtime under mono fails when referencing Newtonsoft.Json.dll</v>
      </c>
      <c r="Y273" t="str">
        <f t="shared" si="36"/>
        <v>59600806</v>
      </c>
      <c r="Z273" t="str">
        <f t="shared" si="37"/>
        <v>c#/json.netmono/</v>
      </c>
      <c r="AA273" t="str">
        <f t="shared" si="38"/>
        <v>https://stackoverflow.com/questions/59209700/compiling-c-code-at-runtime-under-mono-fails-when-referencing-newtonsoft-json-d</v>
      </c>
    </row>
    <row r="274" spans="1:27" x14ac:dyDescent="0.25">
      <c r="A274">
        <v>59383426</v>
      </c>
      <c r="B274" t="s">
        <v>135</v>
      </c>
      <c r="C274" t="s">
        <v>16</v>
      </c>
      <c r="D274" t="s">
        <v>16</v>
      </c>
      <c r="E274" t="s">
        <v>2229</v>
      </c>
      <c r="F274" t="s">
        <v>2230</v>
      </c>
      <c r="G274" t="s">
        <v>2192</v>
      </c>
      <c r="H274" t="s">
        <v>2231</v>
      </c>
      <c r="T274">
        <f t="shared" si="39"/>
        <v>59383426</v>
      </c>
      <c r="U274">
        <f t="shared" si="40"/>
        <v>27</v>
      </c>
      <c r="V274">
        <f t="shared" si="41"/>
        <v>1</v>
      </c>
      <c r="W274">
        <f t="shared" si="42"/>
        <v>1</v>
      </c>
      <c r="X274" t="str">
        <f t="shared" si="35"/>
        <v>Does Mono support StringCollections in user settings?</v>
      </c>
      <c r="Y274" t="str">
        <f t="shared" si="36"/>
        <v>59383584</v>
      </c>
      <c r="Z274" t="str">
        <f t="shared" si="37"/>
        <v>c#/monosettings/</v>
      </c>
      <c r="AA274" t="str">
        <f t="shared" si="38"/>
        <v>https://stackoverflow.com/questions/59383426/does-mono-support-stringcollections-in-user-settings</v>
      </c>
    </row>
    <row r="275" spans="1:27" x14ac:dyDescent="0.25">
      <c r="A275">
        <v>59382811</v>
      </c>
      <c r="B275" t="s">
        <v>222</v>
      </c>
      <c r="C275" t="s">
        <v>16</v>
      </c>
      <c r="D275" t="s">
        <v>15</v>
      </c>
      <c r="E275" t="s">
        <v>2232</v>
      </c>
      <c r="F275" t="s">
        <v>2233</v>
      </c>
      <c r="G275" t="s">
        <v>2234</v>
      </c>
      <c r="H275" t="s">
        <v>2235</v>
      </c>
      <c r="T275">
        <f t="shared" si="39"/>
        <v>59382811</v>
      </c>
      <c r="U275">
        <f t="shared" si="40"/>
        <v>35</v>
      </c>
      <c r="V275">
        <f t="shared" si="41"/>
        <v>1</v>
      </c>
      <c r="W275">
        <f t="shared" si="42"/>
        <v>2</v>
      </c>
      <c r="X275" t="str">
        <f t="shared" si="35"/>
        <v>Mono cannot access file even though linux shell can without root</v>
      </c>
      <c r="Y275" t="str">
        <f t="shared" si="36"/>
        <v>59383340</v>
      </c>
      <c r="Z275" t="str">
        <f t="shared" si="37"/>
        <v>c#/linux/raspberry-pi/gpio/raspberry-pi-zero/</v>
      </c>
      <c r="AA275" t="str">
        <f t="shared" si="38"/>
        <v>https://stackoverflow.com/questions/59382811/mono-cannot-access-file-even-though-linux-shell-can-without-root</v>
      </c>
    </row>
    <row r="276" spans="1:27" x14ac:dyDescent="0.25">
      <c r="A276">
        <v>12075062</v>
      </c>
      <c r="B276" t="s">
        <v>2244</v>
      </c>
      <c r="C276" t="s">
        <v>15</v>
      </c>
      <c r="D276" t="s">
        <v>89</v>
      </c>
      <c r="E276" t="s">
        <v>2245</v>
      </c>
      <c r="F276" t="s">
        <v>2246</v>
      </c>
      <c r="G276" t="s">
        <v>2247</v>
      </c>
      <c r="H276" t="s">
        <v>2248</v>
      </c>
      <c r="T276">
        <f t="shared" si="39"/>
        <v>12075062</v>
      </c>
      <c r="U276">
        <f t="shared" si="40"/>
        <v>4073</v>
      </c>
      <c r="V276">
        <f t="shared" si="41"/>
        <v>2</v>
      </c>
      <c r="W276">
        <f t="shared" si="42"/>
        <v>5</v>
      </c>
      <c r="X276" t="str">
        <f t="shared" si="35"/>
        <v>Saving each WAV channel as a mono-channel WAV file using Naudio</v>
      </c>
      <c r="Y276" t="str">
        <f t="shared" si="36"/>
        <v>12149659</v>
      </c>
      <c r="Z276" t="str">
        <f t="shared" si="37"/>
        <v>c#/audio/naudio/waveform/wave/</v>
      </c>
      <c r="AA276" t="str">
        <f t="shared" si="38"/>
        <v>https://stackoverflow.com/questions/12075062/saving-each-wav-channel-as-a-mono-channel-wav-file-using-naudio</v>
      </c>
    </row>
    <row r="277" spans="1:27" x14ac:dyDescent="0.25">
      <c r="A277">
        <v>51579610</v>
      </c>
      <c r="B277" t="s">
        <v>2022</v>
      </c>
      <c r="C277" t="s">
        <v>15</v>
      </c>
      <c r="D277" t="s">
        <v>15</v>
      </c>
      <c r="E277" t="s">
        <v>2249</v>
      </c>
      <c r="F277" t="s">
        <v>11</v>
      </c>
      <c r="G277" t="s">
        <v>2250</v>
      </c>
      <c r="H277" t="s">
        <v>2251</v>
      </c>
      <c r="T277">
        <f t="shared" si="39"/>
        <v>51579610</v>
      </c>
      <c r="U277">
        <f t="shared" si="40"/>
        <v>478</v>
      </c>
      <c r="V277">
        <f t="shared" si="41"/>
        <v>2</v>
      </c>
      <c r="W277">
        <f t="shared" si="42"/>
        <v>2</v>
      </c>
      <c r="X277" t="str">
        <f t="shared" si="35"/>
        <v>Mono (Linux, C#): DLL in same folder can not be found (System.DllNotFoundException)</v>
      </c>
      <c r="Y277" t="str">
        <f t="shared" si="36"/>
        <v>null</v>
      </c>
      <c r="Z277" t="str">
        <f t="shared" si="37"/>
        <v>c#/linux/mono/raspberry-pi3/dllimport/</v>
      </c>
      <c r="AA277" t="str">
        <f t="shared" si="38"/>
        <v>https://stackoverflow.com/questions/51579610/mono-linux-c-dll-in-same-folder-can-not-be-found-system-dllnotfoundexcepti</v>
      </c>
    </row>
    <row r="278" spans="1:27" x14ac:dyDescent="0.25">
      <c r="A278">
        <v>6437809</v>
      </c>
      <c r="B278" t="s">
        <v>2252</v>
      </c>
      <c r="C278" t="s">
        <v>28</v>
      </c>
      <c r="D278" t="s">
        <v>320</v>
      </c>
      <c r="E278" t="s">
        <v>2253</v>
      </c>
      <c r="F278" t="s">
        <v>2254</v>
      </c>
      <c r="G278" t="s">
        <v>2255</v>
      </c>
      <c r="H278" t="s">
        <v>2256</v>
      </c>
      <c r="T278">
        <f t="shared" si="39"/>
        <v>6437809</v>
      </c>
      <c r="U278">
        <f t="shared" si="40"/>
        <v>20929</v>
      </c>
      <c r="V278">
        <f t="shared" si="41"/>
        <v>3</v>
      </c>
      <c r="W278">
        <f t="shared" si="42"/>
        <v>17</v>
      </c>
      <c r="X278" t="str">
        <f t="shared" si="35"/>
        <v>How can I deserialize a JSON string in Mono?</v>
      </c>
      <c r="Y278" t="str">
        <f t="shared" si="36"/>
        <v>6437832</v>
      </c>
      <c r="Z278" t="str">
        <f t="shared" si="37"/>
        <v>c#/.net/json/mono/</v>
      </c>
      <c r="AA278" t="str">
        <f t="shared" si="38"/>
        <v>https://stackoverflow.com/questions/6437809/how-can-i-deserialize-a-json-string-in-mono</v>
      </c>
    </row>
    <row r="279" spans="1:27" x14ac:dyDescent="0.25">
      <c r="A279">
        <v>58300715</v>
      </c>
      <c r="B279" t="s">
        <v>2257</v>
      </c>
      <c r="C279" t="s">
        <v>9</v>
      </c>
      <c r="D279" t="s">
        <v>15</v>
      </c>
      <c r="E279" t="s">
        <v>2258</v>
      </c>
      <c r="F279" t="s">
        <v>11</v>
      </c>
      <c r="G279" t="s">
        <v>2259</v>
      </c>
      <c r="H279" t="s">
        <v>2260</v>
      </c>
      <c r="T279">
        <f t="shared" si="39"/>
        <v>58300715</v>
      </c>
      <c r="U279">
        <f t="shared" si="40"/>
        <v>460</v>
      </c>
      <c r="V279">
        <f t="shared" si="41"/>
        <v>0</v>
      </c>
      <c r="W279">
        <f t="shared" si="42"/>
        <v>2</v>
      </c>
      <c r="X279" t="str">
        <f t="shared" si="35"/>
        <v>How to solve: &amp;#39Mono version mismatch&amp;#39</v>
      </c>
      <c r="Y279" t="str">
        <f t="shared" si="36"/>
        <v>null</v>
      </c>
      <c r="Z279" t="str">
        <f t="shared" si="37"/>
        <v>c#/xamarin.forms/mono/visual-studio-2019/</v>
      </c>
      <c r="AA279" t="str">
        <f t="shared" si="38"/>
        <v>https://stackoverflow.com/questions/58300715/how-to-solve-mono-version-mismatch</v>
      </c>
    </row>
    <row r="280" spans="1:27" x14ac:dyDescent="0.25">
      <c r="A280">
        <v>58994800</v>
      </c>
      <c r="B280" t="s">
        <v>222</v>
      </c>
      <c r="C280" t="s">
        <v>9</v>
      </c>
      <c r="D280" t="s">
        <v>16</v>
      </c>
      <c r="E280" t="s">
        <v>2264</v>
      </c>
      <c r="F280" t="s">
        <v>11</v>
      </c>
      <c r="G280" t="s">
        <v>2265</v>
      </c>
      <c r="H280" t="s">
        <v>2266</v>
      </c>
      <c r="T280">
        <f t="shared" si="39"/>
        <v>58994800</v>
      </c>
      <c r="U280">
        <f t="shared" si="40"/>
        <v>35</v>
      </c>
      <c r="V280">
        <f t="shared" si="41"/>
        <v>0</v>
      </c>
      <c r="W280">
        <f t="shared" si="42"/>
        <v>1</v>
      </c>
      <c r="X280" t="str">
        <f t="shared" si="35"/>
        <v>Mono Compiler crashed when compiling the file size of about 1.8MB</v>
      </c>
      <c r="Y280" t="str">
        <f t="shared" si="36"/>
        <v>null</v>
      </c>
      <c r="Z280" t="str">
        <f t="shared" si="37"/>
        <v>c#/.net/mono/monodevelop/</v>
      </c>
      <c r="AA280" t="str">
        <f t="shared" si="38"/>
        <v>https://stackoverflow.com/questions/58994800/mono-compiler-crashed-when-compiling-the-file-size-of-about-1-8mb</v>
      </c>
    </row>
    <row r="281" spans="1:27" x14ac:dyDescent="0.25">
      <c r="A281">
        <v>53818790</v>
      </c>
      <c r="B281" t="s">
        <v>1789</v>
      </c>
      <c r="C281" t="s">
        <v>9</v>
      </c>
      <c r="D281" t="s">
        <v>15</v>
      </c>
      <c r="E281" t="s">
        <v>2274</v>
      </c>
      <c r="F281" t="s">
        <v>11</v>
      </c>
      <c r="G281" t="s">
        <v>2275</v>
      </c>
      <c r="H281" t="s">
        <v>2276</v>
      </c>
      <c r="T281">
        <f t="shared" si="39"/>
        <v>53818790</v>
      </c>
      <c r="U281">
        <f t="shared" si="40"/>
        <v>112</v>
      </c>
      <c r="V281">
        <f t="shared" si="41"/>
        <v>0</v>
      </c>
      <c r="W281">
        <f t="shared" si="42"/>
        <v>2</v>
      </c>
      <c r="X281" t="str">
        <f t="shared" si="35"/>
        <v>C# Google OAUTH2 using OWIN on Mono results in &amp;quotSystem.Web.HttpException (0x80004005): headers have already been sent&amp;quot</v>
      </c>
      <c r="Y281" t="str">
        <f t="shared" si="36"/>
        <v>null</v>
      </c>
      <c r="Z281" t="str">
        <f t="shared" si="37"/>
        <v>c#/authentication/model-view-controller/mono/owin/</v>
      </c>
      <c r="AA281" t="str">
        <f t="shared" si="38"/>
        <v>https://stackoverflow.com/questions/53818790/c-google-oauth2-using-owin-on-mono-results-in-system-web-httpexception-0x8000</v>
      </c>
    </row>
    <row r="282" spans="1:27" x14ac:dyDescent="0.25">
      <c r="A282">
        <v>58908312</v>
      </c>
      <c r="B282" t="s">
        <v>163</v>
      </c>
      <c r="C282" t="s">
        <v>9</v>
      </c>
      <c r="D282" t="s">
        <v>16</v>
      </c>
      <c r="E282" t="s">
        <v>2277</v>
      </c>
      <c r="F282" t="s">
        <v>11</v>
      </c>
      <c r="G282" t="s">
        <v>2278</v>
      </c>
      <c r="H282" t="s">
        <v>2279</v>
      </c>
      <c r="T282">
        <f t="shared" si="39"/>
        <v>58908312</v>
      </c>
      <c r="U282">
        <f t="shared" si="40"/>
        <v>20</v>
      </c>
      <c r="V282">
        <f t="shared" si="41"/>
        <v>0</v>
      </c>
      <c r="W282">
        <f t="shared" si="42"/>
        <v>1</v>
      </c>
      <c r="X282" t="str">
        <f t="shared" si="35"/>
        <v>Beaglebone black, DLP2000evm cape problem with mono(c#)</v>
      </c>
      <c r="Y282" t="str">
        <f t="shared" si="36"/>
        <v>null</v>
      </c>
      <c r="Z282" t="str">
        <f t="shared" si="37"/>
        <v>c#/mono/debian/beagleboneblack/</v>
      </c>
      <c r="AA282" t="str">
        <f t="shared" si="38"/>
        <v>https://stackoverflow.com/questions/58908312/beaglebone-black-dlp2000evm-cape-problem-with-monoc</v>
      </c>
    </row>
    <row r="283" spans="1:27" x14ac:dyDescent="0.25">
      <c r="A283">
        <v>56470375</v>
      </c>
      <c r="B283" t="s">
        <v>2280</v>
      </c>
      <c r="C283" t="s">
        <v>16</v>
      </c>
      <c r="D283" t="s">
        <v>15</v>
      </c>
      <c r="E283" t="s">
        <v>2281</v>
      </c>
      <c r="F283" t="s">
        <v>2282</v>
      </c>
      <c r="G283" t="s">
        <v>2283</v>
      </c>
      <c r="H283" t="s">
        <v>2284</v>
      </c>
      <c r="T283">
        <f t="shared" si="39"/>
        <v>56470375</v>
      </c>
      <c r="U283">
        <f t="shared" si="40"/>
        <v>118</v>
      </c>
      <c r="V283">
        <f t="shared" si="41"/>
        <v>1</v>
      </c>
      <c r="W283">
        <f t="shared" si="42"/>
        <v>2</v>
      </c>
      <c r="X283" t="str">
        <f t="shared" si="35"/>
        <v>How to create &amp;quotDictionary&amp;quot in Mono Cecil</v>
      </c>
      <c r="Y283" t="str">
        <f t="shared" si="36"/>
        <v>58863439</v>
      </c>
      <c r="Z283" t="str">
        <f t="shared" si="37"/>
        <v>c#/mono.cecil/</v>
      </c>
      <c r="AA283" t="str">
        <f t="shared" si="38"/>
        <v>https://stackoverflow.com/questions/56470375/how-to-create-dictionary-in-mono-cecil</v>
      </c>
    </row>
    <row r="284" spans="1:27" x14ac:dyDescent="0.25">
      <c r="A284">
        <v>16134124</v>
      </c>
      <c r="B284" t="s">
        <v>2294</v>
      </c>
      <c r="C284" t="s">
        <v>16</v>
      </c>
      <c r="D284" t="s">
        <v>16</v>
      </c>
      <c r="E284" t="s">
        <v>2295</v>
      </c>
      <c r="F284" t="s">
        <v>2296</v>
      </c>
      <c r="G284" t="s">
        <v>2091</v>
      </c>
      <c r="H284" t="s">
        <v>2297</v>
      </c>
      <c r="T284">
        <f t="shared" si="39"/>
        <v>16134124</v>
      </c>
      <c r="U284">
        <f t="shared" si="40"/>
        <v>620</v>
      </c>
      <c r="V284">
        <f t="shared" si="41"/>
        <v>1</v>
      </c>
      <c r="W284">
        <f t="shared" si="42"/>
        <v>1</v>
      </c>
      <c r="X284" t="str">
        <f t="shared" si="35"/>
        <v>How do i get information about the window that has focus on Linux using Mono C#</v>
      </c>
      <c r="Y284" t="str">
        <f t="shared" si="36"/>
        <v>16136019</v>
      </c>
      <c r="Z284" t="str">
        <f t="shared" si="37"/>
        <v>c#/linuxmono/</v>
      </c>
      <c r="AA284" t="str">
        <f t="shared" si="38"/>
        <v>https://stackoverflow.com/questions/16134124/how-do-i-get-information-about-the-window-that-has-focus-on-linux-using-mono-c</v>
      </c>
    </row>
    <row r="285" spans="1:27" x14ac:dyDescent="0.25">
      <c r="A285">
        <v>58552924</v>
      </c>
      <c r="B285" t="s">
        <v>316</v>
      </c>
      <c r="C285" t="s">
        <v>9</v>
      </c>
      <c r="D285" t="s">
        <v>16</v>
      </c>
      <c r="E285" t="s">
        <v>2305</v>
      </c>
      <c r="F285" t="s">
        <v>11</v>
      </c>
      <c r="G285" t="s">
        <v>2306</v>
      </c>
      <c r="H285" t="s">
        <v>2307</v>
      </c>
      <c r="T285">
        <f t="shared" si="39"/>
        <v>58552924</v>
      </c>
      <c r="U285">
        <f t="shared" si="40"/>
        <v>49</v>
      </c>
      <c r="V285">
        <f t="shared" si="41"/>
        <v>0</v>
      </c>
      <c r="W285">
        <f t="shared" si="42"/>
        <v>1</v>
      </c>
      <c r="X285" t="str">
        <f t="shared" si="35"/>
        <v>Problem in cross platform (Convert 2 channel wav to mono wav in C#)</v>
      </c>
      <c r="Y285" t="str">
        <f t="shared" si="36"/>
        <v>null</v>
      </c>
      <c r="Z285" t="str">
        <f t="shared" si="37"/>
        <v>c#/asp.net-core/audio/wav/naudio/</v>
      </c>
      <c r="AA285" t="str">
        <f t="shared" si="38"/>
        <v>https://stackoverflow.com/questions/58552924/problem-in-cross-platform-convert-2-channel-wav-to-mono-wav-in-c</v>
      </c>
    </row>
    <row r="286" spans="1:27" x14ac:dyDescent="0.25">
      <c r="A286">
        <v>38160192</v>
      </c>
      <c r="B286" t="s">
        <v>2311</v>
      </c>
      <c r="C286" t="s">
        <v>15</v>
      </c>
      <c r="D286" t="s">
        <v>612</v>
      </c>
      <c r="E286" t="s">
        <v>2312</v>
      </c>
      <c r="F286" t="s">
        <v>11</v>
      </c>
      <c r="G286" t="s">
        <v>2313</v>
      </c>
      <c r="H286" t="s">
        <v>2314</v>
      </c>
      <c r="T286">
        <f t="shared" si="39"/>
        <v>38160192</v>
      </c>
      <c r="U286">
        <f t="shared" si="40"/>
        <v>2933</v>
      </c>
      <c r="V286">
        <f t="shared" si="41"/>
        <v>2</v>
      </c>
      <c r="W286">
        <f t="shared" si="42"/>
        <v>6</v>
      </c>
      <c r="X286" t="str">
        <f t="shared" si="35"/>
        <v>Mono cannot load encoding 437</v>
      </c>
      <c r="Y286" t="str">
        <f t="shared" si="36"/>
        <v>null</v>
      </c>
      <c r="Z286" t="str">
        <f t="shared" si="37"/>
        <v>c#/macos/xamarin/mono/zip/</v>
      </c>
      <c r="AA286" t="str">
        <f t="shared" si="38"/>
        <v>https://stackoverflow.com/questions/38160192/mono-cannot-load-encoding-437</v>
      </c>
    </row>
    <row r="287" spans="1:27" x14ac:dyDescent="0.25">
      <c r="A287">
        <v>57771161</v>
      </c>
      <c r="B287" t="s">
        <v>672</v>
      </c>
      <c r="C287" t="s">
        <v>15</v>
      </c>
      <c r="D287" t="s">
        <v>16</v>
      </c>
      <c r="E287" t="s">
        <v>2322</v>
      </c>
      <c r="F287" t="s">
        <v>2323</v>
      </c>
      <c r="G287" t="s">
        <v>2324</v>
      </c>
      <c r="H287" t="s">
        <v>2325</v>
      </c>
      <c r="T287">
        <f t="shared" si="39"/>
        <v>57771161</v>
      </c>
      <c r="U287">
        <f t="shared" si="40"/>
        <v>94</v>
      </c>
      <c r="V287">
        <f t="shared" si="41"/>
        <v>2</v>
      </c>
      <c r="W287">
        <f t="shared" si="42"/>
        <v>1</v>
      </c>
      <c r="X287" t="str">
        <f t="shared" si="35"/>
        <v>C# Use MKL library in mono</v>
      </c>
      <c r="Y287" t="str">
        <f t="shared" si="36"/>
        <v>57783145</v>
      </c>
      <c r="Z287" t="str">
        <f t="shared" si="37"/>
        <v>c#/mono/intel-mkl/intel-ipp/</v>
      </c>
      <c r="AA287" t="str">
        <f t="shared" si="38"/>
        <v>https://stackoverflow.com/questions/57771161/c-use-mkl-library-in-mono</v>
      </c>
    </row>
    <row r="288" spans="1:27" x14ac:dyDescent="0.25">
      <c r="A288">
        <v>35032645</v>
      </c>
      <c r="B288" t="s">
        <v>2331</v>
      </c>
      <c r="C288" t="s">
        <v>16</v>
      </c>
      <c r="D288" t="s">
        <v>28</v>
      </c>
      <c r="E288" t="s">
        <v>2332</v>
      </c>
      <c r="F288" t="s">
        <v>2333</v>
      </c>
      <c r="G288" t="s">
        <v>2334</v>
      </c>
      <c r="H288" t="s">
        <v>2335</v>
      </c>
      <c r="T288">
        <f t="shared" si="39"/>
        <v>35032645</v>
      </c>
      <c r="U288">
        <f t="shared" si="40"/>
        <v>183</v>
      </c>
      <c r="V288">
        <f t="shared" si="41"/>
        <v>1</v>
      </c>
      <c r="W288">
        <f t="shared" si="42"/>
        <v>3</v>
      </c>
      <c r="X288" t="str">
        <f t="shared" si="35"/>
        <v>What&amp;#39s wrong with this Winform C# code? It will run fine in Windows, but in mono(Linux), will throw a NullReferenceException</v>
      </c>
      <c r="Y288" t="str">
        <f t="shared" si="36"/>
        <v>35123511</v>
      </c>
      <c r="Z288" t="str">
        <f t="shared" si="37"/>
        <v>c#/sqlnullreferenceexception/</v>
      </c>
      <c r="AA288" t="str">
        <f t="shared" si="38"/>
        <v>https://stackoverflow.com/questions/35032645/whats-wrong-with-this-winform-c-code-it-will-run-fine-in-windows-but-in-mono</v>
      </c>
    </row>
    <row r="289" spans="1:27" x14ac:dyDescent="0.25">
      <c r="A289">
        <v>5327672</v>
      </c>
      <c r="B289" t="s">
        <v>2336</v>
      </c>
      <c r="C289" t="s">
        <v>208</v>
      </c>
      <c r="D289" t="s">
        <v>320</v>
      </c>
      <c r="E289" t="s">
        <v>2337</v>
      </c>
      <c r="F289" t="s">
        <v>2338</v>
      </c>
      <c r="G289" t="s">
        <v>2339</v>
      </c>
      <c r="H289" t="s">
        <v>2340</v>
      </c>
      <c r="T289">
        <f t="shared" si="39"/>
        <v>5327672</v>
      </c>
      <c r="U289">
        <f t="shared" si="40"/>
        <v>29380</v>
      </c>
      <c r="V289">
        <f t="shared" si="41"/>
        <v>4</v>
      </c>
      <c r="W289">
        <f t="shared" si="42"/>
        <v>17</v>
      </c>
      <c r="X289" t="str">
        <f t="shared" si="35"/>
        <v>Running .NET 4 application with Mono</v>
      </c>
      <c r="Y289" t="str">
        <f t="shared" si="36"/>
        <v>5327728</v>
      </c>
      <c r="Z289" t="str">
        <f t="shared" si="37"/>
        <v>c#/.net/.net-4.0/mono/</v>
      </c>
      <c r="AA289" t="str">
        <f t="shared" si="38"/>
        <v>https://stackoverflow.com/questions/5327672/running-net-4-application-with-mono</v>
      </c>
    </row>
    <row r="290" spans="1:27" x14ac:dyDescent="0.25">
      <c r="A290">
        <v>58277763</v>
      </c>
      <c r="B290" t="s">
        <v>2341</v>
      </c>
      <c r="C290" t="s">
        <v>9</v>
      </c>
      <c r="D290" t="s">
        <v>16</v>
      </c>
      <c r="E290" t="s">
        <v>2342</v>
      </c>
      <c r="F290" t="s">
        <v>11</v>
      </c>
      <c r="G290" t="s">
        <v>2343</v>
      </c>
      <c r="H290" t="s">
        <v>2344</v>
      </c>
      <c r="T290">
        <f t="shared" si="39"/>
        <v>58277763</v>
      </c>
      <c r="U290">
        <f t="shared" si="40"/>
        <v>563</v>
      </c>
      <c r="V290">
        <f t="shared" si="41"/>
        <v>0</v>
      </c>
      <c r="W290">
        <f t="shared" si="42"/>
        <v>1</v>
      </c>
      <c r="X290" t="str">
        <f t="shared" si="35"/>
        <v>Mono framework on Visual Studio 2019 - target/compile/debug</v>
      </c>
      <c r="Y290" t="str">
        <f t="shared" si="36"/>
        <v>null</v>
      </c>
      <c r="Z290" t="str">
        <f t="shared" si="37"/>
        <v>c#/.net/mono/visual-studio-2019/</v>
      </c>
      <c r="AA290" t="str">
        <f t="shared" si="38"/>
        <v>https://stackoverflow.com/questions/58277763/mono-framework-on-visual-studio-2019-target-compile-debug</v>
      </c>
    </row>
    <row r="291" spans="1:27" x14ac:dyDescent="0.25">
      <c r="A291">
        <v>14989040</v>
      </c>
      <c r="B291" t="s">
        <v>2345</v>
      </c>
      <c r="C291" t="s">
        <v>28</v>
      </c>
      <c r="D291" t="s">
        <v>1187</v>
      </c>
      <c r="E291" t="s">
        <v>2346</v>
      </c>
      <c r="F291" t="s">
        <v>11</v>
      </c>
      <c r="G291" t="s">
        <v>2347</v>
      </c>
      <c r="H291" t="s">
        <v>2348</v>
      </c>
      <c r="T291">
        <f t="shared" si="39"/>
        <v>14989040</v>
      </c>
      <c r="U291">
        <f t="shared" si="40"/>
        <v>11115</v>
      </c>
      <c r="V291">
        <f t="shared" si="41"/>
        <v>3</v>
      </c>
      <c r="W291">
        <f t="shared" si="42"/>
        <v>13</v>
      </c>
      <c r="X291" t="str">
        <f t="shared" si="35"/>
        <v>How-to use Runnable in Mono for android</v>
      </c>
      <c r="Y291" t="str">
        <f t="shared" si="36"/>
        <v>null</v>
      </c>
      <c r="Z291" t="str">
        <f t="shared" si="37"/>
        <v>c#/xamarin.androidrunnable/</v>
      </c>
      <c r="AA291" t="str">
        <f t="shared" si="38"/>
        <v>https://stackoverflow.com/questions/14989040/how-to-use-runnable-in-mono-for-android</v>
      </c>
    </row>
    <row r="292" spans="1:27" x14ac:dyDescent="0.25">
      <c r="A292">
        <v>36005980</v>
      </c>
      <c r="B292" t="s">
        <v>2349</v>
      </c>
      <c r="C292" t="s">
        <v>15</v>
      </c>
      <c r="D292" t="s">
        <v>8</v>
      </c>
      <c r="E292" t="s">
        <v>2350</v>
      </c>
      <c r="F292" t="s">
        <v>11</v>
      </c>
      <c r="G292" t="s">
        <v>2351</v>
      </c>
      <c r="H292" t="s">
        <v>2352</v>
      </c>
      <c r="T292">
        <f t="shared" si="39"/>
        <v>36005980</v>
      </c>
      <c r="U292">
        <f t="shared" si="40"/>
        <v>6388</v>
      </c>
      <c r="V292">
        <f t="shared" si="41"/>
        <v>2</v>
      </c>
      <c r="W292">
        <f t="shared" si="42"/>
        <v>10</v>
      </c>
      <c r="X292" t="str">
        <f t="shared" si="35"/>
        <v>Cross platform UI module that plays nice with C# / Mono backend</v>
      </c>
      <c r="Y292" t="str">
        <f t="shared" si="36"/>
        <v>null</v>
      </c>
      <c r="Z292" t="str">
        <f t="shared" si="37"/>
        <v>c#/mono/cross-platform/electron/eto/</v>
      </c>
      <c r="AA292" t="str">
        <f t="shared" si="38"/>
        <v>https://stackoverflow.com/questions/36005980/cross-platform-ui-module-that-plays-nice-with-c-mono-backend</v>
      </c>
    </row>
    <row r="293" spans="1:27" x14ac:dyDescent="0.25">
      <c r="A293">
        <v>21293105</v>
      </c>
      <c r="B293" t="s">
        <v>2356</v>
      </c>
      <c r="C293" t="s">
        <v>89</v>
      </c>
      <c r="D293" t="s">
        <v>107</v>
      </c>
      <c r="E293" t="s">
        <v>2357</v>
      </c>
      <c r="F293" t="s">
        <v>2358</v>
      </c>
      <c r="G293" t="s">
        <v>2359</v>
      </c>
      <c r="H293" t="s">
        <v>2360</v>
      </c>
      <c r="T293">
        <f t="shared" si="39"/>
        <v>21293105</v>
      </c>
      <c r="U293">
        <f t="shared" si="40"/>
        <v>9450</v>
      </c>
      <c r="V293">
        <f t="shared" si="41"/>
        <v>5</v>
      </c>
      <c r="W293">
        <f t="shared" si="42"/>
        <v>8</v>
      </c>
      <c r="X293" t="str">
        <f t="shared" si="35"/>
        <v>System.DllNotFoundException on Mono SQLite</v>
      </c>
      <c r="Y293" t="str">
        <f t="shared" si="36"/>
        <v>21294288</v>
      </c>
      <c r="Z293" t="str">
        <f t="shared" si="37"/>
        <v>c#/sqlite/mono/dllnotfoundexception/</v>
      </c>
      <c r="AA293" t="str">
        <f t="shared" si="38"/>
        <v>https://stackoverflow.com/questions/21293105/system-dllnotfoundexception-on-mono-sqlite</v>
      </c>
    </row>
    <row r="294" spans="1:27" x14ac:dyDescent="0.25">
      <c r="A294">
        <v>12994862</v>
      </c>
      <c r="B294" t="s">
        <v>2372</v>
      </c>
      <c r="C294" t="s">
        <v>15</v>
      </c>
      <c r="D294" t="s">
        <v>15</v>
      </c>
      <c r="E294" t="s">
        <v>2373</v>
      </c>
      <c r="F294" t="s">
        <v>2374</v>
      </c>
      <c r="G294" t="s">
        <v>2375</v>
      </c>
      <c r="H294" t="s">
        <v>2376</v>
      </c>
      <c r="T294">
        <f t="shared" si="39"/>
        <v>12994862</v>
      </c>
      <c r="U294">
        <f t="shared" si="40"/>
        <v>789</v>
      </c>
      <c r="V294">
        <f t="shared" si="41"/>
        <v>2</v>
      </c>
      <c r="W294">
        <f t="shared" si="42"/>
        <v>2</v>
      </c>
      <c r="X294" t="str">
        <f t="shared" si="35"/>
        <v>Mono: is changing the thread&amp;#39s priority supported?</v>
      </c>
      <c r="Y294" t="str">
        <f t="shared" si="36"/>
        <v>13000071</v>
      </c>
      <c r="Z294" t="str">
        <f t="shared" si="37"/>
        <v>c#/multithreading/mono/xamarin.android/</v>
      </c>
      <c r="AA294" t="str">
        <f t="shared" si="38"/>
        <v>https://stackoverflow.com/questions/12994862/mono-is-changing-the-threads-priority-supported</v>
      </c>
    </row>
    <row r="295" spans="1:27" x14ac:dyDescent="0.25">
      <c r="A295">
        <v>58054229</v>
      </c>
      <c r="B295" t="s">
        <v>1030</v>
      </c>
      <c r="C295" t="s">
        <v>9</v>
      </c>
      <c r="D295" t="s">
        <v>16</v>
      </c>
      <c r="E295" t="s">
        <v>2380</v>
      </c>
      <c r="F295" t="s">
        <v>11</v>
      </c>
      <c r="G295" t="s">
        <v>2111</v>
      </c>
      <c r="H295" t="s">
        <v>2381</v>
      </c>
      <c r="T295">
        <f t="shared" si="39"/>
        <v>58054229</v>
      </c>
      <c r="U295">
        <f t="shared" si="40"/>
        <v>37</v>
      </c>
      <c r="V295">
        <f t="shared" si="41"/>
        <v>0</v>
      </c>
      <c r="W295">
        <f t="shared" si="42"/>
        <v>1</v>
      </c>
      <c r="X295" t="str">
        <f t="shared" si="35"/>
        <v>Mono Embedding: Referencing a .dll with internal calls?</v>
      </c>
      <c r="Y295" t="str">
        <f t="shared" si="36"/>
        <v>null</v>
      </c>
      <c r="Z295" t="str">
        <f t="shared" si="37"/>
        <v>c#/c++mono/</v>
      </c>
      <c r="AA295" t="str">
        <f t="shared" si="38"/>
        <v>https://stackoverflow.com/questions/58054229/mono-embedding-referencing-a-dll-with-internal-calls</v>
      </c>
    </row>
    <row r="296" spans="1:27" x14ac:dyDescent="0.25">
      <c r="A296">
        <v>23176915</v>
      </c>
      <c r="B296" t="s">
        <v>2385</v>
      </c>
      <c r="C296" t="s">
        <v>16</v>
      </c>
      <c r="D296" t="s">
        <v>16</v>
      </c>
      <c r="E296" t="s">
        <v>2386</v>
      </c>
      <c r="F296" t="s">
        <v>11</v>
      </c>
      <c r="G296" t="s">
        <v>2387</v>
      </c>
      <c r="H296" t="s">
        <v>2388</v>
      </c>
      <c r="T296">
        <f t="shared" si="39"/>
        <v>23176915</v>
      </c>
      <c r="U296">
        <f t="shared" si="40"/>
        <v>681</v>
      </c>
      <c r="V296">
        <f t="shared" si="41"/>
        <v>1</v>
      </c>
      <c r="W296">
        <f t="shared" si="42"/>
        <v>1</v>
      </c>
      <c r="X296" t="str">
        <f t="shared" si="35"/>
        <v>How does Mono for Android work and what&amp;#39s the relation between C# and Dalvik?</v>
      </c>
      <c r="Y296" t="str">
        <f t="shared" si="36"/>
        <v>null</v>
      </c>
      <c r="Z296" t="str">
        <f t="shared" si="37"/>
        <v>c#/xamarin/xamarin.android/dalvik/</v>
      </c>
      <c r="AA296" t="str">
        <f t="shared" si="38"/>
        <v>https://stackoverflow.com/questions/23176915/how-does-mono-for-android-work-and-whats-the-relation-between-c-and-dalvik</v>
      </c>
    </row>
    <row r="297" spans="1:27" x14ac:dyDescent="0.25">
      <c r="A297">
        <v>57829169</v>
      </c>
      <c r="B297" t="s">
        <v>1174</v>
      </c>
      <c r="C297" t="s">
        <v>16</v>
      </c>
      <c r="D297" t="s">
        <v>16</v>
      </c>
      <c r="E297" t="s">
        <v>2393</v>
      </c>
      <c r="F297" t="s">
        <v>11</v>
      </c>
      <c r="G297" t="s">
        <v>2394</v>
      </c>
      <c r="H297" t="s">
        <v>2395</v>
      </c>
      <c r="T297">
        <f t="shared" si="39"/>
        <v>57829169</v>
      </c>
      <c r="U297">
        <f t="shared" si="40"/>
        <v>92</v>
      </c>
      <c r="V297">
        <f t="shared" si="41"/>
        <v>1</v>
      </c>
      <c r="W297">
        <f t="shared" si="42"/>
        <v>1</v>
      </c>
      <c r="X297" t="str">
        <f t="shared" si="35"/>
        <v>Problem Mapping Framebuffer Device Memory using C#/Mono on Raspberry PI</v>
      </c>
      <c r="Y297" t="str">
        <f t="shared" si="36"/>
        <v>null</v>
      </c>
      <c r="Z297" t="str">
        <f t="shared" si="37"/>
        <v>c#/raspberry-pi/mono/framebuffer/</v>
      </c>
      <c r="AA297" t="str">
        <f t="shared" si="38"/>
        <v>https://stackoverflow.com/questions/57829169/problem-mapping-framebuffer-device-memory-using-c-mono-on-raspberry-pi</v>
      </c>
    </row>
    <row r="298" spans="1:27" x14ac:dyDescent="0.25">
      <c r="A298">
        <v>14513541</v>
      </c>
      <c r="B298" t="s">
        <v>2399</v>
      </c>
      <c r="C298" t="s">
        <v>9</v>
      </c>
      <c r="D298" t="s">
        <v>15</v>
      </c>
      <c r="E298" t="s">
        <v>2400</v>
      </c>
      <c r="F298" t="s">
        <v>11</v>
      </c>
      <c r="G298" t="s">
        <v>2401</v>
      </c>
      <c r="H298" t="s">
        <v>2402</v>
      </c>
      <c r="T298">
        <f t="shared" si="39"/>
        <v>14513541</v>
      </c>
      <c r="U298">
        <f t="shared" si="40"/>
        <v>259</v>
      </c>
      <c r="V298">
        <f t="shared" si="41"/>
        <v>0</v>
      </c>
      <c r="W298">
        <f t="shared" si="42"/>
        <v>2</v>
      </c>
      <c r="X298" t="str">
        <f t="shared" si="35"/>
        <v>Making an Interactive and Zoomable Radial Tree using Mono</v>
      </c>
      <c r="Y298" t="str">
        <f t="shared" si="36"/>
        <v>null</v>
      </c>
      <c r="Z298" t="str">
        <f t="shared" si="37"/>
        <v>c#/user-interface/tree/mono/zoom/</v>
      </c>
      <c r="AA298" t="str">
        <f t="shared" si="38"/>
        <v>https://stackoverflow.com/questions/14513541/making-an-interactive-and-zoomable-radial-tree-using-mono</v>
      </c>
    </row>
    <row r="299" spans="1:27" x14ac:dyDescent="0.25">
      <c r="A299">
        <v>52106324</v>
      </c>
      <c r="B299" t="s">
        <v>2456</v>
      </c>
      <c r="C299" t="s">
        <v>16</v>
      </c>
      <c r="D299" t="s">
        <v>16</v>
      </c>
      <c r="E299" t="s">
        <v>2457</v>
      </c>
      <c r="F299" t="s">
        <v>11</v>
      </c>
      <c r="G299" t="s">
        <v>2458</v>
      </c>
      <c r="H299" t="s">
        <v>2459</v>
      </c>
      <c r="T299">
        <f t="shared" si="39"/>
        <v>52106324</v>
      </c>
      <c r="U299">
        <f t="shared" si="40"/>
        <v>1072</v>
      </c>
      <c r="V299">
        <f t="shared" si="41"/>
        <v>1</v>
      </c>
      <c r="W299">
        <f t="shared" si="42"/>
        <v>1</v>
      </c>
      <c r="X299" t="str">
        <f t="shared" si="35"/>
        <v>Avalonia UI - How to get/set properties of UI controls from code</v>
      </c>
      <c r="Y299" t="str">
        <f t="shared" si="36"/>
        <v>null</v>
      </c>
      <c r="Z299" t="str">
        <f t="shared" si="37"/>
        <v>c#/.net-coreavaloniaui/</v>
      </c>
      <c r="AA299" t="str">
        <f t="shared" si="38"/>
        <v>https://stackoverflow.com/questions/52106324/avalonia-ui-how-to-get-set-properties-of-ui-controls-from-code</v>
      </c>
    </row>
    <row r="300" spans="1:27" x14ac:dyDescent="0.25">
      <c r="A300">
        <v>53536895</v>
      </c>
      <c r="B300" t="s">
        <v>2460</v>
      </c>
      <c r="C300" t="s">
        <v>16</v>
      </c>
      <c r="D300" t="s">
        <v>16</v>
      </c>
      <c r="E300" t="s">
        <v>2461</v>
      </c>
      <c r="F300" t="s">
        <v>2462</v>
      </c>
      <c r="G300" t="s">
        <v>2463</v>
      </c>
      <c r="H300" t="s">
        <v>2464</v>
      </c>
      <c r="T300">
        <f t="shared" si="39"/>
        <v>53536895</v>
      </c>
      <c r="U300">
        <f t="shared" si="40"/>
        <v>338</v>
      </c>
      <c r="V300">
        <f t="shared" si="41"/>
        <v>1</v>
      </c>
      <c r="W300">
        <f t="shared" si="42"/>
        <v>1</v>
      </c>
      <c r="X300" t="str">
        <f t="shared" si="35"/>
        <v>Avalonia UI Error in binding &amp;quotCould not find CLR property&amp;quot</v>
      </c>
      <c r="Y300" t="str">
        <f t="shared" si="36"/>
        <v>53553693</v>
      </c>
      <c r="Z300" t="str">
        <f t="shared" si="37"/>
        <v>c#/xaml/mvvm/.net-core/avaloniaui/</v>
      </c>
      <c r="AA300" t="str">
        <f t="shared" si="38"/>
        <v>https://stackoverflow.com/questions/53536895/avalonia-ui-error-in-binding-could-not-find-clr-property</v>
      </c>
    </row>
    <row r="301" spans="1:27" x14ac:dyDescent="0.25">
      <c r="A301">
        <v>51746650</v>
      </c>
      <c r="B301" t="s">
        <v>2465</v>
      </c>
      <c r="C301" t="s">
        <v>16</v>
      </c>
      <c r="D301" t="s">
        <v>15</v>
      </c>
      <c r="E301" t="s">
        <v>2466</v>
      </c>
      <c r="F301" t="s">
        <v>2467</v>
      </c>
      <c r="G301" t="s">
        <v>2468</v>
      </c>
      <c r="H301" t="s">
        <v>2469</v>
      </c>
      <c r="T301">
        <f t="shared" si="39"/>
        <v>51746650</v>
      </c>
      <c r="U301">
        <f t="shared" si="40"/>
        <v>556</v>
      </c>
      <c r="V301">
        <f t="shared" si="41"/>
        <v>1</v>
      </c>
      <c r="W301">
        <f t="shared" si="42"/>
        <v>2</v>
      </c>
      <c r="X301" t="str">
        <f t="shared" si="35"/>
        <v>How to extend a Control in Avalonia?</v>
      </c>
      <c r="Y301" t="str">
        <f t="shared" si="36"/>
        <v>51761372</v>
      </c>
      <c r="Z301" t="str">
        <f t="shared" si="37"/>
        <v>c#/avaloniaui/</v>
      </c>
      <c r="AA301" t="str">
        <f t="shared" si="38"/>
        <v>https://stackoverflow.com/questions/51746650/how-to-extend-a-control-in-avalonia</v>
      </c>
    </row>
    <row r="302" spans="1:27" x14ac:dyDescent="0.25">
      <c r="A302">
        <v>46972576</v>
      </c>
      <c r="B302" t="s">
        <v>2470</v>
      </c>
      <c r="C302" t="s">
        <v>9</v>
      </c>
      <c r="D302" t="s">
        <v>16</v>
      </c>
      <c r="E302" t="s">
        <v>2471</v>
      </c>
      <c r="F302" t="s">
        <v>11</v>
      </c>
      <c r="G302" t="s">
        <v>2437</v>
      </c>
      <c r="H302" t="s">
        <v>2472</v>
      </c>
      <c r="T302">
        <f t="shared" si="39"/>
        <v>46972576</v>
      </c>
      <c r="U302">
        <f t="shared" si="40"/>
        <v>543</v>
      </c>
      <c r="V302">
        <f t="shared" si="41"/>
        <v>0</v>
      </c>
      <c r="W302">
        <f t="shared" si="42"/>
        <v>1</v>
      </c>
      <c r="X302" t="str">
        <f t="shared" si="35"/>
        <v>How to add WPF UserControl to Avalonia Window?</v>
      </c>
      <c r="Y302" t="str">
        <f t="shared" si="36"/>
        <v>null</v>
      </c>
      <c r="Z302" t="str">
        <f t="shared" si="37"/>
        <v>c#/wpfavaloniaui/</v>
      </c>
      <c r="AA302" t="str">
        <f t="shared" si="38"/>
        <v>https://stackoverflow.com/questions/46972576/how-to-add-wpf-usercontrol-to-avalonia-window</v>
      </c>
    </row>
    <row r="303" spans="1:27" x14ac:dyDescent="0.25">
      <c r="A303">
        <v>44442084</v>
      </c>
      <c r="B303" t="s">
        <v>2473</v>
      </c>
      <c r="C303" t="s">
        <v>16</v>
      </c>
      <c r="D303" t="s">
        <v>16</v>
      </c>
      <c r="E303" t="s">
        <v>2474</v>
      </c>
      <c r="F303" t="s">
        <v>2475</v>
      </c>
      <c r="G303" t="s">
        <v>2476</v>
      </c>
      <c r="H303" t="s">
        <v>2477</v>
      </c>
      <c r="T303">
        <f t="shared" si="39"/>
        <v>44442084</v>
      </c>
      <c r="U303">
        <f t="shared" si="40"/>
        <v>630</v>
      </c>
      <c r="V303">
        <f t="shared" si="41"/>
        <v>1</v>
      </c>
      <c r="W303">
        <f t="shared" si="42"/>
        <v>1</v>
      </c>
      <c r="X303" t="str">
        <f t="shared" si="35"/>
        <v>Implementing drag and drop for TreeView nodes in Avalonia</v>
      </c>
      <c r="Y303" t="str">
        <f t="shared" si="36"/>
        <v>44442504</v>
      </c>
      <c r="Z303" t="str">
        <f t="shared" si="37"/>
        <v>c#/.net/xaml/avaloniaui/</v>
      </c>
      <c r="AA303" t="str">
        <f t="shared" si="38"/>
        <v>https://stackoverflow.com/questions/44442084/implementing-drag-and-drop-for-treeview-nodes-in-avalonia</v>
      </c>
    </row>
    <row r="304" spans="1:27" x14ac:dyDescent="0.25">
      <c r="A304">
        <v>44315693</v>
      </c>
      <c r="B304" t="s">
        <v>2478</v>
      </c>
      <c r="C304" t="s">
        <v>16</v>
      </c>
      <c r="D304" t="s">
        <v>89</v>
      </c>
      <c r="E304" t="s">
        <v>2479</v>
      </c>
      <c r="F304" t="s">
        <v>2480</v>
      </c>
      <c r="G304" t="s">
        <v>2481</v>
      </c>
      <c r="H304" t="s">
        <v>2482</v>
      </c>
      <c r="T304">
        <f t="shared" si="39"/>
        <v>44315693</v>
      </c>
      <c r="U304">
        <f t="shared" si="40"/>
        <v>981</v>
      </c>
      <c r="V304">
        <f t="shared" si="41"/>
        <v>1</v>
      </c>
      <c r="W304">
        <f t="shared" si="42"/>
        <v>5</v>
      </c>
      <c r="X304" t="str">
        <f t="shared" si="35"/>
        <v>How to bind color in Avalonia</v>
      </c>
      <c r="Y304" t="str">
        <f t="shared" si="36"/>
        <v>44316050</v>
      </c>
      <c r="Z304" t="str">
        <f t="shared" si="37"/>
        <v>c#/xamlavaloniaui/</v>
      </c>
      <c r="AA304" t="str">
        <f t="shared" si="38"/>
        <v>https://stackoverflow.com/questions/44315693/how-to-bind-color-in-avalonia</v>
      </c>
    </row>
    <row r="305" spans="1:27" x14ac:dyDescent="0.25">
      <c r="A305">
        <v>44257264</v>
      </c>
      <c r="B305" t="s">
        <v>2483</v>
      </c>
      <c r="C305" t="s">
        <v>9</v>
      </c>
      <c r="D305" t="s">
        <v>28</v>
      </c>
      <c r="E305" t="s">
        <v>2484</v>
      </c>
      <c r="F305" t="s">
        <v>11</v>
      </c>
      <c r="G305" t="s">
        <v>2476</v>
      </c>
      <c r="H305" t="s">
        <v>2485</v>
      </c>
      <c r="T305">
        <f t="shared" si="39"/>
        <v>44257264</v>
      </c>
      <c r="U305">
        <f t="shared" si="40"/>
        <v>162</v>
      </c>
      <c r="V305">
        <f t="shared" si="41"/>
        <v>0</v>
      </c>
      <c r="W305">
        <f t="shared" si="42"/>
        <v>3</v>
      </c>
      <c r="X305" t="str">
        <f t="shared" si="35"/>
        <v>Internationalization support in Avalonia</v>
      </c>
      <c r="Y305" t="str">
        <f t="shared" si="36"/>
        <v>null</v>
      </c>
      <c r="Z305" t="str">
        <f t="shared" si="37"/>
        <v>c#/.net/xaml/avaloniaui/</v>
      </c>
      <c r="AA305" t="str">
        <f t="shared" si="38"/>
        <v>https://stackoverflow.com/questions/44257264/internationalization-support-in-avalonia</v>
      </c>
    </row>
    <row r="306" spans="1:27" x14ac:dyDescent="0.25">
      <c r="A306">
        <v>59513951</v>
      </c>
      <c r="B306" t="s">
        <v>1110</v>
      </c>
      <c r="C306" t="s">
        <v>9</v>
      </c>
      <c r="D306" t="s">
        <v>208</v>
      </c>
      <c r="E306" t="s">
        <v>2490</v>
      </c>
      <c r="F306" t="s">
        <v>11</v>
      </c>
      <c r="G306" t="s">
        <v>2491</v>
      </c>
      <c r="H306" t="s">
        <v>2492</v>
      </c>
      <c r="T306">
        <f t="shared" si="39"/>
        <v>59513951</v>
      </c>
      <c r="U306">
        <f t="shared" si="40"/>
        <v>58</v>
      </c>
      <c r="V306">
        <f t="shared" si="41"/>
        <v>0</v>
      </c>
      <c r="W306">
        <f t="shared" si="42"/>
        <v>4</v>
      </c>
      <c r="X306" t="str">
        <f t="shared" si="35"/>
        <v>ML Agents - Multiple agents break the training</v>
      </c>
      <c r="Y306" t="str">
        <f t="shared" si="36"/>
        <v>null</v>
      </c>
      <c r="Z306" t="str">
        <f t="shared" si="37"/>
        <v>c#/unity3d/machine-learning/artificial-intelligence/ml-agent/</v>
      </c>
      <c r="AA306" t="str">
        <f t="shared" si="38"/>
        <v>https://stackoverflow.com/questions/59513951/ml-agents-multiple-agents-break-the-training</v>
      </c>
    </row>
    <row r="307" spans="1:27" x14ac:dyDescent="0.25">
      <c r="A307">
        <v>59309401</v>
      </c>
      <c r="B307" t="s">
        <v>2493</v>
      </c>
      <c r="C307" t="s">
        <v>16</v>
      </c>
      <c r="D307" t="s">
        <v>16</v>
      </c>
      <c r="E307" t="s">
        <v>2494</v>
      </c>
      <c r="F307" t="s">
        <v>2495</v>
      </c>
      <c r="G307" t="s">
        <v>2496</v>
      </c>
      <c r="H307" t="s">
        <v>2497</v>
      </c>
      <c r="T307">
        <f t="shared" si="39"/>
        <v>59309401</v>
      </c>
      <c r="U307">
        <f t="shared" si="40"/>
        <v>231</v>
      </c>
      <c r="V307">
        <f t="shared" si="41"/>
        <v>1</v>
      </c>
      <c r="W307">
        <f t="shared" si="42"/>
        <v>1</v>
      </c>
      <c r="X307" t="str">
        <f t="shared" si="35"/>
        <v>ML-Agents agent not resetting?</v>
      </c>
      <c r="Y307" t="str">
        <f t="shared" si="36"/>
        <v>59310787</v>
      </c>
      <c r="Z307" t="str">
        <f t="shared" si="37"/>
        <v>c#/unity3d/machine-learning/game-physics/ml-agent/</v>
      </c>
      <c r="AA307" t="str">
        <f t="shared" si="38"/>
        <v>https://stackoverflow.com/questions/59309401/ml-agents-agent-not-resetting</v>
      </c>
    </row>
    <row r="308" spans="1:27" x14ac:dyDescent="0.25">
      <c r="A308">
        <v>58754449</v>
      </c>
      <c r="B308" t="s">
        <v>2498</v>
      </c>
      <c r="C308" t="s">
        <v>16</v>
      </c>
      <c r="D308" t="s">
        <v>16</v>
      </c>
      <c r="E308" t="s">
        <v>2499</v>
      </c>
      <c r="F308" t="s">
        <v>2500</v>
      </c>
      <c r="G308" t="s">
        <v>2501</v>
      </c>
      <c r="H308" t="s">
        <v>2502</v>
      </c>
      <c r="T308">
        <f t="shared" si="39"/>
        <v>58754449</v>
      </c>
      <c r="U308">
        <f t="shared" si="40"/>
        <v>107</v>
      </c>
      <c r="V308">
        <f t="shared" si="41"/>
        <v>1</v>
      </c>
      <c r="W308">
        <f t="shared" si="42"/>
        <v>1</v>
      </c>
      <c r="X308" t="str">
        <f t="shared" si="35"/>
        <v>unity ML Agents and external data</v>
      </c>
      <c r="Y308" t="str">
        <f t="shared" si="36"/>
        <v>58754958</v>
      </c>
      <c r="Z308" t="str">
        <f t="shared" si="37"/>
        <v>c#/unity3d/machine-learning/ml-agent/</v>
      </c>
      <c r="AA308" t="str">
        <f t="shared" si="38"/>
        <v>https://stackoverflow.com/questions/58754449/unity-ml-agents-and-external-data</v>
      </c>
    </row>
    <row r="309" spans="1:27" x14ac:dyDescent="0.25">
      <c r="A309">
        <v>52989151</v>
      </c>
      <c r="B309" t="s">
        <v>2503</v>
      </c>
      <c r="C309" t="s">
        <v>9</v>
      </c>
      <c r="D309" t="s">
        <v>15</v>
      </c>
      <c r="E309" t="s">
        <v>2504</v>
      </c>
      <c r="F309" t="s">
        <v>11</v>
      </c>
      <c r="G309" t="s">
        <v>2501</v>
      </c>
      <c r="H309" t="s">
        <v>2505</v>
      </c>
      <c r="T309">
        <f t="shared" si="39"/>
        <v>52989151</v>
      </c>
      <c r="U309">
        <f t="shared" si="40"/>
        <v>258</v>
      </c>
      <c r="V309">
        <f t="shared" si="41"/>
        <v>0</v>
      </c>
      <c r="W309">
        <f t="shared" si="42"/>
        <v>2</v>
      </c>
      <c r="X309" t="str">
        <f t="shared" si="35"/>
        <v>Unity ML Agents - Simple logic &amp;quotand&amp;quot gate example - no episode was completed</v>
      </c>
      <c r="Y309" t="str">
        <f t="shared" si="36"/>
        <v>null</v>
      </c>
      <c r="Z309" t="str">
        <f t="shared" si="37"/>
        <v>c#/unity3d/machine-learning/ml-agent/</v>
      </c>
      <c r="AA309" t="str">
        <f t="shared" si="38"/>
        <v>https://stackoverflow.com/questions/52989151/unity-ml-agents-simple-logic-and-gate-example-no-episode-was-completed</v>
      </c>
    </row>
    <row r="310" spans="1:27" x14ac:dyDescent="0.25">
      <c r="A310">
        <v>51337634</v>
      </c>
      <c r="B310" t="s">
        <v>1050</v>
      </c>
      <c r="C310" t="s">
        <v>16</v>
      </c>
      <c r="D310" t="s">
        <v>16</v>
      </c>
      <c r="E310" t="s">
        <v>2506</v>
      </c>
      <c r="F310" t="s">
        <v>11</v>
      </c>
      <c r="G310" t="s">
        <v>2507</v>
      </c>
      <c r="H310" t="s">
        <v>2508</v>
      </c>
      <c r="T310">
        <f t="shared" si="39"/>
        <v>51337634</v>
      </c>
      <c r="U310">
        <f t="shared" si="40"/>
        <v>200</v>
      </c>
      <c r="V310">
        <f t="shared" si="41"/>
        <v>1</v>
      </c>
      <c r="W310">
        <f t="shared" si="42"/>
        <v>1</v>
      </c>
      <c r="X310" t="str">
        <f t="shared" si="35"/>
        <v>Reward Logic out of Unity3D in ml-agents package</v>
      </c>
      <c r="Y310" t="str">
        <f t="shared" si="36"/>
        <v>null</v>
      </c>
      <c r="Z310" t="str">
        <f t="shared" si="37"/>
        <v>c#/python/unity3d/reinforcement-learning/ml-agent/</v>
      </c>
      <c r="AA310" t="str">
        <f t="shared" si="38"/>
        <v>https://stackoverflow.com/questions/51337634/reward-logic-out-of-unity3d-in-ml-agents-package</v>
      </c>
    </row>
    <row r="311" spans="1:27" x14ac:dyDescent="0.25">
      <c r="A311">
        <v>41335357</v>
      </c>
      <c r="B311" t="s">
        <v>2538</v>
      </c>
      <c r="C311" t="s">
        <v>16</v>
      </c>
      <c r="D311" t="s">
        <v>16</v>
      </c>
      <c r="E311" t="s">
        <v>2539</v>
      </c>
      <c r="F311" t="s">
        <v>2540</v>
      </c>
      <c r="G311" t="s">
        <v>2541</v>
      </c>
      <c r="H311" t="s">
        <v>2542</v>
      </c>
      <c r="T311">
        <f t="shared" si="39"/>
        <v>41335357</v>
      </c>
      <c r="U311">
        <f t="shared" si="40"/>
        <v>316</v>
      </c>
      <c r="V311">
        <f t="shared" si="41"/>
        <v>1</v>
      </c>
      <c r="W311">
        <f t="shared" si="42"/>
        <v>1</v>
      </c>
      <c r="X311" t="str">
        <f t="shared" si="35"/>
        <v>common roles for all tenants in AspNetBoilerplate</v>
      </c>
      <c r="Y311" t="str">
        <f t="shared" si="36"/>
        <v>44948904</v>
      </c>
      <c r="Z311" t="str">
        <f t="shared" si="37"/>
        <v>c#/asp.net/asp.net-mvc/aspnetboilerplate/</v>
      </c>
      <c r="AA311" t="str">
        <f t="shared" si="38"/>
        <v>https://stackoverflow.com/questions/41335357/common-roles-for-all-tenants-in-aspnetboilerplate</v>
      </c>
    </row>
    <row r="312" spans="1:27" x14ac:dyDescent="0.25">
      <c r="A312">
        <v>56700137</v>
      </c>
      <c r="B312" t="s">
        <v>2543</v>
      </c>
      <c r="C312" t="s">
        <v>16</v>
      </c>
      <c r="D312" t="s">
        <v>16</v>
      </c>
      <c r="E312" t="s">
        <v>2544</v>
      </c>
      <c r="F312" t="s">
        <v>11</v>
      </c>
      <c r="G312" t="s">
        <v>2545</v>
      </c>
      <c r="H312" t="s">
        <v>2546</v>
      </c>
      <c r="T312">
        <f t="shared" si="39"/>
        <v>56700137</v>
      </c>
      <c r="U312">
        <f t="shared" si="40"/>
        <v>1116</v>
      </c>
      <c r="V312">
        <f t="shared" si="41"/>
        <v>1</v>
      </c>
      <c r="W312">
        <f t="shared" si="42"/>
        <v>1</v>
      </c>
      <c r="X312" t="str">
        <f t="shared" si="35"/>
        <v>How to retrieved aspnetboilerplate core project localization information in server side</v>
      </c>
      <c r="Y312" t="str">
        <f t="shared" si="36"/>
        <v>null</v>
      </c>
      <c r="Z312" t="str">
        <f t="shared" si="37"/>
        <v>c#/localizationaspnetboilerplate/</v>
      </c>
      <c r="AA312" t="str">
        <f t="shared" si="38"/>
        <v>https://stackoverflow.com/questions/56700137/how-to-retrieved-aspnetboilerplate-core-project-localization-information-in-serv</v>
      </c>
    </row>
    <row r="313" spans="1:27" x14ac:dyDescent="0.25">
      <c r="A313">
        <v>55247278</v>
      </c>
      <c r="B313" t="s">
        <v>543</v>
      </c>
      <c r="C313" t="s">
        <v>16</v>
      </c>
      <c r="D313" t="s">
        <v>16</v>
      </c>
      <c r="E313" t="s">
        <v>2556</v>
      </c>
      <c r="F313" t="s">
        <v>11</v>
      </c>
      <c r="G313" t="s">
        <v>2557</v>
      </c>
      <c r="H313" t="s">
        <v>2558</v>
      </c>
      <c r="T313">
        <f t="shared" si="39"/>
        <v>55247278</v>
      </c>
      <c r="U313">
        <f t="shared" si="40"/>
        <v>173</v>
      </c>
      <c r="V313">
        <f t="shared" si="41"/>
        <v>1</v>
      </c>
      <c r="W313">
        <f t="shared" si="42"/>
        <v>1</v>
      </c>
      <c r="X313" t="str">
        <f t="shared" si="35"/>
        <v>Entity Framework Core with 2 databases ( aspnetboilerplate webapp )</v>
      </c>
      <c r="Y313" t="str">
        <f t="shared" si="36"/>
        <v>null</v>
      </c>
      <c r="Z313" t="str">
        <f t="shared" si="37"/>
        <v>c#/sql-server/entity-framework-core/aspnetboilerplate/</v>
      </c>
      <c r="AA313" t="str">
        <f t="shared" si="38"/>
        <v>https://stackoverflow.com/questions/55247278/entity-framework-core-with-2-databases-aspnetboilerplate-webapp</v>
      </c>
    </row>
    <row r="314" spans="1:27" x14ac:dyDescent="0.25">
      <c r="A314">
        <v>55258512</v>
      </c>
      <c r="B314" t="s">
        <v>2559</v>
      </c>
      <c r="C314" t="s">
        <v>9</v>
      </c>
      <c r="D314" t="s">
        <v>16</v>
      </c>
      <c r="E314" t="s">
        <v>2560</v>
      </c>
      <c r="F314" t="s">
        <v>11</v>
      </c>
      <c r="G314" t="s">
        <v>2561</v>
      </c>
      <c r="H314" t="s">
        <v>2562</v>
      </c>
      <c r="T314">
        <f t="shared" si="39"/>
        <v>55258512</v>
      </c>
      <c r="U314">
        <f t="shared" si="40"/>
        <v>260</v>
      </c>
      <c r="V314">
        <f t="shared" si="41"/>
        <v>0</v>
      </c>
      <c r="W314">
        <f t="shared" si="42"/>
        <v>1</v>
      </c>
      <c r="X314" t="str">
        <f t="shared" si="35"/>
        <v>aspnetboilerplate custom validation throws exception</v>
      </c>
      <c r="Y314" t="str">
        <f t="shared" si="36"/>
        <v>null</v>
      </c>
      <c r="Z314" t="str">
        <f t="shared" si="37"/>
        <v>c#/validation/asp.net-core/aspnetboilerplate/</v>
      </c>
      <c r="AA314" t="str">
        <f t="shared" si="38"/>
        <v>https://stackoverflow.com/questions/55258512/aspnetboilerplate-custom-validation-throws-exception</v>
      </c>
    </row>
    <row r="315" spans="1:27" x14ac:dyDescent="0.25">
      <c r="A315">
        <v>53555040</v>
      </c>
      <c r="B315" t="s">
        <v>543</v>
      </c>
      <c r="C315" t="s">
        <v>9</v>
      </c>
      <c r="D315" t="s">
        <v>208</v>
      </c>
      <c r="E315" t="s">
        <v>2563</v>
      </c>
      <c r="F315" t="s">
        <v>11</v>
      </c>
      <c r="G315" t="s">
        <v>2564</v>
      </c>
      <c r="H315" t="s">
        <v>2565</v>
      </c>
      <c r="T315">
        <f t="shared" si="39"/>
        <v>53555040</v>
      </c>
      <c r="U315">
        <f t="shared" si="40"/>
        <v>173</v>
      </c>
      <c r="V315">
        <f t="shared" si="41"/>
        <v>0</v>
      </c>
      <c r="W315">
        <f t="shared" si="42"/>
        <v>4</v>
      </c>
      <c r="X315" t="str">
        <f t="shared" si="35"/>
        <v>Aspnetboilerplate: Cannot write log to SQL Server</v>
      </c>
      <c r="Y315" t="str">
        <f t="shared" si="36"/>
        <v>null</v>
      </c>
      <c r="Z315" t="str">
        <f t="shared" si="37"/>
        <v>c#/asp.net/log4net/aspnetboilerplate/</v>
      </c>
      <c r="AA315" t="str">
        <f t="shared" si="38"/>
        <v>https://stackoverflow.com/questions/53555040/aspnetboilerplate-cannot-write-log-to-sql-server</v>
      </c>
    </row>
    <row r="316" spans="1:27" x14ac:dyDescent="0.25">
      <c r="A316">
        <v>45491524</v>
      </c>
      <c r="B316" t="s">
        <v>2570</v>
      </c>
      <c r="C316" t="s">
        <v>16</v>
      </c>
      <c r="D316" t="s">
        <v>16</v>
      </c>
      <c r="E316" t="s">
        <v>2571</v>
      </c>
      <c r="F316" t="s">
        <v>2572</v>
      </c>
      <c r="G316" t="s">
        <v>2573</v>
      </c>
      <c r="H316" t="s">
        <v>2574</v>
      </c>
      <c r="T316">
        <f t="shared" si="39"/>
        <v>45491524</v>
      </c>
      <c r="U316">
        <f t="shared" si="40"/>
        <v>455</v>
      </c>
      <c r="V316">
        <f t="shared" si="41"/>
        <v>1</v>
      </c>
      <c r="W316">
        <f t="shared" si="42"/>
        <v>1</v>
      </c>
      <c r="X316" t="str">
        <f t="shared" si="35"/>
        <v>Accessing ToListAsync() from Custom Repository for SqlQuery in ASPNetBoilerplate</v>
      </c>
      <c r="Y316" t="str">
        <f t="shared" si="36"/>
        <v>45540340</v>
      </c>
      <c r="Z316" t="str">
        <f t="shared" si="37"/>
        <v>c#/entity-framework/asynchronous/repository-pattern/aspnetboilerplate/</v>
      </c>
      <c r="AA316" t="str">
        <f t="shared" si="38"/>
        <v>https://stackoverflow.com/questions/45491524/accessing-tolistasync-from-custom-repository-for-sqlquery-in-aspnetboilerplate</v>
      </c>
    </row>
    <row r="317" spans="1:27" x14ac:dyDescent="0.25">
      <c r="A317">
        <v>45047191</v>
      </c>
      <c r="B317" t="s">
        <v>2601</v>
      </c>
      <c r="C317" t="s">
        <v>28</v>
      </c>
      <c r="D317" t="s">
        <v>15</v>
      </c>
      <c r="E317" t="s">
        <v>2602</v>
      </c>
      <c r="F317" t="s">
        <v>2603</v>
      </c>
      <c r="G317" t="s">
        <v>2604</v>
      </c>
      <c r="H317" t="s">
        <v>2605</v>
      </c>
      <c r="T317">
        <f t="shared" si="39"/>
        <v>45047191</v>
      </c>
      <c r="U317">
        <f t="shared" si="40"/>
        <v>622</v>
      </c>
      <c r="V317">
        <f t="shared" si="41"/>
        <v>3</v>
      </c>
      <c r="W317">
        <f t="shared" si="42"/>
        <v>2</v>
      </c>
      <c r="X317" t="str">
        <f t="shared" si="35"/>
        <v>ASPNETBOILERPLATE - App service method not returning related entities in .NET Core</v>
      </c>
      <c r="Y317" t="str">
        <f t="shared" si="36"/>
        <v>45072363</v>
      </c>
      <c r="Z317" t="str">
        <f t="shared" si="37"/>
        <v>c#/entity-framework-coreaspnetboilerplate/</v>
      </c>
      <c r="AA317" t="str">
        <f t="shared" si="38"/>
        <v>https://stackoverflow.com/questions/45047191/aspnetboilerplate-app-service-method-not-returning-related-entities-in-net-co</v>
      </c>
    </row>
    <row r="318" spans="1:27" x14ac:dyDescent="0.25">
      <c r="A318">
        <v>44725291</v>
      </c>
      <c r="B318" t="s">
        <v>2606</v>
      </c>
      <c r="C318" t="s">
        <v>28</v>
      </c>
      <c r="D318" t="s">
        <v>16</v>
      </c>
      <c r="E318" t="s">
        <v>2607</v>
      </c>
      <c r="F318" t="s">
        <v>2608</v>
      </c>
      <c r="G318" t="s">
        <v>2609</v>
      </c>
      <c r="H318" t="s">
        <v>2610</v>
      </c>
      <c r="T318">
        <f t="shared" si="39"/>
        <v>44725291</v>
      </c>
      <c r="U318">
        <f t="shared" si="40"/>
        <v>935</v>
      </c>
      <c r="V318">
        <f t="shared" si="41"/>
        <v>3</v>
      </c>
      <c r="W318">
        <f t="shared" si="42"/>
        <v>1</v>
      </c>
      <c r="X318" t="str">
        <f t="shared" si="35"/>
        <v>ASPNETBOILERPLATE .Net Core template - Existing database code sample request</v>
      </c>
      <c r="Y318" t="str">
        <f t="shared" si="36"/>
        <v>44794831</v>
      </c>
      <c r="Z318" t="str">
        <f t="shared" si="37"/>
        <v>c#/entity-framework/.net-core/aspnetboilerplate/</v>
      </c>
      <c r="AA318" t="str">
        <f t="shared" si="38"/>
        <v>https://stackoverflow.com/questions/44725291/aspnetboilerplate-net-core-template-existing-database-code-sample-request</v>
      </c>
    </row>
    <row r="319" spans="1:27" x14ac:dyDescent="0.25">
      <c r="A319">
        <v>33224506</v>
      </c>
      <c r="B319" t="s">
        <v>2611</v>
      </c>
      <c r="C319" t="s">
        <v>28</v>
      </c>
      <c r="D319" t="s">
        <v>16</v>
      </c>
      <c r="E319" t="s">
        <v>2612</v>
      </c>
      <c r="F319" t="s">
        <v>11</v>
      </c>
      <c r="G319" t="s">
        <v>2613</v>
      </c>
      <c r="H319" t="s">
        <v>2614</v>
      </c>
      <c r="T319">
        <f t="shared" si="39"/>
        <v>33224506</v>
      </c>
      <c r="U319">
        <f t="shared" si="40"/>
        <v>317</v>
      </c>
      <c r="V319">
        <f t="shared" si="41"/>
        <v>3</v>
      </c>
      <c r="W319">
        <f t="shared" si="42"/>
        <v>1</v>
      </c>
      <c r="X319" t="str">
        <f t="shared" si="35"/>
        <v>Where to put business (game) logic in aspnetboilerplate</v>
      </c>
      <c r="Y319" t="str">
        <f t="shared" si="36"/>
        <v>null</v>
      </c>
      <c r="Z319" t="str">
        <f t="shared" si="37"/>
        <v>c#/asp.net/.net/n-tier-architecture/asp.net-boilerplate/</v>
      </c>
      <c r="AA319" t="str">
        <f t="shared" si="38"/>
        <v>https://stackoverflow.com/questions/33224506/where-to-put-business-game-logic-in-aspnetboilerplate</v>
      </c>
    </row>
    <row r="320" spans="1:27" x14ac:dyDescent="0.25">
      <c r="A320">
        <v>35720742</v>
      </c>
      <c r="B320" t="s">
        <v>2615</v>
      </c>
      <c r="C320" t="s">
        <v>16</v>
      </c>
      <c r="D320" t="s">
        <v>16</v>
      </c>
      <c r="E320" t="s">
        <v>2616</v>
      </c>
      <c r="F320" t="s">
        <v>2617</v>
      </c>
      <c r="G320" t="s">
        <v>2618</v>
      </c>
      <c r="H320" t="s">
        <v>2619</v>
      </c>
      <c r="T320">
        <f t="shared" si="39"/>
        <v>35720742</v>
      </c>
      <c r="U320">
        <f t="shared" si="40"/>
        <v>887</v>
      </c>
      <c r="V320">
        <f t="shared" si="41"/>
        <v>1</v>
      </c>
      <c r="W320">
        <f t="shared" si="42"/>
        <v>1</v>
      </c>
      <c r="X320" t="str">
        <f t="shared" si="35"/>
        <v>Aspnetboilerplate emailsender providing null for email sent</v>
      </c>
      <c r="Y320" t="str">
        <f t="shared" si="36"/>
        <v>35722738</v>
      </c>
      <c r="Z320" t="str">
        <f t="shared" si="37"/>
        <v>c#/asp.net/email/aspnetboilerplate/</v>
      </c>
      <c r="AA320" t="str">
        <f t="shared" si="38"/>
        <v>https://stackoverflow.com/questions/35720742/aspnetboilerplate-emailsender-providing-null-for-email-sent</v>
      </c>
    </row>
    <row r="321" spans="1:27" x14ac:dyDescent="0.25">
      <c r="A321">
        <v>61828792</v>
      </c>
      <c r="B321" t="s">
        <v>2633</v>
      </c>
      <c r="C321" t="s">
        <v>15</v>
      </c>
      <c r="D321" t="s">
        <v>28</v>
      </c>
      <c r="E321" t="s">
        <v>2634</v>
      </c>
      <c r="F321" t="s">
        <v>2635</v>
      </c>
      <c r="G321" t="s">
        <v>2636</v>
      </c>
      <c r="H321" t="s">
        <v>2637</v>
      </c>
      <c r="T321">
        <f t="shared" si="39"/>
        <v>61828792</v>
      </c>
      <c r="U321">
        <f t="shared" si="40"/>
        <v>109</v>
      </c>
      <c r="V321">
        <f t="shared" si="41"/>
        <v>2</v>
      </c>
      <c r="W321">
        <f t="shared" si="42"/>
        <v>3</v>
      </c>
      <c r="X321" t="str">
        <f t="shared" si="35"/>
        <v>Inject SignalR IHubContext into controller with Autofac</v>
      </c>
      <c r="Y321" t="str">
        <f t="shared" si="36"/>
        <v>61875509</v>
      </c>
      <c r="Z321" t="str">
        <f t="shared" si="37"/>
        <v>c#/asp.net/asp.net-web-api/dependency-injection/autofac/</v>
      </c>
      <c r="AA321" t="str">
        <f t="shared" si="38"/>
        <v>https://stackoverflow.com/questions/61828792/inject-signalr-ihubcontext-into-controller-with-autofac</v>
      </c>
    </row>
    <row r="322" spans="1:27" x14ac:dyDescent="0.25">
      <c r="A322">
        <v>8053229</v>
      </c>
      <c r="B322" t="s">
        <v>2641</v>
      </c>
      <c r="C322" t="s">
        <v>8</v>
      </c>
      <c r="D322" t="s">
        <v>430</v>
      </c>
      <c r="E322" t="s">
        <v>2642</v>
      </c>
      <c r="F322" t="s">
        <v>2643</v>
      </c>
      <c r="G322" t="s">
        <v>2644</v>
      </c>
      <c r="H322" t="s">
        <v>2645</v>
      </c>
      <c r="T322">
        <f t="shared" si="39"/>
        <v>8053229</v>
      </c>
      <c r="U322">
        <f t="shared" si="40"/>
        <v>29699</v>
      </c>
      <c r="V322">
        <f t="shared" si="41"/>
        <v>10</v>
      </c>
      <c r="W322">
        <f t="shared" si="42"/>
        <v>26</v>
      </c>
      <c r="X322" t="str">
        <f t="shared" ref="X322:X385" si="43">CLEAN(E322)</f>
        <v>Signalr/Hub not loading in IIS 7 but working correctly in Visual Studio</v>
      </c>
      <c r="Y322" t="str">
        <f t="shared" ref="Y322:Y385" si="44">CLEAN(F322)</f>
        <v>8066242</v>
      </c>
      <c r="Z322" t="str">
        <f t="shared" ref="Z322:Z385" si="45">CLEAN(G322)</f>
        <v>c#/iis/iis-7/signalr/signalr-hub/</v>
      </c>
      <c r="AA322" t="str">
        <f t="shared" ref="AA322:AA385" si="46">CLEAN(H322)</f>
        <v>https://stackoverflow.com/questions/8053229/signalr-hub-not-loading-in-iis-7-but-working-correctly-in-visual-studio</v>
      </c>
    </row>
    <row r="323" spans="1:27" x14ac:dyDescent="0.25">
      <c r="A323">
        <v>40056658</v>
      </c>
      <c r="B323" t="s">
        <v>1362</v>
      </c>
      <c r="C323" t="s">
        <v>9</v>
      </c>
      <c r="D323" t="s">
        <v>16</v>
      </c>
      <c r="E323" t="s">
        <v>2646</v>
      </c>
      <c r="F323" t="s">
        <v>11</v>
      </c>
      <c r="G323" t="s">
        <v>2647</v>
      </c>
      <c r="H323" t="s">
        <v>2648</v>
      </c>
      <c r="T323">
        <f t="shared" ref="T323:T386" si="47">VALUE(CLEAN(A323))</f>
        <v>40056658</v>
      </c>
      <c r="U323">
        <f t="shared" ref="U323:U386" si="48">VALUE(CLEAN(B323))</f>
        <v>175</v>
      </c>
      <c r="V323">
        <f t="shared" ref="V323:V386" si="49">VALUE(CLEAN(C323))</f>
        <v>0</v>
      </c>
      <c r="W323">
        <f t="shared" ref="W323:W386" si="50">VALUE(CLEAN(D323))</f>
        <v>1</v>
      </c>
      <c r="X323" t="str">
        <f t="shared" si="43"/>
        <v>Using SignalR hub from another app</v>
      </c>
      <c r="Y323" t="str">
        <f t="shared" si="44"/>
        <v>null</v>
      </c>
      <c r="Z323" t="str">
        <f t="shared" si="45"/>
        <v>c#/asp.netsignalr.client/</v>
      </c>
      <c r="AA323" t="str">
        <f t="shared" si="46"/>
        <v>https://stackoverflow.com/questions/40056658/using-signalr-hub-from-another-app</v>
      </c>
    </row>
    <row r="324" spans="1:27" x14ac:dyDescent="0.25">
      <c r="A324">
        <v>61824479</v>
      </c>
      <c r="B324" t="s">
        <v>214</v>
      </c>
      <c r="C324" t="s">
        <v>9</v>
      </c>
      <c r="D324" t="s">
        <v>16</v>
      </c>
      <c r="E324" t="s">
        <v>2649</v>
      </c>
      <c r="F324" t="s">
        <v>11</v>
      </c>
      <c r="G324" t="s">
        <v>2650</v>
      </c>
      <c r="H324" t="s">
        <v>2651</v>
      </c>
      <c r="T324">
        <f t="shared" si="47"/>
        <v>61824479</v>
      </c>
      <c r="U324">
        <f t="shared" si="48"/>
        <v>25</v>
      </c>
      <c r="V324">
        <f t="shared" si="49"/>
        <v>0</v>
      </c>
      <c r="W324">
        <f t="shared" si="50"/>
        <v>1</v>
      </c>
      <c r="X324" t="str">
        <f t="shared" si="43"/>
        <v>Server-side Blazor users logged out when signalR circuit ungracefully broken</v>
      </c>
      <c r="Y324" t="str">
        <f t="shared" si="44"/>
        <v>null</v>
      </c>
      <c r="Z324" t="str">
        <f t="shared" si="45"/>
        <v>c#/blazorblazor-server-side/</v>
      </c>
      <c r="AA324" t="str">
        <f t="shared" si="46"/>
        <v>https://stackoverflow.com/questions/61824479/server-side-blazor-users-logged-out-when-signalr-circuit-ungracefully-broken</v>
      </c>
    </row>
    <row r="325" spans="1:27" x14ac:dyDescent="0.25">
      <c r="A325">
        <v>61820937</v>
      </c>
      <c r="B325" t="s">
        <v>23</v>
      </c>
      <c r="C325" t="s">
        <v>16</v>
      </c>
      <c r="D325" t="s">
        <v>16</v>
      </c>
      <c r="E325" t="s">
        <v>2652</v>
      </c>
      <c r="F325" t="s">
        <v>2653</v>
      </c>
      <c r="G325" t="s">
        <v>2654</v>
      </c>
      <c r="H325" t="s">
        <v>2655</v>
      </c>
      <c r="T325">
        <f t="shared" si="47"/>
        <v>61820937</v>
      </c>
      <c r="U325">
        <f t="shared" si="48"/>
        <v>29</v>
      </c>
      <c r="V325">
        <f t="shared" si="49"/>
        <v>1</v>
      </c>
      <c r="W325">
        <f t="shared" si="50"/>
        <v>1</v>
      </c>
      <c r="X325" t="str">
        <f t="shared" si="43"/>
        <v>Using SignalR Without an ASP.Net Core Server</v>
      </c>
      <c r="Y325" t="str">
        <f t="shared" si="44"/>
        <v>61821152</v>
      </c>
      <c r="Z325" t="str">
        <f t="shared" si="45"/>
        <v>c#/asp.net/signalr/asp.net-core-signalr/</v>
      </c>
      <c r="AA325" t="str">
        <f t="shared" si="46"/>
        <v>https://stackoverflow.com/questions/61820937/using-signalr-without-an-asp-net-core-server</v>
      </c>
    </row>
    <row r="326" spans="1:27" x14ac:dyDescent="0.25">
      <c r="A326">
        <v>58997261</v>
      </c>
      <c r="B326" t="s">
        <v>2659</v>
      </c>
      <c r="C326" t="s">
        <v>16</v>
      </c>
      <c r="D326" t="s">
        <v>15</v>
      </c>
      <c r="E326" t="s">
        <v>2660</v>
      </c>
      <c r="F326" t="s">
        <v>11</v>
      </c>
      <c r="G326" t="s">
        <v>2661</v>
      </c>
      <c r="H326" t="s">
        <v>2662</v>
      </c>
      <c r="T326">
        <f t="shared" si="47"/>
        <v>58997261</v>
      </c>
      <c r="U326">
        <f t="shared" si="48"/>
        <v>312</v>
      </c>
      <c r="V326">
        <f t="shared" si="49"/>
        <v>1</v>
      </c>
      <c r="W326">
        <f t="shared" si="50"/>
        <v>2</v>
      </c>
      <c r="X326" t="str">
        <f t="shared" si="43"/>
        <v>SignalR HubConnection not receiving messages from serverless Azure SignalR service</v>
      </c>
      <c r="Y326" t="str">
        <f t="shared" si="44"/>
        <v>null</v>
      </c>
      <c r="Z326" t="str">
        <f t="shared" si="45"/>
        <v>c#/azure/azure-functions/signalr-hub/</v>
      </c>
      <c r="AA326" t="str">
        <f t="shared" si="46"/>
        <v>https://stackoverflow.com/questions/58997261/signalr-hubconnection-not-receiving-messages-from-serverless-azure-signalr-servi</v>
      </c>
    </row>
    <row r="327" spans="1:27" x14ac:dyDescent="0.25">
      <c r="A327">
        <v>58394611</v>
      </c>
      <c r="B327" t="s">
        <v>2663</v>
      </c>
      <c r="C327" t="s">
        <v>16</v>
      </c>
      <c r="D327" t="s">
        <v>16</v>
      </c>
      <c r="E327" t="s">
        <v>2664</v>
      </c>
      <c r="F327" t="s">
        <v>2665</v>
      </c>
      <c r="G327" t="s">
        <v>2666</v>
      </c>
      <c r="H327" t="s">
        <v>2667</v>
      </c>
      <c r="T327">
        <f t="shared" si="47"/>
        <v>58394611</v>
      </c>
      <c r="U327">
        <f t="shared" si="48"/>
        <v>301</v>
      </c>
      <c r="V327">
        <f t="shared" si="49"/>
        <v>1</v>
      </c>
      <c r="W327">
        <f t="shared" si="50"/>
        <v>1</v>
      </c>
      <c r="X327" t="str">
        <f t="shared" si="43"/>
        <v>Can&amp;#39t establish the connection between SignalR with WPF Client</v>
      </c>
      <c r="Y327" t="str">
        <f t="shared" si="44"/>
        <v>58405665</v>
      </c>
      <c r="Z327" t="str">
        <f t="shared" si="45"/>
        <v>c#/.net/wpf/asp.net-core/signalr/</v>
      </c>
      <c r="AA327" t="str">
        <f t="shared" si="46"/>
        <v>https://stackoverflow.com/questions/58394611/cant-establish-the-connection-between-signalr-with-wpf-client</v>
      </c>
    </row>
    <row r="328" spans="1:27" x14ac:dyDescent="0.25">
      <c r="A328">
        <v>61755805</v>
      </c>
      <c r="B328" t="s">
        <v>36</v>
      </c>
      <c r="C328" t="s">
        <v>16</v>
      </c>
      <c r="D328" t="s">
        <v>16</v>
      </c>
      <c r="E328" t="s">
        <v>2671</v>
      </c>
      <c r="F328" t="s">
        <v>11</v>
      </c>
      <c r="G328" t="s">
        <v>2672</v>
      </c>
      <c r="H328" t="s">
        <v>2673</v>
      </c>
      <c r="T328">
        <f t="shared" si="47"/>
        <v>61755805</v>
      </c>
      <c r="U328">
        <f t="shared" si="48"/>
        <v>18</v>
      </c>
      <c r="V328">
        <f t="shared" si="49"/>
        <v>1</v>
      </c>
      <c r="W328">
        <f t="shared" si="50"/>
        <v>1</v>
      </c>
      <c r="X328" t="str">
        <f t="shared" si="43"/>
        <v>SignalR streaming from server to client</v>
      </c>
      <c r="Y328" t="str">
        <f t="shared" si="44"/>
        <v>null</v>
      </c>
      <c r="Z328" t="str">
        <f t="shared" si="45"/>
        <v>c#/asp.net-core/stream/signalr/</v>
      </c>
      <c r="AA328" t="str">
        <f t="shared" si="46"/>
        <v>https://stackoverflow.com/questions/61755805/signalr-streaming-from-server-to-client</v>
      </c>
    </row>
    <row r="329" spans="1:27" x14ac:dyDescent="0.25">
      <c r="A329">
        <v>61723878</v>
      </c>
      <c r="B329" t="s">
        <v>94</v>
      </c>
      <c r="C329" t="s">
        <v>9</v>
      </c>
      <c r="D329" t="s">
        <v>16</v>
      </c>
      <c r="E329" t="s">
        <v>2677</v>
      </c>
      <c r="F329" t="s">
        <v>11</v>
      </c>
      <c r="G329" t="s">
        <v>2678</v>
      </c>
      <c r="H329" t="s">
        <v>2679</v>
      </c>
      <c r="T329">
        <f t="shared" si="47"/>
        <v>61723878</v>
      </c>
      <c r="U329">
        <f t="shared" si="48"/>
        <v>23</v>
      </c>
      <c r="V329">
        <f t="shared" si="49"/>
        <v>0</v>
      </c>
      <c r="W329">
        <f t="shared" si="50"/>
        <v>1</v>
      </c>
      <c r="X329" t="str">
        <f t="shared" si="43"/>
        <v>SignalR + Mapping Global.asax HttpContext to Startup.cs</v>
      </c>
      <c r="Y329" t="str">
        <f t="shared" si="44"/>
        <v>null</v>
      </c>
      <c r="Z329" t="str">
        <f t="shared" si="45"/>
        <v>c#/.net/signalr/owin/</v>
      </c>
      <c r="AA329" t="str">
        <f t="shared" si="46"/>
        <v>https://stackoverflow.com/questions/61723878/signalr-mapping-global-asax-httpcontext-to-startup-cs</v>
      </c>
    </row>
    <row r="330" spans="1:27" x14ac:dyDescent="0.25">
      <c r="A330">
        <v>61661217</v>
      </c>
      <c r="B330" t="s">
        <v>135</v>
      </c>
      <c r="C330" t="s">
        <v>9</v>
      </c>
      <c r="D330" t="s">
        <v>16</v>
      </c>
      <c r="E330" t="s">
        <v>2689</v>
      </c>
      <c r="F330" t="s">
        <v>11</v>
      </c>
      <c r="G330" t="s">
        <v>2690</v>
      </c>
      <c r="H330" t="s">
        <v>2691</v>
      </c>
      <c r="T330">
        <f t="shared" si="47"/>
        <v>61661217</v>
      </c>
      <c r="U330">
        <f t="shared" si="48"/>
        <v>27</v>
      </c>
      <c r="V330">
        <f t="shared" si="49"/>
        <v>0</v>
      </c>
      <c r="W330">
        <f t="shared" si="50"/>
        <v>1</v>
      </c>
      <c r="X330" t="str">
        <f t="shared" si="43"/>
        <v>Website won&amp;#39t show database entries when SqlDependency is used, combined with SignalR</v>
      </c>
      <c r="Y330" t="str">
        <f t="shared" si="44"/>
        <v>null</v>
      </c>
      <c r="Z330" t="str">
        <f t="shared" si="45"/>
        <v>c#/sql-server/razor/signalr/</v>
      </c>
      <c r="AA330" t="str">
        <f t="shared" si="46"/>
        <v>https://stackoverflow.com/questions/61661217/website-wont-show-database-entries-when-sqldependency-is-used-combined-with-si</v>
      </c>
    </row>
    <row r="331" spans="1:27" x14ac:dyDescent="0.25">
      <c r="A331">
        <v>61654533</v>
      </c>
      <c r="B331" t="s">
        <v>61</v>
      </c>
      <c r="C331" t="s">
        <v>9</v>
      </c>
      <c r="D331" t="s">
        <v>16</v>
      </c>
      <c r="E331" t="s">
        <v>2695</v>
      </c>
      <c r="F331" t="s">
        <v>11</v>
      </c>
      <c r="G331" t="s">
        <v>2696</v>
      </c>
      <c r="H331" t="s">
        <v>2697</v>
      </c>
      <c r="T331">
        <f t="shared" si="47"/>
        <v>61654533</v>
      </c>
      <c r="U331">
        <f t="shared" si="48"/>
        <v>34</v>
      </c>
      <c r="V331">
        <f t="shared" si="49"/>
        <v>0</v>
      </c>
      <c r="W331">
        <f t="shared" si="50"/>
        <v>1</v>
      </c>
      <c r="X331" t="str">
        <f t="shared" si="43"/>
        <v>C# SignalR Override Context.ConnectionId</v>
      </c>
      <c r="Y331" t="str">
        <f t="shared" si="44"/>
        <v>null</v>
      </c>
      <c r="Z331" t="str">
        <f t="shared" si="45"/>
        <v>c#/jquerysignalr/</v>
      </c>
      <c r="AA331" t="str">
        <f t="shared" si="46"/>
        <v>https://stackoverflow.com/questions/61654533/c-signalr-override-context-connectionid</v>
      </c>
    </row>
    <row r="332" spans="1:27" x14ac:dyDescent="0.25">
      <c r="A332">
        <v>28948517</v>
      </c>
      <c r="B332" t="s">
        <v>2704</v>
      </c>
      <c r="C332" t="s">
        <v>15</v>
      </c>
      <c r="D332" t="s">
        <v>145</v>
      </c>
      <c r="E332" t="s">
        <v>2705</v>
      </c>
      <c r="F332" t="s">
        <v>11</v>
      </c>
      <c r="G332" t="s">
        <v>2706</v>
      </c>
      <c r="H332" t="s">
        <v>2707</v>
      </c>
      <c r="T332">
        <f t="shared" si="47"/>
        <v>28948517</v>
      </c>
      <c r="U332">
        <f t="shared" si="48"/>
        <v>2745</v>
      </c>
      <c r="V332">
        <f t="shared" si="49"/>
        <v>2</v>
      </c>
      <c r="W332">
        <f t="shared" si="50"/>
        <v>22</v>
      </c>
      <c r="X332" t="str">
        <f t="shared" si="43"/>
        <v>How do I generate API documentation for SignalR</v>
      </c>
      <c r="Y332" t="str">
        <f t="shared" si="44"/>
        <v>null</v>
      </c>
      <c r="Z332" t="str">
        <f t="shared" si="45"/>
        <v>c#/signalr/swashbuckle/code-documentation/</v>
      </c>
      <c r="AA332" t="str">
        <f t="shared" si="46"/>
        <v>https://stackoverflow.com/questions/28948517/how-do-i-generate-api-documentation-for-signalr</v>
      </c>
    </row>
    <row r="333" spans="1:27" x14ac:dyDescent="0.25">
      <c r="A333">
        <v>55159154</v>
      </c>
      <c r="B333" t="s">
        <v>2708</v>
      </c>
      <c r="C333" t="s">
        <v>15</v>
      </c>
      <c r="D333" t="s">
        <v>16</v>
      </c>
      <c r="E333" t="s">
        <v>2709</v>
      </c>
      <c r="F333" t="s">
        <v>11</v>
      </c>
      <c r="G333" t="s">
        <v>2710</v>
      </c>
      <c r="H333" t="s">
        <v>2711</v>
      </c>
      <c r="T333">
        <f t="shared" si="47"/>
        <v>55159154</v>
      </c>
      <c r="U333">
        <f t="shared" si="48"/>
        <v>613</v>
      </c>
      <c r="V333">
        <f t="shared" si="49"/>
        <v>2</v>
      </c>
      <c r="W333">
        <f t="shared" si="50"/>
        <v>1</v>
      </c>
      <c r="X333" t="str">
        <f t="shared" si="43"/>
        <v>Cross domain request in asp.net signalr core does not work?</v>
      </c>
      <c r="Y333" t="str">
        <f t="shared" si="44"/>
        <v>null</v>
      </c>
      <c r="Z333" t="str">
        <f t="shared" si="45"/>
        <v>c#/asp.net-coreasp.net-core-signalr/</v>
      </c>
      <c r="AA333" t="str">
        <f t="shared" si="46"/>
        <v>https://stackoverflow.com/questions/55159154/cross-domain-request-in-asp-net-signalr-core-does-not-work</v>
      </c>
    </row>
    <row r="334" spans="1:27" x14ac:dyDescent="0.25">
      <c r="A334">
        <v>50640316</v>
      </c>
      <c r="B334" t="s">
        <v>2726</v>
      </c>
      <c r="C334" t="s">
        <v>28</v>
      </c>
      <c r="D334" t="s">
        <v>469</v>
      </c>
      <c r="E334" t="s">
        <v>2727</v>
      </c>
      <c r="F334" t="s">
        <v>2728</v>
      </c>
      <c r="G334" t="s">
        <v>2729</v>
      </c>
      <c r="H334" t="s">
        <v>2730</v>
      </c>
      <c r="T334">
        <f t="shared" si="47"/>
        <v>50640316</v>
      </c>
      <c r="U334">
        <f t="shared" si="48"/>
        <v>3204</v>
      </c>
      <c r="V334">
        <f t="shared" si="49"/>
        <v>3</v>
      </c>
      <c r="W334">
        <f t="shared" si="50"/>
        <v>9</v>
      </c>
      <c r="X334" t="str">
        <f t="shared" si="43"/>
        <v>AspNet.Core, IdentityServer 4: Unauthorized (401) during websocket handshake with SignalR 1.0 using JWT bearer token</v>
      </c>
      <c r="Y334" t="str">
        <f t="shared" si="44"/>
        <v>50659164</v>
      </c>
      <c r="Z334" t="str">
        <f t="shared" si="45"/>
        <v>c#/asp.net-core/websocket/identityserver4/asp.net-core-signalr/</v>
      </c>
      <c r="AA334" t="str">
        <f t="shared" si="46"/>
        <v>https://stackoverflow.com/questions/50640316/aspnet-core-identityserver-4-unauthorized-401-during-websocket-handshake-wit</v>
      </c>
    </row>
    <row r="335" spans="1:27" x14ac:dyDescent="0.25">
      <c r="A335">
        <v>26418349</v>
      </c>
      <c r="B335" t="s">
        <v>2742</v>
      </c>
      <c r="C335" t="s">
        <v>28</v>
      </c>
      <c r="D335" t="s">
        <v>612</v>
      </c>
      <c r="E335" t="s">
        <v>2743</v>
      </c>
      <c r="F335" t="s">
        <v>2744</v>
      </c>
      <c r="G335" t="s">
        <v>2745</v>
      </c>
      <c r="H335" t="s">
        <v>2746</v>
      </c>
      <c r="T335">
        <f t="shared" si="47"/>
        <v>26418349</v>
      </c>
      <c r="U335">
        <f t="shared" si="48"/>
        <v>20575</v>
      </c>
      <c r="V335">
        <f t="shared" si="49"/>
        <v>3</v>
      </c>
      <c r="W335">
        <f t="shared" si="50"/>
        <v>6</v>
      </c>
      <c r="X335" t="str">
        <f t="shared" si="43"/>
        <v>Host SignalR in IIS</v>
      </c>
      <c r="Y335" t="str">
        <f t="shared" si="44"/>
        <v>26426401</v>
      </c>
      <c r="Z335" t="str">
        <f t="shared" si="45"/>
        <v>c#/iis/signalr/signalr-hub/</v>
      </c>
      <c r="AA335" t="str">
        <f t="shared" si="46"/>
        <v>https://stackoverflow.com/questions/26418349/host-signalr-in-iis</v>
      </c>
    </row>
    <row r="336" spans="1:27" x14ac:dyDescent="0.25">
      <c r="A336">
        <v>61403146</v>
      </c>
      <c r="B336" t="s">
        <v>437</v>
      </c>
      <c r="C336" t="s">
        <v>9</v>
      </c>
      <c r="D336" t="s">
        <v>16</v>
      </c>
      <c r="E336" t="s">
        <v>2751</v>
      </c>
      <c r="F336" t="s">
        <v>11</v>
      </c>
      <c r="G336" t="s">
        <v>2752</v>
      </c>
      <c r="H336" t="s">
        <v>2753</v>
      </c>
      <c r="T336">
        <f t="shared" si="47"/>
        <v>61403146</v>
      </c>
      <c r="U336">
        <f t="shared" si="48"/>
        <v>19</v>
      </c>
      <c r="V336">
        <f t="shared" si="49"/>
        <v>0</v>
      </c>
      <c r="W336">
        <f t="shared" si="50"/>
        <v>1</v>
      </c>
      <c r="X336" t="str">
        <f t="shared" si="43"/>
        <v>SignalR not invoking caller methods - iOS devices</v>
      </c>
      <c r="Y336" t="str">
        <f t="shared" si="44"/>
        <v>null</v>
      </c>
      <c r="Z336" t="str">
        <f t="shared" si="45"/>
        <v>c#/ios/swift/signalr/asp.net-web-api2/</v>
      </c>
      <c r="AA336" t="str">
        <f t="shared" si="46"/>
        <v>https://stackoverflow.com/questions/61403146/signalr-not-invoking-caller-methods-ios-devices</v>
      </c>
    </row>
    <row r="337" spans="1:27" x14ac:dyDescent="0.25">
      <c r="A337">
        <v>34586551</v>
      </c>
      <c r="B337" t="s">
        <v>2757</v>
      </c>
      <c r="C337" t="s">
        <v>208</v>
      </c>
      <c r="D337" t="s">
        <v>16</v>
      </c>
      <c r="E337" t="s">
        <v>2758</v>
      </c>
      <c r="F337" t="s">
        <v>2759</v>
      </c>
      <c r="G337" t="s">
        <v>2760</v>
      </c>
      <c r="H337" t="s">
        <v>2761</v>
      </c>
      <c r="T337">
        <f t="shared" si="47"/>
        <v>34586551</v>
      </c>
      <c r="U337">
        <f t="shared" si="48"/>
        <v>1376</v>
      </c>
      <c r="V337">
        <f t="shared" si="49"/>
        <v>4</v>
      </c>
      <c r="W337">
        <f t="shared" si="50"/>
        <v>1</v>
      </c>
      <c r="X337" t="str">
        <f t="shared" si="43"/>
        <v>signalR client hangs on wait()</v>
      </c>
      <c r="Y337" t="str">
        <f t="shared" si="44"/>
        <v>34586903</v>
      </c>
      <c r="Z337" t="str">
        <f t="shared" si="45"/>
        <v>c#/signalr-hubsignalr.client/</v>
      </c>
      <c r="AA337" t="str">
        <f t="shared" si="46"/>
        <v>https://stackoverflow.com/questions/34586551/signalr-client-hangs-on-wait</v>
      </c>
    </row>
    <row r="338" spans="1:27" x14ac:dyDescent="0.25">
      <c r="A338">
        <v>14146913</v>
      </c>
      <c r="B338" t="s">
        <v>2765</v>
      </c>
      <c r="C338" t="s">
        <v>8</v>
      </c>
      <c r="D338" t="s">
        <v>349</v>
      </c>
      <c r="E338" t="s">
        <v>2766</v>
      </c>
      <c r="F338" t="s">
        <v>2767</v>
      </c>
      <c r="G338" t="s">
        <v>2768</v>
      </c>
      <c r="H338" t="s">
        <v>2769</v>
      </c>
      <c r="T338">
        <f t="shared" si="47"/>
        <v>14146913</v>
      </c>
      <c r="U338">
        <f t="shared" si="48"/>
        <v>58186</v>
      </c>
      <c r="V338">
        <f t="shared" si="49"/>
        <v>10</v>
      </c>
      <c r="W338">
        <f t="shared" si="50"/>
        <v>47</v>
      </c>
      <c r="X338" t="str">
        <f t="shared" si="43"/>
        <v>SignalR cannot read property client of undefined</v>
      </c>
      <c r="Y338" t="str">
        <f t="shared" si="44"/>
        <v>14468471</v>
      </c>
      <c r="Z338" t="str">
        <f t="shared" si="45"/>
        <v>c#/signalr/signalr-hub/signalr.client/</v>
      </c>
      <c r="AA338" t="str">
        <f t="shared" si="46"/>
        <v>https://stackoverflow.com/questions/14146913/signalr-cannot-read-property-client-of-undefined</v>
      </c>
    </row>
    <row r="339" spans="1:27" x14ac:dyDescent="0.25">
      <c r="A339">
        <v>61260006</v>
      </c>
      <c r="B339" t="s">
        <v>135</v>
      </c>
      <c r="C339" t="s">
        <v>16</v>
      </c>
      <c r="D339" t="s">
        <v>16</v>
      </c>
      <c r="E339" t="s">
        <v>2777</v>
      </c>
      <c r="F339" t="s">
        <v>11</v>
      </c>
      <c r="G339" t="s">
        <v>2778</v>
      </c>
      <c r="H339" t="s">
        <v>2779</v>
      </c>
      <c r="T339">
        <f t="shared" si="47"/>
        <v>61260006</v>
      </c>
      <c r="U339">
        <f t="shared" si="48"/>
        <v>27</v>
      </c>
      <c r="V339">
        <f t="shared" si="49"/>
        <v>1</v>
      </c>
      <c r="W339">
        <f t="shared" si="50"/>
        <v>1</v>
      </c>
      <c r="X339" t="str">
        <f t="shared" si="43"/>
        <v>Hubs not receiving any messages when using MassTransit SignalR backplane</v>
      </c>
      <c r="Y339" t="str">
        <f t="shared" si="44"/>
        <v>null</v>
      </c>
      <c r="Z339" t="str">
        <f t="shared" si="45"/>
        <v>c#/signalrmasstransit/</v>
      </c>
      <c r="AA339" t="str">
        <f t="shared" si="46"/>
        <v>https://stackoverflow.com/questions/61260006/hubs-not-receiving-any-messages-when-using-masstransit-signalr-backplane</v>
      </c>
    </row>
    <row r="340" spans="1:27" x14ac:dyDescent="0.25">
      <c r="A340">
        <v>46904678</v>
      </c>
      <c r="B340" t="s">
        <v>2788</v>
      </c>
      <c r="C340" t="s">
        <v>89</v>
      </c>
      <c r="D340" t="s">
        <v>906</v>
      </c>
      <c r="E340" t="s">
        <v>2789</v>
      </c>
      <c r="F340" t="s">
        <v>2790</v>
      </c>
      <c r="G340" t="s">
        <v>2791</v>
      </c>
      <c r="H340" t="s">
        <v>2792</v>
      </c>
      <c r="T340">
        <f t="shared" si="47"/>
        <v>46904678</v>
      </c>
      <c r="U340">
        <f t="shared" si="48"/>
        <v>40857</v>
      </c>
      <c r="V340">
        <f t="shared" si="49"/>
        <v>5</v>
      </c>
      <c r="W340">
        <f t="shared" si="50"/>
        <v>51</v>
      </c>
      <c r="X340" t="str">
        <f t="shared" si="43"/>
        <v>Call SignalR Core Hub method from Controller</v>
      </c>
      <c r="Y340" t="str">
        <f t="shared" si="44"/>
        <v>46906849</v>
      </c>
      <c r="Z340" t="str">
        <f t="shared" si="45"/>
        <v>c#/signalr/asp.net-core-2.0/asp.net-core-signalr/</v>
      </c>
      <c r="AA340" t="str">
        <f t="shared" si="46"/>
        <v>https://stackoverflow.com/questions/46904678/call-signalr-core-hub-method-from-controller</v>
      </c>
    </row>
    <row r="341" spans="1:27" x14ac:dyDescent="0.25">
      <c r="A341">
        <v>15113176</v>
      </c>
      <c r="B341" t="s">
        <v>2800</v>
      </c>
      <c r="C341" t="s">
        <v>89</v>
      </c>
      <c r="D341" t="s">
        <v>50</v>
      </c>
      <c r="E341" t="s">
        <v>2801</v>
      </c>
      <c r="F341" t="s">
        <v>2802</v>
      </c>
      <c r="G341" t="s">
        <v>2803</v>
      </c>
      <c r="H341" t="s">
        <v>2804</v>
      </c>
      <c r="T341">
        <f t="shared" si="47"/>
        <v>15113176</v>
      </c>
      <c r="U341">
        <f t="shared" si="48"/>
        <v>6969</v>
      </c>
      <c r="V341">
        <f t="shared" si="49"/>
        <v>5</v>
      </c>
      <c r="W341">
        <f t="shared" si="50"/>
        <v>7</v>
      </c>
      <c r="X341" t="str">
        <f t="shared" si="43"/>
        <v>Set cookie from SignalR hub on the server</v>
      </c>
      <c r="Y341" t="str">
        <f t="shared" si="44"/>
        <v>44553288</v>
      </c>
      <c r="Z341" t="str">
        <f t="shared" si="45"/>
        <v>c#/asp.netsignalr/</v>
      </c>
      <c r="AA341" t="str">
        <f t="shared" si="46"/>
        <v>https://stackoverflow.com/questions/15113176/set-cookie-from-signalr-hub-on-the-server</v>
      </c>
    </row>
    <row r="342" spans="1:27" x14ac:dyDescent="0.25">
      <c r="A342">
        <v>14608139</v>
      </c>
      <c r="B342" t="s">
        <v>2805</v>
      </c>
      <c r="C342" t="s">
        <v>15</v>
      </c>
      <c r="D342" t="s">
        <v>612</v>
      </c>
      <c r="E342" t="s">
        <v>2806</v>
      </c>
      <c r="F342" t="s">
        <v>11</v>
      </c>
      <c r="G342" t="s">
        <v>2803</v>
      </c>
      <c r="H342" t="s">
        <v>2807</v>
      </c>
      <c r="T342">
        <f t="shared" si="47"/>
        <v>14608139</v>
      </c>
      <c r="U342">
        <f t="shared" si="48"/>
        <v>1602</v>
      </c>
      <c r="V342">
        <f t="shared" si="49"/>
        <v>2</v>
      </c>
      <c r="W342">
        <f t="shared" si="50"/>
        <v>6</v>
      </c>
      <c r="X342" t="str">
        <f t="shared" si="43"/>
        <v>In SignalR, is it possible to simulate a reconnect for testing?</v>
      </c>
      <c r="Y342" t="str">
        <f t="shared" si="44"/>
        <v>null</v>
      </c>
      <c r="Z342" t="str">
        <f t="shared" si="45"/>
        <v>c#/asp.netsignalr/</v>
      </c>
      <c r="AA342" t="str">
        <f t="shared" si="46"/>
        <v>https://stackoverflow.com/questions/14608139/in-signalr-is-it-possible-to-simulate-a-reconnect-for-testing</v>
      </c>
    </row>
    <row r="343" spans="1:27" x14ac:dyDescent="0.25">
      <c r="A343">
        <v>61100555</v>
      </c>
      <c r="B343" t="s">
        <v>145</v>
      </c>
      <c r="C343" t="s">
        <v>16</v>
      </c>
      <c r="D343" t="s">
        <v>16</v>
      </c>
      <c r="E343" t="s">
        <v>2817</v>
      </c>
      <c r="F343" t="s">
        <v>2818</v>
      </c>
      <c r="G343" t="s">
        <v>2654</v>
      </c>
      <c r="H343" t="s">
        <v>2819</v>
      </c>
      <c r="T343">
        <f t="shared" si="47"/>
        <v>61100555</v>
      </c>
      <c r="U343">
        <f t="shared" si="48"/>
        <v>22</v>
      </c>
      <c r="V343">
        <f t="shared" si="49"/>
        <v>1</v>
      </c>
      <c r="W343">
        <f t="shared" si="50"/>
        <v>1</v>
      </c>
      <c r="X343" t="str">
        <f t="shared" si="43"/>
        <v>How to connect to SignalR server from ASP.NET Core server and keep it open?</v>
      </c>
      <c r="Y343" t="str">
        <f t="shared" si="44"/>
        <v>61100659</v>
      </c>
      <c r="Z343" t="str">
        <f t="shared" si="45"/>
        <v>c#/asp.net/signalr/asp.net-core-signalr/</v>
      </c>
      <c r="AA343" t="str">
        <f t="shared" si="46"/>
        <v>https://stackoverflow.com/questions/61100555/how-to-connect-to-signalr-server-from-asp-net-core-server-and-keep-it-open</v>
      </c>
    </row>
    <row r="344" spans="1:27" x14ac:dyDescent="0.25">
      <c r="A344">
        <v>60817489</v>
      </c>
      <c r="B344" t="s">
        <v>2663</v>
      </c>
      <c r="C344" t="s">
        <v>208</v>
      </c>
      <c r="D344" t="s">
        <v>8</v>
      </c>
      <c r="E344" t="s">
        <v>2823</v>
      </c>
      <c r="F344" t="s">
        <v>11</v>
      </c>
      <c r="G344" t="s">
        <v>2824</v>
      </c>
      <c r="H344" t="s">
        <v>2825</v>
      </c>
      <c r="T344">
        <f t="shared" si="47"/>
        <v>60817489</v>
      </c>
      <c r="U344">
        <f t="shared" si="48"/>
        <v>301</v>
      </c>
      <c r="V344">
        <f t="shared" si="49"/>
        <v>4</v>
      </c>
      <c r="W344">
        <f t="shared" si="50"/>
        <v>10</v>
      </c>
      <c r="X344" t="str">
        <f t="shared" si="43"/>
        <v>How can I kill a SignalR connection?</v>
      </c>
      <c r="Y344" t="str">
        <f t="shared" si="44"/>
        <v>null</v>
      </c>
      <c r="Z344" t="str">
        <f t="shared" si="45"/>
        <v>javascript/c#/asp.net-mvc/signalr/</v>
      </c>
      <c r="AA344" t="str">
        <f t="shared" si="46"/>
        <v>https://stackoverflow.com/questions/60817489/how-can-i-kill-a-signalr-connection</v>
      </c>
    </row>
    <row r="345" spans="1:27" x14ac:dyDescent="0.25">
      <c r="A345">
        <v>34694709</v>
      </c>
      <c r="B345" t="s">
        <v>2828</v>
      </c>
      <c r="C345" t="s">
        <v>15</v>
      </c>
      <c r="D345" t="s">
        <v>16</v>
      </c>
      <c r="E345" t="s">
        <v>2829</v>
      </c>
      <c r="F345" t="s">
        <v>2830</v>
      </c>
      <c r="G345" t="s">
        <v>2803</v>
      </c>
      <c r="H345" t="s">
        <v>2831</v>
      </c>
      <c r="T345">
        <f t="shared" si="47"/>
        <v>34694709</v>
      </c>
      <c r="U345">
        <f t="shared" si="48"/>
        <v>1459</v>
      </c>
      <c r="V345">
        <f t="shared" si="49"/>
        <v>2</v>
      </c>
      <c r="W345">
        <f t="shared" si="50"/>
        <v>1</v>
      </c>
      <c r="X345" t="str">
        <f t="shared" si="43"/>
        <v>Send message to sender of SignalR request</v>
      </c>
      <c r="Y345" t="str">
        <f t="shared" si="44"/>
        <v>34694774</v>
      </c>
      <c r="Z345" t="str">
        <f t="shared" si="45"/>
        <v>c#/asp.netsignalr/</v>
      </c>
      <c r="AA345" t="str">
        <f t="shared" si="46"/>
        <v>https://stackoverflow.com/questions/34694709/send-message-to-sender-of-signalr-request</v>
      </c>
    </row>
    <row r="346" spans="1:27" x14ac:dyDescent="0.25">
      <c r="A346">
        <v>22197129</v>
      </c>
      <c r="B346" t="s">
        <v>2832</v>
      </c>
      <c r="C346" t="s">
        <v>28</v>
      </c>
      <c r="D346" t="s">
        <v>430</v>
      </c>
      <c r="E346" t="s">
        <v>2833</v>
      </c>
      <c r="F346" t="s">
        <v>2834</v>
      </c>
      <c r="G346" t="s">
        <v>2681</v>
      </c>
      <c r="H346" t="s">
        <v>2835</v>
      </c>
      <c r="T346">
        <f t="shared" si="47"/>
        <v>22197129</v>
      </c>
      <c r="U346">
        <f t="shared" si="48"/>
        <v>19505</v>
      </c>
      <c r="V346">
        <f t="shared" si="49"/>
        <v>3</v>
      </c>
      <c r="W346">
        <f t="shared" si="50"/>
        <v>26</v>
      </c>
      <c r="X346" t="str">
        <f t="shared" si="43"/>
        <v>How to do guaranteed message delivery with SignalR?</v>
      </c>
      <c r="Y346" t="str">
        <f t="shared" si="44"/>
        <v>22207631</v>
      </c>
      <c r="Z346" t="str">
        <f t="shared" si="45"/>
        <v>c#/signalr/</v>
      </c>
      <c r="AA346" t="str">
        <f t="shared" si="46"/>
        <v>https://stackoverflow.com/questions/22197129/how-to-do-guaranteed-message-delivery-with-signalr</v>
      </c>
    </row>
    <row r="347" spans="1:27" x14ac:dyDescent="0.25">
      <c r="A347">
        <v>61015152</v>
      </c>
      <c r="B347" t="s">
        <v>39</v>
      </c>
      <c r="C347" t="s">
        <v>16</v>
      </c>
      <c r="D347" t="s">
        <v>16</v>
      </c>
      <c r="E347" t="s">
        <v>2836</v>
      </c>
      <c r="F347" t="s">
        <v>2837</v>
      </c>
      <c r="G347" t="s">
        <v>2838</v>
      </c>
      <c r="H347" t="s">
        <v>2839</v>
      </c>
      <c r="T347">
        <f t="shared" si="47"/>
        <v>61015152</v>
      </c>
      <c r="U347">
        <f t="shared" si="48"/>
        <v>39</v>
      </c>
      <c r="V347">
        <f t="shared" si="49"/>
        <v>1</v>
      </c>
      <c r="W347">
        <f t="shared" si="50"/>
        <v>1</v>
      </c>
      <c r="X347" t="str">
        <f t="shared" si="43"/>
        <v>SignalR makes a lot of re-reconnections after migration to asp.net core 3.1</v>
      </c>
      <c r="Y347" t="str">
        <f t="shared" si="44"/>
        <v>61015731</v>
      </c>
      <c r="Z347" t="str">
        <f t="shared" si="45"/>
        <v>c#/signalr/asp.net-core-3.0/asp.net-core-3.1/</v>
      </c>
      <c r="AA347" t="str">
        <f t="shared" si="46"/>
        <v>https://stackoverflow.com/questions/61015152/signalr-makes-a-lot-of-re-reconnections-after-migration-to-asp-net-core-3-1</v>
      </c>
    </row>
    <row r="348" spans="1:27" x14ac:dyDescent="0.25">
      <c r="A348">
        <v>60989226</v>
      </c>
      <c r="B348" t="s">
        <v>102</v>
      </c>
      <c r="C348" t="s">
        <v>16</v>
      </c>
      <c r="D348" t="s">
        <v>15</v>
      </c>
      <c r="E348" t="s">
        <v>2852</v>
      </c>
      <c r="F348" t="s">
        <v>2853</v>
      </c>
      <c r="G348" t="s">
        <v>2854</v>
      </c>
      <c r="H348" t="s">
        <v>2855</v>
      </c>
      <c r="T348">
        <f t="shared" si="47"/>
        <v>60989226</v>
      </c>
      <c r="U348">
        <f t="shared" si="48"/>
        <v>38</v>
      </c>
      <c r="V348">
        <f t="shared" si="49"/>
        <v>1</v>
      </c>
      <c r="W348">
        <f t="shared" si="50"/>
        <v>2</v>
      </c>
      <c r="X348" t="str">
        <f t="shared" si="43"/>
        <v>SignalR client does not call the reconnecting event when the Server shuts down, or restarts</v>
      </c>
      <c r="Y348" t="str">
        <f t="shared" si="44"/>
        <v>60994265</v>
      </c>
      <c r="Z348" t="str">
        <f t="shared" si="45"/>
        <v>c#/.net-core/signalr/signalr-client/</v>
      </c>
      <c r="AA348" t="str">
        <f t="shared" si="46"/>
        <v>https://stackoverflow.com/questions/60989226/signalr-client-does-not-call-the-reconnecting-event-when-the-server-shuts-down</v>
      </c>
    </row>
    <row r="349" spans="1:27" x14ac:dyDescent="0.25">
      <c r="A349">
        <v>60593996</v>
      </c>
      <c r="B349" t="s">
        <v>528</v>
      </c>
      <c r="C349" t="s">
        <v>15</v>
      </c>
      <c r="D349" t="s">
        <v>16</v>
      </c>
      <c r="E349" t="s">
        <v>2859</v>
      </c>
      <c r="F349" t="s">
        <v>11</v>
      </c>
      <c r="G349" t="s">
        <v>2860</v>
      </c>
      <c r="H349" t="s">
        <v>2861</v>
      </c>
      <c r="T349">
        <f t="shared" si="47"/>
        <v>60593996</v>
      </c>
      <c r="U349">
        <f t="shared" si="48"/>
        <v>52</v>
      </c>
      <c r="V349">
        <f t="shared" si="49"/>
        <v>2</v>
      </c>
      <c r="W349">
        <f t="shared" si="50"/>
        <v>1</v>
      </c>
      <c r="X349" t="str">
        <f t="shared" si="43"/>
        <v>Upgrade SignalR to SignalR 2</v>
      </c>
      <c r="Y349" t="str">
        <f t="shared" si="44"/>
        <v>null</v>
      </c>
      <c r="Z349" t="str">
        <f t="shared" si="45"/>
        <v>c#/asp.net-mvcsignalr/</v>
      </c>
      <c r="AA349" t="str">
        <f t="shared" si="46"/>
        <v>https://stackoverflow.com/questions/60593996/upgrade-signalr-to-signalr-2</v>
      </c>
    </row>
    <row r="350" spans="1:27" x14ac:dyDescent="0.25">
      <c r="A350">
        <v>60919918</v>
      </c>
      <c r="B350" t="s">
        <v>582</v>
      </c>
      <c r="C350" t="s">
        <v>15</v>
      </c>
      <c r="D350" t="s">
        <v>16</v>
      </c>
      <c r="E350" t="s">
        <v>2862</v>
      </c>
      <c r="F350" t="s">
        <v>2863</v>
      </c>
      <c r="G350" t="s">
        <v>2864</v>
      </c>
      <c r="H350" t="s">
        <v>2865</v>
      </c>
      <c r="T350">
        <f t="shared" si="47"/>
        <v>60919918</v>
      </c>
      <c r="U350">
        <f t="shared" si="48"/>
        <v>103</v>
      </c>
      <c r="V350">
        <f t="shared" si="49"/>
        <v>2</v>
      </c>
      <c r="W350">
        <f t="shared" si="50"/>
        <v>1</v>
      </c>
      <c r="X350" t="str">
        <f t="shared" si="43"/>
        <v>Ways to persist SignalR connection</v>
      </c>
      <c r="Y350" t="str">
        <f t="shared" si="44"/>
        <v>60948642</v>
      </c>
      <c r="Z350" t="str">
        <f t="shared" si="45"/>
        <v>javascript/c#/asp.net-core/signalr/asp.net-core-signalr/</v>
      </c>
      <c r="AA350" t="str">
        <f t="shared" si="46"/>
        <v>https://stackoverflow.com/questions/60919918/ways-to-persist-signalr-connection</v>
      </c>
    </row>
    <row r="351" spans="1:27" x14ac:dyDescent="0.25">
      <c r="A351">
        <v>38739898</v>
      </c>
      <c r="B351" t="s">
        <v>2866</v>
      </c>
      <c r="C351" t="s">
        <v>9</v>
      </c>
      <c r="D351" t="s">
        <v>16</v>
      </c>
      <c r="E351" t="s">
        <v>2867</v>
      </c>
      <c r="F351" t="s">
        <v>11</v>
      </c>
      <c r="G351" t="s">
        <v>2868</v>
      </c>
      <c r="H351" t="s">
        <v>2869</v>
      </c>
      <c r="T351">
        <f t="shared" si="47"/>
        <v>38739898</v>
      </c>
      <c r="U351">
        <f t="shared" si="48"/>
        <v>593</v>
      </c>
      <c r="V351">
        <f t="shared" si="49"/>
        <v>0</v>
      </c>
      <c r="W351">
        <f t="shared" si="50"/>
        <v>1</v>
      </c>
      <c r="X351" t="str">
        <f t="shared" si="43"/>
        <v>signalr creates new connection id using the same browser on same page refresh by default in c#</v>
      </c>
      <c r="Y351" t="str">
        <f t="shared" si="44"/>
        <v>null</v>
      </c>
      <c r="Z351" t="str">
        <f t="shared" si="45"/>
        <v>c#/signalr/signalr.client/sqldependency/</v>
      </c>
      <c r="AA351" t="str">
        <f t="shared" si="46"/>
        <v>https://stackoverflow.com/questions/38739898/signalr-creates-new-connection-id-using-the-same-browser-on-same-page-refresh-by</v>
      </c>
    </row>
    <row r="352" spans="1:27" x14ac:dyDescent="0.25">
      <c r="A352">
        <v>44685613</v>
      </c>
      <c r="B352" t="s">
        <v>2870</v>
      </c>
      <c r="C352" t="s">
        <v>9</v>
      </c>
      <c r="D352" t="s">
        <v>28</v>
      </c>
      <c r="E352" t="s">
        <v>2871</v>
      </c>
      <c r="F352" t="s">
        <v>11</v>
      </c>
      <c r="G352" t="s">
        <v>2872</v>
      </c>
      <c r="H352" t="s">
        <v>2873</v>
      </c>
      <c r="T352">
        <f t="shared" si="47"/>
        <v>44685613</v>
      </c>
      <c r="U352">
        <f t="shared" si="48"/>
        <v>1051</v>
      </c>
      <c r="V352">
        <f t="shared" si="49"/>
        <v>0</v>
      </c>
      <c r="W352">
        <f t="shared" si="50"/>
        <v>3</v>
      </c>
      <c r="X352" t="str">
        <f t="shared" si="43"/>
        <v>SignalR ForeverFrame transport does not work unless IIS site is accessed locally</v>
      </c>
      <c r="Y352" t="str">
        <f t="shared" si="44"/>
        <v>null</v>
      </c>
      <c r="Z352" t="str">
        <f t="shared" si="45"/>
        <v>c#/asp.net/iis/signalr/forever-frame/</v>
      </c>
      <c r="AA352" t="str">
        <f t="shared" si="46"/>
        <v>https://stackoverflow.com/questions/44685613/signalr-foreverframe-transport-does-not-work-unless-iis-site-is-accessed-locally</v>
      </c>
    </row>
    <row r="353" spans="1:27" x14ac:dyDescent="0.25">
      <c r="A353">
        <v>60907690</v>
      </c>
      <c r="B353" t="s">
        <v>36</v>
      </c>
      <c r="C353" t="s">
        <v>9</v>
      </c>
      <c r="D353" t="s">
        <v>16</v>
      </c>
      <c r="E353" t="s">
        <v>2886</v>
      </c>
      <c r="F353" t="s">
        <v>11</v>
      </c>
      <c r="G353" t="s">
        <v>2887</v>
      </c>
      <c r="H353" t="s">
        <v>2888</v>
      </c>
      <c r="T353">
        <f t="shared" si="47"/>
        <v>60907690</v>
      </c>
      <c r="U353">
        <f t="shared" si="48"/>
        <v>18</v>
      </c>
      <c r="V353">
        <f t="shared" si="49"/>
        <v>0</v>
      </c>
      <c r="W353">
        <f t="shared" si="50"/>
        <v>1</v>
      </c>
      <c r="X353" t="str">
        <f t="shared" si="43"/>
        <v>SignalR one connection multiple hubs, multiple handlers</v>
      </c>
      <c r="Y353" t="str">
        <f t="shared" si="44"/>
        <v>null</v>
      </c>
      <c r="Z353" t="str">
        <f t="shared" si="45"/>
        <v>javascript/c#signalr/</v>
      </c>
      <c r="AA353" t="str">
        <f t="shared" si="46"/>
        <v>https://stackoverflow.com/questions/60907690/signalr-one-connection-multiple-hubs-multiple-handlers</v>
      </c>
    </row>
    <row r="354" spans="1:27" x14ac:dyDescent="0.25">
      <c r="A354">
        <v>18020897</v>
      </c>
      <c r="B354" t="s">
        <v>2899</v>
      </c>
      <c r="C354" t="s">
        <v>15</v>
      </c>
      <c r="D354" t="s">
        <v>437</v>
      </c>
      <c r="E354" t="s">
        <v>2900</v>
      </c>
      <c r="F354" t="s">
        <v>11</v>
      </c>
      <c r="G354" t="s">
        <v>2687</v>
      </c>
      <c r="H354" t="s">
        <v>2901</v>
      </c>
      <c r="T354">
        <f t="shared" si="47"/>
        <v>18020897</v>
      </c>
      <c r="U354">
        <f t="shared" si="48"/>
        <v>3119</v>
      </c>
      <c r="V354">
        <f t="shared" si="49"/>
        <v>2</v>
      </c>
      <c r="W354">
        <f t="shared" si="50"/>
        <v>19</v>
      </c>
      <c r="X354" t="str">
        <f t="shared" si="43"/>
        <v>SignalR hub method parameter serialization</v>
      </c>
      <c r="Y354" t="str">
        <f t="shared" si="44"/>
        <v>null</v>
      </c>
      <c r="Z354" t="str">
        <f t="shared" si="45"/>
        <v>c#/signalrsignalr-hub/</v>
      </c>
      <c r="AA354" t="str">
        <f t="shared" si="46"/>
        <v>https://stackoverflow.com/questions/18020897/signalr-hub-method-parameter-serialization</v>
      </c>
    </row>
    <row r="355" spans="1:27" x14ac:dyDescent="0.25">
      <c r="A355">
        <v>55809533</v>
      </c>
      <c r="B355" t="s">
        <v>515</v>
      </c>
      <c r="C355" t="s">
        <v>9</v>
      </c>
      <c r="D355" t="s">
        <v>28</v>
      </c>
      <c r="E355" t="s">
        <v>2902</v>
      </c>
      <c r="F355" t="s">
        <v>11</v>
      </c>
      <c r="G355" t="s">
        <v>2693</v>
      </c>
      <c r="H355" t="s">
        <v>2903</v>
      </c>
      <c r="T355">
        <f t="shared" si="47"/>
        <v>55809533</v>
      </c>
      <c r="U355">
        <f t="shared" si="48"/>
        <v>75</v>
      </c>
      <c r="V355">
        <f t="shared" si="49"/>
        <v>0</v>
      </c>
      <c r="W355">
        <f t="shared" si="50"/>
        <v>3</v>
      </c>
      <c r="X355" t="str">
        <f t="shared" si="43"/>
        <v>Getting the HubContext of a SignalR hub</v>
      </c>
      <c r="Y355" t="str">
        <f t="shared" si="44"/>
        <v>null</v>
      </c>
      <c r="Z355" t="str">
        <f t="shared" si="45"/>
        <v>c#/asp.net-coresignalr/</v>
      </c>
      <c r="AA355" t="str">
        <f t="shared" si="46"/>
        <v>https://stackoverflow.com/questions/55809533/getting-the-hubcontext-of-a-signalr-hub</v>
      </c>
    </row>
    <row r="356" spans="1:27" x14ac:dyDescent="0.25">
      <c r="A356">
        <v>41593728</v>
      </c>
      <c r="B356" t="s">
        <v>2904</v>
      </c>
      <c r="C356" t="s">
        <v>16</v>
      </c>
      <c r="D356" t="s">
        <v>15</v>
      </c>
      <c r="E356" t="s">
        <v>2905</v>
      </c>
      <c r="F356" t="s">
        <v>11</v>
      </c>
      <c r="G356" t="s">
        <v>2906</v>
      </c>
      <c r="H356" t="s">
        <v>2907</v>
      </c>
      <c r="T356">
        <f t="shared" si="47"/>
        <v>41593728</v>
      </c>
      <c r="U356">
        <f t="shared" si="48"/>
        <v>913</v>
      </c>
      <c r="V356">
        <f t="shared" si="49"/>
        <v>1</v>
      </c>
      <c r="W356">
        <f t="shared" si="50"/>
        <v>2</v>
      </c>
      <c r="X356" t="str">
        <f t="shared" si="43"/>
        <v>SignalR client does not receive messages after a reconnection</v>
      </c>
      <c r="Y356" t="str">
        <f t="shared" si="44"/>
        <v>null</v>
      </c>
      <c r="Z356" t="str">
        <f t="shared" si="45"/>
        <v>c#/asp.net/asp.net-mvc/signalr/</v>
      </c>
      <c r="AA356" t="str">
        <f t="shared" si="46"/>
        <v>https://stackoverflow.com/questions/41593728/signalr-client-does-not-receive-messages-after-a-reconnection</v>
      </c>
    </row>
    <row r="357" spans="1:27" x14ac:dyDescent="0.25">
      <c r="A357">
        <v>56186927</v>
      </c>
      <c r="B357" t="s">
        <v>2914</v>
      </c>
      <c r="C357" t="s">
        <v>16</v>
      </c>
      <c r="D357" t="s">
        <v>612</v>
      </c>
      <c r="E357" t="s">
        <v>2915</v>
      </c>
      <c r="F357" t="s">
        <v>11</v>
      </c>
      <c r="G357" t="s">
        <v>2916</v>
      </c>
      <c r="H357" t="s">
        <v>2917</v>
      </c>
      <c r="T357">
        <f t="shared" si="47"/>
        <v>56186927</v>
      </c>
      <c r="U357">
        <f t="shared" si="48"/>
        <v>1073</v>
      </c>
      <c r="V357">
        <f t="shared" si="49"/>
        <v>1</v>
      </c>
      <c r="W357">
        <f t="shared" si="50"/>
        <v>6</v>
      </c>
      <c r="X357" t="str">
        <f t="shared" si="43"/>
        <v>Azure SignalR Error: (429) Too Many Requests</v>
      </c>
      <c r="Y357" t="str">
        <f t="shared" si="44"/>
        <v>null</v>
      </c>
      <c r="Z357" t="str">
        <f t="shared" si="45"/>
        <v>c#/azure/signalr/azure-signalr/</v>
      </c>
      <c r="AA357" t="str">
        <f t="shared" si="46"/>
        <v>https://stackoverflow.com/questions/56186927/azure-signalr-error-429-too-many-requests</v>
      </c>
    </row>
    <row r="358" spans="1:27" x14ac:dyDescent="0.25">
      <c r="A358">
        <v>46235822</v>
      </c>
      <c r="B358" t="s">
        <v>2805</v>
      </c>
      <c r="C358" t="s">
        <v>208</v>
      </c>
      <c r="D358" t="s">
        <v>208</v>
      </c>
      <c r="E358" t="s">
        <v>2918</v>
      </c>
      <c r="F358" t="s">
        <v>11</v>
      </c>
      <c r="G358" t="s">
        <v>2803</v>
      </c>
      <c r="H358" t="s">
        <v>2919</v>
      </c>
      <c r="T358">
        <f t="shared" si="47"/>
        <v>46235822</v>
      </c>
      <c r="U358">
        <f t="shared" si="48"/>
        <v>1602</v>
      </c>
      <c r="V358">
        <f t="shared" si="49"/>
        <v>4</v>
      </c>
      <c r="W358">
        <f t="shared" si="50"/>
        <v>4</v>
      </c>
      <c r="X358" t="str">
        <f t="shared" si="43"/>
        <v>SignalR not firing OnDisconnected</v>
      </c>
      <c r="Y358" t="str">
        <f t="shared" si="44"/>
        <v>null</v>
      </c>
      <c r="Z358" t="str">
        <f t="shared" si="45"/>
        <v>c#/asp.netsignalr/</v>
      </c>
      <c r="AA358" t="str">
        <f t="shared" si="46"/>
        <v>https://stackoverflow.com/questions/46235822/signalr-not-firing-ondisconnected</v>
      </c>
    </row>
    <row r="359" spans="1:27" x14ac:dyDescent="0.25">
      <c r="A359">
        <v>60516791</v>
      </c>
      <c r="B359" t="s">
        <v>2932</v>
      </c>
      <c r="C359" t="s">
        <v>15</v>
      </c>
      <c r="D359" t="s">
        <v>89</v>
      </c>
      <c r="E359" t="s">
        <v>2933</v>
      </c>
      <c r="F359" t="s">
        <v>11</v>
      </c>
      <c r="G359" t="s">
        <v>2934</v>
      </c>
      <c r="H359" t="s">
        <v>2935</v>
      </c>
      <c r="T359">
        <f t="shared" si="47"/>
        <v>60516791</v>
      </c>
      <c r="U359">
        <f t="shared" si="48"/>
        <v>170</v>
      </c>
      <c r="V359">
        <f t="shared" si="49"/>
        <v>2</v>
      </c>
      <c r="W359">
        <f t="shared" si="50"/>
        <v>5</v>
      </c>
      <c r="X359" t="str">
        <f t="shared" si="43"/>
        <v>Getting SignalR connection startup error stack</v>
      </c>
      <c r="Y359" t="str">
        <f t="shared" si="44"/>
        <v>null</v>
      </c>
      <c r="Z359" t="str">
        <f t="shared" si="45"/>
        <v>c#/asp.net-mvc-4/signalr.client/signalr-2/</v>
      </c>
      <c r="AA359" t="str">
        <f t="shared" si="46"/>
        <v>https://stackoverflow.com/questions/60516791/getting-signalr-connection-startup-error-stack</v>
      </c>
    </row>
    <row r="360" spans="1:27" x14ac:dyDescent="0.25">
      <c r="A360">
        <v>60613369</v>
      </c>
      <c r="B360" t="s">
        <v>443</v>
      </c>
      <c r="C360" t="s">
        <v>9</v>
      </c>
      <c r="D360" t="s">
        <v>15</v>
      </c>
      <c r="E360" t="s">
        <v>2943</v>
      </c>
      <c r="F360" t="s">
        <v>11</v>
      </c>
      <c r="G360" t="s">
        <v>2681</v>
      </c>
      <c r="H360" t="s">
        <v>2944</v>
      </c>
      <c r="T360">
        <f t="shared" si="47"/>
        <v>60613369</v>
      </c>
      <c r="U360">
        <f t="shared" si="48"/>
        <v>45</v>
      </c>
      <c r="V360">
        <f t="shared" si="49"/>
        <v>0</v>
      </c>
      <c r="W360">
        <f t="shared" si="50"/>
        <v>2</v>
      </c>
      <c r="X360" t="str">
        <f t="shared" si="43"/>
        <v>Access HubCallContext outside the SignalR Hub</v>
      </c>
      <c r="Y360" t="str">
        <f t="shared" si="44"/>
        <v>null</v>
      </c>
      <c r="Z360" t="str">
        <f t="shared" si="45"/>
        <v>c#/signalr/</v>
      </c>
      <c r="AA360" t="str">
        <f t="shared" si="46"/>
        <v>https://stackoverflow.com/questions/60613369/access-hubcallcontext-outside-the-signalr-hub</v>
      </c>
    </row>
    <row r="361" spans="1:27" x14ac:dyDescent="0.25">
      <c r="A361">
        <v>60577829</v>
      </c>
      <c r="B361" t="s">
        <v>1098</v>
      </c>
      <c r="C361" t="s">
        <v>16</v>
      </c>
      <c r="D361" t="s">
        <v>28</v>
      </c>
      <c r="E361" t="s">
        <v>2945</v>
      </c>
      <c r="F361" t="s">
        <v>2946</v>
      </c>
      <c r="G361" t="s">
        <v>2947</v>
      </c>
      <c r="H361" t="s">
        <v>2948</v>
      </c>
      <c r="T361">
        <f t="shared" si="47"/>
        <v>60577829</v>
      </c>
      <c r="U361">
        <f t="shared" si="48"/>
        <v>59</v>
      </c>
      <c r="V361">
        <f t="shared" si="49"/>
        <v>1</v>
      </c>
      <c r="W361">
        <f t="shared" si="50"/>
        <v>3</v>
      </c>
      <c r="X361" t="str">
        <f t="shared" si="43"/>
        <v>How to Show Live Location of User in SignalR?</v>
      </c>
      <c r="Y361" t="str">
        <f t="shared" si="44"/>
        <v>60602355</v>
      </c>
      <c r="Z361" t="str">
        <f t="shared" si="45"/>
        <v>c#/signalrreal-time-data/</v>
      </c>
      <c r="AA361" t="str">
        <f t="shared" si="46"/>
        <v>https://stackoverflow.com/questions/60577829/how-to-show-live-location-of-user-in-signalr</v>
      </c>
    </row>
    <row r="362" spans="1:27" x14ac:dyDescent="0.25">
      <c r="A362">
        <v>60551726</v>
      </c>
      <c r="B362" t="s">
        <v>443</v>
      </c>
      <c r="C362" t="s">
        <v>15</v>
      </c>
      <c r="D362" t="s">
        <v>16</v>
      </c>
      <c r="E362" t="s">
        <v>2949</v>
      </c>
      <c r="F362" t="s">
        <v>11</v>
      </c>
      <c r="G362" t="s">
        <v>2950</v>
      </c>
      <c r="H362" t="s">
        <v>2951</v>
      </c>
      <c r="T362">
        <f t="shared" si="47"/>
        <v>60551726</v>
      </c>
      <c r="U362">
        <f t="shared" si="48"/>
        <v>45</v>
      </c>
      <c r="V362">
        <f t="shared" si="49"/>
        <v>2</v>
      </c>
      <c r="W362">
        <f t="shared" si="50"/>
        <v>1</v>
      </c>
      <c r="X362" t="str">
        <f t="shared" si="43"/>
        <v>SignalR receives more and more messages after refreshing the page</v>
      </c>
      <c r="Y362" t="str">
        <f t="shared" si="44"/>
        <v>null</v>
      </c>
      <c r="Z362" t="str">
        <f t="shared" si="45"/>
        <v>javascript/c#/asp.net/signalr/signalr-hub/</v>
      </c>
      <c r="AA362" t="str">
        <f t="shared" si="46"/>
        <v>https://stackoverflow.com/questions/60551726/signalr-receives-more-and-more-messages-after-refreshing-the-page</v>
      </c>
    </row>
    <row r="363" spans="1:27" x14ac:dyDescent="0.25">
      <c r="A363">
        <v>49102331</v>
      </c>
      <c r="B363" t="s">
        <v>2952</v>
      </c>
      <c r="C363" t="s">
        <v>612</v>
      </c>
      <c r="D363" t="s">
        <v>163</v>
      </c>
      <c r="E363" t="s">
        <v>2953</v>
      </c>
      <c r="F363" t="s">
        <v>11</v>
      </c>
      <c r="G363" t="s">
        <v>2954</v>
      </c>
      <c r="H363" t="s">
        <v>2955</v>
      </c>
      <c r="T363">
        <f t="shared" si="47"/>
        <v>49102331</v>
      </c>
      <c r="U363">
        <f t="shared" si="48"/>
        <v>19602</v>
      </c>
      <c r="V363">
        <f t="shared" si="49"/>
        <v>6</v>
      </c>
      <c r="W363">
        <f t="shared" si="50"/>
        <v>20</v>
      </c>
      <c r="X363" t="str">
        <f t="shared" si="43"/>
        <v>Could not load file or assembly &amp;#39Newtonsoft.Json&amp;#39 Version=11.0.0.0</v>
      </c>
      <c r="Y363" t="str">
        <f t="shared" si="44"/>
        <v>null</v>
      </c>
      <c r="Z363" t="str">
        <f t="shared" si="45"/>
        <v>c#/visual-studio/ssis/json.net/script-component/</v>
      </c>
      <c r="AA363" t="str">
        <f t="shared" si="46"/>
        <v>https://stackoverflow.com/questions/49102331/could-not-load-file-or-assembly-newtonsoft-json-version-11-0-0-0</v>
      </c>
    </row>
    <row r="364" spans="1:27" x14ac:dyDescent="0.25">
      <c r="A364">
        <v>61804270</v>
      </c>
      <c r="B364" t="s">
        <v>145</v>
      </c>
      <c r="C364" t="s">
        <v>16</v>
      </c>
      <c r="D364" t="s">
        <v>16</v>
      </c>
      <c r="E364" t="s">
        <v>2956</v>
      </c>
      <c r="F364" t="s">
        <v>2957</v>
      </c>
      <c r="G364" t="s">
        <v>2958</v>
      </c>
      <c r="H364" t="s">
        <v>2959</v>
      </c>
      <c r="T364">
        <f t="shared" si="47"/>
        <v>61804270</v>
      </c>
      <c r="U364">
        <f t="shared" si="48"/>
        <v>22</v>
      </c>
      <c r="V364">
        <f t="shared" si="49"/>
        <v>1</v>
      </c>
      <c r="W364">
        <f t="shared" si="50"/>
        <v>1</v>
      </c>
      <c r="X364" t="str">
        <f t="shared" si="43"/>
        <v>Get JProperty from Json Path in Newtonsoft.JSON</v>
      </c>
      <c r="Y364" t="str">
        <f t="shared" si="44"/>
        <v>61805775</v>
      </c>
      <c r="Z364" t="str">
        <f t="shared" si="45"/>
        <v>c#/jsonjson.net/</v>
      </c>
      <c r="AA364" t="str">
        <f t="shared" si="46"/>
        <v>https://stackoverflow.com/questions/61804270/get-jproperty-from-json-path-in-newtonsoft-json</v>
      </c>
    </row>
    <row r="365" spans="1:27" x14ac:dyDescent="0.25">
      <c r="A365">
        <v>13839865</v>
      </c>
      <c r="B365" t="s">
        <v>2969</v>
      </c>
      <c r="C365" t="s">
        <v>208</v>
      </c>
      <c r="D365" t="s">
        <v>44</v>
      </c>
      <c r="E365" t="s">
        <v>2970</v>
      </c>
      <c r="F365" t="s">
        <v>2971</v>
      </c>
      <c r="G365" t="s">
        <v>2972</v>
      </c>
      <c r="H365" t="s">
        <v>2973</v>
      </c>
      <c r="T365">
        <f t="shared" si="47"/>
        <v>13839865</v>
      </c>
      <c r="U365">
        <f t="shared" si="48"/>
        <v>102822</v>
      </c>
      <c r="V365">
        <f t="shared" si="49"/>
        <v>4</v>
      </c>
      <c r="W365">
        <f t="shared" si="50"/>
        <v>33</v>
      </c>
      <c r="X365" t="str">
        <f t="shared" si="43"/>
        <v>How to parse my json string in C#(4.0)using Newtonsoft.Json package?</v>
      </c>
      <c r="Y365" t="str">
        <f t="shared" si="44"/>
        <v>13840064</v>
      </c>
      <c r="Z365" t="str">
        <f t="shared" si="45"/>
        <v>c#/json/c#-4.0/json.net/</v>
      </c>
      <c r="AA365" t="str">
        <f t="shared" si="46"/>
        <v>https://stackoverflow.com/questions/13839865/how-to-parse-my-json-string-in-c4-0using-newtonsoft-json-package</v>
      </c>
    </row>
    <row r="366" spans="1:27" x14ac:dyDescent="0.25">
      <c r="A366">
        <v>55503289</v>
      </c>
      <c r="B366" t="s">
        <v>2559</v>
      </c>
      <c r="C366" t="s">
        <v>15</v>
      </c>
      <c r="D366" t="s">
        <v>15</v>
      </c>
      <c r="E366" t="s">
        <v>2974</v>
      </c>
      <c r="F366" t="s">
        <v>2975</v>
      </c>
      <c r="G366" t="s">
        <v>2958</v>
      </c>
      <c r="H366" t="s">
        <v>2976</v>
      </c>
      <c r="T366">
        <f t="shared" si="47"/>
        <v>55503289</v>
      </c>
      <c r="U366">
        <f t="shared" si="48"/>
        <v>260</v>
      </c>
      <c r="V366">
        <f t="shared" si="49"/>
        <v>2</v>
      </c>
      <c r="W366">
        <f t="shared" si="50"/>
        <v>2</v>
      </c>
      <c r="X366" t="str">
        <f t="shared" si="43"/>
        <v>Detect end of json object using Newtonsoft.Json</v>
      </c>
      <c r="Y366" t="str">
        <f t="shared" si="44"/>
        <v>55503527</v>
      </c>
      <c r="Z366" t="str">
        <f t="shared" si="45"/>
        <v>c#/jsonjson.net/</v>
      </c>
      <c r="AA366" t="str">
        <f t="shared" si="46"/>
        <v>https://stackoverflow.com/questions/55503289/detect-end-of-json-object-using-newtonsoft-json</v>
      </c>
    </row>
    <row r="367" spans="1:27" x14ac:dyDescent="0.25">
      <c r="A367">
        <v>54269052</v>
      </c>
      <c r="B367" t="s">
        <v>2977</v>
      </c>
      <c r="C367" t="s">
        <v>15</v>
      </c>
      <c r="D367" t="s">
        <v>15</v>
      </c>
      <c r="E367" t="s">
        <v>2978</v>
      </c>
      <c r="F367" t="s">
        <v>11</v>
      </c>
      <c r="G367" t="s">
        <v>2979</v>
      </c>
      <c r="H367" t="s">
        <v>2980</v>
      </c>
      <c r="T367">
        <f t="shared" si="47"/>
        <v>54269052</v>
      </c>
      <c r="U367">
        <f t="shared" si="48"/>
        <v>2678</v>
      </c>
      <c r="V367">
        <f t="shared" si="49"/>
        <v>2</v>
      </c>
      <c r="W367">
        <f t="shared" si="50"/>
        <v>2</v>
      </c>
      <c r="X367" t="str">
        <f t="shared" si="43"/>
        <v>How do I install Newtonsoft.json for Visual Studio 2010?</v>
      </c>
      <c r="Y367" t="str">
        <f t="shared" si="44"/>
        <v>null</v>
      </c>
      <c r="Z367" t="str">
        <f t="shared" si="45"/>
        <v>c#/asp.net/visual-studio-2010/nuget/</v>
      </c>
      <c r="AA367" t="str">
        <f t="shared" si="46"/>
        <v>https://stackoverflow.com/questions/54269052/how-do-i-install-newtonsoft-json-for-visual-studio-2010</v>
      </c>
    </row>
    <row r="368" spans="1:27" x14ac:dyDescent="0.25">
      <c r="A368">
        <v>26434738</v>
      </c>
      <c r="B368" t="s">
        <v>2987</v>
      </c>
      <c r="C368" t="s">
        <v>15</v>
      </c>
      <c r="D368" t="s">
        <v>54</v>
      </c>
      <c r="E368" t="s">
        <v>2988</v>
      </c>
      <c r="F368" t="s">
        <v>2989</v>
      </c>
      <c r="G368" t="s">
        <v>2990</v>
      </c>
      <c r="H368" t="s">
        <v>2991</v>
      </c>
      <c r="T368">
        <f t="shared" si="47"/>
        <v>26434738</v>
      </c>
      <c r="U368">
        <f t="shared" si="48"/>
        <v>14188</v>
      </c>
      <c r="V368">
        <f t="shared" si="49"/>
        <v>2</v>
      </c>
      <c r="W368">
        <f t="shared" si="50"/>
        <v>16</v>
      </c>
      <c r="X368" t="str">
        <f t="shared" si="43"/>
        <v>How Do You &amp;quotReally&amp;quot Serialize Circular Referencing Objects With Newtonsoft.Json?</v>
      </c>
      <c r="Y368" t="str">
        <f t="shared" si="44"/>
        <v>26442017</v>
      </c>
      <c r="Z368" t="str">
        <f t="shared" si="45"/>
        <v>c#/json/entity-framework/asp.net-web-api/json.net/</v>
      </c>
      <c r="AA368" t="str">
        <f t="shared" si="46"/>
        <v>https://stackoverflow.com/questions/26434738/how-do-you-really-serialize-circular-referencing-objects-with-newtonsoft-json</v>
      </c>
    </row>
    <row r="369" spans="1:27" x14ac:dyDescent="0.25">
      <c r="A369">
        <v>30220328</v>
      </c>
      <c r="B369" t="s">
        <v>3003</v>
      </c>
      <c r="C369" t="s">
        <v>16</v>
      </c>
      <c r="D369" t="s">
        <v>474</v>
      </c>
      <c r="E369" t="s">
        <v>3004</v>
      </c>
      <c r="F369" t="s">
        <v>3005</v>
      </c>
      <c r="G369" t="s">
        <v>3006</v>
      </c>
      <c r="H369" t="s">
        <v>3007</v>
      </c>
      <c r="T369">
        <f t="shared" si="47"/>
        <v>30220328</v>
      </c>
      <c r="U369">
        <f t="shared" si="48"/>
        <v>2798</v>
      </c>
      <c r="V369">
        <f t="shared" si="49"/>
        <v>1</v>
      </c>
      <c r="W369">
        <f t="shared" si="50"/>
        <v>12</v>
      </c>
      <c r="X369" t="str">
        <f t="shared" si="43"/>
        <v>How can I populate an existing object from a JToken (using Newtonsoft.Json)?</v>
      </c>
      <c r="Y369" t="str">
        <f t="shared" si="44"/>
        <v>30220811</v>
      </c>
      <c r="Z369" t="str">
        <f t="shared" si="45"/>
        <v>c#/jsonvb.net/</v>
      </c>
      <c r="AA369" t="str">
        <f t="shared" si="46"/>
        <v>https://stackoverflow.com/questions/30220328/how-can-i-populate-an-existing-object-from-a-jtoken-using-newtonsoft-json</v>
      </c>
    </row>
    <row r="370" spans="1:27" x14ac:dyDescent="0.25">
      <c r="A370">
        <v>60990959</v>
      </c>
      <c r="B370" t="s">
        <v>3012</v>
      </c>
      <c r="C370" t="s">
        <v>28</v>
      </c>
      <c r="D370" t="s">
        <v>16</v>
      </c>
      <c r="E370" t="s">
        <v>3013</v>
      </c>
      <c r="F370" t="s">
        <v>11</v>
      </c>
      <c r="G370" t="s">
        <v>3014</v>
      </c>
      <c r="H370" t="s">
        <v>3015</v>
      </c>
      <c r="T370">
        <f t="shared" si="47"/>
        <v>60990959</v>
      </c>
      <c r="U370">
        <f t="shared" si="48"/>
        <v>99</v>
      </c>
      <c r="V370">
        <f t="shared" si="49"/>
        <v>3</v>
      </c>
      <c r="W370">
        <f t="shared" si="50"/>
        <v>1</v>
      </c>
      <c r="X370" t="str">
        <f t="shared" si="43"/>
        <v>Newtonsoft.JSON conditional property source</v>
      </c>
      <c r="Y370" t="str">
        <f t="shared" si="44"/>
        <v>null</v>
      </c>
      <c r="Z370" t="str">
        <f t="shared" si="45"/>
        <v>c#/.net/json/serialization/json.net/</v>
      </c>
      <c r="AA370" t="str">
        <f t="shared" si="46"/>
        <v>https://stackoverflow.com/questions/60990959/newtonsoft-json-conditional-property-source</v>
      </c>
    </row>
    <row r="371" spans="1:27" x14ac:dyDescent="0.25">
      <c r="A371">
        <v>61205328</v>
      </c>
      <c r="B371" t="s">
        <v>503</v>
      </c>
      <c r="C371" t="s">
        <v>28</v>
      </c>
      <c r="D371" t="s">
        <v>16</v>
      </c>
      <c r="E371" t="s">
        <v>3016</v>
      </c>
      <c r="F371" t="s">
        <v>11</v>
      </c>
      <c r="G371" t="s">
        <v>3017</v>
      </c>
      <c r="H371" t="s">
        <v>3018</v>
      </c>
      <c r="T371">
        <f t="shared" si="47"/>
        <v>61205328</v>
      </c>
      <c r="U371">
        <f t="shared" si="48"/>
        <v>69</v>
      </c>
      <c r="V371">
        <f t="shared" si="49"/>
        <v>3</v>
      </c>
      <c r="W371">
        <f t="shared" si="50"/>
        <v>1</v>
      </c>
      <c r="X371" t="str">
        <f t="shared" si="43"/>
        <v>Newtonsoft.Json issue with deserialising relational model</v>
      </c>
      <c r="Y371" t="str">
        <f t="shared" si="44"/>
        <v>null</v>
      </c>
      <c r="Z371" t="str">
        <f t="shared" si="45"/>
        <v>c#/json/asp.net-core/json.net/</v>
      </c>
      <c r="AA371" t="str">
        <f t="shared" si="46"/>
        <v>https://stackoverflow.com/questions/61205328/newtonsoft-json-issue-with-deserialising-relational-model</v>
      </c>
    </row>
    <row r="372" spans="1:27" x14ac:dyDescent="0.25">
      <c r="A372">
        <v>54068197</v>
      </c>
      <c r="B372" t="s">
        <v>3023</v>
      </c>
      <c r="C372" t="s">
        <v>208</v>
      </c>
      <c r="D372" t="s">
        <v>16</v>
      </c>
      <c r="E372" t="s">
        <v>3024</v>
      </c>
      <c r="F372" t="s">
        <v>3025</v>
      </c>
      <c r="G372" t="s">
        <v>3026</v>
      </c>
      <c r="H372" t="s">
        <v>3027</v>
      </c>
      <c r="T372">
        <f t="shared" si="47"/>
        <v>54068197</v>
      </c>
      <c r="U372">
        <f t="shared" si="48"/>
        <v>2910</v>
      </c>
      <c r="V372">
        <f t="shared" si="49"/>
        <v>4</v>
      </c>
      <c r="W372">
        <f t="shared" si="50"/>
        <v>1</v>
      </c>
      <c r="X372" t="str">
        <f t="shared" si="43"/>
        <v>Could not load file or assembly &amp;#39Newtonsoft.Json, Version=12.0.0.0?</v>
      </c>
      <c r="Y372" t="str">
        <f t="shared" si="44"/>
        <v>54073894</v>
      </c>
      <c r="Z372" t="str">
        <f t="shared" si="45"/>
        <v>c#/json/</v>
      </c>
      <c r="AA372" t="str">
        <f t="shared" si="46"/>
        <v>https://stackoverflow.com/questions/54068197/could-not-load-file-or-assembly-newtonsoft-json-version-12-0-0-0</v>
      </c>
    </row>
    <row r="373" spans="1:27" x14ac:dyDescent="0.25">
      <c r="A373">
        <v>44114337</v>
      </c>
      <c r="B373" t="s">
        <v>3042</v>
      </c>
      <c r="C373" t="s">
        <v>28</v>
      </c>
      <c r="D373" t="s">
        <v>16</v>
      </c>
      <c r="E373" t="s">
        <v>3043</v>
      </c>
      <c r="F373" t="s">
        <v>11</v>
      </c>
      <c r="G373" t="s">
        <v>2997</v>
      </c>
      <c r="H373" t="s">
        <v>3044</v>
      </c>
      <c r="T373">
        <f t="shared" si="47"/>
        <v>44114337</v>
      </c>
      <c r="U373">
        <f t="shared" si="48"/>
        <v>2034</v>
      </c>
      <c r="V373">
        <f t="shared" si="49"/>
        <v>3</v>
      </c>
      <c r="W373">
        <f t="shared" si="50"/>
        <v>1</v>
      </c>
      <c r="X373" t="str">
        <f t="shared" si="43"/>
        <v>The type &amp;#39JsonConvert&amp;#39 exists in both &amp;#39Newtonsoft.Json ver 9 and 10</v>
      </c>
      <c r="Y373" t="str">
        <f t="shared" si="44"/>
        <v>null</v>
      </c>
      <c r="Z373" t="str">
        <f t="shared" si="45"/>
        <v>c#/json.net/</v>
      </c>
      <c r="AA373" t="str">
        <f t="shared" si="46"/>
        <v>https://stackoverflow.com/questions/44114337/the-type-jsonconvert-exists-in-both-newtonsoft-json-ver-9-and-10</v>
      </c>
    </row>
    <row r="374" spans="1:27" x14ac:dyDescent="0.25">
      <c r="A374">
        <v>38671641</v>
      </c>
      <c r="B374" t="s">
        <v>3045</v>
      </c>
      <c r="C374" t="s">
        <v>29</v>
      </c>
      <c r="D374" t="s">
        <v>118</v>
      </c>
      <c r="E374" t="s">
        <v>3046</v>
      </c>
      <c r="F374" t="s">
        <v>3047</v>
      </c>
      <c r="G374" t="s">
        <v>3048</v>
      </c>
      <c r="H374" t="s">
        <v>3049</v>
      </c>
      <c r="T374">
        <f t="shared" si="47"/>
        <v>38671641</v>
      </c>
      <c r="U374">
        <f t="shared" si="48"/>
        <v>117458</v>
      </c>
      <c r="V374">
        <f t="shared" si="49"/>
        <v>15</v>
      </c>
      <c r="W374">
        <f t="shared" si="50"/>
        <v>30</v>
      </c>
      <c r="X374" t="str">
        <f t="shared" si="43"/>
        <v>Could not load file or assembly &amp;#39Newtonsoft.Json, Version=9.0.0.0, Culture=neutral, PublicKeyToken=30ad4fe6b2a6aeed&amp;#39 or one of its dependencies</v>
      </c>
      <c r="Y374" t="str">
        <f t="shared" si="44"/>
        <v>38715898</v>
      </c>
      <c r="Z374" t="str">
        <f t="shared" si="45"/>
        <v>c#/visual-studio/win-universal-app/windows-10/windows-10-universal/</v>
      </c>
      <c r="AA374" t="str">
        <f t="shared" si="46"/>
        <v>https://stackoverflow.com/questions/38671641/could-not-load-file-or-assembly-newtonsoft-json-version-9-0-0-0-culture-neutr</v>
      </c>
    </row>
    <row r="375" spans="1:27" x14ac:dyDescent="0.25">
      <c r="A375">
        <v>56276015</v>
      </c>
      <c r="B375" t="s">
        <v>3050</v>
      </c>
      <c r="C375" t="s">
        <v>15</v>
      </c>
      <c r="D375" t="s">
        <v>8</v>
      </c>
      <c r="E375" t="s">
        <v>3051</v>
      </c>
      <c r="F375" t="s">
        <v>11</v>
      </c>
      <c r="G375" t="s">
        <v>3052</v>
      </c>
      <c r="H375" t="s">
        <v>3053</v>
      </c>
      <c r="T375">
        <f t="shared" si="47"/>
        <v>56276015</v>
      </c>
      <c r="U375">
        <f t="shared" si="48"/>
        <v>840</v>
      </c>
      <c r="V375">
        <f t="shared" si="49"/>
        <v>2</v>
      </c>
      <c r="W375">
        <f t="shared" si="50"/>
        <v>10</v>
      </c>
      <c r="X375" t="str">
        <f t="shared" si="43"/>
        <v>Could not load file or assembly &amp;#39Newtonsoft.Json, Version=6.0.0.0 ...&amp;quot during runtime ,indirect dependency assembly keep looking for old version</v>
      </c>
      <c r="Y375" t="str">
        <f t="shared" si="44"/>
        <v>null</v>
      </c>
      <c r="Z375" t="str">
        <f t="shared" si="45"/>
        <v>c#/.net/json/json.net/.net-assembly/</v>
      </c>
      <c r="AA375" t="str">
        <f t="shared" si="46"/>
        <v>https://stackoverflow.com/questions/56276015/could-not-load-file-or-assembly-newtonsoft-json-version-6-0-0-0-during-ru</v>
      </c>
    </row>
    <row r="376" spans="1:27" x14ac:dyDescent="0.25">
      <c r="A376">
        <v>60565409</v>
      </c>
      <c r="B376" t="s">
        <v>149</v>
      </c>
      <c r="C376" t="s">
        <v>9</v>
      </c>
      <c r="D376" t="s">
        <v>15</v>
      </c>
      <c r="E376" t="s">
        <v>3057</v>
      </c>
      <c r="F376" t="s">
        <v>11</v>
      </c>
      <c r="G376" t="s">
        <v>3026</v>
      </c>
      <c r="H376" t="s">
        <v>3058</v>
      </c>
      <c r="T376">
        <f t="shared" si="47"/>
        <v>60565409</v>
      </c>
      <c r="U376">
        <f t="shared" si="48"/>
        <v>28</v>
      </c>
      <c r="V376">
        <f t="shared" si="49"/>
        <v>0</v>
      </c>
      <c r="W376">
        <f t="shared" si="50"/>
        <v>2</v>
      </c>
      <c r="X376" t="str">
        <f t="shared" si="43"/>
        <v>Newtonsoft.Json not deserializing field marked with EmitDefaultValue</v>
      </c>
      <c r="Y376" t="str">
        <f t="shared" si="44"/>
        <v>null</v>
      </c>
      <c r="Z376" t="str">
        <f t="shared" si="45"/>
        <v>c#/json/</v>
      </c>
      <c r="AA376" t="str">
        <f t="shared" si="46"/>
        <v>https://stackoverflow.com/questions/60565409/newtonsoft-json-not-deserializing-field-marked-with-emitdefaultvalue</v>
      </c>
    </row>
    <row r="377" spans="1:27" x14ac:dyDescent="0.25">
      <c r="A377">
        <v>60295119</v>
      </c>
      <c r="B377" t="s">
        <v>354</v>
      </c>
      <c r="C377" t="s">
        <v>15</v>
      </c>
      <c r="D377" t="s">
        <v>15</v>
      </c>
      <c r="E377" t="s">
        <v>3067</v>
      </c>
      <c r="F377" t="s">
        <v>3068</v>
      </c>
      <c r="G377" t="s">
        <v>3069</v>
      </c>
      <c r="H377" t="s">
        <v>3070</v>
      </c>
      <c r="T377">
        <f t="shared" si="47"/>
        <v>60295119</v>
      </c>
      <c r="U377">
        <f t="shared" si="48"/>
        <v>139</v>
      </c>
      <c r="V377">
        <f t="shared" si="49"/>
        <v>2</v>
      </c>
      <c r="W377">
        <f t="shared" si="50"/>
        <v>2</v>
      </c>
      <c r="X377" t="str">
        <f t="shared" si="43"/>
        <v>Conflict Newtonsoft.Json 6.0.0.0 and 12.0.0.0 in Web Application with Web Api, C#</v>
      </c>
      <c r="Y377" t="str">
        <f t="shared" si="44"/>
        <v>60295278</v>
      </c>
      <c r="Z377" t="str">
        <f t="shared" si="45"/>
        <v>c#/json.net/visual-studio-2019/webapi/</v>
      </c>
      <c r="AA377" t="str">
        <f t="shared" si="46"/>
        <v>https://stackoverflow.com/questions/60295119/conflict-newtonsoft-json-6-0-0-0-and-12-0-0-0-in-web-application-with-web-api-c</v>
      </c>
    </row>
    <row r="378" spans="1:27" x14ac:dyDescent="0.25">
      <c r="A378">
        <v>35579453</v>
      </c>
      <c r="B378" t="s">
        <v>3071</v>
      </c>
      <c r="C378" t="s">
        <v>15</v>
      </c>
      <c r="D378" t="s">
        <v>89</v>
      </c>
      <c r="E378" t="s">
        <v>3072</v>
      </c>
      <c r="F378" t="s">
        <v>11</v>
      </c>
      <c r="G378" t="s">
        <v>3073</v>
      </c>
      <c r="H378" t="s">
        <v>3074</v>
      </c>
      <c r="T378">
        <f t="shared" si="47"/>
        <v>35579453</v>
      </c>
      <c r="U378">
        <f t="shared" si="48"/>
        <v>7630</v>
      </c>
      <c r="V378">
        <f t="shared" si="49"/>
        <v>2</v>
      </c>
      <c r="W378">
        <f t="shared" si="50"/>
        <v>5</v>
      </c>
      <c r="X378" t="str">
        <f t="shared" si="43"/>
        <v>Could not load file or assembly &amp;#39Newtonsoft.Json, Version=6.0.0.0 in combination with Microsoft.AspNet.WebApi.Client</v>
      </c>
      <c r="Y378" t="str">
        <f t="shared" si="44"/>
        <v>null</v>
      </c>
      <c r="Z378" t="str">
        <f t="shared" si="45"/>
        <v>c#/dll/reference/json.net/.net-assembly/</v>
      </c>
      <c r="AA378" t="str">
        <f t="shared" si="46"/>
        <v>https://stackoverflow.com/questions/35579453/could-not-load-file-or-assembly-newtonsoft-json-version-6-0-0-0-in-combination</v>
      </c>
    </row>
    <row r="379" spans="1:27" x14ac:dyDescent="0.25">
      <c r="A379">
        <v>50752330</v>
      </c>
      <c r="B379" t="s">
        <v>2465</v>
      </c>
      <c r="C379" t="s">
        <v>16</v>
      </c>
      <c r="D379" t="s">
        <v>16</v>
      </c>
      <c r="E379" t="s">
        <v>3080</v>
      </c>
      <c r="F379" t="s">
        <v>11</v>
      </c>
      <c r="G379" t="s">
        <v>3081</v>
      </c>
      <c r="H379" t="s">
        <v>3082</v>
      </c>
      <c r="T379">
        <f t="shared" si="47"/>
        <v>50752330</v>
      </c>
      <c r="U379">
        <f t="shared" si="48"/>
        <v>556</v>
      </c>
      <c r="V379">
        <f t="shared" si="49"/>
        <v>1</v>
      </c>
      <c r="W379">
        <f t="shared" si="50"/>
        <v>1</v>
      </c>
      <c r="X379" t="str">
        <f t="shared" si="43"/>
        <v>Unresolved Assembly reference not allowed Newtonsoft.Json with MSBuild.ILMerge.Task</v>
      </c>
      <c r="Y379" t="str">
        <f t="shared" si="44"/>
        <v>null</v>
      </c>
      <c r="Z379" t="str">
        <f t="shared" si="45"/>
        <v>c#/ilmerge/</v>
      </c>
      <c r="AA379" t="str">
        <f t="shared" si="46"/>
        <v>https://stackoverflow.com/questions/50752330/unresolved-assembly-reference-not-allowed-newtonsoft-json-with-msbuild-ilmerge-t</v>
      </c>
    </row>
    <row r="380" spans="1:27" x14ac:dyDescent="0.25">
      <c r="A380">
        <v>49670427</v>
      </c>
      <c r="B380" t="s">
        <v>3083</v>
      </c>
      <c r="C380" t="s">
        <v>9</v>
      </c>
      <c r="D380" t="s">
        <v>16</v>
      </c>
      <c r="E380" t="s">
        <v>3084</v>
      </c>
      <c r="F380" t="s">
        <v>11</v>
      </c>
      <c r="G380" t="s">
        <v>3085</v>
      </c>
      <c r="H380" t="s">
        <v>3086</v>
      </c>
      <c r="T380">
        <f t="shared" si="47"/>
        <v>49670427</v>
      </c>
      <c r="U380">
        <f t="shared" si="48"/>
        <v>500</v>
      </c>
      <c r="V380">
        <f t="shared" si="49"/>
        <v>0</v>
      </c>
      <c r="W380">
        <f t="shared" si="50"/>
        <v>1</v>
      </c>
      <c r="X380" t="str">
        <f t="shared" si="43"/>
        <v>ILmerge does not implement Newtonsoft.json</v>
      </c>
      <c r="Y380" t="str">
        <f t="shared" si="44"/>
        <v>null</v>
      </c>
      <c r="Z380" t="str">
        <f t="shared" si="45"/>
        <v>c#/visual-studioilmerge/</v>
      </c>
      <c r="AA380" t="str">
        <f t="shared" si="46"/>
        <v>https://stackoverflow.com/questions/49670427/ilmerge-does-not-implement-newtonsoft-json</v>
      </c>
    </row>
    <row r="381" spans="1:27" x14ac:dyDescent="0.25">
      <c r="A381">
        <v>52307935</v>
      </c>
      <c r="B381" t="s">
        <v>3090</v>
      </c>
      <c r="C381" t="s">
        <v>16</v>
      </c>
      <c r="D381" t="s">
        <v>16</v>
      </c>
      <c r="E381" t="s">
        <v>3091</v>
      </c>
      <c r="F381" t="s">
        <v>11</v>
      </c>
      <c r="G381" t="s">
        <v>3092</v>
      </c>
      <c r="H381" t="s">
        <v>3093</v>
      </c>
      <c r="T381">
        <f t="shared" si="47"/>
        <v>52307935</v>
      </c>
      <c r="U381">
        <f t="shared" si="48"/>
        <v>1967</v>
      </c>
      <c r="V381">
        <f t="shared" si="49"/>
        <v>1</v>
      </c>
      <c r="W381">
        <f t="shared" si="50"/>
        <v>1</v>
      </c>
      <c r="X381" t="str">
        <f t="shared" si="43"/>
        <v>Json.NET vs Newtonsoft.Json SerializationBinder is different</v>
      </c>
      <c r="Y381" t="str">
        <f t="shared" si="44"/>
        <v>null</v>
      </c>
      <c r="Z381" t="str">
        <f t="shared" si="45"/>
        <v>c#/json/unity3d/mono/json.net/</v>
      </c>
      <c r="AA381" t="str">
        <f t="shared" si="46"/>
        <v>https://stackoverflow.com/questions/52307935/json-net-vs-newtonsoft-json-serializationbinder-is-different</v>
      </c>
    </row>
    <row r="382" spans="1:27" x14ac:dyDescent="0.25">
      <c r="A382">
        <v>43468332</v>
      </c>
      <c r="B382" t="s">
        <v>3103</v>
      </c>
      <c r="C382" t="s">
        <v>15</v>
      </c>
      <c r="D382" t="s">
        <v>208</v>
      </c>
      <c r="E382" t="s">
        <v>3104</v>
      </c>
      <c r="F382" t="s">
        <v>3105</v>
      </c>
      <c r="G382" t="s">
        <v>3026</v>
      </c>
      <c r="H382" t="s">
        <v>3106</v>
      </c>
      <c r="T382">
        <f t="shared" si="47"/>
        <v>43468332</v>
      </c>
      <c r="U382">
        <f t="shared" si="48"/>
        <v>2202</v>
      </c>
      <c r="V382">
        <f t="shared" si="49"/>
        <v>2</v>
      </c>
      <c r="W382">
        <f t="shared" si="50"/>
        <v>4</v>
      </c>
      <c r="X382" t="str">
        <f t="shared" si="43"/>
        <v>Installing json.NET via NuGet error &amp;#39Newtonsoft.Json&amp;#39 already has a dependency defined for Microsoft C#</v>
      </c>
      <c r="Y382" t="str">
        <f t="shared" si="44"/>
        <v>43651048</v>
      </c>
      <c r="Z382" t="str">
        <f t="shared" si="45"/>
        <v>c#/json/</v>
      </c>
      <c r="AA382" t="str">
        <f t="shared" si="46"/>
        <v>https://stackoverflow.com/questions/43468332/installing-json-net-via-nuget-error-newtonsoft-json-already-has-a-dependency-d</v>
      </c>
    </row>
    <row r="383" spans="1:27" x14ac:dyDescent="0.25">
      <c r="A383">
        <v>59342999</v>
      </c>
      <c r="B383" t="s">
        <v>3114</v>
      </c>
      <c r="C383" t="s">
        <v>16</v>
      </c>
      <c r="D383" t="s">
        <v>16</v>
      </c>
      <c r="E383" t="s">
        <v>3115</v>
      </c>
      <c r="F383" t="s">
        <v>3116</v>
      </c>
      <c r="G383" t="s">
        <v>3117</v>
      </c>
      <c r="H383" t="s">
        <v>3118</v>
      </c>
      <c r="T383">
        <f t="shared" si="47"/>
        <v>59342999</v>
      </c>
      <c r="U383">
        <f t="shared" si="48"/>
        <v>621</v>
      </c>
      <c r="V383">
        <f t="shared" si="49"/>
        <v>1</v>
      </c>
      <c r="W383">
        <f t="shared" si="50"/>
        <v>1</v>
      </c>
      <c r="X383" t="str">
        <f t="shared" si="43"/>
        <v>Custom JsonConverter attributes not working with Json.Serialize() using Newtonsoft.JSON in ASP.NET Core 3.1</v>
      </c>
      <c r="Y383" t="str">
        <f t="shared" si="44"/>
        <v>59344272</v>
      </c>
      <c r="Z383" t="str">
        <f t="shared" si="45"/>
        <v>c#/json/asp.net-core/json.net/asp.net-core-3.0/</v>
      </c>
      <c r="AA383" t="str">
        <f t="shared" si="46"/>
        <v>https://stackoverflow.com/questions/59342999/custom-jsonconverter-attributes-not-working-with-json-serialize-using-newtonso</v>
      </c>
    </row>
    <row r="384" spans="1:27" x14ac:dyDescent="0.25">
      <c r="A384">
        <v>58226377</v>
      </c>
      <c r="B384" t="s">
        <v>3122</v>
      </c>
      <c r="C384" t="s">
        <v>208</v>
      </c>
      <c r="D384" t="s">
        <v>16</v>
      </c>
      <c r="E384" t="s">
        <v>3123</v>
      </c>
      <c r="F384" t="s">
        <v>11</v>
      </c>
      <c r="G384" t="s">
        <v>3124</v>
      </c>
      <c r="H384" t="s">
        <v>3125</v>
      </c>
      <c r="T384">
        <f t="shared" si="47"/>
        <v>58226377</v>
      </c>
      <c r="U384">
        <f t="shared" si="48"/>
        <v>428</v>
      </c>
      <c r="V384">
        <f t="shared" si="49"/>
        <v>4</v>
      </c>
      <c r="W384">
        <f t="shared" si="50"/>
        <v>1</v>
      </c>
      <c r="X384" t="str">
        <f t="shared" si="43"/>
        <v>What is the equivalent of Newtonsoft.Json DefaultValueHandling = DefaultValueHandling.Ignore option in System.Text.Json</v>
      </c>
      <c r="Y384" t="str">
        <f t="shared" si="44"/>
        <v>null</v>
      </c>
      <c r="Z384" t="str">
        <f t="shared" si="45"/>
        <v>c#/json/.net-core/json.net/system.text.json/</v>
      </c>
      <c r="AA384" t="str">
        <f t="shared" si="46"/>
        <v>https://stackoverflow.com/questions/58226377/what-is-the-equivalent-of-newtonsoft-json-defaultvaluehandling-defaultvaluehan</v>
      </c>
    </row>
    <row r="385" spans="1:27" x14ac:dyDescent="0.25">
      <c r="A385">
        <v>19360133</v>
      </c>
      <c r="B385" t="s">
        <v>3143</v>
      </c>
      <c r="C385" t="s">
        <v>28</v>
      </c>
      <c r="D385" t="s">
        <v>118</v>
      </c>
      <c r="E385" t="s">
        <v>3144</v>
      </c>
      <c r="F385" t="s">
        <v>3145</v>
      </c>
      <c r="G385" t="s">
        <v>3146</v>
      </c>
      <c r="H385" t="s">
        <v>3147</v>
      </c>
      <c r="T385">
        <f t="shared" si="47"/>
        <v>19360133</v>
      </c>
      <c r="U385">
        <f t="shared" si="48"/>
        <v>40856</v>
      </c>
      <c r="V385">
        <f t="shared" si="49"/>
        <v>3</v>
      </c>
      <c r="W385">
        <f t="shared" si="50"/>
        <v>30</v>
      </c>
      <c r="X385" t="str">
        <f t="shared" si="43"/>
        <v>How to serialize object to json with type info using Newtonsoft.Json?</v>
      </c>
      <c r="Y385" t="str">
        <f t="shared" si="44"/>
        <v>19379608</v>
      </c>
      <c r="Z385" t="str">
        <f t="shared" si="45"/>
        <v>c#/serializationjson.net/</v>
      </c>
      <c r="AA385" t="str">
        <f t="shared" si="46"/>
        <v>https://stackoverflow.com/questions/19360133/how-to-serialize-object-to-json-with-type-info-using-newtonsoft-json</v>
      </c>
    </row>
    <row r="386" spans="1:27" x14ac:dyDescent="0.25">
      <c r="A386">
        <v>52735053</v>
      </c>
      <c r="B386" t="s">
        <v>3148</v>
      </c>
      <c r="C386" t="s">
        <v>16</v>
      </c>
      <c r="D386" t="s">
        <v>16</v>
      </c>
      <c r="E386" t="s">
        <v>3149</v>
      </c>
      <c r="F386" t="s">
        <v>11</v>
      </c>
      <c r="G386" t="s">
        <v>3150</v>
      </c>
      <c r="H386" t="s">
        <v>3151</v>
      </c>
      <c r="T386">
        <f t="shared" si="47"/>
        <v>52735053</v>
      </c>
      <c r="U386">
        <f t="shared" si="48"/>
        <v>650</v>
      </c>
      <c r="V386">
        <f t="shared" si="49"/>
        <v>1</v>
      </c>
      <c r="W386">
        <f t="shared" si="50"/>
        <v>1</v>
      </c>
      <c r="X386" t="str">
        <f t="shared" ref="X386:X449" si="51">CLEAN(E386)</f>
        <v>Serialization of Entity Framework proxy classes with Newtonsoft.Json fails with error that the object is disposed</v>
      </c>
      <c r="Y386" t="str">
        <f t="shared" ref="Y386:Y449" si="52">CLEAN(F386)</f>
        <v>null</v>
      </c>
      <c r="Z386" t="str">
        <f t="shared" ref="Z386:Z449" si="53">CLEAN(G386)</f>
        <v>c#/json/entity-framework/serialization/json.net/</v>
      </c>
      <c r="AA386" t="str">
        <f t="shared" ref="AA386:AA449" si="54">CLEAN(H386)</f>
        <v>https://stackoverflow.com/questions/52735053/serialization-of-entity-framework-proxy-classes-with-newtonsoft-json-fails-with</v>
      </c>
    </row>
    <row r="387" spans="1:27" x14ac:dyDescent="0.25">
      <c r="A387">
        <v>51434945</v>
      </c>
      <c r="B387" t="s">
        <v>3156</v>
      </c>
      <c r="C387" t="s">
        <v>16</v>
      </c>
      <c r="D387" t="s">
        <v>208</v>
      </c>
      <c r="E387" t="s">
        <v>3157</v>
      </c>
      <c r="F387" t="s">
        <v>11</v>
      </c>
      <c r="G387" t="s">
        <v>3158</v>
      </c>
      <c r="H387" t="s">
        <v>3159</v>
      </c>
      <c r="T387">
        <f t="shared" ref="T387:T450" si="55">VALUE(CLEAN(A387))</f>
        <v>51434945</v>
      </c>
      <c r="U387">
        <f t="shared" ref="U387:U450" si="56">VALUE(CLEAN(B387))</f>
        <v>294</v>
      </c>
      <c r="V387">
        <f t="shared" ref="V387:V450" si="57">VALUE(CLEAN(C387))</f>
        <v>1</v>
      </c>
      <c r="W387">
        <f t="shared" ref="W387:W450" si="58">VALUE(CLEAN(D387))</f>
        <v>4</v>
      </c>
      <c r="X387" t="str">
        <f t="shared" si="51"/>
        <v>Auth0 LoginResult not able to load Newtonsoft.Json 10.0.0.0</v>
      </c>
      <c r="Y387" t="str">
        <f t="shared" si="52"/>
        <v>null</v>
      </c>
      <c r="Z387" t="str">
        <f t="shared" si="53"/>
        <v>c#/auth0/</v>
      </c>
      <c r="AA387" t="str">
        <f t="shared" si="54"/>
        <v>https://stackoverflow.com/questions/51434945/auth0-loginresult-not-able-to-load-newtonsoft-json-10-0-0-0</v>
      </c>
    </row>
    <row r="388" spans="1:27" x14ac:dyDescent="0.25">
      <c r="A388">
        <v>58428240</v>
      </c>
      <c r="B388" t="s">
        <v>3177</v>
      </c>
      <c r="C388" t="s">
        <v>9</v>
      </c>
      <c r="D388" t="s">
        <v>16</v>
      </c>
      <c r="E388" t="s">
        <v>3178</v>
      </c>
      <c r="F388" t="s">
        <v>11</v>
      </c>
      <c r="G388" t="s">
        <v>2958</v>
      </c>
      <c r="H388" t="s">
        <v>3179</v>
      </c>
      <c r="T388">
        <f t="shared" si="55"/>
        <v>58428240</v>
      </c>
      <c r="U388">
        <f t="shared" si="56"/>
        <v>93</v>
      </c>
      <c r="V388">
        <f t="shared" si="57"/>
        <v>0</v>
      </c>
      <c r="W388">
        <f t="shared" si="58"/>
        <v>1</v>
      </c>
      <c r="X388" t="str">
        <f t="shared" si="51"/>
        <v>JsonConvert error CS0433: The type &amp;#39JsonConvert&amp;#39 exists in both &amp;#39Newtonsoft.Json, and &amp;#39WebDriver</v>
      </c>
      <c r="Y388" t="str">
        <f t="shared" si="52"/>
        <v>null</v>
      </c>
      <c r="Z388" t="str">
        <f t="shared" si="53"/>
        <v>c#/jsonjson.net/</v>
      </c>
      <c r="AA388" t="str">
        <f t="shared" si="54"/>
        <v>https://stackoverflow.com/questions/58428240/jsonconvert-error-cs0433-the-type-jsonconvert-exists-in-both-newtonsoft-json</v>
      </c>
    </row>
    <row r="389" spans="1:27" x14ac:dyDescent="0.25">
      <c r="A389">
        <v>47869999</v>
      </c>
      <c r="B389" t="s">
        <v>3180</v>
      </c>
      <c r="C389" t="s">
        <v>15</v>
      </c>
      <c r="D389" t="s">
        <v>15</v>
      </c>
      <c r="E389" t="s">
        <v>3181</v>
      </c>
      <c r="F389" t="s">
        <v>3182</v>
      </c>
      <c r="G389" t="s">
        <v>3183</v>
      </c>
      <c r="H389" t="s">
        <v>3184</v>
      </c>
      <c r="T389">
        <f t="shared" si="55"/>
        <v>47869999</v>
      </c>
      <c r="U389">
        <f t="shared" si="56"/>
        <v>1462</v>
      </c>
      <c r="V389">
        <f t="shared" si="57"/>
        <v>2</v>
      </c>
      <c r="W389">
        <f t="shared" si="58"/>
        <v>2</v>
      </c>
      <c r="X389" t="str">
        <f t="shared" si="51"/>
        <v>how to use NewtonSoft.json in MS build task?</v>
      </c>
      <c r="Y389" t="str">
        <f t="shared" si="52"/>
        <v>47882417</v>
      </c>
      <c r="Z389" t="str">
        <f t="shared" si="53"/>
        <v>c#/.net/json/visual-studio/msbuild/</v>
      </c>
      <c r="AA389" t="str">
        <f t="shared" si="54"/>
        <v>https://stackoverflow.com/questions/47869999/how-to-use-newtonsoft-json-in-ms-build-task</v>
      </c>
    </row>
    <row r="390" spans="1:27" x14ac:dyDescent="0.25">
      <c r="A390">
        <v>58183520</v>
      </c>
      <c r="B390" t="s">
        <v>376</v>
      </c>
      <c r="C390" t="s">
        <v>9</v>
      </c>
      <c r="D390" t="s">
        <v>16</v>
      </c>
      <c r="E390" t="s">
        <v>3187</v>
      </c>
      <c r="F390" t="s">
        <v>11</v>
      </c>
      <c r="G390" t="s">
        <v>3188</v>
      </c>
      <c r="H390" t="s">
        <v>3189</v>
      </c>
      <c r="T390">
        <f t="shared" si="55"/>
        <v>58183520</v>
      </c>
      <c r="U390">
        <f t="shared" si="56"/>
        <v>60</v>
      </c>
      <c r="V390">
        <f t="shared" si="57"/>
        <v>0</v>
      </c>
      <c r="W390">
        <f t="shared" si="58"/>
        <v>1</v>
      </c>
      <c r="X390" t="str">
        <f t="shared" si="51"/>
        <v>Google.Apis version doesn&amp;#39t work with newer version of Newtonsoft.Json</v>
      </c>
      <c r="Y390" t="str">
        <f t="shared" si="52"/>
        <v>null</v>
      </c>
      <c r="Z390" t="str">
        <f t="shared" si="53"/>
        <v>c#/google-api/json.net/google-api-dotnet-client/.net-standard-2.0/</v>
      </c>
      <c r="AA390" t="str">
        <f t="shared" si="54"/>
        <v>https://stackoverflow.com/questions/58183520/google-apis-version-doesnt-work-with-newer-version-of-newtonsoft-json</v>
      </c>
    </row>
    <row r="391" spans="1:27" x14ac:dyDescent="0.25">
      <c r="A391">
        <v>57970387</v>
      </c>
      <c r="B391" t="s">
        <v>756</v>
      </c>
      <c r="C391" t="s">
        <v>28</v>
      </c>
      <c r="D391" t="s">
        <v>16</v>
      </c>
      <c r="E391" t="s">
        <v>3190</v>
      </c>
      <c r="F391" t="s">
        <v>3191</v>
      </c>
      <c r="G391" t="s">
        <v>2958</v>
      </c>
      <c r="H391" t="s">
        <v>3192</v>
      </c>
      <c r="T391">
        <f t="shared" si="55"/>
        <v>57970387</v>
      </c>
      <c r="U391">
        <f t="shared" si="56"/>
        <v>111</v>
      </c>
      <c r="V391">
        <f t="shared" si="57"/>
        <v>3</v>
      </c>
      <c r="W391">
        <f t="shared" si="58"/>
        <v>1</v>
      </c>
      <c r="X391" t="str">
        <f t="shared" si="51"/>
        <v>Struggling to deserialize a JSON string using Newtonsoft.JSON in C#</v>
      </c>
      <c r="Y391" t="str">
        <f t="shared" si="52"/>
        <v>57970547</v>
      </c>
      <c r="Z391" t="str">
        <f t="shared" si="53"/>
        <v>c#/jsonjson.net/</v>
      </c>
      <c r="AA391" t="str">
        <f t="shared" si="54"/>
        <v>https://stackoverflow.com/questions/57970387/struggling-to-deserialize-a-json-string-using-newtonsoft-json-in-c</v>
      </c>
    </row>
    <row r="392" spans="1:27" x14ac:dyDescent="0.25">
      <c r="A392">
        <v>32491966</v>
      </c>
      <c r="B392" t="s">
        <v>3193</v>
      </c>
      <c r="C392" t="s">
        <v>16</v>
      </c>
      <c r="D392" t="s">
        <v>28</v>
      </c>
      <c r="E392" t="s">
        <v>3194</v>
      </c>
      <c r="F392" t="s">
        <v>3195</v>
      </c>
      <c r="G392" t="s">
        <v>3196</v>
      </c>
      <c r="H392" t="s">
        <v>3197</v>
      </c>
      <c r="T392">
        <f t="shared" si="55"/>
        <v>32491966</v>
      </c>
      <c r="U392">
        <f t="shared" si="56"/>
        <v>443</v>
      </c>
      <c r="V392">
        <f t="shared" si="57"/>
        <v>1</v>
      </c>
      <c r="W392">
        <f t="shared" si="58"/>
        <v>3</v>
      </c>
      <c r="X392" t="str">
        <f t="shared" si="51"/>
        <v>Why are all the collections in my POCO are null when deserializing some valid json with the .NET Newtonsoft.Json component</v>
      </c>
      <c r="Y392" t="str">
        <f t="shared" si="52"/>
        <v>32493007</v>
      </c>
      <c r="Z392" t="str">
        <f t="shared" si="53"/>
        <v>c#/.netjson/</v>
      </c>
      <c r="AA392" t="str">
        <f t="shared" si="54"/>
        <v>https://stackoverflow.com/questions/32491966/why-are-all-the-collections-in-my-poco-are-null-when-deserializing-some-valid-js</v>
      </c>
    </row>
    <row r="393" spans="1:27" x14ac:dyDescent="0.25">
      <c r="A393">
        <v>57623761</v>
      </c>
      <c r="B393" t="s">
        <v>3201</v>
      </c>
      <c r="C393" t="s">
        <v>15</v>
      </c>
      <c r="D393" t="s">
        <v>15</v>
      </c>
      <c r="E393" t="s">
        <v>3202</v>
      </c>
      <c r="F393" t="s">
        <v>3203</v>
      </c>
      <c r="G393" t="s">
        <v>2997</v>
      </c>
      <c r="H393" t="s">
        <v>3204</v>
      </c>
      <c r="T393">
        <f t="shared" si="55"/>
        <v>57623761</v>
      </c>
      <c r="U393">
        <f t="shared" si="56"/>
        <v>544</v>
      </c>
      <c r="V393">
        <f t="shared" si="57"/>
        <v>2</v>
      </c>
      <c r="W393">
        <f t="shared" si="58"/>
        <v>2</v>
      </c>
      <c r="X393" t="str">
        <f t="shared" si="51"/>
        <v>Newtonsoft.Json - Deserialize uppercase boolean values without quotes</v>
      </c>
      <c r="Y393" t="str">
        <f t="shared" si="52"/>
        <v>57655815</v>
      </c>
      <c r="Z393" t="str">
        <f t="shared" si="53"/>
        <v>c#/json.net/</v>
      </c>
      <c r="AA393" t="str">
        <f t="shared" si="54"/>
        <v>https://stackoverflow.com/questions/57623761/newtonsoft-json-deserialize-uppercase-boolean-values-without-quotes</v>
      </c>
    </row>
    <row r="394" spans="1:27" x14ac:dyDescent="0.25">
      <c r="A394">
        <v>57498019</v>
      </c>
      <c r="B394" t="s">
        <v>1860</v>
      </c>
      <c r="C394" t="s">
        <v>15</v>
      </c>
      <c r="D394" t="s">
        <v>612</v>
      </c>
      <c r="E394" t="s">
        <v>3205</v>
      </c>
      <c r="F394" t="s">
        <v>3206</v>
      </c>
      <c r="G394" t="s">
        <v>3207</v>
      </c>
      <c r="H394" t="s">
        <v>3208</v>
      </c>
      <c r="T394">
        <f t="shared" si="55"/>
        <v>57498019</v>
      </c>
      <c r="U394">
        <f t="shared" si="56"/>
        <v>363</v>
      </c>
      <c r="V394">
        <f t="shared" si="57"/>
        <v>2</v>
      </c>
      <c r="W394">
        <f t="shared" si="58"/>
        <v>6</v>
      </c>
      <c r="X394" t="str">
        <f t="shared" si="51"/>
        <v>C# Assembly Binding Redirects - Newtonsoft.Json</v>
      </c>
      <c r="Y394" t="str">
        <f t="shared" si="52"/>
        <v>57530218</v>
      </c>
      <c r="Z394" t="str">
        <f t="shared" si="53"/>
        <v>c#/dll/.net-assembly/app-config/</v>
      </c>
      <c r="AA394" t="str">
        <f t="shared" si="54"/>
        <v>https://stackoverflow.com/questions/57498019/c-assembly-binding-redirects-newtonsoft-json</v>
      </c>
    </row>
    <row r="395" spans="1:27" x14ac:dyDescent="0.25">
      <c r="A395">
        <v>17236342</v>
      </c>
      <c r="B395" t="s">
        <v>3209</v>
      </c>
      <c r="C395" t="s">
        <v>463</v>
      </c>
      <c r="D395" t="s">
        <v>430</v>
      </c>
      <c r="E395" t="s">
        <v>3210</v>
      </c>
      <c r="F395" t="s">
        <v>11</v>
      </c>
      <c r="G395" t="s">
        <v>3211</v>
      </c>
      <c r="H395" t="s">
        <v>3212</v>
      </c>
      <c r="T395">
        <f t="shared" si="55"/>
        <v>17236342</v>
      </c>
      <c r="U395">
        <f t="shared" si="56"/>
        <v>45950</v>
      </c>
      <c r="V395">
        <f t="shared" si="57"/>
        <v>11</v>
      </c>
      <c r="W395">
        <f t="shared" si="58"/>
        <v>26</v>
      </c>
      <c r="X395" t="str">
        <f t="shared" si="51"/>
        <v>Newtonsoft.json assembly package version mismatch</v>
      </c>
      <c r="Y395" t="str">
        <f t="shared" si="52"/>
        <v>null</v>
      </c>
      <c r="Z395" t="str">
        <f t="shared" si="53"/>
        <v>c#/dependencies/nuget/json.net/socketio4net/</v>
      </c>
      <c r="AA395" t="str">
        <f t="shared" si="54"/>
        <v>https://stackoverflow.com/questions/17236342/newtonsoft-json-assembly-package-version-mismatch</v>
      </c>
    </row>
    <row r="396" spans="1:27" x14ac:dyDescent="0.25">
      <c r="A396">
        <v>24939727</v>
      </c>
      <c r="B396" t="s">
        <v>3230</v>
      </c>
      <c r="C396" t="s">
        <v>28</v>
      </c>
      <c r="D396" t="s">
        <v>208</v>
      </c>
      <c r="E396" t="s">
        <v>3231</v>
      </c>
      <c r="F396" t="s">
        <v>11</v>
      </c>
      <c r="G396" t="s">
        <v>3232</v>
      </c>
      <c r="H396" t="s">
        <v>3233</v>
      </c>
      <c r="T396">
        <f t="shared" si="55"/>
        <v>24939727</v>
      </c>
      <c r="U396">
        <f t="shared" si="56"/>
        <v>3448</v>
      </c>
      <c r="V396">
        <f t="shared" si="57"/>
        <v>3</v>
      </c>
      <c r="W396">
        <f t="shared" si="58"/>
        <v>4</v>
      </c>
      <c r="X396" t="str">
        <f t="shared" si="51"/>
        <v>HttpClient PostAsJsonAsync incompatible with Newtonsoft.Json</v>
      </c>
      <c r="Y396" t="str">
        <f t="shared" si="52"/>
        <v>null</v>
      </c>
      <c r="Z396" t="str">
        <f t="shared" si="53"/>
        <v>c#/json/json.net/dotnet-httpclient/</v>
      </c>
      <c r="AA396" t="str">
        <f t="shared" si="54"/>
        <v>https://stackoverflow.com/questions/24939727/httpclient-postasjsonasync-incompatible-with-newtonsoft-json</v>
      </c>
    </row>
    <row r="397" spans="1:27" x14ac:dyDescent="0.25">
      <c r="A397">
        <v>47379055</v>
      </c>
      <c r="B397" t="s">
        <v>3234</v>
      </c>
      <c r="C397" t="s">
        <v>612</v>
      </c>
      <c r="D397" t="s">
        <v>16</v>
      </c>
      <c r="E397" t="s">
        <v>3235</v>
      </c>
      <c r="F397" t="s">
        <v>3236</v>
      </c>
      <c r="G397" t="s">
        <v>3237</v>
      </c>
      <c r="H397" t="s">
        <v>3238</v>
      </c>
      <c r="T397">
        <f t="shared" si="55"/>
        <v>47379055</v>
      </c>
      <c r="U397">
        <f t="shared" si="56"/>
        <v>4834</v>
      </c>
      <c r="V397">
        <f t="shared" si="57"/>
        <v>6</v>
      </c>
      <c r="W397">
        <f t="shared" si="58"/>
        <v>1</v>
      </c>
      <c r="X397" t="str">
        <f t="shared" si="51"/>
        <v>Newtonsoft.Json deserialize object in Xamarin iOS project</v>
      </c>
      <c r="Y397" t="str">
        <f t="shared" si="52"/>
        <v>47489490</v>
      </c>
      <c r="Z397" t="str">
        <f t="shared" si="53"/>
        <v>c#/xamarin.forms/xamarin.ios/json.net/xamarin-live-player/</v>
      </c>
      <c r="AA397" t="str">
        <f t="shared" si="54"/>
        <v>https://stackoverflow.com/questions/47379055/newtonsoft-json-deserialize-object-in-xamarin-ios-project</v>
      </c>
    </row>
    <row r="398" spans="1:27" x14ac:dyDescent="0.25">
      <c r="A398">
        <v>32794225</v>
      </c>
      <c r="B398" t="s">
        <v>3250</v>
      </c>
      <c r="C398" t="s">
        <v>107</v>
      </c>
      <c r="D398" t="s">
        <v>163</v>
      </c>
      <c r="E398" t="s">
        <v>3251</v>
      </c>
      <c r="F398" t="s">
        <v>3252</v>
      </c>
      <c r="G398" t="s">
        <v>3253</v>
      </c>
      <c r="H398" t="s">
        <v>3254</v>
      </c>
      <c r="T398">
        <f t="shared" si="55"/>
        <v>32794225</v>
      </c>
      <c r="U398">
        <f t="shared" si="56"/>
        <v>59277</v>
      </c>
      <c r="V398">
        <f t="shared" si="57"/>
        <v>8</v>
      </c>
      <c r="W398">
        <f t="shared" si="58"/>
        <v>20</v>
      </c>
      <c r="X398" t="str">
        <f t="shared" si="51"/>
        <v>Could not load file or assembly &amp;#39Newtonsoft.Json, Version=7.0.0.0</v>
      </c>
      <c r="Y398" t="str">
        <f t="shared" si="52"/>
        <v>32794295</v>
      </c>
      <c r="Z398" t="str">
        <f t="shared" si="53"/>
        <v>c#/asp.net/asp.net-mvc/json.net/nuget/</v>
      </c>
      <c r="AA398" t="str">
        <f t="shared" si="54"/>
        <v>https://stackoverflow.com/questions/32794225/could-not-load-file-or-assembly-newtonsoft-json-version-7-0-0-0</v>
      </c>
    </row>
    <row r="399" spans="1:27" x14ac:dyDescent="0.25">
      <c r="A399">
        <v>56556573</v>
      </c>
      <c r="B399" t="s">
        <v>663</v>
      </c>
      <c r="C399" t="s">
        <v>16</v>
      </c>
      <c r="D399" t="s">
        <v>16</v>
      </c>
      <c r="E399" t="s">
        <v>3259</v>
      </c>
      <c r="F399" t="s">
        <v>11</v>
      </c>
      <c r="G399" t="s">
        <v>3260</v>
      </c>
      <c r="H399" t="s">
        <v>3261</v>
      </c>
      <c r="T399">
        <f t="shared" si="55"/>
        <v>56556573</v>
      </c>
      <c r="U399">
        <f t="shared" si="56"/>
        <v>124</v>
      </c>
      <c r="V399">
        <f t="shared" si="57"/>
        <v>1</v>
      </c>
      <c r="W399">
        <f t="shared" si="58"/>
        <v>1</v>
      </c>
      <c r="X399" t="str">
        <f t="shared" si="51"/>
        <v>With RestSharp, Newtonsoft.Json Cannot deserialize the current JSON array (e.g. [1,2,3])</v>
      </c>
      <c r="Y399" t="str">
        <f t="shared" si="52"/>
        <v>null</v>
      </c>
      <c r="Z399" t="str">
        <f t="shared" si="53"/>
        <v>c#/json/json.net/deserialization/restsharp/</v>
      </c>
      <c r="AA399" t="str">
        <f t="shared" si="54"/>
        <v>https://stackoverflow.com/questions/56556573/with-restsharp-newtonsoft-json-cannot-deserialize-the-current-json-array-e-g</v>
      </c>
    </row>
    <row r="400" spans="1:27" x14ac:dyDescent="0.25">
      <c r="A400">
        <v>51304256</v>
      </c>
      <c r="B400" t="s">
        <v>3262</v>
      </c>
      <c r="C400" t="s">
        <v>15</v>
      </c>
      <c r="D400" t="s">
        <v>89</v>
      </c>
      <c r="E400" t="s">
        <v>3263</v>
      </c>
      <c r="F400" t="s">
        <v>3264</v>
      </c>
      <c r="G400" t="s">
        <v>3265</v>
      </c>
      <c r="H400" t="s">
        <v>3266</v>
      </c>
      <c r="T400">
        <f t="shared" si="55"/>
        <v>51304256</v>
      </c>
      <c r="U400">
        <f t="shared" si="56"/>
        <v>1664</v>
      </c>
      <c r="V400">
        <f t="shared" si="57"/>
        <v>2</v>
      </c>
      <c r="W400">
        <f t="shared" si="58"/>
        <v>5</v>
      </c>
      <c r="X400" t="str">
        <f t="shared" si="51"/>
        <v>Azure Functions Newtonsoft.Json load error</v>
      </c>
      <c r="Y400" t="str">
        <f t="shared" si="52"/>
        <v>51306302</v>
      </c>
      <c r="Z400" t="str">
        <f t="shared" si="53"/>
        <v>c#/azure/json.net/azure-functions/</v>
      </c>
      <c r="AA400" t="str">
        <f t="shared" si="54"/>
        <v>https://stackoverflow.com/questions/51304256/azure-functions-newtonsoft-json-load-error</v>
      </c>
    </row>
    <row r="401" spans="1:27" x14ac:dyDescent="0.25">
      <c r="A401">
        <v>56461022</v>
      </c>
      <c r="B401" t="s">
        <v>3267</v>
      </c>
      <c r="C401" t="s">
        <v>16</v>
      </c>
      <c r="D401" t="s">
        <v>28</v>
      </c>
      <c r="E401" t="s">
        <v>3268</v>
      </c>
      <c r="F401" t="s">
        <v>3269</v>
      </c>
      <c r="G401" t="s">
        <v>3270</v>
      </c>
      <c r="H401" t="s">
        <v>3271</v>
      </c>
      <c r="T401">
        <f t="shared" si="55"/>
        <v>56461022</v>
      </c>
      <c r="U401">
        <f t="shared" si="56"/>
        <v>390</v>
      </c>
      <c r="V401">
        <f t="shared" si="57"/>
        <v>1</v>
      </c>
      <c r="W401">
        <f t="shared" si="58"/>
        <v>3</v>
      </c>
      <c r="X401" t="str">
        <f t="shared" si="51"/>
        <v>Benchmarking Newtonsoft.Json deserialization: from stream and from string</v>
      </c>
      <c r="Y401" t="str">
        <f t="shared" si="52"/>
        <v>56509349</v>
      </c>
      <c r="Z401" t="str">
        <f t="shared" si="53"/>
        <v>c#/json.net/deserialization/benchmarkdotnet/</v>
      </c>
      <c r="AA401" t="str">
        <f t="shared" si="54"/>
        <v>https://stackoverflow.com/questions/56461022/benchmarking-newtonsoft-json-deserialization-from-stream-and-from-string</v>
      </c>
    </row>
    <row r="402" spans="1:27" x14ac:dyDescent="0.25">
      <c r="A402">
        <v>56392527</v>
      </c>
      <c r="B402" t="s">
        <v>769</v>
      </c>
      <c r="C402" t="s">
        <v>16</v>
      </c>
      <c r="D402" t="s">
        <v>16</v>
      </c>
      <c r="E402" t="s">
        <v>3272</v>
      </c>
      <c r="F402" t="s">
        <v>3273</v>
      </c>
      <c r="G402" t="s">
        <v>3274</v>
      </c>
      <c r="H402" t="s">
        <v>3275</v>
      </c>
      <c r="T402">
        <f t="shared" si="55"/>
        <v>56392527</v>
      </c>
      <c r="U402">
        <f t="shared" si="56"/>
        <v>150</v>
      </c>
      <c r="V402">
        <f t="shared" si="57"/>
        <v>1</v>
      </c>
      <c r="W402">
        <f t="shared" si="58"/>
        <v>1</v>
      </c>
      <c r="X402" t="str">
        <f t="shared" si="51"/>
        <v>Could not load file or assembly Newtonsoft.Json, Version=6.0.0.0 when running unit tests in parallel in VS2017</v>
      </c>
      <c r="Y402" t="str">
        <f t="shared" si="52"/>
        <v>56487366</v>
      </c>
      <c r="Z402" t="str">
        <f t="shared" si="53"/>
        <v>c#/unit-testingjson.net/</v>
      </c>
      <c r="AA402" t="str">
        <f t="shared" si="54"/>
        <v>https://stackoverflow.com/questions/56392527/could-not-load-file-or-assembly-newtonsoft-json-version-6-0-0-0-when-running-un</v>
      </c>
    </row>
    <row r="403" spans="1:27" x14ac:dyDescent="0.25">
      <c r="A403">
        <v>56384991</v>
      </c>
      <c r="B403" t="s">
        <v>2070</v>
      </c>
      <c r="C403" t="s">
        <v>16</v>
      </c>
      <c r="D403" t="s">
        <v>15</v>
      </c>
      <c r="E403" t="s">
        <v>3276</v>
      </c>
      <c r="F403" t="s">
        <v>3277</v>
      </c>
      <c r="G403" t="s">
        <v>3278</v>
      </c>
      <c r="H403" t="s">
        <v>3279</v>
      </c>
      <c r="T403">
        <f t="shared" si="55"/>
        <v>56384991</v>
      </c>
      <c r="U403">
        <f t="shared" si="56"/>
        <v>192</v>
      </c>
      <c r="V403">
        <f t="shared" si="57"/>
        <v>1</v>
      </c>
      <c r="W403">
        <f t="shared" si="58"/>
        <v>2</v>
      </c>
      <c r="X403" t="str">
        <f t="shared" si="51"/>
        <v>Azure Function v2 references a project with a higher version of Newtonsoft.Json than Microsoft.NET.Sdk.Functions</v>
      </c>
      <c r="Y403" t="str">
        <f t="shared" si="52"/>
        <v>56385748</v>
      </c>
      <c r="Z403" t="str">
        <f t="shared" si="53"/>
        <v>c#/azure/json.net/azure-functions/azure-durable-functions/</v>
      </c>
      <c r="AA403" t="str">
        <f t="shared" si="54"/>
        <v>https://stackoverflow.com/questions/56384991/azure-function-v2-references-a-project-with-a-higher-version-of-newtonsoft-json</v>
      </c>
    </row>
    <row r="404" spans="1:27" x14ac:dyDescent="0.25">
      <c r="A404">
        <v>56190837</v>
      </c>
      <c r="B404" t="s">
        <v>991</v>
      </c>
      <c r="C404" t="s">
        <v>16</v>
      </c>
      <c r="D404" t="s">
        <v>16</v>
      </c>
      <c r="E404" t="s">
        <v>3283</v>
      </c>
      <c r="F404" t="s">
        <v>3284</v>
      </c>
      <c r="G404" t="s">
        <v>3285</v>
      </c>
      <c r="H404" t="s">
        <v>3286</v>
      </c>
      <c r="T404">
        <f t="shared" si="55"/>
        <v>56190837</v>
      </c>
      <c r="U404">
        <f t="shared" si="56"/>
        <v>62</v>
      </c>
      <c r="V404">
        <f t="shared" si="57"/>
        <v>1</v>
      </c>
      <c r="W404">
        <f t="shared" si="58"/>
        <v>1</v>
      </c>
      <c r="X404" t="str">
        <f t="shared" si="51"/>
        <v>Newtonsoft.json equivalent of XmlChoiceIdentifier</v>
      </c>
      <c r="Y404" t="str">
        <f t="shared" si="52"/>
        <v>56192291</v>
      </c>
      <c r="Z404" t="str">
        <f t="shared" si="53"/>
        <v>c#/json.netasp.net-core-webapi/</v>
      </c>
      <c r="AA404" t="str">
        <f t="shared" si="54"/>
        <v>https://stackoverflow.com/questions/56190837/newtonsoft-json-equivalent-of-xmlchoiceidentifier</v>
      </c>
    </row>
    <row r="405" spans="1:27" x14ac:dyDescent="0.25">
      <c r="A405">
        <v>55966212</v>
      </c>
      <c r="B405" t="s">
        <v>3293</v>
      </c>
      <c r="C405" t="s">
        <v>16</v>
      </c>
      <c r="D405" t="s">
        <v>208</v>
      </c>
      <c r="E405" t="s">
        <v>3294</v>
      </c>
      <c r="F405" t="s">
        <v>3295</v>
      </c>
      <c r="G405" t="s">
        <v>3296</v>
      </c>
      <c r="H405" t="s">
        <v>3297</v>
      </c>
      <c r="T405">
        <f t="shared" si="55"/>
        <v>55966212</v>
      </c>
      <c r="U405">
        <f t="shared" si="56"/>
        <v>698</v>
      </c>
      <c r="V405">
        <f t="shared" si="57"/>
        <v>1</v>
      </c>
      <c r="W405">
        <f t="shared" si="58"/>
        <v>4</v>
      </c>
      <c r="X405" t="str">
        <f t="shared" si="51"/>
        <v>How to mock (with Moq) an interface that is serialized by Newtonsoft.json?</v>
      </c>
      <c r="Y405" t="str">
        <f t="shared" si="52"/>
        <v>55975523</v>
      </c>
      <c r="Z405" t="str">
        <f t="shared" si="53"/>
        <v>c#/unit-testing/json.net/moq/</v>
      </c>
      <c r="AA405" t="str">
        <f t="shared" si="54"/>
        <v>https://stackoverflow.com/questions/55966212/how-to-mock-with-moq-an-interface-that-is-serialized-by-newtonsoft-json</v>
      </c>
    </row>
    <row r="406" spans="1:27" x14ac:dyDescent="0.25">
      <c r="A406">
        <v>30976835</v>
      </c>
      <c r="B406" t="s">
        <v>3301</v>
      </c>
      <c r="C406" t="s">
        <v>28</v>
      </c>
      <c r="D406" t="s">
        <v>474</v>
      </c>
      <c r="E406" t="s">
        <v>3302</v>
      </c>
      <c r="F406" t="s">
        <v>3303</v>
      </c>
      <c r="G406" t="s">
        <v>3304</v>
      </c>
      <c r="H406" t="s">
        <v>3305</v>
      </c>
      <c r="T406">
        <f t="shared" si="55"/>
        <v>30976835</v>
      </c>
      <c r="U406">
        <f t="shared" si="56"/>
        <v>12986</v>
      </c>
      <c r="V406">
        <f t="shared" si="57"/>
        <v>3</v>
      </c>
      <c r="W406">
        <f t="shared" si="58"/>
        <v>12</v>
      </c>
      <c r="X406" t="str">
        <f t="shared" si="51"/>
        <v>System.Net.Http.Formatting.dll causing issues with Newtonsoft.Json</v>
      </c>
      <c r="Y406" t="str">
        <f t="shared" si="52"/>
        <v>30977104</v>
      </c>
      <c r="Z406" t="str">
        <f t="shared" si="53"/>
        <v>c#/asp.net/asp.net-mvc/json.net/</v>
      </c>
      <c r="AA406" t="str">
        <f t="shared" si="54"/>
        <v>https://stackoverflow.com/questions/30976835/system-net-http-formatting-dll-causing-issues-with-newtonsoft-json</v>
      </c>
    </row>
    <row r="407" spans="1:27" x14ac:dyDescent="0.25">
      <c r="A407">
        <v>55762998</v>
      </c>
      <c r="B407" t="s">
        <v>3290</v>
      </c>
      <c r="C407" t="s">
        <v>9</v>
      </c>
      <c r="D407" t="s">
        <v>16</v>
      </c>
      <c r="E407" t="s">
        <v>3309</v>
      </c>
      <c r="F407" t="s">
        <v>11</v>
      </c>
      <c r="G407" t="s">
        <v>3310</v>
      </c>
      <c r="H407" t="s">
        <v>3311</v>
      </c>
      <c r="T407">
        <f t="shared" si="55"/>
        <v>55762998</v>
      </c>
      <c r="U407">
        <f t="shared" si="56"/>
        <v>87</v>
      </c>
      <c r="V407">
        <f t="shared" si="57"/>
        <v>0</v>
      </c>
      <c r="W407">
        <f t="shared" si="58"/>
        <v>1</v>
      </c>
      <c r="X407" t="str">
        <f t="shared" si="51"/>
        <v>Newtonsoft.Json version 12.0.0.0 throwing an exception for Hashtable serialization</v>
      </c>
      <c r="Y407" t="str">
        <f t="shared" si="52"/>
        <v>null</v>
      </c>
      <c r="Z407" t="str">
        <f t="shared" si="53"/>
        <v>c#/json.netswagger-ui/</v>
      </c>
      <c r="AA407" t="str">
        <f t="shared" si="54"/>
        <v>https://stackoverflow.com/questions/55762998/newtonsoft-json-version-12-0-0-0-throwing-an-exception-for-hashtable-serializati</v>
      </c>
    </row>
    <row r="408" spans="1:27" x14ac:dyDescent="0.25">
      <c r="A408">
        <v>61441292</v>
      </c>
      <c r="B408" t="s">
        <v>349</v>
      </c>
      <c r="C408" t="s">
        <v>16</v>
      </c>
      <c r="D408" t="s">
        <v>16</v>
      </c>
      <c r="E408" t="s">
        <v>3323</v>
      </c>
      <c r="F408" t="s">
        <v>3324</v>
      </c>
      <c r="G408" t="s">
        <v>3325</v>
      </c>
      <c r="H408" t="s">
        <v>3326</v>
      </c>
      <c r="T408">
        <f t="shared" si="55"/>
        <v>61441292</v>
      </c>
      <c r="U408">
        <f t="shared" si="56"/>
        <v>47</v>
      </c>
      <c r="V408">
        <f t="shared" si="57"/>
        <v>1</v>
      </c>
      <c r="W408">
        <f t="shared" si="58"/>
        <v>1</v>
      </c>
      <c r="X408" t="str">
        <f t="shared" si="51"/>
        <v>Retry multiple times when http request times out using polly c#</v>
      </c>
      <c r="Y408" t="str">
        <f t="shared" si="52"/>
        <v>61556657</v>
      </c>
      <c r="Z408" t="str">
        <f t="shared" si="53"/>
        <v>c#/asp.net-mvc/connection-timeout/polly/</v>
      </c>
      <c r="AA408" t="str">
        <f t="shared" si="54"/>
        <v>https://stackoverflow.com/questions/61441292/retry-multiple-times-when-http-request-times-out-using-polly-c</v>
      </c>
    </row>
    <row r="409" spans="1:27" x14ac:dyDescent="0.25">
      <c r="A409">
        <v>36398713</v>
      </c>
      <c r="B409" t="s">
        <v>3357</v>
      </c>
      <c r="C409" t="s">
        <v>15</v>
      </c>
      <c r="D409" t="s">
        <v>89</v>
      </c>
      <c r="E409" t="s">
        <v>3358</v>
      </c>
      <c r="F409" t="s">
        <v>11</v>
      </c>
      <c r="G409" t="s">
        <v>3359</v>
      </c>
      <c r="H409" t="s">
        <v>3360</v>
      </c>
      <c r="T409">
        <f t="shared" si="55"/>
        <v>36398713</v>
      </c>
      <c r="U409">
        <f t="shared" si="56"/>
        <v>6185</v>
      </c>
      <c r="V409">
        <f t="shared" si="57"/>
        <v>2</v>
      </c>
      <c r="W409">
        <f t="shared" si="58"/>
        <v>5</v>
      </c>
      <c r="X409" t="str">
        <f t="shared" si="51"/>
        <v>Polly framework CircuitBreakerAsync does not retry if exception occur</v>
      </c>
      <c r="Y409" t="str">
        <f t="shared" si="52"/>
        <v>null</v>
      </c>
      <c r="Z409" t="str">
        <f t="shared" si="53"/>
        <v>c#/async-await/circuit-breaker/polly/</v>
      </c>
      <c r="AA409" t="str">
        <f t="shared" si="54"/>
        <v>https://stackoverflow.com/questions/36398713/polly-framework-circuitbreakerasync-does-not-retry-if-exception-occur</v>
      </c>
    </row>
    <row r="410" spans="1:27" x14ac:dyDescent="0.25">
      <c r="A410">
        <v>59951017</v>
      </c>
      <c r="B410" t="s">
        <v>3239</v>
      </c>
      <c r="C410" t="s">
        <v>16</v>
      </c>
      <c r="D410" t="s">
        <v>16</v>
      </c>
      <c r="E410" t="s">
        <v>3361</v>
      </c>
      <c r="F410" t="s">
        <v>3362</v>
      </c>
      <c r="G410" t="s">
        <v>3363</v>
      </c>
      <c r="H410" t="s">
        <v>3364</v>
      </c>
      <c r="T410">
        <f t="shared" si="55"/>
        <v>59951017</v>
      </c>
      <c r="U410">
        <f t="shared" si="56"/>
        <v>90</v>
      </c>
      <c r="V410">
        <f t="shared" si="57"/>
        <v>1</v>
      </c>
      <c r="W410">
        <f t="shared" si="58"/>
        <v>1</v>
      </c>
      <c r="X410" t="str">
        <f t="shared" si="51"/>
        <v>Polly RetryAsync not working and code is not logged</v>
      </c>
      <c r="Y410" t="str">
        <f t="shared" si="52"/>
        <v>59955343</v>
      </c>
      <c r="Z410" t="str">
        <f t="shared" si="53"/>
        <v>c#/xamarinpolly/</v>
      </c>
      <c r="AA410" t="str">
        <f t="shared" si="54"/>
        <v>https://stackoverflow.com/questions/59951017/polly-retryasync-not-working-and-code-is-not-logged</v>
      </c>
    </row>
    <row r="411" spans="1:27" x14ac:dyDescent="0.25">
      <c r="A411">
        <v>59833373</v>
      </c>
      <c r="B411" t="s">
        <v>650</v>
      </c>
      <c r="C411" t="s">
        <v>9</v>
      </c>
      <c r="D411" t="s">
        <v>15</v>
      </c>
      <c r="E411" t="s">
        <v>3368</v>
      </c>
      <c r="F411" t="s">
        <v>11</v>
      </c>
      <c r="G411" t="s">
        <v>3369</v>
      </c>
      <c r="H411" t="s">
        <v>3370</v>
      </c>
      <c r="T411">
        <f t="shared" si="55"/>
        <v>59833373</v>
      </c>
      <c r="U411">
        <f t="shared" si="56"/>
        <v>105</v>
      </c>
      <c r="V411">
        <f t="shared" si="57"/>
        <v>0</v>
      </c>
      <c r="W411">
        <f t="shared" si="58"/>
        <v>2</v>
      </c>
      <c r="X411" t="str">
        <f t="shared" si="51"/>
        <v>Refresh Token using Polly with Named Client</v>
      </c>
      <c r="Y411" t="str">
        <f t="shared" si="52"/>
        <v>null</v>
      </c>
      <c r="Z411" t="str">
        <f t="shared" si="53"/>
        <v>c#/.net-corepolly/</v>
      </c>
      <c r="AA411" t="str">
        <f t="shared" si="54"/>
        <v>https://stackoverflow.com/questions/59833373/refresh-token-using-polly-with-named-client</v>
      </c>
    </row>
    <row r="412" spans="1:27" x14ac:dyDescent="0.25">
      <c r="A412">
        <v>58438204</v>
      </c>
      <c r="B412" t="s">
        <v>3402</v>
      </c>
      <c r="C412" t="s">
        <v>16</v>
      </c>
      <c r="D412" t="s">
        <v>208</v>
      </c>
      <c r="E412" t="s">
        <v>3403</v>
      </c>
      <c r="F412" t="s">
        <v>3404</v>
      </c>
      <c r="G412" t="s">
        <v>3405</v>
      </c>
      <c r="H412" t="s">
        <v>3406</v>
      </c>
      <c r="T412">
        <f t="shared" si="55"/>
        <v>58438204</v>
      </c>
      <c r="U412">
        <f t="shared" si="56"/>
        <v>158</v>
      </c>
      <c r="V412">
        <f t="shared" si="57"/>
        <v>1</v>
      </c>
      <c r="W412">
        <f t="shared" si="58"/>
        <v>4</v>
      </c>
      <c r="X412" t="str">
        <f t="shared" si="51"/>
        <v>Proper way to handle multiple services with polly circuit breaker</v>
      </c>
      <c r="Y412" t="str">
        <f t="shared" si="52"/>
        <v>58440522</v>
      </c>
      <c r="Z412" t="str">
        <f t="shared" si="53"/>
        <v>c#/.netpolly/</v>
      </c>
      <c r="AA412" t="str">
        <f t="shared" si="54"/>
        <v>https://stackoverflow.com/questions/58438204/proper-way-to-handle-multiple-services-with-polly-circuit-breaker</v>
      </c>
    </row>
    <row r="413" spans="1:27" x14ac:dyDescent="0.25">
      <c r="A413">
        <v>58852615</v>
      </c>
      <c r="B413" t="s">
        <v>1746</v>
      </c>
      <c r="C413" t="s">
        <v>16</v>
      </c>
      <c r="D413" t="s">
        <v>16</v>
      </c>
      <c r="E413" t="s">
        <v>3424</v>
      </c>
      <c r="F413" t="s">
        <v>3425</v>
      </c>
      <c r="G413" t="s">
        <v>3350</v>
      </c>
      <c r="H413" t="s">
        <v>3426</v>
      </c>
      <c r="T413">
        <f t="shared" si="55"/>
        <v>58852615</v>
      </c>
      <c r="U413">
        <f t="shared" si="56"/>
        <v>63</v>
      </c>
      <c r="V413">
        <f t="shared" si="57"/>
        <v>1</v>
      </c>
      <c r="W413">
        <f t="shared" si="58"/>
        <v>1</v>
      </c>
      <c r="X413" t="str">
        <f t="shared" si="51"/>
        <v>getting conversion error while trying to wrap 2 Polly policies</v>
      </c>
      <c r="Y413" t="str">
        <f t="shared" si="52"/>
        <v>58867055</v>
      </c>
      <c r="Z413" t="str">
        <f t="shared" si="53"/>
        <v>c#/polly/</v>
      </c>
      <c r="AA413" t="str">
        <f t="shared" si="54"/>
        <v>https://stackoverflow.com/questions/58852615/getting-conversion-error-while-trying-to-wrap-2-polly-policies</v>
      </c>
    </row>
    <row r="414" spans="1:27" x14ac:dyDescent="0.25">
      <c r="A414">
        <v>57712514</v>
      </c>
      <c r="B414" t="s">
        <v>3439</v>
      </c>
      <c r="C414" t="s">
        <v>16</v>
      </c>
      <c r="D414" t="s">
        <v>16</v>
      </c>
      <c r="E414" t="s">
        <v>3440</v>
      </c>
      <c r="F414" t="s">
        <v>3441</v>
      </c>
      <c r="G414" t="s">
        <v>3442</v>
      </c>
      <c r="H414" t="s">
        <v>3443</v>
      </c>
      <c r="T414">
        <f t="shared" si="55"/>
        <v>57712514</v>
      </c>
      <c r="U414">
        <f t="shared" si="56"/>
        <v>319</v>
      </c>
      <c r="V414">
        <f t="shared" si="57"/>
        <v>1</v>
      </c>
      <c r="W414">
        <f t="shared" si="58"/>
        <v>1</v>
      </c>
      <c r="X414" t="str">
        <f t="shared" si="51"/>
        <v>Use Polly to retry api request if the status code is not equal to 200 OK</v>
      </c>
      <c r="Y414" t="str">
        <f t="shared" si="52"/>
        <v>57714778</v>
      </c>
      <c r="Z414" t="str">
        <f t="shared" si="53"/>
        <v>c#/.net/api/httpwebresponse/polly/</v>
      </c>
      <c r="AA414" t="str">
        <f t="shared" si="54"/>
        <v>https://stackoverflow.com/questions/57712514/use-polly-to-retry-api-request-if-the-status-code-is-not-equal-to-200-ok</v>
      </c>
    </row>
    <row r="415" spans="1:27" x14ac:dyDescent="0.25">
      <c r="A415">
        <v>57408823</v>
      </c>
      <c r="B415" t="s">
        <v>3448</v>
      </c>
      <c r="C415" t="s">
        <v>15</v>
      </c>
      <c r="D415" t="s">
        <v>15</v>
      </c>
      <c r="E415" t="s">
        <v>3449</v>
      </c>
      <c r="F415" t="s">
        <v>11</v>
      </c>
      <c r="G415" t="s">
        <v>3450</v>
      </c>
      <c r="H415" t="s">
        <v>3451</v>
      </c>
      <c r="T415">
        <f t="shared" si="55"/>
        <v>57408823</v>
      </c>
      <c r="U415">
        <f t="shared" si="56"/>
        <v>405</v>
      </c>
      <c r="V415">
        <f t="shared" si="57"/>
        <v>2</v>
      </c>
      <c r="W415">
        <f t="shared" si="58"/>
        <v>2</v>
      </c>
      <c r="X415" t="str">
        <f t="shared" si="51"/>
        <v>How to register polly in startup file in .net core 2.2?</v>
      </c>
      <c r="Y415" t="str">
        <f t="shared" si="52"/>
        <v>null</v>
      </c>
      <c r="Z415" t="str">
        <f t="shared" si="53"/>
        <v>c#/asp.net/asp.net-core-2.1/circuit-breaker/polly/</v>
      </c>
      <c r="AA415" t="str">
        <f t="shared" si="54"/>
        <v>https://stackoverflow.com/questions/57408823/how-to-register-polly-in-startup-file-in-net-core-2-2</v>
      </c>
    </row>
    <row r="416" spans="1:27" x14ac:dyDescent="0.25">
      <c r="A416">
        <v>57022754</v>
      </c>
      <c r="B416" t="s">
        <v>3452</v>
      </c>
      <c r="C416" t="s">
        <v>9</v>
      </c>
      <c r="D416" t="s">
        <v>16</v>
      </c>
      <c r="E416" t="s">
        <v>3453</v>
      </c>
      <c r="F416" t="s">
        <v>11</v>
      </c>
      <c r="G416" t="s">
        <v>3454</v>
      </c>
      <c r="H416" t="s">
        <v>3455</v>
      </c>
      <c r="T416">
        <f t="shared" si="55"/>
        <v>57022754</v>
      </c>
      <c r="U416">
        <f t="shared" si="56"/>
        <v>232</v>
      </c>
      <c r="V416">
        <f t="shared" si="57"/>
        <v>0</v>
      </c>
      <c r="W416">
        <f t="shared" si="58"/>
        <v>1</v>
      </c>
      <c r="X416" t="str">
        <f t="shared" si="51"/>
        <v>Send parallel requests but only one per host with HttpClient and Polly to gracefully handle 429 responses</v>
      </c>
      <c r="Y416" t="str">
        <f t="shared" si="52"/>
        <v>null</v>
      </c>
      <c r="Z416" t="str">
        <f t="shared" si="53"/>
        <v>c#/.net-core/web-crawler/tpl-dataflow/polly/</v>
      </c>
      <c r="AA416" t="str">
        <f t="shared" si="54"/>
        <v>https://stackoverflow.com/questions/57022754/send-parallel-requests-but-only-one-per-host-with-httpclient-and-polly-to-gracef</v>
      </c>
    </row>
    <row r="417" spans="1:27" x14ac:dyDescent="0.25">
      <c r="A417">
        <v>56990103</v>
      </c>
      <c r="B417" t="s">
        <v>2280</v>
      </c>
      <c r="C417" t="s">
        <v>16</v>
      </c>
      <c r="D417" t="s">
        <v>16</v>
      </c>
      <c r="E417" t="s">
        <v>3456</v>
      </c>
      <c r="F417" t="s">
        <v>3457</v>
      </c>
      <c r="G417" t="s">
        <v>3350</v>
      </c>
      <c r="H417" t="s">
        <v>3458</v>
      </c>
      <c r="T417">
        <f t="shared" si="55"/>
        <v>56990103</v>
      </c>
      <c r="U417">
        <f t="shared" si="56"/>
        <v>118</v>
      </c>
      <c r="V417">
        <f t="shared" si="57"/>
        <v>1</v>
      </c>
      <c r="W417">
        <f t="shared" si="58"/>
        <v>1</v>
      </c>
      <c r="X417" t="str">
        <f t="shared" si="51"/>
        <v>How to implement Polly correctly in my code to avoid freezing</v>
      </c>
      <c r="Y417" t="str">
        <f t="shared" si="52"/>
        <v>56992133</v>
      </c>
      <c r="Z417" t="str">
        <f t="shared" si="53"/>
        <v>c#/polly/</v>
      </c>
      <c r="AA417" t="str">
        <f t="shared" si="54"/>
        <v>https://stackoverflow.com/questions/56990103/how-to-implement-polly-correctly-in-my-code-to-avoid-freezing</v>
      </c>
    </row>
    <row r="418" spans="1:27" x14ac:dyDescent="0.25">
      <c r="A418">
        <v>56769241</v>
      </c>
      <c r="B418" t="s">
        <v>3462</v>
      </c>
      <c r="C418" t="s">
        <v>16</v>
      </c>
      <c r="D418" t="s">
        <v>16</v>
      </c>
      <c r="E418" t="s">
        <v>3463</v>
      </c>
      <c r="F418" t="s">
        <v>3464</v>
      </c>
      <c r="G418" t="s">
        <v>3405</v>
      </c>
      <c r="H418" t="s">
        <v>3465</v>
      </c>
      <c r="T418">
        <f t="shared" si="55"/>
        <v>56769241</v>
      </c>
      <c r="U418">
        <f t="shared" si="56"/>
        <v>373</v>
      </c>
      <c r="V418">
        <f t="shared" si="57"/>
        <v>1</v>
      </c>
      <c r="W418">
        <f t="shared" si="58"/>
        <v>1</v>
      </c>
      <c r="X418" t="str">
        <f t="shared" si="51"/>
        <v>Polly WaitAndRetryAsync hangs after one retry</v>
      </c>
      <c r="Y418" t="str">
        <f t="shared" si="52"/>
        <v>56779628</v>
      </c>
      <c r="Z418" t="str">
        <f t="shared" si="53"/>
        <v>c#/.netpolly/</v>
      </c>
      <c r="AA418" t="str">
        <f t="shared" si="54"/>
        <v>https://stackoverflow.com/questions/56769241/polly-waitandretryasync-hangs-after-one-retry</v>
      </c>
    </row>
    <row r="419" spans="1:27" x14ac:dyDescent="0.25">
      <c r="A419">
        <v>53473226</v>
      </c>
      <c r="B419" t="s">
        <v>3469</v>
      </c>
      <c r="C419" t="s">
        <v>16</v>
      </c>
      <c r="D419" t="s">
        <v>208</v>
      </c>
      <c r="E419" t="s">
        <v>3470</v>
      </c>
      <c r="F419" t="s">
        <v>11</v>
      </c>
      <c r="G419" t="s">
        <v>3471</v>
      </c>
      <c r="H419" t="s">
        <v>3472</v>
      </c>
      <c r="T419">
        <f t="shared" si="55"/>
        <v>53473226</v>
      </c>
      <c r="U419">
        <f t="shared" si="56"/>
        <v>349</v>
      </c>
      <c r="V419">
        <f t="shared" si="57"/>
        <v>1</v>
      </c>
      <c r="W419">
        <f t="shared" si="58"/>
        <v>4</v>
      </c>
      <c r="X419" t="str">
        <f t="shared" si="51"/>
        <v>When running a Polly Policy in a .NET Core application, it hangs after the exception is caught</v>
      </c>
      <c r="Y419" t="str">
        <f t="shared" si="52"/>
        <v>null</v>
      </c>
      <c r="Z419" t="str">
        <f t="shared" si="53"/>
        <v>c#/.net/async-await/polly/</v>
      </c>
      <c r="AA419" t="str">
        <f t="shared" si="54"/>
        <v>https://stackoverflow.com/questions/53473226/when-running-a-polly-policy-in-a-net-core-application-it-hangs-after-the-excep</v>
      </c>
    </row>
    <row r="420" spans="1:27" x14ac:dyDescent="0.25">
      <c r="A420">
        <v>56158577</v>
      </c>
      <c r="B420" t="s">
        <v>2498</v>
      </c>
      <c r="C420" t="s">
        <v>16</v>
      </c>
      <c r="D420" t="s">
        <v>16</v>
      </c>
      <c r="E420" t="s">
        <v>3473</v>
      </c>
      <c r="F420" t="s">
        <v>11</v>
      </c>
      <c r="G420" t="s">
        <v>3350</v>
      </c>
      <c r="H420" t="s">
        <v>3474</v>
      </c>
      <c r="T420">
        <f t="shared" si="55"/>
        <v>56158577</v>
      </c>
      <c r="U420">
        <f t="shared" si="56"/>
        <v>107</v>
      </c>
      <c r="V420">
        <f t="shared" si="57"/>
        <v>1</v>
      </c>
      <c r="W420">
        <f t="shared" si="58"/>
        <v>1</v>
      </c>
      <c r="X420" t="str">
        <f t="shared" si="51"/>
        <v>Polly: BulkheadPolicy combined with RetryPolicy</v>
      </c>
      <c r="Y420" t="str">
        <f t="shared" si="52"/>
        <v>null</v>
      </c>
      <c r="Z420" t="str">
        <f t="shared" si="53"/>
        <v>c#/polly/</v>
      </c>
      <c r="AA420" t="str">
        <f t="shared" si="54"/>
        <v>https://stackoverflow.com/questions/56158577/polly-bulkheadpolicy-combined-with-retrypolicy</v>
      </c>
    </row>
    <row r="421" spans="1:27" x14ac:dyDescent="0.25">
      <c r="A421">
        <v>40745809</v>
      </c>
      <c r="B421" t="s">
        <v>3475</v>
      </c>
      <c r="C421" t="s">
        <v>28</v>
      </c>
      <c r="D421" t="s">
        <v>208</v>
      </c>
      <c r="E421" t="s">
        <v>3476</v>
      </c>
      <c r="F421" t="s">
        <v>3477</v>
      </c>
      <c r="G421" t="s">
        <v>3478</v>
      </c>
      <c r="H421" t="s">
        <v>3479</v>
      </c>
      <c r="T421">
        <f t="shared" si="55"/>
        <v>40745809</v>
      </c>
      <c r="U421">
        <f t="shared" si="56"/>
        <v>3045</v>
      </c>
      <c r="V421">
        <f t="shared" si="57"/>
        <v>3</v>
      </c>
      <c r="W421">
        <f t="shared" si="58"/>
        <v>4</v>
      </c>
      <c r="X421" t="str">
        <f t="shared" si="51"/>
        <v>How to use Polly with Flurl.Http?</v>
      </c>
      <c r="Y421" t="str">
        <f t="shared" si="52"/>
        <v>40749237</v>
      </c>
      <c r="Z421" t="str">
        <f t="shared" si="53"/>
        <v>c#/httpresponse/polly/flurl/</v>
      </c>
      <c r="AA421" t="str">
        <f t="shared" si="54"/>
        <v>https://stackoverflow.com/questions/40745809/how-to-use-polly-with-flurl-http</v>
      </c>
    </row>
    <row r="422" spans="1:27" x14ac:dyDescent="0.25">
      <c r="A422">
        <v>30437715</v>
      </c>
      <c r="B422" t="s">
        <v>3480</v>
      </c>
      <c r="C422" t="s">
        <v>15</v>
      </c>
      <c r="D422" t="s">
        <v>28</v>
      </c>
      <c r="E422" t="s">
        <v>3481</v>
      </c>
      <c r="F422" t="s">
        <v>11</v>
      </c>
      <c r="G422" t="s">
        <v>3482</v>
      </c>
      <c r="H422" t="s">
        <v>3483</v>
      </c>
      <c r="T422">
        <f t="shared" si="55"/>
        <v>30437715</v>
      </c>
      <c r="U422">
        <f t="shared" si="56"/>
        <v>9647</v>
      </c>
      <c r="V422">
        <f t="shared" si="57"/>
        <v>2</v>
      </c>
      <c r="W422">
        <f t="shared" si="58"/>
        <v>3</v>
      </c>
      <c r="X422" t="str">
        <f t="shared" si="51"/>
        <v>Right method to Use Polly C# Library to handle Exception</v>
      </c>
      <c r="Y422" t="str">
        <f t="shared" si="52"/>
        <v>null</v>
      </c>
      <c r="Z422" t="str">
        <f t="shared" si="53"/>
        <v>c#/.net/exception/xamarin/xamarin.android/</v>
      </c>
      <c r="AA422" t="str">
        <f t="shared" si="54"/>
        <v>https://stackoverflow.com/questions/30437715/right-method-to-use-polly-c-library-to-handle-exception</v>
      </c>
    </row>
    <row r="423" spans="1:27" x14ac:dyDescent="0.25">
      <c r="A423">
        <v>55779085</v>
      </c>
      <c r="B423" t="s">
        <v>515</v>
      </c>
      <c r="C423" t="s">
        <v>16</v>
      </c>
      <c r="D423" t="s">
        <v>16</v>
      </c>
      <c r="E423" t="s">
        <v>3484</v>
      </c>
      <c r="F423" t="s">
        <v>11</v>
      </c>
      <c r="G423" t="s">
        <v>3350</v>
      </c>
      <c r="H423" t="s">
        <v>3485</v>
      </c>
      <c r="T423">
        <f t="shared" si="55"/>
        <v>55779085</v>
      </c>
      <c r="U423">
        <f t="shared" si="56"/>
        <v>75</v>
      </c>
      <c r="V423">
        <f t="shared" si="57"/>
        <v>1</v>
      </c>
      <c r="W423">
        <f t="shared" si="58"/>
        <v>1</v>
      </c>
      <c r="X423" t="str">
        <f t="shared" si="51"/>
        <v>How to enable or disable a Polly Policy at run-time?</v>
      </c>
      <c r="Y423" t="str">
        <f t="shared" si="52"/>
        <v>null</v>
      </c>
      <c r="Z423" t="str">
        <f t="shared" si="53"/>
        <v>c#/polly/</v>
      </c>
      <c r="AA423" t="str">
        <f t="shared" si="54"/>
        <v>https://stackoverflow.com/questions/55779085/how-to-enable-or-disable-a-polly-policy-at-run-time</v>
      </c>
    </row>
    <row r="424" spans="1:27" x14ac:dyDescent="0.25">
      <c r="A424">
        <v>55735325</v>
      </c>
      <c r="B424" t="s">
        <v>3156</v>
      </c>
      <c r="C424" t="s">
        <v>16</v>
      </c>
      <c r="D424" t="s">
        <v>15</v>
      </c>
      <c r="E424" t="s">
        <v>3486</v>
      </c>
      <c r="F424" t="s">
        <v>3487</v>
      </c>
      <c r="G424" t="s">
        <v>3488</v>
      </c>
      <c r="H424" t="s">
        <v>3489</v>
      </c>
      <c r="T424">
        <f t="shared" si="55"/>
        <v>55735325</v>
      </c>
      <c r="U424">
        <f t="shared" si="56"/>
        <v>294</v>
      </c>
      <c r="V424">
        <f t="shared" si="57"/>
        <v>1</v>
      </c>
      <c r="W424">
        <f t="shared" si="58"/>
        <v>2</v>
      </c>
      <c r="X424" t="str">
        <f t="shared" si="51"/>
        <v>Can a Polly Circuit Breaker have an exponential durationOfBreak?</v>
      </c>
      <c r="Y424" t="str">
        <f t="shared" si="52"/>
        <v>55736882</v>
      </c>
      <c r="Z424" t="str">
        <f t="shared" si="53"/>
        <v>c#/ado.net/circuit-breaker/polly/exponential-backoff/</v>
      </c>
      <c r="AA424" t="str">
        <f t="shared" si="54"/>
        <v>https://stackoverflow.com/questions/55735325/can-a-polly-circuit-breaker-have-an-exponential-durationofbreak</v>
      </c>
    </row>
    <row r="425" spans="1:27" x14ac:dyDescent="0.25">
      <c r="A425">
        <v>55472412</v>
      </c>
      <c r="B425" t="s">
        <v>312</v>
      </c>
      <c r="C425" t="s">
        <v>16</v>
      </c>
      <c r="D425" t="s">
        <v>16</v>
      </c>
      <c r="E425" t="s">
        <v>3490</v>
      </c>
      <c r="F425" t="s">
        <v>3491</v>
      </c>
      <c r="G425" t="s">
        <v>3492</v>
      </c>
      <c r="H425" t="s">
        <v>3493</v>
      </c>
      <c r="T425">
        <f t="shared" si="55"/>
        <v>55472412</v>
      </c>
      <c r="U425">
        <f t="shared" si="56"/>
        <v>101</v>
      </c>
      <c r="V425">
        <f t="shared" si="57"/>
        <v>1</v>
      </c>
      <c r="W425">
        <f t="shared" si="58"/>
        <v>1</v>
      </c>
      <c r="X425" t="str">
        <f t="shared" si="51"/>
        <v>Retry Interceptor using Polly is not working for Unity</v>
      </c>
      <c r="Y425" t="str">
        <f t="shared" si="52"/>
        <v>55489876</v>
      </c>
      <c r="Z425" t="str">
        <f t="shared" si="53"/>
        <v>c#/unity-containerpolly/</v>
      </c>
      <c r="AA425" t="str">
        <f t="shared" si="54"/>
        <v>https://stackoverflow.com/questions/55472412/retry-interceptor-using-polly-is-not-working-for-unity</v>
      </c>
    </row>
    <row r="426" spans="1:27" x14ac:dyDescent="0.25">
      <c r="A426">
        <v>55299641</v>
      </c>
      <c r="B426" t="s">
        <v>3497</v>
      </c>
      <c r="C426" t="s">
        <v>16</v>
      </c>
      <c r="D426" t="s">
        <v>15</v>
      </c>
      <c r="E426" t="s">
        <v>3498</v>
      </c>
      <c r="F426" t="s">
        <v>3499</v>
      </c>
      <c r="G426" t="s">
        <v>3350</v>
      </c>
      <c r="H426" t="s">
        <v>3500</v>
      </c>
      <c r="T426">
        <f t="shared" si="55"/>
        <v>55299641</v>
      </c>
      <c r="U426">
        <f t="shared" si="56"/>
        <v>503</v>
      </c>
      <c r="V426">
        <f t="shared" si="57"/>
        <v>1</v>
      </c>
      <c r="W426">
        <f t="shared" si="58"/>
        <v>2</v>
      </c>
      <c r="X426" t="str">
        <f t="shared" si="51"/>
        <v>Can I combine Retry and Fallback Polly resilience policies?</v>
      </c>
      <c r="Y426" t="str">
        <f t="shared" si="52"/>
        <v>55306422</v>
      </c>
      <c r="Z426" t="str">
        <f t="shared" si="53"/>
        <v>c#/polly/</v>
      </c>
      <c r="AA426" t="str">
        <f t="shared" si="54"/>
        <v>https://stackoverflow.com/questions/55299641/can-i-combine-retry-and-fallback-polly-resilience-policies</v>
      </c>
    </row>
    <row r="427" spans="1:27" x14ac:dyDescent="0.25">
      <c r="A427">
        <v>54870415</v>
      </c>
      <c r="B427" t="s">
        <v>3501</v>
      </c>
      <c r="C427" t="s">
        <v>16</v>
      </c>
      <c r="D427" t="s">
        <v>16</v>
      </c>
      <c r="E427" t="s">
        <v>3502</v>
      </c>
      <c r="F427" t="s">
        <v>3503</v>
      </c>
      <c r="G427" t="s">
        <v>3504</v>
      </c>
      <c r="H427" t="s">
        <v>3505</v>
      </c>
      <c r="T427">
        <f t="shared" si="55"/>
        <v>54870415</v>
      </c>
      <c r="U427">
        <f t="shared" si="56"/>
        <v>1500</v>
      </c>
      <c r="V427">
        <f t="shared" si="57"/>
        <v>1</v>
      </c>
      <c r="W427">
        <f t="shared" si="58"/>
        <v>1</v>
      </c>
      <c r="X427" t="str">
        <f t="shared" si="51"/>
        <v>Receiving error &amp;#39The request message was already sent&amp;#39 when using Polly</v>
      </c>
      <c r="Y427" t="str">
        <f t="shared" si="52"/>
        <v>54873211</v>
      </c>
      <c r="Z427" t="str">
        <f t="shared" si="53"/>
        <v>c#/httprequest/httpresponse/polly/</v>
      </c>
      <c r="AA427" t="str">
        <f t="shared" si="54"/>
        <v>https://stackoverflow.com/questions/54870415/receiving-error-the-request-message-was-already-sent-when-using-polly</v>
      </c>
    </row>
    <row r="428" spans="1:27" x14ac:dyDescent="0.25">
      <c r="A428">
        <v>42952057</v>
      </c>
      <c r="B428" t="s">
        <v>3506</v>
      </c>
      <c r="C428" t="s">
        <v>15</v>
      </c>
      <c r="D428" t="s">
        <v>612</v>
      </c>
      <c r="E428" t="s">
        <v>3507</v>
      </c>
      <c r="F428" t="s">
        <v>3508</v>
      </c>
      <c r="G428" t="s">
        <v>3509</v>
      </c>
      <c r="H428" t="s">
        <v>3510</v>
      </c>
      <c r="T428">
        <f t="shared" si="55"/>
        <v>42952057</v>
      </c>
      <c r="U428">
        <f t="shared" si="56"/>
        <v>7880</v>
      </c>
      <c r="V428">
        <f t="shared" si="57"/>
        <v>2</v>
      </c>
      <c r="W428">
        <f t="shared" si="58"/>
        <v>6</v>
      </c>
      <c r="X428" t="str">
        <f t="shared" si="51"/>
        <v>Polly policy to log exception and rethrow</v>
      </c>
      <c r="Y428" t="str">
        <f t="shared" si="52"/>
        <v>43016211</v>
      </c>
      <c r="Z428" t="str">
        <f t="shared" si="53"/>
        <v>c#/exception-handlingpolly/</v>
      </c>
      <c r="AA428" t="str">
        <f t="shared" si="54"/>
        <v>https://stackoverflow.com/questions/42952057/polly-policy-to-log-exception-and-rethrow</v>
      </c>
    </row>
    <row r="429" spans="1:27" x14ac:dyDescent="0.25">
      <c r="A429">
        <v>44057939</v>
      </c>
      <c r="B429" t="s">
        <v>3511</v>
      </c>
      <c r="C429" t="s">
        <v>16</v>
      </c>
      <c r="D429" t="s">
        <v>15</v>
      </c>
      <c r="E429" t="s">
        <v>3512</v>
      </c>
      <c r="F429" t="s">
        <v>3513</v>
      </c>
      <c r="G429" t="s">
        <v>3514</v>
      </c>
      <c r="H429" t="s">
        <v>3515</v>
      </c>
      <c r="T429">
        <f t="shared" si="55"/>
        <v>44057939</v>
      </c>
      <c r="U429">
        <f t="shared" si="56"/>
        <v>6223</v>
      </c>
      <c r="V429">
        <f t="shared" si="57"/>
        <v>1</v>
      </c>
      <c r="W429">
        <f t="shared" si="58"/>
        <v>2</v>
      </c>
      <c r="X429" t="str">
        <f t="shared" si="51"/>
        <v>Exception User-Unhandled reported in VS Debugger when using Polly</v>
      </c>
      <c r="Y429" t="str">
        <f t="shared" si="52"/>
        <v>44079217</v>
      </c>
      <c r="Z429" t="str">
        <f t="shared" si="53"/>
        <v>c#/networking/geocoding/unhandled-exception/polly/</v>
      </c>
      <c r="AA429" t="str">
        <f t="shared" si="54"/>
        <v>https://stackoverflow.com/questions/44057939/exception-user-unhandled-reported-in-vs-debugger-when-using-polly</v>
      </c>
    </row>
    <row r="430" spans="1:27" x14ac:dyDescent="0.25">
      <c r="A430">
        <v>54030145</v>
      </c>
      <c r="B430" t="s">
        <v>3518</v>
      </c>
      <c r="C430" t="s">
        <v>16</v>
      </c>
      <c r="D430" t="s">
        <v>16</v>
      </c>
      <c r="E430" t="s">
        <v>3519</v>
      </c>
      <c r="F430" t="s">
        <v>3520</v>
      </c>
      <c r="G430" t="s">
        <v>3521</v>
      </c>
      <c r="H430" t="s">
        <v>3522</v>
      </c>
      <c r="T430">
        <f t="shared" si="55"/>
        <v>54030145</v>
      </c>
      <c r="U430">
        <f t="shared" si="56"/>
        <v>805</v>
      </c>
      <c r="V430">
        <f t="shared" si="57"/>
        <v>1</v>
      </c>
      <c r="W430">
        <f t="shared" si="58"/>
        <v>1</v>
      </c>
      <c r="X430" t="str">
        <f t="shared" si="51"/>
        <v>Test Polly retry polly configured via Startup.ConfigureServices() with ASP.NET Core API</v>
      </c>
      <c r="Y430" t="str">
        <f t="shared" si="52"/>
        <v>54047578</v>
      </c>
      <c r="Z430" t="str">
        <f t="shared" si="53"/>
        <v>c#/asp.net-core/.net-core/asp.net-core-webapi/polly/</v>
      </c>
      <c r="AA430" t="str">
        <f t="shared" si="54"/>
        <v>https://stackoverflow.com/questions/54030145/test-polly-retry-polly-configured-via-startup-configureservices-with-asp-net-c</v>
      </c>
    </row>
    <row r="431" spans="1:27" x14ac:dyDescent="0.25">
      <c r="A431">
        <v>53949950</v>
      </c>
      <c r="B431" t="s">
        <v>3167</v>
      </c>
      <c r="C431" t="s">
        <v>16</v>
      </c>
      <c r="D431" t="s">
        <v>16</v>
      </c>
      <c r="E431" t="s">
        <v>3526</v>
      </c>
      <c r="F431" t="s">
        <v>3527</v>
      </c>
      <c r="G431" t="s">
        <v>3331</v>
      </c>
      <c r="H431" t="s">
        <v>3528</v>
      </c>
      <c r="T431">
        <f t="shared" si="55"/>
        <v>53949950</v>
      </c>
      <c r="U431">
        <f t="shared" si="56"/>
        <v>168</v>
      </c>
      <c r="V431">
        <f t="shared" si="57"/>
        <v>1</v>
      </c>
      <c r="W431">
        <f t="shared" si="58"/>
        <v>1</v>
      </c>
      <c r="X431" t="str">
        <f t="shared" si="51"/>
        <v>Identify completion of final retry by Polly retry policy</v>
      </c>
      <c r="Y431" t="str">
        <f t="shared" si="52"/>
        <v>53976044</v>
      </c>
      <c r="Z431" t="str">
        <f t="shared" si="53"/>
        <v>c#/asp.netpolly/</v>
      </c>
      <c r="AA431" t="str">
        <f t="shared" si="54"/>
        <v>https://stackoverflow.com/questions/53949950/identify-completion-of-final-retry-by-polly-retry-policy</v>
      </c>
    </row>
    <row r="432" spans="1:27" x14ac:dyDescent="0.25">
      <c r="A432">
        <v>53958427</v>
      </c>
      <c r="B432" t="s">
        <v>3529</v>
      </c>
      <c r="C432" t="s">
        <v>16</v>
      </c>
      <c r="D432" t="s">
        <v>16</v>
      </c>
      <c r="E432" t="s">
        <v>3530</v>
      </c>
      <c r="F432" t="s">
        <v>3531</v>
      </c>
      <c r="G432" t="s">
        <v>575</v>
      </c>
      <c r="H432" t="s">
        <v>3532</v>
      </c>
      <c r="T432">
        <f t="shared" si="55"/>
        <v>53958427</v>
      </c>
      <c r="U432">
        <f t="shared" si="56"/>
        <v>631</v>
      </c>
      <c r="V432">
        <f t="shared" si="57"/>
        <v>1</v>
      </c>
      <c r="W432">
        <f t="shared" si="58"/>
        <v>1</v>
      </c>
      <c r="X432" t="str">
        <f t="shared" si="51"/>
        <v>Unit Testing Core API Controller Using Custom HttpClient and Polly policy within ConfigureServices</v>
      </c>
      <c r="Y432" t="str">
        <f t="shared" si="52"/>
        <v>53959068</v>
      </c>
      <c r="Z432" t="str">
        <f t="shared" si="53"/>
        <v>c#/unit-testing/asp.net-core/.net-core/asp.net-core-webapi/</v>
      </c>
      <c r="AA432" t="str">
        <f t="shared" si="54"/>
        <v>https://stackoverflow.com/questions/53958427/unit-testing-core-api-controller-using-custom-httpclient-and-polly-policy-within</v>
      </c>
    </row>
    <row r="433" spans="1:27" x14ac:dyDescent="0.25">
      <c r="A433">
        <v>53906021</v>
      </c>
      <c r="B433" t="s">
        <v>3533</v>
      </c>
      <c r="C433" t="s">
        <v>16</v>
      </c>
      <c r="D433" t="s">
        <v>15</v>
      </c>
      <c r="E433" t="s">
        <v>3534</v>
      </c>
      <c r="F433" t="s">
        <v>3535</v>
      </c>
      <c r="G433" t="s">
        <v>3331</v>
      </c>
      <c r="H433" t="s">
        <v>3536</v>
      </c>
      <c r="T433">
        <f t="shared" si="55"/>
        <v>53906021</v>
      </c>
      <c r="U433">
        <f t="shared" si="56"/>
        <v>2098</v>
      </c>
      <c r="V433">
        <f t="shared" si="57"/>
        <v>1</v>
      </c>
      <c r="W433">
        <f t="shared" si="58"/>
        <v>2</v>
      </c>
      <c r="X433" t="str">
        <f t="shared" si="51"/>
        <v>Polly - Please use asynchronous-defined policies when calling asynchronous ExecuteAsync (and similar) methods</v>
      </c>
      <c r="Y433" t="str">
        <f t="shared" si="52"/>
        <v>53906150</v>
      </c>
      <c r="Z433" t="str">
        <f t="shared" si="53"/>
        <v>c#/asp.netpolly/</v>
      </c>
      <c r="AA433" t="str">
        <f t="shared" si="54"/>
        <v>https://stackoverflow.com/questions/53906021/polly-please-use-asynchronous-defined-policies-when-calling-asynchronous-execu</v>
      </c>
    </row>
    <row r="434" spans="1:27" x14ac:dyDescent="0.25">
      <c r="A434">
        <v>53877544</v>
      </c>
      <c r="B434" t="s">
        <v>3537</v>
      </c>
      <c r="C434" t="s">
        <v>16</v>
      </c>
      <c r="D434" t="s">
        <v>15</v>
      </c>
      <c r="E434" t="s">
        <v>3538</v>
      </c>
      <c r="F434" t="s">
        <v>11</v>
      </c>
      <c r="G434" t="s">
        <v>3539</v>
      </c>
      <c r="H434" t="s">
        <v>3540</v>
      </c>
      <c r="T434">
        <f t="shared" si="55"/>
        <v>53877544</v>
      </c>
      <c r="U434">
        <f t="shared" si="56"/>
        <v>695</v>
      </c>
      <c r="V434">
        <f t="shared" si="57"/>
        <v>1</v>
      </c>
      <c r="W434">
        <f t="shared" si="58"/>
        <v>2</v>
      </c>
      <c r="X434" t="str">
        <f t="shared" si="51"/>
        <v>How can I get the retry count within a delegate executed through Polly retry policy?</v>
      </c>
      <c r="Y434" t="str">
        <f t="shared" si="52"/>
        <v>null</v>
      </c>
      <c r="Z434" t="str">
        <f t="shared" si="53"/>
        <v>c#/pollyretry-logic/</v>
      </c>
      <c r="AA434" t="str">
        <f t="shared" si="54"/>
        <v>https://stackoverflow.com/questions/53877544/how-can-i-get-the-retry-count-within-a-delegate-executed-through-polly-retry-pol</v>
      </c>
    </row>
    <row r="435" spans="1:27" x14ac:dyDescent="0.25">
      <c r="A435">
        <v>53683688</v>
      </c>
      <c r="B435" t="s">
        <v>3551</v>
      </c>
      <c r="C435" t="s">
        <v>16</v>
      </c>
      <c r="D435" t="s">
        <v>15</v>
      </c>
      <c r="E435" t="s">
        <v>3552</v>
      </c>
      <c r="F435" t="s">
        <v>3553</v>
      </c>
      <c r="G435" t="s">
        <v>3350</v>
      </c>
      <c r="H435" t="s">
        <v>3554</v>
      </c>
      <c r="T435">
        <f t="shared" si="55"/>
        <v>53683688</v>
      </c>
      <c r="U435">
        <f t="shared" si="56"/>
        <v>130</v>
      </c>
      <c r="V435">
        <f t="shared" si="57"/>
        <v>1</v>
      </c>
      <c r="W435">
        <f t="shared" si="58"/>
        <v>2</v>
      </c>
      <c r="X435" t="str">
        <f t="shared" si="51"/>
        <v>Set durationOfBreak in Polly CircuitBreaker</v>
      </c>
      <c r="Y435" t="str">
        <f t="shared" si="52"/>
        <v>53696255</v>
      </c>
      <c r="Z435" t="str">
        <f t="shared" si="53"/>
        <v>c#/polly/</v>
      </c>
      <c r="AA435" t="str">
        <f t="shared" si="54"/>
        <v>https://stackoverflow.com/questions/53683688/set-durationofbreak-in-polly-circuitbreaker</v>
      </c>
    </row>
    <row r="436" spans="1:27" x14ac:dyDescent="0.25">
      <c r="A436">
        <v>52946079</v>
      </c>
      <c r="B436" t="s">
        <v>2866</v>
      </c>
      <c r="C436" t="s">
        <v>9</v>
      </c>
      <c r="D436" t="s">
        <v>15</v>
      </c>
      <c r="E436" t="s">
        <v>3571</v>
      </c>
      <c r="F436" t="s">
        <v>11</v>
      </c>
      <c r="G436" t="s">
        <v>3572</v>
      </c>
      <c r="H436" t="s">
        <v>3573</v>
      </c>
      <c r="T436">
        <f t="shared" si="55"/>
        <v>52946079</v>
      </c>
      <c r="U436">
        <f t="shared" si="56"/>
        <v>593</v>
      </c>
      <c r="V436">
        <f t="shared" si="57"/>
        <v>0</v>
      </c>
      <c r="W436">
        <f t="shared" si="58"/>
        <v>2</v>
      </c>
      <c r="X436" t="str">
        <f t="shared" si="51"/>
        <v>How to log retries from Polly with ILoggerFactory</v>
      </c>
      <c r="Y436" t="str">
        <f t="shared" si="52"/>
        <v>null</v>
      </c>
      <c r="Z436" t="str">
        <f t="shared" si="53"/>
        <v>c#/logging/dependency-injection/asp.net-core-2.1/polly/</v>
      </c>
      <c r="AA436" t="str">
        <f t="shared" si="54"/>
        <v>https://stackoverflow.com/questions/52946079/how-to-log-retries-from-polly-with-iloggerfactory</v>
      </c>
    </row>
    <row r="437" spans="1:27" x14ac:dyDescent="0.25">
      <c r="A437">
        <v>52598692</v>
      </c>
      <c r="B437" t="s">
        <v>3581</v>
      </c>
      <c r="C437" t="s">
        <v>16</v>
      </c>
      <c r="D437" t="s">
        <v>16</v>
      </c>
      <c r="E437" t="s">
        <v>3582</v>
      </c>
      <c r="F437" t="s">
        <v>3583</v>
      </c>
      <c r="G437" t="s">
        <v>3584</v>
      </c>
      <c r="H437" t="s">
        <v>3585</v>
      </c>
      <c r="T437">
        <f t="shared" si="55"/>
        <v>52598692</v>
      </c>
      <c r="U437">
        <f t="shared" si="56"/>
        <v>605</v>
      </c>
      <c r="V437">
        <f t="shared" si="57"/>
        <v>1</v>
      </c>
      <c r="W437">
        <f t="shared" si="58"/>
        <v>1</v>
      </c>
      <c r="X437" t="str">
        <f t="shared" si="51"/>
        <v>How to add dynamic retry policies using dotnet core and Polly</v>
      </c>
      <c r="Y437" t="str">
        <f t="shared" si="52"/>
        <v>52605969</v>
      </c>
      <c r="Z437" t="str">
        <f t="shared" si="53"/>
        <v>c#/exception-handling/.net-core/polly/retrypolicy/</v>
      </c>
      <c r="AA437" t="str">
        <f t="shared" si="54"/>
        <v>https://stackoverflow.com/questions/52598692/how-to-add-dynamic-retry-policies-using-dotnet-core-and-polly</v>
      </c>
    </row>
    <row r="438" spans="1:27" x14ac:dyDescent="0.25">
      <c r="A438">
        <v>52379320</v>
      </c>
      <c r="B438" t="s">
        <v>3586</v>
      </c>
      <c r="C438" t="s">
        <v>16</v>
      </c>
      <c r="D438" t="s">
        <v>16</v>
      </c>
      <c r="E438" t="s">
        <v>3587</v>
      </c>
      <c r="F438" t="s">
        <v>11</v>
      </c>
      <c r="G438" t="s">
        <v>3588</v>
      </c>
      <c r="H438" t="s">
        <v>3589</v>
      </c>
      <c r="T438">
        <f t="shared" si="55"/>
        <v>52379320</v>
      </c>
      <c r="U438">
        <f t="shared" si="56"/>
        <v>592</v>
      </c>
      <c r="V438">
        <f t="shared" si="57"/>
        <v>1</v>
      </c>
      <c r="W438">
        <f t="shared" si="58"/>
        <v>1</v>
      </c>
      <c r="X438" t="str">
        <f t="shared" si="51"/>
        <v>Transient Polly retry not working for HttpResponseMessage</v>
      </c>
      <c r="Y438" t="str">
        <f t="shared" si="52"/>
        <v>null</v>
      </c>
      <c r="Z438" t="str">
        <f t="shared" si="53"/>
        <v>c#/asp.net/asp.net-mvc/http-response-codes/polly/</v>
      </c>
      <c r="AA438" t="str">
        <f t="shared" si="54"/>
        <v>https://stackoverflow.com/questions/52379320/transient-polly-retry-not-working-for-httpresponsemessage</v>
      </c>
    </row>
    <row r="439" spans="1:27" x14ac:dyDescent="0.25">
      <c r="A439">
        <v>52209709</v>
      </c>
      <c r="B439" t="s">
        <v>524</v>
      </c>
      <c r="C439" t="s">
        <v>9</v>
      </c>
      <c r="D439" t="s">
        <v>89</v>
      </c>
      <c r="E439" t="s">
        <v>3590</v>
      </c>
      <c r="F439" t="s">
        <v>11</v>
      </c>
      <c r="G439" t="s">
        <v>3591</v>
      </c>
      <c r="H439" t="s">
        <v>3592</v>
      </c>
      <c r="T439">
        <f t="shared" si="55"/>
        <v>52209709</v>
      </c>
      <c r="U439">
        <f t="shared" si="56"/>
        <v>227</v>
      </c>
      <c r="V439">
        <f t="shared" si="57"/>
        <v>0</v>
      </c>
      <c r="W439">
        <f t="shared" si="58"/>
        <v>5</v>
      </c>
      <c r="X439" t="str">
        <f t="shared" si="51"/>
        <v>Using Polly with TPL Dataflow</v>
      </c>
      <c r="Y439" t="str">
        <f t="shared" si="52"/>
        <v>null</v>
      </c>
      <c r="Z439" t="str">
        <f t="shared" si="53"/>
        <v>c#/tpl-dataflowpolly/</v>
      </c>
      <c r="AA439" t="str">
        <f t="shared" si="54"/>
        <v>https://stackoverflow.com/questions/52209709/using-polly-with-tpl-dataflow</v>
      </c>
    </row>
    <row r="440" spans="1:27" x14ac:dyDescent="0.25">
      <c r="A440">
        <v>51699149</v>
      </c>
      <c r="B440" t="s">
        <v>3597</v>
      </c>
      <c r="C440" t="s">
        <v>16</v>
      </c>
      <c r="D440" t="s">
        <v>16</v>
      </c>
      <c r="E440" t="s">
        <v>3598</v>
      </c>
      <c r="F440" t="s">
        <v>11</v>
      </c>
      <c r="G440" t="s">
        <v>3599</v>
      </c>
      <c r="H440" t="s">
        <v>3600</v>
      </c>
      <c r="T440">
        <f t="shared" si="55"/>
        <v>51699149</v>
      </c>
      <c r="U440">
        <f t="shared" si="56"/>
        <v>585</v>
      </c>
      <c r="V440">
        <f t="shared" si="57"/>
        <v>1</v>
      </c>
      <c r="W440">
        <f t="shared" si="58"/>
        <v>1</v>
      </c>
      <c r="X440" t="str">
        <f t="shared" si="51"/>
        <v>How do I use Polly for retries and transient fault handling of arbitrary &amp;quotfailure&amp;quot conditions</v>
      </c>
      <c r="Y440" t="str">
        <f t="shared" si="52"/>
        <v>null</v>
      </c>
      <c r="Z440" t="str">
        <f t="shared" si="53"/>
        <v>c#/.net/polly/retrypolicy/transient-failure/</v>
      </c>
      <c r="AA440" t="str">
        <f t="shared" si="54"/>
        <v>https://stackoverflow.com/questions/51699149/how-do-i-use-polly-for-retries-and-transient-fault-handling-of-arbitrary-failur</v>
      </c>
    </row>
    <row r="441" spans="1:27" x14ac:dyDescent="0.25">
      <c r="A441">
        <v>51550969</v>
      </c>
      <c r="B441" t="s">
        <v>3604</v>
      </c>
      <c r="C441" t="s">
        <v>9</v>
      </c>
      <c r="D441" t="s">
        <v>15</v>
      </c>
      <c r="E441" t="s">
        <v>3605</v>
      </c>
      <c r="F441" t="s">
        <v>11</v>
      </c>
      <c r="G441" t="s">
        <v>3606</v>
      </c>
      <c r="H441" t="s">
        <v>3607</v>
      </c>
      <c r="T441">
        <f t="shared" si="55"/>
        <v>51550969</v>
      </c>
      <c r="U441">
        <f t="shared" si="56"/>
        <v>1097</v>
      </c>
      <c r="V441">
        <f t="shared" si="57"/>
        <v>0</v>
      </c>
      <c r="W441">
        <f t="shared" si="58"/>
        <v>2</v>
      </c>
      <c r="X441" t="str">
        <f t="shared" si="51"/>
        <v>Using Polly to retry after HttpRequestException</v>
      </c>
      <c r="Y441" t="str">
        <f t="shared" si="52"/>
        <v>null</v>
      </c>
      <c r="Z441" t="str">
        <f t="shared" si="53"/>
        <v>c#/rest-clientpolly/</v>
      </c>
      <c r="AA441" t="str">
        <f t="shared" si="54"/>
        <v>https://stackoverflow.com/questions/51550969/using-polly-to-retry-after-httprequestexception</v>
      </c>
    </row>
    <row r="442" spans="1:27" x14ac:dyDescent="0.25">
      <c r="A442">
        <v>51315894</v>
      </c>
      <c r="B442" t="s">
        <v>2493</v>
      </c>
      <c r="C442" t="s">
        <v>15</v>
      </c>
      <c r="D442" t="s">
        <v>15</v>
      </c>
      <c r="E442" t="s">
        <v>3608</v>
      </c>
      <c r="F442" t="s">
        <v>3609</v>
      </c>
      <c r="G442" t="s">
        <v>3610</v>
      </c>
      <c r="H442" t="s">
        <v>3611</v>
      </c>
      <c r="T442">
        <f t="shared" si="55"/>
        <v>51315894</v>
      </c>
      <c r="U442">
        <f t="shared" si="56"/>
        <v>231</v>
      </c>
      <c r="V442">
        <f t="shared" si="57"/>
        <v>2</v>
      </c>
      <c r="W442">
        <f t="shared" si="58"/>
        <v>2</v>
      </c>
      <c r="X442" t="str">
        <f t="shared" si="51"/>
        <v>Translate Polly HTTP request to F#</v>
      </c>
      <c r="Y442" t="str">
        <f t="shared" si="52"/>
        <v>51326064</v>
      </c>
      <c r="Z442" t="str">
        <f t="shared" si="53"/>
        <v>c#/proxy/f#/webclient/polly/</v>
      </c>
      <c r="AA442" t="str">
        <f t="shared" si="54"/>
        <v>https://stackoverflow.com/questions/51315894/translate-polly-http-request-to-f</v>
      </c>
    </row>
    <row r="443" spans="1:27" x14ac:dyDescent="0.25">
      <c r="A443">
        <v>50948654</v>
      </c>
      <c r="B443" t="s">
        <v>3612</v>
      </c>
      <c r="C443" t="s">
        <v>9</v>
      </c>
      <c r="D443" t="s">
        <v>16</v>
      </c>
      <c r="E443" t="s">
        <v>3613</v>
      </c>
      <c r="F443" t="s">
        <v>11</v>
      </c>
      <c r="G443" t="s">
        <v>3350</v>
      </c>
      <c r="H443" t="s">
        <v>3614</v>
      </c>
      <c r="T443">
        <f t="shared" si="55"/>
        <v>50948654</v>
      </c>
      <c r="U443">
        <f t="shared" si="56"/>
        <v>804</v>
      </c>
      <c r="V443">
        <f t="shared" si="57"/>
        <v>0</v>
      </c>
      <c r="W443">
        <f t="shared" si="58"/>
        <v>1</v>
      </c>
      <c r="X443" t="str">
        <f t="shared" si="51"/>
        <v>Polly Retry All Exceptions Except Specific Condition</v>
      </c>
      <c r="Y443" t="str">
        <f t="shared" si="52"/>
        <v>null</v>
      </c>
      <c r="Z443" t="str">
        <f t="shared" si="53"/>
        <v>c#/polly/</v>
      </c>
      <c r="AA443" t="str">
        <f t="shared" si="54"/>
        <v>https://stackoverflow.com/questions/50948654/polly-retry-all-exceptions-except-specific-condition</v>
      </c>
    </row>
    <row r="444" spans="1:27" x14ac:dyDescent="0.25">
      <c r="A444">
        <v>36446979</v>
      </c>
      <c r="B444" t="s">
        <v>3615</v>
      </c>
      <c r="C444" t="s">
        <v>16</v>
      </c>
      <c r="D444" t="s">
        <v>8</v>
      </c>
      <c r="E444" t="s">
        <v>3616</v>
      </c>
      <c r="F444" t="s">
        <v>11</v>
      </c>
      <c r="G444" t="s">
        <v>3617</v>
      </c>
      <c r="H444" t="s">
        <v>3618</v>
      </c>
      <c r="T444">
        <f t="shared" si="55"/>
        <v>36446979</v>
      </c>
      <c r="U444">
        <f t="shared" si="56"/>
        <v>3039</v>
      </c>
      <c r="V444">
        <f t="shared" si="57"/>
        <v>1</v>
      </c>
      <c r="W444">
        <f t="shared" si="58"/>
        <v>10</v>
      </c>
      <c r="X444" t="str">
        <f t="shared" si="51"/>
        <v>Polly Framework VS Microsoft Transient Fault Handling</v>
      </c>
      <c r="Y444" t="str">
        <f t="shared" si="52"/>
        <v>null</v>
      </c>
      <c r="Z444" t="str">
        <f t="shared" si="53"/>
        <v>c#/.net/application-blocks/polly/</v>
      </c>
      <c r="AA444" t="str">
        <f t="shared" si="54"/>
        <v>https://stackoverflow.com/questions/36446979/polly-framework-vs-microsoft-transient-fault-handling</v>
      </c>
    </row>
    <row r="445" spans="1:27" x14ac:dyDescent="0.25">
      <c r="A445">
        <v>50835992</v>
      </c>
      <c r="B445" t="s">
        <v>3619</v>
      </c>
      <c r="C445" t="s">
        <v>16</v>
      </c>
      <c r="D445" t="s">
        <v>89</v>
      </c>
      <c r="E445" t="s">
        <v>3620</v>
      </c>
      <c r="F445" t="s">
        <v>3621</v>
      </c>
      <c r="G445" t="s">
        <v>3569</v>
      </c>
      <c r="H445" t="s">
        <v>3622</v>
      </c>
      <c r="T445">
        <f t="shared" si="55"/>
        <v>50835992</v>
      </c>
      <c r="U445">
        <f t="shared" si="56"/>
        <v>2491</v>
      </c>
      <c r="V445">
        <f t="shared" si="57"/>
        <v>1</v>
      </c>
      <c r="W445">
        <f t="shared" si="58"/>
        <v>5</v>
      </c>
      <c r="X445" t="str">
        <f t="shared" si="51"/>
        <v>Check string content of response before retrying with Polly</v>
      </c>
      <c r="Y445" t="str">
        <f t="shared" si="52"/>
        <v>50844695</v>
      </c>
      <c r="Z445" t="str">
        <f t="shared" si="53"/>
        <v>c#/pollyretrypolicy/</v>
      </c>
      <c r="AA445" t="str">
        <f t="shared" si="54"/>
        <v>https://stackoverflow.com/questions/50835992/check-string-content-of-response-before-retrying-with-polly</v>
      </c>
    </row>
    <row r="446" spans="1:27" x14ac:dyDescent="0.25">
      <c r="A446">
        <v>50842644</v>
      </c>
      <c r="B446" t="s">
        <v>3623</v>
      </c>
      <c r="C446" t="s">
        <v>16</v>
      </c>
      <c r="D446" t="s">
        <v>16</v>
      </c>
      <c r="E446" t="s">
        <v>3624</v>
      </c>
      <c r="F446" t="s">
        <v>11</v>
      </c>
      <c r="G446" t="s">
        <v>3625</v>
      </c>
      <c r="H446" t="s">
        <v>3626</v>
      </c>
      <c r="T446">
        <f t="shared" si="55"/>
        <v>50842644</v>
      </c>
      <c r="U446">
        <f t="shared" si="56"/>
        <v>277</v>
      </c>
      <c r="V446">
        <f t="shared" si="57"/>
        <v>1</v>
      </c>
      <c r="W446">
        <f t="shared" si="58"/>
        <v>1</v>
      </c>
      <c r="X446" t="str">
        <f t="shared" si="51"/>
        <v>c# - Polly how to persist retry chains</v>
      </c>
      <c r="Y446" t="str">
        <f t="shared" si="52"/>
        <v>null</v>
      </c>
      <c r="Z446" t="str">
        <f t="shared" si="53"/>
        <v>c#/kubernetespolly/</v>
      </c>
      <c r="AA446" t="str">
        <f t="shared" si="54"/>
        <v>https://stackoverflow.com/questions/50842644/c-polly-how-to-persist-retry-chains</v>
      </c>
    </row>
    <row r="447" spans="1:27" x14ac:dyDescent="0.25">
      <c r="A447">
        <v>50817625</v>
      </c>
      <c r="B447" t="s">
        <v>3627</v>
      </c>
      <c r="C447" t="s">
        <v>15</v>
      </c>
      <c r="D447" t="s">
        <v>208</v>
      </c>
      <c r="E447" t="s">
        <v>3628</v>
      </c>
      <c r="F447" t="s">
        <v>3629</v>
      </c>
      <c r="G447" t="s">
        <v>3630</v>
      </c>
      <c r="H447" t="s">
        <v>3631</v>
      </c>
      <c r="T447">
        <f t="shared" si="55"/>
        <v>50817625</v>
      </c>
      <c r="U447">
        <f t="shared" si="56"/>
        <v>3450</v>
      </c>
      <c r="V447">
        <f t="shared" si="57"/>
        <v>2</v>
      </c>
      <c r="W447">
        <f t="shared" si="58"/>
        <v>4</v>
      </c>
      <c r="X447" t="str">
        <f t="shared" si="51"/>
        <v>Polly Retry policy with Function is not waiting for result</v>
      </c>
      <c r="Y447" t="str">
        <f t="shared" si="52"/>
        <v>50826551</v>
      </c>
      <c r="Z447" t="str">
        <f t="shared" si="53"/>
        <v>c#/policy/polly/retrypolicy/</v>
      </c>
      <c r="AA447" t="str">
        <f t="shared" si="54"/>
        <v>https://stackoverflow.com/questions/50817625/polly-retry-policy-with-function-is-not-waiting-for-result</v>
      </c>
    </row>
    <row r="448" spans="1:27" x14ac:dyDescent="0.25">
      <c r="A448">
        <v>50612223</v>
      </c>
      <c r="B448" t="s">
        <v>3632</v>
      </c>
      <c r="C448" t="s">
        <v>16</v>
      </c>
      <c r="D448" t="s">
        <v>15</v>
      </c>
      <c r="E448" t="s">
        <v>3633</v>
      </c>
      <c r="F448" t="s">
        <v>3634</v>
      </c>
      <c r="G448" t="s">
        <v>3350</v>
      </c>
      <c r="H448" t="s">
        <v>3635</v>
      </c>
      <c r="T448">
        <f t="shared" si="55"/>
        <v>50612223</v>
      </c>
      <c r="U448">
        <f t="shared" si="56"/>
        <v>241</v>
      </c>
      <c r="V448">
        <f t="shared" si="57"/>
        <v>1</v>
      </c>
      <c r="W448">
        <f t="shared" si="58"/>
        <v>2</v>
      </c>
      <c r="X448" t="str">
        <f t="shared" si="51"/>
        <v>Combining transient fault catching with reauthorization in Polly</v>
      </c>
      <c r="Y448" t="str">
        <f t="shared" si="52"/>
        <v>50626352</v>
      </c>
      <c r="Z448" t="str">
        <f t="shared" si="53"/>
        <v>c#/polly/</v>
      </c>
      <c r="AA448" t="str">
        <f t="shared" si="54"/>
        <v>https://stackoverflow.com/questions/50612223/combining-transient-fault-catching-with-reauthorization-in-polly</v>
      </c>
    </row>
    <row r="449" spans="1:27" x14ac:dyDescent="0.25">
      <c r="A449">
        <v>48769508</v>
      </c>
      <c r="B449" t="s">
        <v>3644</v>
      </c>
      <c r="C449" t="s">
        <v>16</v>
      </c>
      <c r="D449" t="s">
        <v>15</v>
      </c>
      <c r="E449" t="s">
        <v>3645</v>
      </c>
      <c r="F449" t="s">
        <v>3646</v>
      </c>
      <c r="G449" t="s">
        <v>3381</v>
      </c>
      <c r="H449" t="s">
        <v>3647</v>
      </c>
      <c r="T449">
        <f t="shared" si="55"/>
        <v>48769508</v>
      </c>
      <c r="U449">
        <f t="shared" si="56"/>
        <v>1212</v>
      </c>
      <c r="V449">
        <f t="shared" si="57"/>
        <v>1</v>
      </c>
      <c r="W449">
        <f t="shared" si="58"/>
        <v>2</v>
      </c>
      <c r="X449" t="str">
        <f t="shared" si="51"/>
        <v>Using Polly to run async task with timeout</v>
      </c>
      <c r="Y449" t="str">
        <f t="shared" si="52"/>
        <v>48769806</v>
      </c>
      <c r="Z449" t="str">
        <f t="shared" si="53"/>
        <v>c#/async-awaitpolly/</v>
      </c>
      <c r="AA449" t="str">
        <f t="shared" si="54"/>
        <v>https://stackoverflow.com/questions/48769508/using-polly-to-run-async-task-with-timeout</v>
      </c>
    </row>
    <row r="450" spans="1:27" x14ac:dyDescent="0.25">
      <c r="A450">
        <v>47670390</v>
      </c>
      <c r="B450" t="s">
        <v>3655</v>
      </c>
      <c r="C450" t="s">
        <v>16</v>
      </c>
      <c r="D450" t="s">
        <v>16</v>
      </c>
      <c r="E450" t="s">
        <v>3656</v>
      </c>
      <c r="F450" t="s">
        <v>3657</v>
      </c>
      <c r="G450" t="s">
        <v>3658</v>
      </c>
      <c r="H450" t="s">
        <v>3659</v>
      </c>
      <c r="T450">
        <f t="shared" si="55"/>
        <v>47670390</v>
      </c>
      <c r="U450">
        <f t="shared" si="56"/>
        <v>439</v>
      </c>
      <c r="V450">
        <f t="shared" si="57"/>
        <v>1</v>
      </c>
      <c r="W450">
        <f t="shared" si="58"/>
        <v>1</v>
      </c>
      <c r="X450" t="str">
        <f t="shared" ref="X450:X513" si="59">CLEAN(E450)</f>
        <v>Wrapper around Polly Framework so that implementation can stay at a single place</v>
      </c>
      <c r="Y450" t="str">
        <f t="shared" ref="Y450:Y513" si="60">CLEAN(F450)</f>
        <v>47671713</v>
      </c>
      <c r="Z450" t="str">
        <f t="shared" ref="Z450:Z513" si="61">CLEAN(G450)</f>
        <v>c#/ooppolly/</v>
      </c>
      <c r="AA450" t="str">
        <f t="shared" ref="AA450:AA513" si="62">CLEAN(H450)</f>
        <v>https://stackoverflow.com/questions/47670390/wrapper-around-polly-framework-so-that-implementation-can-stay-at-a-single-place</v>
      </c>
    </row>
    <row r="451" spans="1:27" x14ac:dyDescent="0.25">
      <c r="A451">
        <v>47341598</v>
      </c>
      <c r="B451" t="s">
        <v>3660</v>
      </c>
      <c r="C451" t="s">
        <v>16</v>
      </c>
      <c r="D451" t="s">
        <v>15</v>
      </c>
      <c r="E451" t="s">
        <v>3661</v>
      </c>
      <c r="F451" t="s">
        <v>3662</v>
      </c>
      <c r="G451" t="s">
        <v>3663</v>
      </c>
      <c r="H451" t="s">
        <v>3664</v>
      </c>
      <c r="T451">
        <f t="shared" ref="T451:T514" si="63">VALUE(CLEAN(A451))</f>
        <v>47341598</v>
      </c>
      <c r="U451">
        <f t="shared" ref="U451:U514" si="64">VALUE(CLEAN(B451))</f>
        <v>3037</v>
      </c>
      <c r="V451">
        <f t="shared" ref="V451:V514" si="65">VALUE(CLEAN(C451))</f>
        <v>1</v>
      </c>
      <c r="W451">
        <f t="shared" ref="W451:W514" si="66">VALUE(CLEAN(D451))</f>
        <v>2</v>
      </c>
      <c r="X451" t="str">
        <f t="shared" si="59"/>
        <v>Testing Polly retry policy with moq</v>
      </c>
      <c r="Y451" t="str">
        <f t="shared" si="60"/>
        <v>47356386</v>
      </c>
      <c r="Z451" t="str">
        <f t="shared" si="61"/>
        <v>c#/unit-testing/moq/polly/</v>
      </c>
      <c r="AA451" t="str">
        <f t="shared" si="62"/>
        <v>https://stackoverflow.com/questions/47341598/testing-polly-retry-policy-with-moq</v>
      </c>
    </row>
    <row r="452" spans="1:27" x14ac:dyDescent="0.25">
      <c r="A452">
        <v>46788709</v>
      </c>
      <c r="B452" t="s">
        <v>3665</v>
      </c>
      <c r="C452" t="s">
        <v>16</v>
      </c>
      <c r="D452" t="s">
        <v>208</v>
      </c>
      <c r="E452" t="s">
        <v>3666</v>
      </c>
      <c r="F452" t="s">
        <v>3667</v>
      </c>
      <c r="G452" t="s">
        <v>3668</v>
      </c>
      <c r="H452" t="s">
        <v>3669</v>
      </c>
      <c r="T452">
        <f t="shared" si="63"/>
        <v>46788709</v>
      </c>
      <c r="U452">
        <f t="shared" si="64"/>
        <v>374</v>
      </c>
      <c r="V452">
        <f t="shared" si="65"/>
        <v>1</v>
      </c>
      <c r="W452">
        <f t="shared" si="66"/>
        <v>4</v>
      </c>
      <c r="X452" t="str">
        <f t="shared" si="59"/>
        <v>Why does HttpClient continue to fail during subsequent retries using Polly?</v>
      </c>
      <c r="Y452" t="str">
        <f t="shared" si="60"/>
        <v>46788803</v>
      </c>
      <c r="Z452" t="str">
        <f t="shared" si="61"/>
        <v>c#/asynchronous/task-parallel-library/polly/</v>
      </c>
      <c r="AA452" t="str">
        <f t="shared" si="62"/>
        <v>https://stackoverflow.com/questions/46788709/why-does-httpclient-continue-to-fail-during-subsequent-retries-using-polly</v>
      </c>
    </row>
    <row r="453" spans="1:27" x14ac:dyDescent="0.25">
      <c r="A453">
        <v>46414976</v>
      </c>
      <c r="B453" t="s">
        <v>2805</v>
      </c>
      <c r="C453" t="s">
        <v>16</v>
      </c>
      <c r="D453" t="s">
        <v>16</v>
      </c>
      <c r="E453" t="s">
        <v>3670</v>
      </c>
      <c r="F453" t="s">
        <v>11</v>
      </c>
      <c r="G453" t="s">
        <v>3671</v>
      </c>
      <c r="H453" t="s">
        <v>3672</v>
      </c>
      <c r="T453">
        <f t="shared" si="63"/>
        <v>46414976</v>
      </c>
      <c r="U453">
        <f t="shared" si="64"/>
        <v>1602</v>
      </c>
      <c r="V453">
        <f t="shared" si="65"/>
        <v>1</v>
      </c>
      <c r="W453">
        <f t="shared" si="66"/>
        <v>1</v>
      </c>
      <c r="X453" t="str">
        <f t="shared" si="59"/>
        <v>C# Polly async-await: Wait for user confirmation before retry</v>
      </c>
      <c r="Y453" t="str">
        <f t="shared" si="60"/>
        <v>null</v>
      </c>
      <c r="Z453" t="str">
        <f t="shared" si="61"/>
        <v>c#/asynchronous/xamarin/async-await/polly/</v>
      </c>
      <c r="AA453" t="str">
        <f t="shared" si="62"/>
        <v>https://stackoverflow.com/questions/46414976/c-polly-async-await-wait-for-user-confirmation-before-retry</v>
      </c>
    </row>
    <row r="454" spans="1:27" x14ac:dyDescent="0.25">
      <c r="A454">
        <v>44638856</v>
      </c>
      <c r="B454" t="s">
        <v>3673</v>
      </c>
      <c r="C454" t="s">
        <v>16</v>
      </c>
      <c r="D454" t="s">
        <v>89</v>
      </c>
      <c r="E454" t="s">
        <v>3674</v>
      </c>
      <c r="F454" t="s">
        <v>3675</v>
      </c>
      <c r="G454" t="s">
        <v>3676</v>
      </c>
      <c r="H454" t="s">
        <v>3677</v>
      </c>
      <c r="T454">
        <f t="shared" si="63"/>
        <v>44638856</v>
      </c>
      <c r="U454">
        <f t="shared" si="64"/>
        <v>1272</v>
      </c>
      <c r="V454">
        <f t="shared" si="65"/>
        <v>1</v>
      </c>
      <c r="W454">
        <f t="shared" si="66"/>
        <v>5</v>
      </c>
      <c r="X454" t="str">
        <f t="shared" si="59"/>
        <v>Should Polly Policies be singletons?</v>
      </c>
      <c r="Y454" t="str">
        <f t="shared" si="60"/>
        <v>44639814</v>
      </c>
      <c r="Z454" t="str">
        <f t="shared" si="61"/>
        <v>c#/circuit-breakerpolly/</v>
      </c>
      <c r="AA454" t="str">
        <f t="shared" si="62"/>
        <v>https://stackoverflow.com/questions/44638856/should-polly-policies-be-singletons</v>
      </c>
    </row>
    <row r="455" spans="1:27" x14ac:dyDescent="0.25">
      <c r="A455">
        <v>44466072</v>
      </c>
      <c r="B455" t="s">
        <v>3683</v>
      </c>
      <c r="C455" t="s">
        <v>16</v>
      </c>
      <c r="D455" t="s">
        <v>28</v>
      </c>
      <c r="E455" t="s">
        <v>3684</v>
      </c>
      <c r="F455" t="s">
        <v>3685</v>
      </c>
      <c r="G455" t="s">
        <v>3405</v>
      </c>
      <c r="H455" t="s">
        <v>3686</v>
      </c>
      <c r="T455">
        <f t="shared" si="63"/>
        <v>44466072</v>
      </c>
      <c r="U455">
        <f t="shared" si="64"/>
        <v>1613</v>
      </c>
      <c r="V455">
        <f t="shared" si="65"/>
        <v>1</v>
      </c>
      <c r="W455">
        <f t="shared" si="66"/>
        <v>3</v>
      </c>
      <c r="X455" t="str">
        <f t="shared" si="59"/>
        <v>Understanding the semantics of Polly policies when separating policy definition from execution</v>
      </c>
      <c r="Y455" t="str">
        <f t="shared" si="60"/>
        <v>44467225</v>
      </c>
      <c r="Z455" t="str">
        <f t="shared" si="61"/>
        <v>c#/.netpolly/</v>
      </c>
      <c r="AA455" t="str">
        <f t="shared" si="62"/>
        <v>https://stackoverflow.com/questions/44466072/understanding-the-semantics-of-polly-policies-when-separating-policy-definition</v>
      </c>
    </row>
    <row r="456" spans="1:27" x14ac:dyDescent="0.25">
      <c r="A456">
        <v>44418033</v>
      </c>
      <c r="B456" t="s">
        <v>3687</v>
      </c>
      <c r="C456" t="s">
        <v>16</v>
      </c>
      <c r="D456" t="s">
        <v>208</v>
      </c>
      <c r="E456" t="s">
        <v>3688</v>
      </c>
      <c r="F456" t="s">
        <v>3689</v>
      </c>
      <c r="G456" t="s">
        <v>3690</v>
      </c>
      <c r="H456" t="s">
        <v>3691</v>
      </c>
      <c r="T456">
        <f t="shared" si="63"/>
        <v>44418033</v>
      </c>
      <c r="U456">
        <f t="shared" si="64"/>
        <v>2333</v>
      </c>
      <c r="V456">
        <f t="shared" si="65"/>
        <v>1</v>
      </c>
      <c r="W456">
        <f t="shared" si="66"/>
        <v>4</v>
      </c>
      <c r="X456" t="str">
        <f t="shared" si="59"/>
        <v>Polly retry policy outcome always successful regardless of actual response</v>
      </c>
      <c r="Y456" t="str">
        <f t="shared" si="60"/>
        <v>44429420</v>
      </c>
      <c r="Z456" t="str">
        <f t="shared" si="61"/>
        <v>c#/.net/restsharp/polly/</v>
      </c>
      <c r="AA456" t="str">
        <f t="shared" si="62"/>
        <v>https://stackoverflow.com/questions/44418033/polly-retry-policy-outcome-always-successful-regardless-of-actual-response</v>
      </c>
    </row>
    <row r="457" spans="1:27" x14ac:dyDescent="0.25">
      <c r="A457">
        <v>61889235</v>
      </c>
      <c r="B457" t="s">
        <v>469</v>
      </c>
      <c r="C457" t="s">
        <v>9</v>
      </c>
      <c r="D457" t="s">
        <v>16</v>
      </c>
      <c r="E457" t="s">
        <v>3695</v>
      </c>
      <c r="F457" t="s">
        <v>11</v>
      </c>
      <c r="G457" t="s">
        <v>3696</v>
      </c>
      <c r="H457" t="s">
        <v>3697</v>
      </c>
      <c r="T457">
        <f t="shared" si="63"/>
        <v>61889235</v>
      </c>
      <c r="U457">
        <f t="shared" si="64"/>
        <v>9</v>
      </c>
      <c r="V457">
        <f t="shared" si="65"/>
        <v>0</v>
      </c>
      <c r="W457">
        <f t="shared" si="66"/>
        <v>1</v>
      </c>
      <c r="X457" t="str">
        <f t="shared" si="59"/>
        <v>Is there a way to add an empty parameter to the end of a RestSharp POST request?</v>
      </c>
      <c r="Y457" t="str">
        <f t="shared" si="60"/>
        <v>null</v>
      </c>
      <c r="Z457" t="str">
        <f t="shared" si="61"/>
        <v>c#/restsharp/</v>
      </c>
      <c r="AA457" t="str">
        <f t="shared" si="62"/>
        <v>https://stackoverflow.com/questions/61889235/is-there-a-way-to-add-an-empty-parameter-to-the-end-of-a-restsharp-post-request</v>
      </c>
    </row>
    <row r="458" spans="1:27" x14ac:dyDescent="0.25">
      <c r="A458">
        <v>15683858</v>
      </c>
      <c r="B458" t="s">
        <v>3702</v>
      </c>
      <c r="C458" t="s">
        <v>107</v>
      </c>
      <c r="D458" t="s">
        <v>74</v>
      </c>
      <c r="E458" t="s">
        <v>3703</v>
      </c>
      <c r="F458" t="s">
        <v>11</v>
      </c>
      <c r="G458" t="s">
        <v>3696</v>
      </c>
      <c r="H458" t="s">
        <v>3704</v>
      </c>
      <c r="T458">
        <f t="shared" si="63"/>
        <v>15683858</v>
      </c>
      <c r="U458">
        <f t="shared" si="64"/>
        <v>46297</v>
      </c>
      <c r="V458">
        <f t="shared" si="65"/>
        <v>8</v>
      </c>
      <c r="W458">
        <f t="shared" si="66"/>
        <v>56</v>
      </c>
      <c r="X458" t="str">
        <f t="shared" si="59"/>
        <v>RestSharp print raw request and response headers</v>
      </c>
      <c r="Y458" t="str">
        <f t="shared" si="60"/>
        <v>null</v>
      </c>
      <c r="Z458" t="str">
        <f t="shared" si="61"/>
        <v>c#/restsharp/</v>
      </c>
      <c r="AA458" t="str">
        <f t="shared" si="62"/>
        <v>https://stackoverflow.com/questions/15683858/restsharp-print-raw-request-and-response-headers</v>
      </c>
    </row>
    <row r="459" spans="1:27" x14ac:dyDescent="0.25">
      <c r="A459">
        <v>6557058</v>
      </c>
      <c r="B459" t="s">
        <v>3718</v>
      </c>
      <c r="C459" t="s">
        <v>28</v>
      </c>
      <c r="D459" t="s">
        <v>50</v>
      </c>
      <c r="E459" t="s">
        <v>3719</v>
      </c>
      <c r="F459" t="s">
        <v>11</v>
      </c>
      <c r="G459" t="s">
        <v>3720</v>
      </c>
      <c r="H459" t="s">
        <v>3721</v>
      </c>
      <c r="T459">
        <f t="shared" si="63"/>
        <v>6557058</v>
      </c>
      <c r="U459">
        <f t="shared" si="64"/>
        <v>8742</v>
      </c>
      <c r="V459">
        <f t="shared" si="65"/>
        <v>3</v>
      </c>
      <c r="W459">
        <f t="shared" si="66"/>
        <v>7</v>
      </c>
      <c r="X459" t="str">
        <f t="shared" si="59"/>
        <v>Unable to send cookies with RestSharp</v>
      </c>
      <c r="Y459" t="str">
        <f t="shared" si="60"/>
        <v>null</v>
      </c>
      <c r="Z459" t="str">
        <f t="shared" si="61"/>
        <v>c#/.net/windows-phone-7/restsharp/</v>
      </c>
      <c r="AA459" t="str">
        <f t="shared" si="62"/>
        <v>https://stackoverflow.com/questions/6557058/unable-to-send-cookies-with-restsharp</v>
      </c>
    </row>
    <row r="460" spans="1:27" x14ac:dyDescent="0.25">
      <c r="A460">
        <v>45238899</v>
      </c>
      <c r="B460" t="s">
        <v>3735</v>
      </c>
      <c r="C460" t="s">
        <v>208</v>
      </c>
      <c r="D460" t="s">
        <v>44</v>
      </c>
      <c r="E460" t="s">
        <v>3736</v>
      </c>
      <c r="F460" t="s">
        <v>3737</v>
      </c>
      <c r="G460" t="s">
        <v>3738</v>
      </c>
      <c r="H460" t="s">
        <v>3739</v>
      </c>
      <c r="T460">
        <f t="shared" si="63"/>
        <v>45238899</v>
      </c>
      <c r="U460">
        <f t="shared" si="64"/>
        <v>28738</v>
      </c>
      <c r="V460">
        <f t="shared" si="65"/>
        <v>4</v>
      </c>
      <c r="W460">
        <f t="shared" si="66"/>
        <v>33</v>
      </c>
      <c r="X460" t="str">
        <f t="shared" si="59"/>
        <v>RestSharp post request - Body with x-www-form-urlencoded values</v>
      </c>
      <c r="Y460" t="str">
        <f t="shared" si="60"/>
        <v>46945038</v>
      </c>
      <c r="Z460" t="str">
        <f t="shared" si="61"/>
        <v>c#/postrestsharp/</v>
      </c>
      <c r="AA460" t="str">
        <f t="shared" si="62"/>
        <v>https://stackoverflow.com/questions/45238899/restsharp-post-request-body-with-x-www-form-urlencoded-values</v>
      </c>
    </row>
    <row r="461" spans="1:27" x14ac:dyDescent="0.25">
      <c r="A461">
        <v>61281028</v>
      </c>
      <c r="B461" t="s">
        <v>1746</v>
      </c>
      <c r="C461" t="s">
        <v>16</v>
      </c>
      <c r="D461" t="s">
        <v>16</v>
      </c>
      <c r="E461" t="s">
        <v>3756</v>
      </c>
      <c r="F461" t="s">
        <v>11</v>
      </c>
      <c r="G461" t="s">
        <v>3757</v>
      </c>
      <c r="H461" t="s">
        <v>3758</v>
      </c>
      <c r="T461">
        <f t="shared" si="63"/>
        <v>61281028</v>
      </c>
      <c r="U461">
        <f t="shared" si="64"/>
        <v>63</v>
      </c>
      <c r="V461">
        <f t="shared" si="65"/>
        <v>1</v>
      </c>
      <c r="W461">
        <f t="shared" si="66"/>
        <v>1</v>
      </c>
      <c r="X461" t="str">
        <f t="shared" si="59"/>
        <v>Dependency Issues with Docusign.Esign.dll&amp;#39s inherit RestSharp Dependency</v>
      </c>
      <c r="Y461" t="str">
        <f t="shared" si="60"/>
        <v>null</v>
      </c>
      <c r="Z461" t="str">
        <f t="shared" si="61"/>
        <v>c#/.net-core/nuget/docusignapi/nuget-package/</v>
      </c>
      <c r="AA461" t="str">
        <f t="shared" si="62"/>
        <v>https://stackoverflow.com/questions/61281028/dependency-issues-with-docusign-esign-dlls-inherit-restsharp-dependency</v>
      </c>
    </row>
    <row r="462" spans="1:27" x14ac:dyDescent="0.25">
      <c r="A462">
        <v>47753082</v>
      </c>
      <c r="B462" t="s">
        <v>3761</v>
      </c>
      <c r="C462" t="s">
        <v>16</v>
      </c>
      <c r="D462" t="s">
        <v>16</v>
      </c>
      <c r="E462" t="s">
        <v>3762</v>
      </c>
      <c r="F462" t="s">
        <v>3763</v>
      </c>
      <c r="G462" t="s">
        <v>3764</v>
      </c>
      <c r="H462" t="s">
        <v>3765</v>
      </c>
      <c r="T462">
        <f t="shared" si="63"/>
        <v>47753082</v>
      </c>
      <c r="U462">
        <f t="shared" si="64"/>
        <v>2564</v>
      </c>
      <c r="V462">
        <f t="shared" si="65"/>
        <v>1</v>
      </c>
      <c r="W462">
        <f t="shared" si="66"/>
        <v>1</v>
      </c>
      <c r="X462" t="str">
        <f t="shared" si="59"/>
        <v>RestSharp Unable to connect to remote server</v>
      </c>
      <c r="Y462" t="str">
        <f t="shared" si="60"/>
        <v>47753329</v>
      </c>
      <c r="Z462" t="str">
        <f t="shared" si="61"/>
        <v>c#/.net/console-application/restsharp/</v>
      </c>
      <c r="AA462" t="str">
        <f t="shared" si="62"/>
        <v>https://stackoverflow.com/questions/47753082/restsharp-unable-to-connect-to-remote-server</v>
      </c>
    </row>
    <row r="463" spans="1:27" x14ac:dyDescent="0.25">
      <c r="A463">
        <v>11400879</v>
      </c>
      <c r="B463" t="s">
        <v>3766</v>
      </c>
      <c r="C463" t="s">
        <v>89</v>
      </c>
      <c r="D463" t="s">
        <v>61</v>
      </c>
      <c r="E463" t="s">
        <v>3767</v>
      </c>
      <c r="F463" t="s">
        <v>11</v>
      </c>
      <c r="G463" t="s">
        <v>3768</v>
      </c>
      <c r="H463" t="s">
        <v>3769</v>
      </c>
      <c r="T463">
        <f t="shared" si="63"/>
        <v>11400879</v>
      </c>
      <c r="U463">
        <f t="shared" si="64"/>
        <v>100061</v>
      </c>
      <c r="V463">
        <f t="shared" si="65"/>
        <v>5</v>
      </c>
      <c r="W463">
        <f t="shared" si="66"/>
        <v>34</v>
      </c>
      <c r="X463" t="str">
        <f t="shared" si="59"/>
        <v>How to POST request using RestSharp</v>
      </c>
      <c r="Y463" t="str">
        <f t="shared" si="60"/>
        <v>null</v>
      </c>
      <c r="Z463" t="str">
        <f t="shared" si="61"/>
        <v>c#/windows-phone-7restsharp/</v>
      </c>
      <c r="AA463" t="str">
        <f t="shared" si="62"/>
        <v>https://stackoverflow.com/questions/11400879/how-to-post-request-using-restsharp</v>
      </c>
    </row>
    <row r="464" spans="1:27" x14ac:dyDescent="0.25">
      <c r="A464">
        <v>32876606</v>
      </c>
      <c r="B464" t="s">
        <v>3776</v>
      </c>
      <c r="C464" t="s">
        <v>28</v>
      </c>
      <c r="D464" t="s">
        <v>36</v>
      </c>
      <c r="E464" t="s">
        <v>3777</v>
      </c>
      <c r="F464" t="s">
        <v>11</v>
      </c>
      <c r="G464" t="s">
        <v>3778</v>
      </c>
      <c r="H464" t="s">
        <v>3779</v>
      </c>
      <c r="T464">
        <f t="shared" si="63"/>
        <v>32876606</v>
      </c>
      <c r="U464">
        <f t="shared" si="64"/>
        <v>12374</v>
      </c>
      <c r="V464">
        <f t="shared" si="65"/>
        <v>3</v>
      </c>
      <c r="W464">
        <f t="shared" si="66"/>
        <v>18</v>
      </c>
      <c r="X464" t="str">
        <f t="shared" si="59"/>
        <v>RestSharp AddFile Using Stream</v>
      </c>
      <c r="Y464" t="str">
        <f t="shared" si="60"/>
        <v>null</v>
      </c>
      <c r="Z464" t="str">
        <f t="shared" si="61"/>
        <v>c#/upload/streaming/restsharp/</v>
      </c>
      <c r="AA464" t="str">
        <f t="shared" si="62"/>
        <v>https://stackoverflow.com/questions/32876606/restsharp-addfile-using-stream</v>
      </c>
    </row>
    <row r="465" spans="1:27" x14ac:dyDescent="0.25">
      <c r="A465">
        <v>57442707</v>
      </c>
      <c r="B465" t="s">
        <v>3780</v>
      </c>
      <c r="C465" t="s">
        <v>16</v>
      </c>
      <c r="D465" t="s">
        <v>16</v>
      </c>
      <c r="E465" t="s">
        <v>3781</v>
      </c>
      <c r="F465" t="s">
        <v>3782</v>
      </c>
      <c r="G465" t="s">
        <v>3783</v>
      </c>
      <c r="H465" t="s">
        <v>3784</v>
      </c>
      <c r="T465">
        <f t="shared" si="63"/>
        <v>57442707</v>
      </c>
      <c r="U465">
        <f t="shared" si="64"/>
        <v>873</v>
      </c>
      <c r="V465">
        <f t="shared" si="65"/>
        <v>1</v>
      </c>
      <c r="W465">
        <f t="shared" si="66"/>
        <v>1</v>
      </c>
      <c r="X465" t="str">
        <f t="shared" si="59"/>
        <v>C# - RestSharp - The request was aborted: Could not create SSL/TLS secure channel</v>
      </c>
      <c r="Y465" t="str">
        <f t="shared" si="60"/>
        <v>57442790</v>
      </c>
      <c r="Z465" t="str">
        <f t="shared" si="61"/>
        <v>c#/restrestsharp/</v>
      </c>
      <c r="AA465" t="str">
        <f t="shared" si="62"/>
        <v>https://stackoverflow.com/questions/57442707/c-restsharp-the-request-was-aborted-could-not-create-ssl-tls-secure-channe</v>
      </c>
    </row>
    <row r="466" spans="1:27" x14ac:dyDescent="0.25">
      <c r="A466">
        <v>11513607</v>
      </c>
      <c r="B466" t="s">
        <v>3785</v>
      </c>
      <c r="C466" t="s">
        <v>9</v>
      </c>
      <c r="D466" t="s">
        <v>28</v>
      </c>
      <c r="E466" t="s">
        <v>3786</v>
      </c>
      <c r="F466" t="s">
        <v>11</v>
      </c>
      <c r="G466" t="s">
        <v>3787</v>
      </c>
      <c r="H466" t="s">
        <v>3788</v>
      </c>
      <c r="T466">
        <f t="shared" si="63"/>
        <v>11513607</v>
      </c>
      <c r="U466">
        <f t="shared" si="64"/>
        <v>2032</v>
      </c>
      <c r="V466">
        <f t="shared" si="65"/>
        <v>0</v>
      </c>
      <c r="W466">
        <f t="shared" si="66"/>
        <v>3</v>
      </c>
      <c r="X466" t="str">
        <f t="shared" si="59"/>
        <v>RestSharp - Unable to cast object of System.String to type System.Generic.IDictionary</v>
      </c>
      <c r="Y466" t="str">
        <f t="shared" si="60"/>
        <v>null</v>
      </c>
      <c r="Z466" t="str">
        <f t="shared" si="61"/>
        <v>c#/.net/http/rest/</v>
      </c>
      <c r="AA466" t="str">
        <f t="shared" si="62"/>
        <v>https://stackoverflow.com/questions/11513607/restsharp-unable-to-cast-object-of-system-string-to-type-system-generic-idicti</v>
      </c>
    </row>
    <row r="467" spans="1:27" x14ac:dyDescent="0.25">
      <c r="A467">
        <v>29893750</v>
      </c>
      <c r="B467" t="s">
        <v>3789</v>
      </c>
      <c r="C467" t="s">
        <v>15</v>
      </c>
      <c r="D467" t="s">
        <v>89</v>
      </c>
      <c r="E467" t="s">
        <v>3790</v>
      </c>
      <c r="F467" t="s">
        <v>11</v>
      </c>
      <c r="G467" t="s">
        <v>3791</v>
      </c>
      <c r="H467" t="s">
        <v>3792</v>
      </c>
      <c r="T467">
        <f t="shared" si="63"/>
        <v>29893750</v>
      </c>
      <c r="U467">
        <f t="shared" si="64"/>
        <v>12247</v>
      </c>
      <c r="V467">
        <f t="shared" si="65"/>
        <v>2</v>
      </c>
      <c r="W467">
        <f t="shared" si="66"/>
        <v>5</v>
      </c>
      <c r="X467" t="str">
        <f t="shared" si="59"/>
        <v>RestSharp OAuth2 Bearer Authentication Failing With Access Denied</v>
      </c>
      <c r="Y467" t="str">
        <f t="shared" si="60"/>
        <v>null</v>
      </c>
      <c r="Z467" t="str">
        <f t="shared" si="61"/>
        <v>c#/.net/oauth-2.0/restsharp/</v>
      </c>
      <c r="AA467" t="str">
        <f t="shared" si="62"/>
        <v>https://stackoverflow.com/questions/29893750/restsharp-oauth2-bearer-authentication-failing-with-access-denied</v>
      </c>
    </row>
    <row r="468" spans="1:27" x14ac:dyDescent="0.25">
      <c r="A468">
        <v>52404588</v>
      </c>
      <c r="B468" t="s">
        <v>3800</v>
      </c>
      <c r="C468" t="s">
        <v>16</v>
      </c>
      <c r="D468" t="s">
        <v>16</v>
      </c>
      <c r="E468" t="s">
        <v>3801</v>
      </c>
      <c r="F468" t="s">
        <v>3802</v>
      </c>
      <c r="G468" t="s">
        <v>3803</v>
      </c>
      <c r="H468" t="s">
        <v>3804</v>
      </c>
      <c r="T468">
        <f t="shared" si="63"/>
        <v>52404588</v>
      </c>
      <c r="U468">
        <f t="shared" si="64"/>
        <v>303</v>
      </c>
      <c r="V468">
        <f t="shared" si="65"/>
        <v>1</v>
      </c>
      <c r="W468">
        <f t="shared" si="66"/>
        <v>1</v>
      </c>
      <c r="X468" t="str">
        <f t="shared" si="59"/>
        <v>cURL vs RestSharp vs Rest.net behaving differently with Tumblr</v>
      </c>
      <c r="Y468" t="str">
        <f t="shared" si="60"/>
        <v>52405248</v>
      </c>
      <c r="Z468" t="str">
        <f t="shared" si="61"/>
        <v>c#/curl/tumblr/restsharp/rest.net/</v>
      </c>
      <c r="AA468" t="str">
        <f t="shared" si="62"/>
        <v>https://stackoverflow.com/questions/52404588/curl-vs-restsharp-vs-rest-net-behaving-differently-with-tumblr</v>
      </c>
    </row>
    <row r="469" spans="1:27" x14ac:dyDescent="0.25">
      <c r="A469">
        <v>60655366</v>
      </c>
      <c r="B469" t="s">
        <v>44</v>
      </c>
      <c r="C469" t="s">
        <v>9</v>
      </c>
      <c r="D469" t="s">
        <v>16</v>
      </c>
      <c r="E469" t="s">
        <v>3815</v>
      </c>
      <c r="F469" t="s">
        <v>11</v>
      </c>
      <c r="G469" t="s">
        <v>3816</v>
      </c>
      <c r="H469" t="s">
        <v>3817</v>
      </c>
      <c r="T469">
        <f t="shared" si="63"/>
        <v>60655366</v>
      </c>
      <c r="U469">
        <f t="shared" si="64"/>
        <v>33</v>
      </c>
      <c r="V469">
        <f t="shared" si="65"/>
        <v>0</v>
      </c>
      <c r="W469">
        <f t="shared" si="66"/>
        <v>1</v>
      </c>
      <c r="X469" t="str">
        <f t="shared" si="59"/>
        <v>The request was aborted: Could not create SSL/TLS secure channel using Restsharp</v>
      </c>
      <c r="Y469" t="str">
        <f t="shared" si="60"/>
        <v>null</v>
      </c>
      <c r="Z469" t="str">
        <f t="shared" si="61"/>
        <v>c#/security/asp.net-mvc-4/ssl/restsharp/</v>
      </c>
      <c r="AA469" t="str">
        <f t="shared" si="62"/>
        <v>https://stackoverflow.com/questions/60655366/the-request-was-aborted-could-not-create-ssl-tls-secure-channel-using-restsharp</v>
      </c>
    </row>
    <row r="470" spans="1:27" x14ac:dyDescent="0.25">
      <c r="A470">
        <v>53983394</v>
      </c>
      <c r="B470" t="s">
        <v>3818</v>
      </c>
      <c r="C470" t="s">
        <v>9</v>
      </c>
      <c r="D470" t="s">
        <v>16</v>
      </c>
      <c r="E470" t="s">
        <v>3819</v>
      </c>
      <c r="F470" t="s">
        <v>11</v>
      </c>
      <c r="G470" t="s">
        <v>3820</v>
      </c>
      <c r="H470" t="s">
        <v>3821</v>
      </c>
      <c r="T470">
        <f t="shared" si="63"/>
        <v>53983394</v>
      </c>
      <c r="U470">
        <f t="shared" si="64"/>
        <v>618</v>
      </c>
      <c r="V470">
        <f t="shared" si="65"/>
        <v>0</v>
      </c>
      <c r="W470">
        <f t="shared" si="66"/>
        <v>1</v>
      </c>
      <c r="X470" t="str">
        <f t="shared" si="59"/>
        <v>Converting Postman Body form-data parameters to RestSharp C# POST request</v>
      </c>
      <c r="Y470" t="str">
        <f t="shared" si="60"/>
        <v>null</v>
      </c>
      <c r="Z470" t="str">
        <f t="shared" si="61"/>
        <v>c#/api/postman/restsharp/</v>
      </c>
      <c r="AA470" t="str">
        <f t="shared" si="62"/>
        <v>https://stackoverflow.com/questions/53983394/converting-postman-body-form-data-parameters-to-restsharp-c-post-request</v>
      </c>
    </row>
    <row r="471" spans="1:27" x14ac:dyDescent="0.25">
      <c r="A471">
        <v>59908572</v>
      </c>
      <c r="B471" t="s">
        <v>3833</v>
      </c>
      <c r="C471" t="s">
        <v>9</v>
      </c>
      <c r="D471" t="s">
        <v>16</v>
      </c>
      <c r="E471" t="s">
        <v>3834</v>
      </c>
      <c r="F471" t="s">
        <v>11</v>
      </c>
      <c r="G471" t="s">
        <v>3835</v>
      </c>
      <c r="H471" t="s">
        <v>3836</v>
      </c>
      <c r="T471">
        <f t="shared" si="63"/>
        <v>59908572</v>
      </c>
      <c r="U471">
        <f t="shared" si="64"/>
        <v>269</v>
      </c>
      <c r="V471">
        <f t="shared" si="65"/>
        <v>0</v>
      </c>
      <c r="W471">
        <f t="shared" si="66"/>
        <v>1</v>
      </c>
      <c r="X471" t="str">
        <f t="shared" si="59"/>
        <v>How to make a Post SOAP request with XML fields in RestSharp?</v>
      </c>
      <c r="Y471" t="str">
        <f t="shared" si="60"/>
        <v>null</v>
      </c>
      <c r="Z471" t="str">
        <f t="shared" si="61"/>
        <v>c#/xml/rest/soap/restsharp/</v>
      </c>
      <c r="AA471" t="str">
        <f t="shared" si="62"/>
        <v>https://stackoverflow.com/questions/59908572/how-to-make-a-post-soap-request-with-xml-fields-in-restsharp</v>
      </c>
    </row>
    <row r="472" spans="1:27" x14ac:dyDescent="0.25">
      <c r="A472">
        <v>60465243</v>
      </c>
      <c r="B472" t="s">
        <v>349</v>
      </c>
      <c r="C472" t="s">
        <v>9</v>
      </c>
      <c r="D472" t="s">
        <v>16</v>
      </c>
      <c r="E472" t="s">
        <v>3848</v>
      </c>
      <c r="F472" t="s">
        <v>11</v>
      </c>
      <c r="G472" t="s">
        <v>3849</v>
      </c>
      <c r="H472" t="s">
        <v>3850</v>
      </c>
      <c r="T472">
        <f t="shared" si="63"/>
        <v>60465243</v>
      </c>
      <c r="U472">
        <f t="shared" si="64"/>
        <v>47</v>
      </c>
      <c r="V472">
        <f t="shared" si="65"/>
        <v>0</v>
      </c>
      <c r="W472">
        <f t="shared" si="66"/>
        <v>1</v>
      </c>
      <c r="X472" t="str">
        <f t="shared" si="59"/>
        <v>Using RestSharp on iOS with 100% packet loss</v>
      </c>
      <c r="Y472" t="str">
        <f t="shared" si="60"/>
        <v>null</v>
      </c>
      <c r="Z472" t="str">
        <f t="shared" si="61"/>
        <v>c#/ios/xamarin/xamarin.ios/restsharp/</v>
      </c>
      <c r="AA472" t="str">
        <f t="shared" si="62"/>
        <v>https://stackoverflow.com/questions/60465243/using-restsharp-on-ios-with-100-packet-loss</v>
      </c>
    </row>
    <row r="473" spans="1:27" x14ac:dyDescent="0.25">
      <c r="A473">
        <v>37065315</v>
      </c>
      <c r="B473" t="s">
        <v>3866</v>
      </c>
      <c r="C473" t="s">
        <v>208</v>
      </c>
      <c r="D473" t="s">
        <v>8</v>
      </c>
      <c r="E473" t="s">
        <v>3867</v>
      </c>
      <c r="F473" t="s">
        <v>3868</v>
      </c>
      <c r="G473" t="s">
        <v>3869</v>
      </c>
      <c r="H473" t="s">
        <v>3870</v>
      </c>
      <c r="T473">
        <f t="shared" si="63"/>
        <v>37065315</v>
      </c>
      <c r="U473">
        <f t="shared" si="64"/>
        <v>16958</v>
      </c>
      <c r="V473">
        <f t="shared" si="65"/>
        <v>4</v>
      </c>
      <c r="W473">
        <f t="shared" si="66"/>
        <v>10</v>
      </c>
      <c r="X473" t="str">
        <f t="shared" si="59"/>
        <v>Could not load file or assembly &amp;#39RestSharp, Version=105.2.3.0</v>
      </c>
      <c r="Y473" t="str">
        <f t="shared" si="60"/>
        <v>37065971</v>
      </c>
      <c r="Z473" t="str">
        <f t="shared" si="61"/>
        <v>c#/asp.net/iis/nuget/twilio/</v>
      </c>
      <c r="AA473" t="str">
        <f t="shared" si="62"/>
        <v>https://stackoverflow.com/questions/37065315/could-not-load-file-or-assembly-restsharp-version-105-2-3-0</v>
      </c>
    </row>
    <row r="474" spans="1:27" x14ac:dyDescent="0.25">
      <c r="A474">
        <v>16530060</v>
      </c>
      <c r="B474" t="s">
        <v>3880</v>
      </c>
      <c r="C474" t="s">
        <v>15</v>
      </c>
      <c r="D474" t="s">
        <v>61</v>
      </c>
      <c r="E474" t="s">
        <v>3881</v>
      </c>
      <c r="F474" t="s">
        <v>3882</v>
      </c>
      <c r="G474" t="s">
        <v>3883</v>
      </c>
      <c r="H474" t="s">
        <v>3884</v>
      </c>
      <c r="T474">
        <f t="shared" si="63"/>
        <v>16530060</v>
      </c>
      <c r="U474">
        <f t="shared" si="64"/>
        <v>65164</v>
      </c>
      <c r="V474">
        <f t="shared" si="65"/>
        <v>2</v>
      </c>
      <c r="W474">
        <f t="shared" si="66"/>
        <v>34</v>
      </c>
      <c r="X474" t="str">
        <f t="shared" si="59"/>
        <v>Deserializing a json string with newtonsoft or restsharp</v>
      </c>
      <c r="Y474" t="str">
        <f t="shared" si="60"/>
        <v>16530226</v>
      </c>
      <c r="Z474" t="str">
        <f t="shared" si="61"/>
        <v>c#/json/rest/asp.net-web-api/restsharp/</v>
      </c>
      <c r="AA474" t="str">
        <f t="shared" si="62"/>
        <v>https://stackoverflow.com/questions/16530060/deserializing-a-json-string-with-newtonsoft-or-restsharp</v>
      </c>
    </row>
    <row r="475" spans="1:27" x14ac:dyDescent="0.25">
      <c r="A475">
        <v>46584175</v>
      </c>
      <c r="B475" t="s">
        <v>3889</v>
      </c>
      <c r="C475" t="s">
        <v>28</v>
      </c>
      <c r="D475" t="s">
        <v>8</v>
      </c>
      <c r="E475" t="s">
        <v>3890</v>
      </c>
      <c r="F475" t="s">
        <v>3891</v>
      </c>
      <c r="G475" t="s">
        <v>3892</v>
      </c>
      <c r="H475" t="s">
        <v>3893</v>
      </c>
      <c r="T475">
        <f t="shared" si="63"/>
        <v>46584175</v>
      </c>
      <c r="U475">
        <f t="shared" si="64"/>
        <v>21727</v>
      </c>
      <c r="V475">
        <f t="shared" si="65"/>
        <v>3</v>
      </c>
      <c r="W475">
        <f t="shared" si="66"/>
        <v>10</v>
      </c>
      <c r="X475" t="str">
        <f t="shared" si="59"/>
        <v>RestSharp Timeout not working</v>
      </c>
      <c r="Y475" t="str">
        <f t="shared" si="60"/>
        <v>46584483</v>
      </c>
      <c r="Z475" t="str">
        <f t="shared" si="61"/>
        <v>c#/.net/windows-services/timeout/restsharp/</v>
      </c>
      <c r="AA475" t="str">
        <f t="shared" si="62"/>
        <v>https://stackoverflow.com/questions/46584175/restsharp-timeout-not-working</v>
      </c>
    </row>
    <row r="476" spans="1:27" x14ac:dyDescent="0.25">
      <c r="A476">
        <v>26905316</v>
      </c>
      <c r="B476" t="s">
        <v>3898</v>
      </c>
      <c r="C476" t="s">
        <v>28</v>
      </c>
      <c r="D476" t="s">
        <v>28</v>
      </c>
      <c r="E476" t="s">
        <v>3899</v>
      </c>
      <c r="F476" t="s">
        <v>3900</v>
      </c>
      <c r="G476" t="s">
        <v>3901</v>
      </c>
      <c r="H476" t="s">
        <v>3902</v>
      </c>
      <c r="T476">
        <f t="shared" si="63"/>
        <v>26905316</v>
      </c>
      <c r="U476">
        <f t="shared" si="64"/>
        <v>5797</v>
      </c>
      <c r="V476">
        <f t="shared" si="65"/>
        <v>3</v>
      </c>
      <c r="W476">
        <f t="shared" si="66"/>
        <v>3</v>
      </c>
      <c r="X476" t="str">
        <f t="shared" si="59"/>
        <v>Deserialize nested JSON Response with RestSharp Client</v>
      </c>
      <c r="Y476" t="str">
        <f t="shared" si="60"/>
        <v>26905521</v>
      </c>
      <c r="Z476" t="str">
        <f t="shared" si="61"/>
        <v>c#/json/poco/restsharp/</v>
      </c>
      <c r="AA476" t="str">
        <f t="shared" si="62"/>
        <v>https://stackoverflow.com/questions/26905316/deserialize-nested-json-response-with-restsharp-client</v>
      </c>
    </row>
    <row r="477" spans="1:27" x14ac:dyDescent="0.25">
      <c r="A477">
        <v>59957839</v>
      </c>
      <c r="B477" t="s">
        <v>222</v>
      </c>
      <c r="C477" t="s">
        <v>28</v>
      </c>
      <c r="D477" t="s">
        <v>16</v>
      </c>
      <c r="E477" t="s">
        <v>3906</v>
      </c>
      <c r="F477" t="s">
        <v>11</v>
      </c>
      <c r="G477" t="s">
        <v>3907</v>
      </c>
      <c r="H477" t="s">
        <v>3908</v>
      </c>
      <c r="T477">
        <f t="shared" si="63"/>
        <v>59957839</v>
      </c>
      <c r="U477">
        <f t="shared" si="64"/>
        <v>35</v>
      </c>
      <c r="V477">
        <f t="shared" si="65"/>
        <v>3</v>
      </c>
      <c r="W477">
        <f t="shared" si="66"/>
        <v>1</v>
      </c>
      <c r="X477" t="str">
        <f t="shared" si="59"/>
        <v>Dynamically Access JSON Property with RestSharp</v>
      </c>
      <c r="Y477" t="str">
        <f t="shared" si="60"/>
        <v>null</v>
      </c>
      <c r="Z477" t="str">
        <f t="shared" si="61"/>
        <v>c#/json/restsharp/simplejson/</v>
      </c>
      <c r="AA477" t="str">
        <f t="shared" si="62"/>
        <v>https://stackoverflow.com/questions/59957839/dynamically-access-json-property-with-restsharp</v>
      </c>
    </row>
    <row r="478" spans="1:27" x14ac:dyDescent="0.25">
      <c r="A478">
        <v>29123291</v>
      </c>
      <c r="B478" t="s">
        <v>3913</v>
      </c>
      <c r="C478" t="s">
        <v>208</v>
      </c>
      <c r="D478" t="s">
        <v>296</v>
      </c>
      <c r="E478" t="s">
        <v>3914</v>
      </c>
      <c r="F478" t="s">
        <v>3915</v>
      </c>
      <c r="G478" t="s">
        <v>3916</v>
      </c>
      <c r="H478" t="s">
        <v>3917</v>
      </c>
      <c r="T478">
        <f t="shared" si="63"/>
        <v>29123291</v>
      </c>
      <c r="U478">
        <f t="shared" si="64"/>
        <v>28387</v>
      </c>
      <c r="V478">
        <f t="shared" si="65"/>
        <v>4</v>
      </c>
      <c r="W478">
        <f t="shared" si="66"/>
        <v>32</v>
      </c>
      <c r="X478" t="str">
        <f t="shared" si="59"/>
        <v>How to use restsharp to download file</v>
      </c>
      <c r="Y478" t="str">
        <f t="shared" si="60"/>
        <v>29349753</v>
      </c>
      <c r="Z478" t="str">
        <f t="shared" si="61"/>
        <v>c#/asp.net/xml/httpclient/restsharp/</v>
      </c>
      <c r="AA478" t="str">
        <f t="shared" si="62"/>
        <v>https://stackoverflow.com/questions/29123291/how-to-use-restsharp-to-download-file</v>
      </c>
    </row>
    <row r="479" spans="1:27" x14ac:dyDescent="0.25">
      <c r="A479">
        <v>59657394</v>
      </c>
      <c r="B479" t="s">
        <v>397</v>
      </c>
      <c r="C479" t="s">
        <v>9</v>
      </c>
      <c r="D479" t="s">
        <v>16</v>
      </c>
      <c r="E479" t="s">
        <v>3935</v>
      </c>
      <c r="F479" t="s">
        <v>11</v>
      </c>
      <c r="G479" t="s">
        <v>3936</v>
      </c>
      <c r="H479" t="s">
        <v>3937</v>
      </c>
      <c r="T479">
        <f t="shared" si="63"/>
        <v>59657394</v>
      </c>
      <c r="U479">
        <f t="shared" si="64"/>
        <v>48</v>
      </c>
      <c r="V479">
        <f t="shared" si="65"/>
        <v>0</v>
      </c>
      <c r="W479">
        <f t="shared" si="66"/>
        <v>1</v>
      </c>
      <c r="X479" t="str">
        <f t="shared" si="59"/>
        <v>Unauthorized Access when posting status to Twitter using RestSharp and oAuth1.0a</v>
      </c>
      <c r="Y479" t="str">
        <f t="shared" si="60"/>
        <v>null</v>
      </c>
      <c r="Z479" t="str">
        <f t="shared" si="61"/>
        <v>c#/rest/twitter/restsharp/</v>
      </c>
      <c r="AA479" t="str">
        <f t="shared" si="62"/>
        <v>https://stackoverflow.com/questions/59657394/unauthorized-access-when-posting-status-to-twitter-using-restsharp-and-oauth1-0a</v>
      </c>
    </row>
    <row r="480" spans="1:27" x14ac:dyDescent="0.25">
      <c r="A480">
        <v>59651742</v>
      </c>
      <c r="B480" t="s">
        <v>3938</v>
      </c>
      <c r="C480" t="s">
        <v>9</v>
      </c>
      <c r="D480" t="s">
        <v>16</v>
      </c>
      <c r="E480" t="s">
        <v>3939</v>
      </c>
      <c r="F480" t="s">
        <v>11</v>
      </c>
      <c r="G480" t="s">
        <v>3940</v>
      </c>
      <c r="H480" t="s">
        <v>3941</v>
      </c>
      <c r="T480">
        <f t="shared" si="63"/>
        <v>59651742</v>
      </c>
      <c r="U480">
        <f t="shared" si="64"/>
        <v>2471</v>
      </c>
      <c r="V480">
        <f t="shared" si="65"/>
        <v>0</v>
      </c>
      <c r="W480">
        <f t="shared" si="66"/>
        <v>1</v>
      </c>
      <c r="X480" t="str">
        <f t="shared" si="59"/>
        <v>.Net Core - HttpClient vs RestSharp</v>
      </c>
      <c r="Y480" t="str">
        <f t="shared" si="60"/>
        <v>null</v>
      </c>
      <c r="Z480" t="str">
        <f t="shared" si="61"/>
        <v>c#/.net-corehttpclient/</v>
      </c>
      <c r="AA480" t="str">
        <f t="shared" si="62"/>
        <v>https://stackoverflow.com/questions/59651742/net-core-httpclient-vs-restsharp</v>
      </c>
    </row>
    <row r="481" spans="1:27" x14ac:dyDescent="0.25">
      <c r="A481">
        <v>21779206</v>
      </c>
      <c r="B481" t="s">
        <v>3949</v>
      </c>
      <c r="C481" t="s">
        <v>15</v>
      </c>
      <c r="D481" t="s">
        <v>312</v>
      </c>
      <c r="E481" t="s">
        <v>3950</v>
      </c>
      <c r="F481" t="s">
        <v>3951</v>
      </c>
      <c r="G481" t="s">
        <v>3952</v>
      </c>
      <c r="H481" t="s">
        <v>3953</v>
      </c>
      <c r="T481">
        <f t="shared" si="63"/>
        <v>21779206</v>
      </c>
      <c r="U481">
        <f t="shared" si="64"/>
        <v>59822</v>
      </c>
      <c r="V481">
        <f t="shared" si="65"/>
        <v>2</v>
      </c>
      <c r="W481">
        <f t="shared" si="66"/>
        <v>101</v>
      </c>
      <c r="X481" t="str">
        <f t="shared" si="59"/>
        <v>How to use RestSharp with async/await</v>
      </c>
      <c r="Y481" t="str">
        <f t="shared" si="60"/>
        <v>21779724</v>
      </c>
      <c r="Z481" t="str">
        <f t="shared" si="61"/>
        <v>c#/.net/asynchronous/async-await/restsharp/</v>
      </c>
      <c r="AA481" t="str">
        <f t="shared" si="62"/>
        <v>https://stackoverflow.com/questions/21779206/how-to-use-restsharp-with-async-await</v>
      </c>
    </row>
    <row r="482" spans="1:27" x14ac:dyDescent="0.25">
      <c r="A482">
        <v>44929895</v>
      </c>
      <c r="B482" t="s">
        <v>3976</v>
      </c>
      <c r="C482" t="s">
        <v>15</v>
      </c>
      <c r="D482" t="s">
        <v>15</v>
      </c>
      <c r="E482" t="s">
        <v>3977</v>
      </c>
      <c r="F482" t="s">
        <v>3978</v>
      </c>
      <c r="G482" t="s">
        <v>3979</v>
      </c>
      <c r="H482" t="s">
        <v>3980</v>
      </c>
      <c r="T482">
        <f t="shared" si="63"/>
        <v>44929895</v>
      </c>
      <c r="U482">
        <f t="shared" si="64"/>
        <v>1194</v>
      </c>
      <c r="V482">
        <f t="shared" si="65"/>
        <v>2</v>
      </c>
      <c r="W482">
        <f t="shared" si="66"/>
        <v>2</v>
      </c>
      <c r="X482" t="str">
        <f t="shared" si="59"/>
        <v>RestSharp and OData - Issue Deserializing JSON</v>
      </c>
      <c r="Y482" t="str">
        <f t="shared" si="60"/>
        <v>49187403</v>
      </c>
      <c r="Z482" t="str">
        <f t="shared" si="61"/>
        <v>c#/json/odata/restsharp/</v>
      </c>
      <c r="AA482" t="str">
        <f t="shared" si="62"/>
        <v>https://stackoverflow.com/questions/44929895/restsharp-and-odata-issue-deserializing-json</v>
      </c>
    </row>
    <row r="483" spans="1:27" x14ac:dyDescent="0.25">
      <c r="A483">
        <v>59371499</v>
      </c>
      <c r="B483" t="s">
        <v>756</v>
      </c>
      <c r="C483" t="s">
        <v>16</v>
      </c>
      <c r="D483" t="s">
        <v>16</v>
      </c>
      <c r="E483" t="s">
        <v>3981</v>
      </c>
      <c r="F483" t="s">
        <v>3982</v>
      </c>
      <c r="G483" t="s">
        <v>3983</v>
      </c>
      <c r="H483" t="s">
        <v>3984</v>
      </c>
      <c r="T483">
        <f t="shared" si="63"/>
        <v>59371499</v>
      </c>
      <c r="U483">
        <f t="shared" si="64"/>
        <v>111</v>
      </c>
      <c r="V483">
        <f t="shared" si="65"/>
        <v>1</v>
      </c>
      <c r="W483">
        <f t="shared" si="66"/>
        <v>1</v>
      </c>
      <c r="X483" t="str">
        <f t="shared" si="59"/>
        <v>How to POST many different field names in RestSharp?</v>
      </c>
      <c r="Y483" t="str">
        <f t="shared" si="60"/>
        <v>59371955</v>
      </c>
      <c r="Z483" t="str">
        <f t="shared" si="61"/>
        <v>c#/rest/api/post/restsharp/</v>
      </c>
      <c r="AA483" t="str">
        <f t="shared" si="62"/>
        <v>https://stackoverflow.com/questions/59371499/how-to-post-many-different-field-names-in-restsharp</v>
      </c>
    </row>
    <row r="484" spans="1:27" x14ac:dyDescent="0.25">
      <c r="A484">
        <v>59224104</v>
      </c>
      <c r="B484" t="s">
        <v>1300</v>
      </c>
      <c r="C484" t="s">
        <v>16</v>
      </c>
      <c r="D484" t="s">
        <v>16</v>
      </c>
      <c r="E484" t="s">
        <v>3992</v>
      </c>
      <c r="F484" t="s">
        <v>11</v>
      </c>
      <c r="G484" t="s">
        <v>3993</v>
      </c>
      <c r="H484" t="s">
        <v>3994</v>
      </c>
      <c r="T484">
        <f t="shared" si="63"/>
        <v>59224104</v>
      </c>
      <c r="U484">
        <f t="shared" si="64"/>
        <v>80</v>
      </c>
      <c r="V484">
        <f t="shared" si="65"/>
        <v>1</v>
      </c>
      <c r="W484">
        <f t="shared" si="66"/>
        <v>1</v>
      </c>
      <c r="X484" t="str">
        <f t="shared" si="59"/>
        <v>C# , how to create two or more objects in a one jsonObject in a restSharp api call? In order to POST data</v>
      </c>
      <c r="Y484" t="str">
        <f t="shared" si="60"/>
        <v>null</v>
      </c>
      <c r="Z484" t="str">
        <f t="shared" si="61"/>
        <v>c#/json/list/object/</v>
      </c>
      <c r="AA484" t="str">
        <f t="shared" si="62"/>
        <v>https://stackoverflow.com/questions/59224104/c-how-to-create-two-or-more-objects-in-a-one-jsonobject-in-a-restsharp-api-ca</v>
      </c>
    </row>
    <row r="485" spans="1:27" x14ac:dyDescent="0.25">
      <c r="A485">
        <v>53526637</v>
      </c>
      <c r="B485" t="s">
        <v>1568</v>
      </c>
      <c r="C485" t="s">
        <v>16</v>
      </c>
      <c r="D485" t="s">
        <v>208</v>
      </c>
      <c r="E485" t="s">
        <v>4004</v>
      </c>
      <c r="F485" t="s">
        <v>11</v>
      </c>
      <c r="G485" t="s">
        <v>4005</v>
      </c>
      <c r="H485" t="s">
        <v>4006</v>
      </c>
      <c r="T485">
        <f t="shared" si="63"/>
        <v>53526637</v>
      </c>
      <c r="U485">
        <f t="shared" si="64"/>
        <v>575</v>
      </c>
      <c r="V485">
        <f t="shared" si="65"/>
        <v>1</v>
      </c>
      <c r="W485">
        <f t="shared" si="66"/>
        <v>4</v>
      </c>
      <c r="X485" t="str">
        <f t="shared" si="59"/>
        <v>RestSharp with HTTP 2.0</v>
      </c>
      <c r="Y485" t="str">
        <f t="shared" si="60"/>
        <v>null</v>
      </c>
      <c r="Z485" t="str">
        <f t="shared" si="61"/>
        <v>c#/httprestsharp/</v>
      </c>
      <c r="AA485" t="str">
        <f t="shared" si="62"/>
        <v>https://stackoverflow.com/questions/53526637/restsharp-with-http-2-0</v>
      </c>
    </row>
    <row r="486" spans="1:27" x14ac:dyDescent="0.25">
      <c r="A486">
        <v>58992237</v>
      </c>
      <c r="B486" t="s">
        <v>188</v>
      </c>
      <c r="C486" t="s">
        <v>9</v>
      </c>
      <c r="D486" t="s">
        <v>16</v>
      </c>
      <c r="E486" t="s">
        <v>4010</v>
      </c>
      <c r="F486" t="s">
        <v>11</v>
      </c>
      <c r="G486" t="s">
        <v>4011</v>
      </c>
      <c r="H486" t="s">
        <v>4012</v>
      </c>
      <c r="T486">
        <f t="shared" si="63"/>
        <v>58992237</v>
      </c>
      <c r="U486">
        <f t="shared" si="64"/>
        <v>50</v>
      </c>
      <c r="V486">
        <f t="shared" si="65"/>
        <v>0</v>
      </c>
      <c r="W486">
        <f t="shared" si="66"/>
        <v>1</v>
      </c>
      <c r="X486" t="str">
        <f t="shared" si="59"/>
        <v>I am trying to send image to server with RestSharp, I have tried with postman. the provided code by postman is uploading a blank image to server</v>
      </c>
      <c r="Y486" t="str">
        <f t="shared" si="60"/>
        <v>null</v>
      </c>
      <c r="Z486" t="str">
        <f t="shared" si="61"/>
        <v>c#/apixamarin/</v>
      </c>
      <c r="AA486" t="str">
        <f t="shared" si="62"/>
        <v>https://stackoverflow.com/questions/58992237/i-am-trying-to-send-image-to-server-with-restsharp-i-have-tried-with-postman-t</v>
      </c>
    </row>
    <row r="487" spans="1:27" x14ac:dyDescent="0.25">
      <c r="A487">
        <v>58539270</v>
      </c>
      <c r="B487" t="s">
        <v>4013</v>
      </c>
      <c r="C487" t="s">
        <v>16</v>
      </c>
      <c r="D487" t="s">
        <v>16</v>
      </c>
      <c r="E487" t="s">
        <v>4014</v>
      </c>
      <c r="F487" t="s">
        <v>11</v>
      </c>
      <c r="G487" t="s">
        <v>4015</v>
      </c>
      <c r="H487" t="s">
        <v>4016</v>
      </c>
      <c r="T487">
        <f t="shared" si="63"/>
        <v>58539270</v>
      </c>
      <c r="U487">
        <f t="shared" si="64"/>
        <v>209</v>
      </c>
      <c r="V487">
        <f t="shared" si="65"/>
        <v>1</v>
      </c>
      <c r="W487">
        <f t="shared" si="66"/>
        <v>1</v>
      </c>
      <c r="X487" t="str">
        <f t="shared" si="59"/>
        <v>Client / Server Handshake fails using RestSharp, but works fine on Postman and when using Fiddler as proxy. Certificate length 0</v>
      </c>
      <c r="Y487" t="str">
        <f t="shared" si="60"/>
        <v>null</v>
      </c>
      <c r="Z487" t="str">
        <f t="shared" si="61"/>
        <v>c#/ssl/tls1.2/restsharp/handshake/</v>
      </c>
      <c r="AA487" t="str">
        <f t="shared" si="62"/>
        <v>https://stackoverflow.com/questions/58539270/client-server-handshake-fails-using-restsharp-but-works-fine-on-postman-and-w</v>
      </c>
    </row>
    <row r="488" spans="1:27" x14ac:dyDescent="0.25">
      <c r="A488">
        <v>38757215</v>
      </c>
      <c r="B488" t="s">
        <v>4017</v>
      </c>
      <c r="C488" t="s">
        <v>16</v>
      </c>
      <c r="D488" t="s">
        <v>15</v>
      </c>
      <c r="E488" t="s">
        <v>4018</v>
      </c>
      <c r="F488" t="s">
        <v>11</v>
      </c>
      <c r="G488" t="s">
        <v>4019</v>
      </c>
      <c r="H488" t="s">
        <v>4020</v>
      </c>
      <c r="T488">
        <f t="shared" si="63"/>
        <v>38757215</v>
      </c>
      <c r="U488">
        <f t="shared" si="64"/>
        <v>529</v>
      </c>
      <c r="V488">
        <f t="shared" si="65"/>
        <v>1</v>
      </c>
      <c r="W488">
        <f t="shared" si="66"/>
        <v>2</v>
      </c>
      <c r="X488" t="str">
        <f t="shared" si="59"/>
        <v>How to call Google Cloud API using RestSharp and OAuth 2</v>
      </c>
      <c r="Y488" t="str">
        <f t="shared" si="60"/>
        <v>null</v>
      </c>
      <c r="Z488" t="str">
        <f t="shared" si="61"/>
        <v>c#/curl/oauth/restsharp/google-language-api/</v>
      </c>
      <c r="AA488" t="str">
        <f t="shared" si="62"/>
        <v>https://stackoverflow.com/questions/38757215/how-to-call-google-cloud-api-using-restsharp-and-oauth-2</v>
      </c>
    </row>
    <row r="489" spans="1:27" x14ac:dyDescent="0.25">
      <c r="A489">
        <v>17815065</v>
      </c>
      <c r="B489" t="s">
        <v>4021</v>
      </c>
      <c r="C489" t="s">
        <v>89</v>
      </c>
      <c r="D489" t="s">
        <v>222</v>
      </c>
      <c r="E489" t="s">
        <v>4022</v>
      </c>
      <c r="F489" t="s">
        <v>4023</v>
      </c>
      <c r="G489" t="s">
        <v>4024</v>
      </c>
      <c r="H489" t="s">
        <v>4025</v>
      </c>
      <c r="T489">
        <f t="shared" si="63"/>
        <v>17815065</v>
      </c>
      <c r="U489">
        <f t="shared" si="64"/>
        <v>74894</v>
      </c>
      <c r="V489">
        <f t="shared" si="65"/>
        <v>5</v>
      </c>
      <c r="W489">
        <f t="shared" si="66"/>
        <v>35</v>
      </c>
      <c r="X489" t="str">
        <f t="shared" si="59"/>
        <v>Set &amp;#39Content-Type&amp;#39 header using RestSharp</v>
      </c>
      <c r="Y489" t="str">
        <f t="shared" si="60"/>
        <v>17931400</v>
      </c>
      <c r="Z489" t="str">
        <f t="shared" si="61"/>
        <v>c#/http-headersrestsharp/</v>
      </c>
      <c r="AA489" t="str">
        <f t="shared" si="62"/>
        <v>https://stackoverflow.com/questions/17815065/set-content-type-header-using-restsharp</v>
      </c>
    </row>
    <row r="490" spans="1:27" x14ac:dyDescent="0.25">
      <c r="A490">
        <v>55701263</v>
      </c>
      <c r="B490" t="s">
        <v>4026</v>
      </c>
      <c r="C490" t="s">
        <v>15</v>
      </c>
      <c r="D490" t="s">
        <v>15</v>
      </c>
      <c r="E490" t="s">
        <v>4027</v>
      </c>
      <c r="F490" t="s">
        <v>11</v>
      </c>
      <c r="G490" t="s">
        <v>4028</v>
      </c>
      <c r="H490" t="s">
        <v>4029</v>
      </c>
      <c r="T490">
        <f t="shared" si="63"/>
        <v>55701263</v>
      </c>
      <c r="U490">
        <f t="shared" si="64"/>
        <v>816</v>
      </c>
      <c r="V490">
        <f t="shared" si="65"/>
        <v>2</v>
      </c>
      <c r="W490">
        <f t="shared" si="66"/>
        <v>2</v>
      </c>
      <c r="X490" t="str">
        <f t="shared" si="59"/>
        <v>Calling HTTPS using RestSharp within a Azure function gives &amp;quotThe SSL connection could not be established&amp;quot</v>
      </c>
      <c r="Y490" t="str">
        <f t="shared" si="60"/>
        <v>null</v>
      </c>
      <c r="Z490" t="str">
        <f t="shared" si="61"/>
        <v>c#/azure/ssl/azure-functions/restsharp/</v>
      </c>
      <c r="AA490" t="str">
        <f t="shared" si="62"/>
        <v>https://stackoverflow.com/questions/55701263/calling-https-using-restsharp-within-a-azure-function-gives-the-ssl-connection</v>
      </c>
    </row>
    <row r="491" spans="1:27" x14ac:dyDescent="0.25">
      <c r="A491">
        <v>38555702</v>
      </c>
      <c r="B491" t="s">
        <v>4036</v>
      </c>
      <c r="C491" t="s">
        <v>16</v>
      </c>
      <c r="D491" t="s">
        <v>208</v>
      </c>
      <c r="E491" t="s">
        <v>4037</v>
      </c>
      <c r="F491" t="s">
        <v>4038</v>
      </c>
      <c r="G491" t="s">
        <v>4039</v>
      </c>
      <c r="H491" t="s">
        <v>4040</v>
      </c>
      <c r="T491">
        <f t="shared" si="63"/>
        <v>38555702</v>
      </c>
      <c r="U491">
        <f t="shared" si="64"/>
        <v>2361</v>
      </c>
      <c r="V491">
        <f t="shared" si="65"/>
        <v>1</v>
      </c>
      <c r="W491">
        <f t="shared" si="66"/>
        <v>4</v>
      </c>
      <c r="X491" t="str">
        <f t="shared" si="59"/>
        <v>How to Initialize AutoMapper Profiles in referenced project DLLs in ASP.Net webapp</v>
      </c>
      <c r="Y491" t="str">
        <f t="shared" si="60"/>
        <v>38572088</v>
      </c>
      <c r="Z491" t="str">
        <f t="shared" si="61"/>
        <v>c#/asp.net/automapper/automapper-4/</v>
      </c>
      <c r="AA491" t="str">
        <f t="shared" si="62"/>
        <v>https://stackoverflow.com/questions/38555702/how-to-initialize-automapper-profiles-in-referenced-project-dlls-in-asp-net-weba</v>
      </c>
    </row>
    <row r="492" spans="1:27" x14ac:dyDescent="0.25">
      <c r="A492">
        <v>61367817</v>
      </c>
      <c r="B492" t="s">
        <v>127</v>
      </c>
      <c r="C492" t="s">
        <v>15</v>
      </c>
      <c r="D492" t="s">
        <v>16</v>
      </c>
      <c r="E492" t="s">
        <v>4048</v>
      </c>
      <c r="F492" t="s">
        <v>11</v>
      </c>
      <c r="G492" t="s">
        <v>4042</v>
      </c>
      <c r="H492" t="s">
        <v>4049</v>
      </c>
      <c r="T492">
        <f t="shared" si="63"/>
        <v>61367817</v>
      </c>
      <c r="U492">
        <f t="shared" si="64"/>
        <v>42</v>
      </c>
      <c r="V492">
        <f t="shared" si="65"/>
        <v>2</v>
      </c>
      <c r="W492">
        <f t="shared" si="66"/>
        <v>1</v>
      </c>
      <c r="X492" t="str">
        <f t="shared" si="59"/>
        <v>How to map a child with automapper and convert using</v>
      </c>
      <c r="Y492" t="str">
        <f t="shared" si="60"/>
        <v>null</v>
      </c>
      <c r="Z492" t="str">
        <f t="shared" si="61"/>
        <v>c#/asp.net-coreautomapper/</v>
      </c>
      <c r="AA492" t="str">
        <f t="shared" si="62"/>
        <v>https://stackoverflow.com/questions/61367817/how-to-map-a-child-with-automapper-and-convert-using</v>
      </c>
    </row>
    <row r="493" spans="1:27" x14ac:dyDescent="0.25">
      <c r="A493">
        <v>61537755</v>
      </c>
      <c r="B493" t="s">
        <v>2498</v>
      </c>
      <c r="C493" t="s">
        <v>15</v>
      </c>
      <c r="D493" t="s">
        <v>15</v>
      </c>
      <c r="E493" t="s">
        <v>4064</v>
      </c>
      <c r="F493" t="s">
        <v>4065</v>
      </c>
      <c r="G493" t="s">
        <v>4066</v>
      </c>
      <c r="H493" t="s">
        <v>4067</v>
      </c>
      <c r="T493">
        <f t="shared" si="63"/>
        <v>61537755</v>
      </c>
      <c r="U493">
        <f t="shared" si="64"/>
        <v>107</v>
      </c>
      <c r="V493">
        <f t="shared" si="65"/>
        <v>2</v>
      </c>
      <c r="W493">
        <f t="shared" si="66"/>
        <v>2</v>
      </c>
      <c r="X493" t="str">
        <f t="shared" si="59"/>
        <v>AutoMapper: Issues mapping an ImmutableHashSet</v>
      </c>
      <c r="Y493" t="str">
        <f t="shared" si="60"/>
        <v>61739500</v>
      </c>
      <c r="Z493" t="str">
        <f t="shared" si="61"/>
        <v>c#/automapperautomapper-9/</v>
      </c>
      <c r="AA493" t="str">
        <f t="shared" si="62"/>
        <v>https://stackoverflow.com/questions/61537755/automapper-issues-mapping-an-immutablehashset</v>
      </c>
    </row>
    <row r="494" spans="1:27" x14ac:dyDescent="0.25">
      <c r="A494">
        <v>61765741</v>
      </c>
      <c r="B494" t="s">
        <v>296</v>
      </c>
      <c r="C494" t="s">
        <v>9</v>
      </c>
      <c r="D494" t="s">
        <v>16</v>
      </c>
      <c r="E494" t="s">
        <v>4068</v>
      </c>
      <c r="F494" t="s">
        <v>11</v>
      </c>
      <c r="G494" t="s">
        <v>4069</v>
      </c>
      <c r="H494" t="s">
        <v>4070</v>
      </c>
      <c r="T494">
        <f t="shared" si="63"/>
        <v>61765741</v>
      </c>
      <c r="U494">
        <f t="shared" si="64"/>
        <v>32</v>
      </c>
      <c r="V494">
        <f t="shared" si="65"/>
        <v>0</v>
      </c>
      <c r="W494">
        <f t="shared" si="66"/>
        <v>1</v>
      </c>
      <c r="X494" t="str">
        <f t="shared" si="59"/>
        <v>Automapper flattening using child collection item</v>
      </c>
      <c r="Y494" t="str">
        <f t="shared" si="60"/>
        <v>null</v>
      </c>
      <c r="Z494" t="str">
        <f t="shared" si="61"/>
        <v>c#/.net/asp.net-core/asp.net-web-api/automapper/</v>
      </c>
      <c r="AA494" t="str">
        <f t="shared" si="62"/>
        <v>https://stackoverflow.com/questions/61765741/automapper-flattening-using-child-collection-item</v>
      </c>
    </row>
    <row r="495" spans="1:27" x14ac:dyDescent="0.25">
      <c r="A495">
        <v>61721294</v>
      </c>
      <c r="B495" t="s">
        <v>443</v>
      </c>
      <c r="C495" t="s">
        <v>16</v>
      </c>
      <c r="D495" t="s">
        <v>16</v>
      </c>
      <c r="E495" t="s">
        <v>4071</v>
      </c>
      <c r="F495" t="s">
        <v>11</v>
      </c>
      <c r="G495" t="s">
        <v>4072</v>
      </c>
      <c r="H495" t="s">
        <v>4073</v>
      </c>
      <c r="T495">
        <f t="shared" si="63"/>
        <v>61721294</v>
      </c>
      <c r="U495">
        <f t="shared" si="64"/>
        <v>45</v>
      </c>
      <c r="V495">
        <f t="shared" si="65"/>
        <v>1</v>
      </c>
      <c r="W495">
        <f t="shared" si="66"/>
        <v>1</v>
      </c>
      <c r="X495" t="str">
        <f t="shared" si="59"/>
        <v>In AutoMapper how does one project from an abstract base class to an interface</v>
      </c>
      <c r="Y495" t="str">
        <f t="shared" si="60"/>
        <v>null</v>
      </c>
      <c r="Z495" t="str">
        <f t="shared" si="61"/>
        <v>c#/automapper-9/</v>
      </c>
      <c r="AA495" t="str">
        <f t="shared" si="62"/>
        <v>https://stackoverflow.com/questions/61721294/in-automapper-how-does-one-project-from-an-abstract-base-class-to-an-interface</v>
      </c>
    </row>
    <row r="496" spans="1:27" x14ac:dyDescent="0.25">
      <c r="A496">
        <v>51267042</v>
      </c>
      <c r="B496" t="s">
        <v>4096</v>
      </c>
      <c r="C496" t="s">
        <v>15</v>
      </c>
      <c r="D496" t="s">
        <v>16</v>
      </c>
      <c r="E496" t="s">
        <v>4097</v>
      </c>
      <c r="F496" t="s">
        <v>11</v>
      </c>
      <c r="G496" t="s">
        <v>4098</v>
      </c>
      <c r="H496" t="s">
        <v>4099</v>
      </c>
      <c r="T496">
        <f t="shared" si="63"/>
        <v>51267042</v>
      </c>
      <c r="U496">
        <f t="shared" si="64"/>
        <v>1069</v>
      </c>
      <c r="V496">
        <f t="shared" si="65"/>
        <v>2</v>
      </c>
      <c r="W496">
        <f t="shared" si="66"/>
        <v>1</v>
      </c>
      <c r="X496" t="str">
        <f t="shared" si="59"/>
        <v>Map enum to enum with automapper</v>
      </c>
      <c r="Y496" t="str">
        <f t="shared" si="60"/>
        <v>null</v>
      </c>
      <c r="Z496" t="str">
        <f t="shared" si="61"/>
        <v>c#/enumsautomapper-5/</v>
      </c>
      <c r="AA496" t="str">
        <f t="shared" si="62"/>
        <v>https://stackoverflow.com/questions/51267042/map-enum-to-enum-with-automapper</v>
      </c>
    </row>
    <row r="497" spans="1:27" x14ac:dyDescent="0.25">
      <c r="A497">
        <v>44039968</v>
      </c>
      <c r="B497" t="s">
        <v>4117</v>
      </c>
      <c r="C497" t="s">
        <v>28</v>
      </c>
      <c r="D497" t="s">
        <v>474</v>
      </c>
      <c r="E497" t="s">
        <v>4118</v>
      </c>
      <c r="F497" t="s">
        <v>11</v>
      </c>
      <c r="G497" t="s">
        <v>4119</v>
      </c>
      <c r="H497" t="s">
        <v>4120</v>
      </c>
      <c r="T497">
        <f t="shared" si="63"/>
        <v>44039968</v>
      </c>
      <c r="U497">
        <f t="shared" si="64"/>
        <v>32806</v>
      </c>
      <c r="V497">
        <f t="shared" si="65"/>
        <v>3</v>
      </c>
      <c r="W497">
        <f t="shared" si="66"/>
        <v>12</v>
      </c>
      <c r="X497" t="str">
        <f t="shared" si="59"/>
        <v>Automapper, Mapper Not initialized. Call initialize with proper configuration</v>
      </c>
      <c r="Y497" t="str">
        <f t="shared" si="60"/>
        <v>null</v>
      </c>
      <c r="Z497" t="str">
        <f t="shared" si="61"/>
        <v>c#/asp.net/asp.net-mvc/automapper/</v>
      </c>
      <c r="AA497" t="str">
        <f t="shared" si="62"/>
        <v>https://stackoverflow.com/questions/44039968/automapper-mapper-not-initialized-call-initialize-with-proper-configuration</v>
      </c>
    </row>
    <row r="498" spans="1:27" x14ac:dyDescent="0.25">
      <c r="A498">
        <v>61392778</v>
      </c>
      <c r="B498" t="s">
        <v>421</v>
      </c>
      <c r="C498" t="s">
        <v>15</v>
      </c>
      <c r="D498" t="s">
        <v>16</v>
      </c>
      <c r="E498" t="s">
        <v>4130</v>
      </c>
      <c r="F498" t="s">
        <v>11</v>
      </c>
      <c r="G498" t="s">
        <v>4131</v>
      </c>
      <c r="H498" t="s">
        <v>4132</v>
      </c>
      <c r="T498">
        <f t="shared" si="63"/>
        <v>61392778</v>
      </c>
      <c r="U498">
        <f t="shared" si="64"/>
        <v>54</v>
      </c>
      <c r="V498">
        <f t="shared" si="65"/>
        <v>2</v>
      </c>
      <c r="W498">
        <f t="shared" si="66"/>
        <v>1</v>
      </c>
      <c r="X498" t="str">
        <f t="shared" si="59"/>
        <v>Automapper Expression mapping one property to many</v>
      </c>
      <c r="Y498" t="str">
        <f t="shared" si="60"/>
        <v>null</v>
      </c>
      <c r="Z498" t="str">
        <f t="shared" si="61"/>
        <v>c#/asp.net/asp.net-core/automapper/</v>
      </c>
      <c r="AA498" t="str">
        <f t="shared" si="62"/>
        <v>https://stackoverflow.com/questions/61392778/automapper-expression-mapping-one-property-to-many</v>
      </c>
    </row>
    <row r="499" spans="1:27" x14ac:dyDescent="0.25">
      <c r="A499">
        <v>31748671</v>
      </c>
      <c r="B499" t="s">
        <v>4133</v>
      </c>
      <c r="C499" t="s">
        <v>89</v>
      </c>
      <c r="D499" t="s">
        <v>102</v>
      </c>
      <c r="E499" t="s">
        <v>4134</v>
      </c>
      <c r="F499" t="s">
        <v>4135</v>
      </c>
      <c r="G499" t="s">
        <v>4136</v>
      </c>
      <c r="H499" t="s">
        <v>4137</v>
      </c>
      <c r="T499">
        <f t="shared" si="63"/>
        <v>31748671</v>
      </c>
      <c r="U499">
        <f t="shared" si="64"/>
        <v>21932</v>
      </c>
      <c r="V499">
        <f t="shared" si="65"/>
        <v>5</v>
      </c>
      <c r="W499">
        <f t="shared" si="66"/>
        <v>38</v>
      </c>
      <c r="X499" t="str">
        <f t="shared" si="59"/>
        <v>Pass Objects to AutoMapper Mapping</v>
      </c>
      <c r="Y499" t="str">
        <f t="shared" si="60"/>
        <v>31754133</v>
      </c>
      <c r="Z499" t="str">
        <f t="shared" si="61"/>
        <v>c#/asp.net-mvc-4automapper/</v>
      </c>
      <c r="AA499" t="str">
        <f t="shared" si="62"/>
        <v>https://stackoverflow.com/questions/31748671/pass-objects-to-automapper-mapping</v>
      </c>
    </row>
    <row r="500" spans="1:27" x14ac:dyDescent="0.25">
      <c r="A500">
        <v>16095832</v>
      </c>
      <c r="B500" t="s">
        <v>4138</v>
      </c>
      <c r="C500" t="s">
        <v>16</v>
      </c>
      <c r="D500" t="s">
        <v>208</v>
      </c>
      <c r="E500" t="s">
        <v>4139</v>
      </c>
      <c r="F500" t="s">
        <v>11</v>
      </c>
      <c r="G500" t="s">
        <v>4062</v>
      </c>
      <c r="H500" t="s">
        <v>4140</v>
      </c>
      <c r="T500">
        <f t="shared" si="63"/>
        <v>16095832</v>
      </c>
      <c r="U500">
        <f t="shared" si="64"/>
        <v>11438</v>
      </c>
      <c r="V500">
        <f t="shared" si="65"/>
        <v>1</v>
      </c>
      <c r="W500">
        <f t="shared" si="66"/>
        <v>4</v>
      </c>
      <c r="X500" t="str">
        <f t="shared" si="59"/>
        <v>Automapper complex objects</v>
      </c>
      <c r="Y500" t="str">
        <f t="shared" si="60"/>
        <v>null</v>
      </c>
      <c r="Z500" t="str">
        <f t="shared" si="61"/>
        <v>c#/automapper/</v>
      </c>
      <c r="AA500" t="str">
        <f t="shared" si="62"/>
        <v>https://stackoverflow.com/questions/16095832/automapper-complex-objects</v>
      </c>
    </row>
    <row r="501" spans="1:27" x14ac:dyDescent="0.25">
      <c r="A501">
        <v>61383269</v>
      </c>
      <c r="B501" t="s">
        <v>528</v>
      </c>
      <c r="C501" t="s">
        <v>15</v>
      </c>
      <c r="D501" t="s">
        <v>28</v>
      </c>
      <c r="E501" t="s">
        <v>4152</v>
      </c>
      <c r="F501" t="s">
        <v>4153</v>
      </c>
      <c r="G501" t="s">
        <v>4062</v>
      </c>
      <c r="H501" t="s">
        <v>4154</v>
      </c>
      <c r="T501">
        <f t="shared" si="63"/>
        <v>61383269</v>
      </c>
      <c r="U501">
        <f t="shared" si="64"/>
        <v>52</v>
      </c>
      <c r="V501">
        <f t="shared" si="65"/>
        <v>2</v>
      </c>
      <c r="W501">
        <f t="shared" si="66"/>
        <v>3</v>
      </c>
      <c r="X501" t="str">
        <f t="shared" si="59"/>
        <v>How to map nested object in automapper without using inline mapping or multiple .ForMember?</v>
      </c>
      <c r="Y501" t="str">
        <f t="shared" si="60"/>
        <v>61383382</v>
      </c>
      <c r="Z501" t="str">
        <f t="shared" si="61"/>
        <v>c#/automapper/</v>
      </c>
      <c r="AA501" t="str">
        <f t="shared" si="62"/>
        <v>https://stackoverflow.com/questions/61383269/how-to-map-nested-object-in-automapper-without-using-inline-mapping-or-multiple</v>
      </c>
    </row>
    <row r="502" spans="1:27" x14ac:dyDescent="0.25">
      <c r="A502">
        <v>2408853</v>
      </c>
      <c r="B502" t="s">
        <v>4161</v>
      </c>
      <c r="C502" t="s">
        <v>28</v>
      </c>
      <c r="D502" t="s">
        <v>8</v>
      </c>
      <c r="E502" t="s">
        <v>4162</v>
      </c>
      <c r="F502" t="s">
        <v>11</v>
      </c>
      <c r="G502" t="s">
        <v>4163</v>
      </c>
      <c r="H502" t="s">
        <v>4164</v>
      </c>
      <c r="T502">
        <f t="shared" si="63"/>
        <v>2408853</v>
      </c>
      <c r="U502">
        <f t="shared" si="64"/>
        <v>1063</v>
      </c>
      <c r="V502">
        <f t="shared" si="65"/>
        <v>3</v>
      </c>
      <c r="W502">
        <f t="shared" si="66"/>
        <v>10</v>
      </c>
      <c r="X502" t="str">
        <f t="shared" si="59"/>
        <v>AutoMapper and is*Specified properties</v>
      </c>
      <c r="Y502" t="str">
        <f t="shared" si="60"/>
        <v>null</v>
      </c>
      <c r="Z502" t="str">
        <f t="shared" si="61"/>
        <v>c#/xsd/automapper/xsd.exe/</v>
      </c>
      <c r="AA502" t="str">
        <f t="shared" si="62"/>
        <v>https://stackoverflow.com/questions/2408853/automapper-and-isspecified-properties</v>
      </c>
    </row>
    <row r="503" spans="1:27" x14ac:dyDescent="0.25">
      <c r="A503">
        <v>54537993</v>
      </c>
      <c r="B503" t="s">
        <v>4165</v>
      </c>
      <c r="C503" t="s">
        <v>15</v>
      </c>
      <c r="D503" t="s">
        <v>15</v>
      </c>
      <c r="E503" t="s">
        <v>4166</v>
      </c>
      <c r="F503" t="s">
        <v>4167</v>
      </c>
      <c r="G503" t="s">
        <v>4077</v>
      </c>
      <c r="H503" t="s">
        <v>4168</v>
      </c>
      <c r="T503">
        <f t="shared" si="63"/>
        <v>54537993</v>
      </c>
      <c r="U503">
        <f t="shared" si="64"/>
        <v>155</v>
      </c>
      <c r="V503">
        <f t="shared" si="65"/>
        <v>2</v>
      </c>
      <c r="W503">
        <f t="shared" si="66"/>
        <v>2</v>
      </c>
      <c r="X503" t="str">
        <f t="shared" si="59"/>
        <v>Automapper: Flattening by properties naming convention does not work</v>
      </c>
      <c r="Y503" t="str">
        <f t="shared" si="60"/>
        <v>54538105</v>
      </c>
      <c r="Z503" t="str">
        <f t="shared" si="61"/>
        <v>c#/.net-coreautomapper/</v>
      </c>
      <c r="AA503" t="str">
        <f t="shared" si="62"/>
        <v>https://stackoverflow.com/questions/54537993/automapper-flattening-by-properties-naming-convention-does-not-work</v>
      </c>
    </row>
    <row r="504" spans="1:27" x14ac:dyDescent="0.25">
      <c r="A504">
        <v>33980760</v>
      </c>
      <c r="B504" t="s">
        <v>4169</v>
      </c>
      <c r="C504" t="s">
        <v>15</v>
      </c>
      <c r="D504" t="s">
        <v>28</v>
      </c>
      <c r="E504" t="s">
        <v>4170</v>
      </c>
      <c r="F504" t="s">
        <v>4171</v>
      </c>
      <c r="G504" t="s">
        <v>4172</v>
      </c>
      <c r="H504" t="s">
        <v>4173</v>
      </c>
      <c r="T504">
        <f t="shared" si="63"/>
        <v>33980760</v>
      </c>
      <c r="U504">
        <f t="shared" si="64"/>
        <v>7294</v>
      </c>
      <c r="V504">
        <f t="shared" si="65"/>
        <v>2</v>
      </c>
      <c r="W504">
        <f t="shared" si="66"/>
        <v>3</v>
      </c>
      <c r="X504" t="str">
        <f t="shared" si="59"/>
        <v>How to inject AutoMapper with Autofac?</v>
      </c>
      <c r="Y504" t="str">
        <f t="shared" si="60"/>
        <v>33983508</v>
      </c>
      <c r="Z504" t="str">
        <f t="shared" si="61"/>
        <v>c#/asp.net-mvc/dependency-injection/automapper/autofac/</v>
      </c>
      <c r="AA504" t="str">
        <f t="shared" si="62"/>
        <v>https://stackoverflow.com/questions/33980760/how-to-inject-automapper-with-autofac</v>
      </c>
    </row>
    <row r="505" spans="1:27" x14ac:dyDescent="0.25">
      <c r="A505">
        <v>47189545</v>
      </c>
      <c r="B505" t="s">
        <v>4180</v>
      </c>
      <c r="C505" t="s">
        <v>89</v>
      </c>
      <c r="D505" t="s">
        <v>28</v>
      </c>
      <c r="E505" t="s">
        <v>4181</v>
      </c>
      <c r="F505" t="s">
        <v>4182</v>
      </c>
      <c r="G505" t="s">
        <v>4131</v>
      </c>
      <c r="H505" t="s">
        <v>4183</v>
      </c>
      <c r="T505">
        <f t="shared" si="63"/>
        <v>47189545</v>
      </c>
      <c r="U505">
        <f t="shared" si="64"/>
        <v>6767</v>
      </c>
      <c r="V505">
        <f t="shared" si="65"/>
        <v>5</v>
      </c>
      <c r="W505">
        <f t="shared" si="66"/>
        <v>3</v>
      </c>
      <c r="X505" t="str">
        <f t="shared" si="59"/>
        <v>No parameterless constructor defined for this object in automapper</v>
      </c>
      <c r="Y505" t="str">
        <f t="shared" si="60"/>
        <v>47206074</v>
      </c>
      <c r="Z505" t="str">
        <f t="shared" si="61"/>
        <v>c#/asp.net/asp.net-core/automapper/</v>
      </c>
      <c r="AA505" t="str">
        <f t="shared" si="62"/>
        <v>https://stackoverflow.com/questions/47189545/no-parameterless-constructor-defined-for-this-object-in-automapper</v>
      </c>
    </row>
    <row r="506" spans="1:27" x14ac:dyDescent="0.25">
      <c r="A506">
        <v>41284349</v>
      </c>
      <c r="B506" t="s">
        <v>4202</v>
      </c>
      <c r="C506" t="s">
        <v>28</v>
      </c>
      <c r="D506" t="s">
        <v>163</v>
      </c>
      <c r="E506" t="s">
        <v>4203</v>
      </c>
      <c r="F506" t="s">
        <v>11</v>
      </c>
      <c r="G506" t="s">
        <v>4055</v>
      </c>
      <c r="H506" t="s">
        <v>4204</v>
      </c>
      <c r="T506">
        <f t="shared" si="63"/>
        <v>41284349</v>
      </c>
      <c r="U506">
        <f t="shared" si="64"/>
        <v>30643</v>
      </c>
      <c r="V506">
        <f t="shared" si="65"/>
        <v>3</v>
      </c>
      <c r="W506">
        <f t="shared" si="66"/>
        <v>20</v>
      </c>
      <c r="X506" t="str">
        <f t="shared" si="59"/>
        <v>Automapper error saying mapper not initialized</v>
      </c>
      <c r="Y506" t="str">
        <f t="shared" si="60"/>
        <v>null</v>
      </c>
      <c r="Z506" t="str">
        <f t="shared" si="61"/>
        <v>c#/asp.net-mvcautomapper/</v>
      </c>
      <c r="AA506" t="str">
        <f t="shared" si="62"/>
        <v>https://stackoverflow.com/questions/41284349/automapper-error-saying-mapper-not-initialized</v>
      </c>
    </row>
    <row r="507" spans="1:27" x14ac:dyDescent="0.25">
      <c r="A507">
        <v>37862113</v>
      </c>
      <c r="B507" t="s">
        <v>4205</v>
      </c>
      <c r="C507" t="s">
        <v>16</v>
      </c>
      <c r="D507" t="s">
        <v>28</v>
      </c>
      <c r="E507" t="s">
        <v>4206</v>
      </c>
      <c r="F507" t="s">
        <v>4207</v>
      </c>
      <c r="G507" t="s">
        <v>4208</v>
      </c>
      <c r="H507" t="s">
        <v>4209</v>
      </c>
      <c r="T507">
        <f t="shared" si="63"/>
        <v>37862113</v>
      </c>
      <c r="U507">
        <f t="shared" si="64"/>
        <v>3407</v>
      </c>
      <c r="V507">
        <f t="shared" si="65"/>
        <v>1</v>
      </c>
      <c r="W507">
        <f t="shared" si="66"/>
        <v>3</v>
      </c>
      <c r="X507" t="str">
        <f t="shared" si="59"/>
        <v>Automapper with EF Navigation Properties</v>
      </c>
      <c r="Y507" t="str">
        <f t="shared" si="60"/>
        <v>37862584</v>
      </c>
      <c r="Z507" t="str">
        <f t="shared" si="61"/>
        <v>c#/entity-frameworkautomapper/</v>
      </c>
      <c r="AA507" t="str">
        <f t="shared" si="62"/>
        <v>https://stackoverflow.com/questions/37862113/automapper-with-ef-navigation-properties</v>
      </c>
    </row>
    <row r="508" spans="1:27" x14ac:dyDescent="0.25">
      <c r="A508">
        <v>43947475</v>
      </c>
      <c r="B508" t="s">
        <v>4210</v>
      </c>
      <c r="C508" t="s">
        <v>208</v>
      </c>
      <c r="D508" t="s">
        <v>1030</v>
      </c>
      <c r="E508" t="s">
        <v>4211</v>
      </c>
      <c r="F508" t="s">
        <v>4212</v>
      </c>
      <c r="G508" t="s">
        <v>4089</v>
      </c>
      <c r="H508" t="s">
        <v>4213</v>
      </c>
      <c r="T508">
        <f t="shared" si="63"/>
        <v>43947475</v>
      </c>
      <c r="U508">
        <f t="shared" si="64"/>
        <v>24890</v>
      </c>
      <c r="V508">
        <f t="shared" si="65"/>
        <v>4</v>
      </c>
      <c r="W508">
        <f t="shared" si="66"/>
        <v>37</v>
      </c>
      <c r="X508" t="str">
        <f t="shared" si="59"/>
        <v>How to ignore null values for all source members during mapping in Automapper 6?</v>
      </c>
      <c r="Y508" t="str">
        <f t="shared" si="60"/>
        <v>43947731</v>
      </c>
      <c r="Z508" t="str">
        <f t="shared" si="61"/>
        <v>c#/mappingautomapper/</v>
      </c>
      <c r="AA508" t="str">
        <f t="shared" si="62"/>
        <v>https://stackoverflow.com/questions/43947475/how-to-ignore-null-values-for-all-source-members-during-mapping-in-automapper-6</v>
      </c>
    </row>
    <row r="509" spans="1:27" x14ac:dyDescent="0.25">
      <c r="A509">
        <v>61122221</v>
      </c>
      <c r="B509" t="s">
        <v>732</v>
      </c>
      <c r="C509" t="s">
        <v>16</v>
      </c>
      <c r="D509" t="s">
        <v>15</v>
      </c>
      <c r="E509" t="s">
        <v>4214</v>
      </c>
      <c r="F509" t="s">
        <v>11</v>
      </c>
      <c r="G509" t="s">
        <v>4215</v>
      </c>
      <c r="H509" t="s">
        <v>4216</v>
      </c>
      <c r="T509">
        <f t="shared" si="63"/>
        <v>61122221</v>
      </c>
      <c r="U509">
        <f t="shared" si="64"/>
        <v>61</v>
      </c>
      <c r="V509">
        <f t="shared" si="65"/>
        <v>1</v>
      </c>
      <c r="W509">
        <f t="shared" si="66"/>
        <v>2</v>
      </c>
      <c r="X509" t="str">
        <f t="shared" si="59"/>
        <v>How to use automapper with convertusing and a condition?</v>
      </c>
      <c r="Y509" t="str">
        <f t="shared" si="60"/>
        <v>null</v>
      </c>
      <c r="Z509" t="str">
        <f t="shared" si="61"/>
        <v>c#/datetime/asp.net-core-mvc/automapper/</v>
      </c>
      <c r="AA509" t="str">
        <f t="shared" si="62"/>
        <v>https://stackoverflow.com/questions/61122221/how-to-use-automapper-with-convertusing-and-a-condition</v>
      </c>
    </row>
    <row r="510" spans="1:27" x14ac:dyDescent="0.25">
      <c r="A510">
        <v>44229719</v>
      </c>
      <c r="B510" t="s">
        <v>4217</v>
      </c>
      <c r="C510" t="s">
        <v>28</v>
      </c>
      <c r="D510" t="s">
        <v>16</v>
      </c>
      <c r="E510" t="s">
        <v>4218</v>
      </c>
      <c r="F510" t="s">
        <v>11</v>
      </c>
      <c r="G510" t="s">
        <v>4131</v>
      </c>
      <c r="H510" t="s">
        <v>4219</v>
      </c>
      <c r="T510">
        <f t="shared" si="63"/>
        <v>44229719</v>
      </c>
      <c r="U510">
        <f t="shared" si="64"/>
        <v>2089</v>
      </c>
      <c r="V510">
        <f t="shared" si="65"/>
        <v>3</v>
      </c>
      <c r="W510">
        <f t="shared" si="66"/>
        <v>1</v>
      </c>
      <c r="X510" t="str">
        <f t="shared" si="59"/>
        <v>AutoMapper dependency injection with parameters</v>
      </c>
      <c r="Y510" t="str">
        <f t="shared" si="60"/>
        <v>null</v>
      </c>
      <c r="Z510" t="str">
        <f t="shared" si="61"/>
        <v>c#/asp.net/asp.net-core/automapper/</v>
      </c>
      <c r="AA510" t="str">
        <f t="shared" si="62"/>
        <v>https://stackoverflow.com/questions/44229719/automapper-dependency-injection-with-parameters</v>
      </c>
    </row>
    <row r="511" spans="1:27" x14ac:dyDescent="0.25">
      <c r="A511">
        <v>46507335</v>
      </c>
      <c r="B511" t="s">
        <v>4223</v>
      </c>
      <c r="C511" t="s">
        <v>15</v>
      </c>
      <c r="D511" t="s">
        <v>15</v>
      </c>
      <c r="E511" t="s">
        <v>4224</v>
      </c>
      <c r="F511" t="s">
        <v>11</v>
      </c>
      <c r="G511" t="s">
        <v>4062</v>
      </c>
      <c r="H511" t="s">
        <v>4225</v>
      </c>
      <c r="T511">
        <f t="shared" si="63"/>
        <v>46507335</v>
      </c>
      <c r="U511">
        <f t="shared" si="64"/>
        <v>477</v>
      </c>
      <c r="V511">
        <f t="shared" si="65"/>
        <v>2</v>
      </c>
      <c r="W511">
        <f t="shared" si="66"/>
        <v>2</v>
      </c>
      <c r="X511" t="str">
        <f t="shared" si="59"/>
        <v>Automapper Map from outer class to inner class variable</v>
      </c>
      <c r="Y511" t="str">
        <f t="shared" si="60"/>
        <v>null</v>
      </c>
      <c r="Z511" t="str">
        <f t="shared" si="61"/>
        <v>c#/automapper/</v>
      </c>
      <c r="AA511" t="str">
        <f t="shared" si="62"/>
        <v>https://stackoverflow.com/questions/46507335/automapper-map-from-outer-class-to-inner-class-variable</v>
      </c>
    </row>
    <row r="512" spans="1:27" x14ac:dyDescent="0.25">
      <c r="A512">
        <v>16591682</v>
      </c>
      <c r="B512" t="s">
        <v>4233</v>
      </c>
      <c r="C512" t="s">
        <v>28</v>
      </c>
      <c r="D512" t="s">
        <v>208</v>
      </c>
      <c r="E512" t="s">
        <v>4234</v>
      </c>
      <c r="F512" t="s">
        <v>4235</v>
      </c>
      <c r="G512" t="s">
        <v>4062</v>
      </c>
      <c r="H512" t="s">
        <v>4236</v>
      </c>
      <c r="T512">
        <f t="shared" si="63"/>
        <v>16591682</v>
      </c>
      <c r="U512">
        <f t="shared" si="64"/>
        <v>4479</v>
      </c>
      <c r="V512">
        <f t="shared" si="65"/>
        <v>3</v>
      </c>
      <c r="W512">
        <f t="shared" si="66"/>
        <v>4</v>
      </c>
      <c r="X512" t="str">
        <f t="shared" si="59"/>
        <v>Replacing empty strings with nulls with AutoMapper</v>
      </c>
      <c r="Y512" t="str">
        <f t="shared" si="60"/>
        <v>16592802</v>
      </c>
      <c r="Z512" t="str">
        <f t="shared" si="61"/>
        <v>c#/automapper/</v>
      </c>
      <c r="AA512" t="str">
        <f t="shared" si="62"/>
        <v>https://stackoverflow.com/questions/16591682/replacing-empty-strings-with-nulls-with-automapper</v>
      </c>
    </row>
    <row r="513" spans="1:27" x14ac:dyDescent="0.25">
      <c r="A513">
        <v>38966829</v>
      </c>
      <c r="B513" t="s">
        <v>4237</v>
      </c>
      <c r="C513" t="s">
        <v>15</v>
      </c>
      <c r="D513" t="s">
        <v>15</v>
      </c>
      <c r="E513" t="s">
        <v>4238</v>
      </c>
      <c r="F513" t="s">
        <v>4239</v>
      </c>
      <c r="G513" t="s">
        <v>4062</v>
      </c>
      <c r="H513" t="s">
        <v>4240</v>
      </c>
      <c r="T513">
        <f t="shared" si="63"/>
        <v>38966829</v>
      </c>
      <c r="U513">
        <f t="shared" si="64"/>
        <v>1157</v>
      </c>
      <c r="V513">
        <f t="shared" si="65"/>
        <v>2</v>
      </c>
      <c r="W513">
        <f t="shared" si="66"/>
        <v>2</v>
      </c>
      <c r="X513" t="str">
        <f t="shared" si="59"/>
        <v>Automapper: setting AllowNullCollections on the profile</v>
      </c>
      <c r="Y513" t="str">
        <f t="shared" si="60"/>
        <v>39866768</v>
      </c>
      <c r="Z513" t="str">
        <f t="shared" si="61"/>
        <v>c#/automapper/</v>
      </c>
      <c r="AA513" t="str">
        <f t="shared" si="62"/>
        <v>https://stackoverflow.com/questions/38966829/automapper-setting-allownullcollections-on-the-profile</v>
      </c>
    </row>
    <row r="514" spans="1:27" x14ac:dyDescent="0.25">
      <c r="A514">
        <v>61123297</v>
      </c>
      <c r="B514" t="s">
        <v>4241</v>
      </c>
      <c r="C514" t="s">
        <v>9</v>
      </c>
      <c r="D514" t="s">
        <v>16</v>
      </c>
      <c r="E514" t="s">
        <v>4242</v>
      </c>
      <c r="F514" t="s">
        <v>11</v>
      </c>
      <c r="G514" t="s">
        <v>4243</v>
      </c>
      <c r="H514" t="s">
        <v>4244</v>
      </c>
      <c r="T514">
        <f t="shared" si="63"/>
        <v>61123297</v>
      </c>
      <c r="U514">
        <f t="shared" si="64"/>
        <v>120</v>
      </c>
      <c r="V514">
        <f t="shared" si="65"/>
        <v>0</v>
      </c>
      <c r="W514">
        <f t="shared" si="66"/>
        <v>1</v>
      </c>
      <c r="X514" t="str">
        <f t="shared" ref="X514:X577" si="67">CLEAN(E514)</f>
        <v>AutoMapper + Blazor(WebAssembly) slow behaviour</v>
      </c>
      <c r="Y514" t="str">
        <f t="shared" ref="Y514:Y577" si="68">CLEAN(F514)</f>
        <v>null</v>
      </c>
      <c r="Z514" t="str">
        <f t="shared" ref="Z514:Z577" si="69">CLEAN(G514)</f>
        <v>c#/automapper/blazor/blazor-client-side/</v>
      </c>
      <c r="AA514" t="str">
        <f t="shared" ref="AA514:AA577" si="70">CLEAN(H514)</f>
        <v>https://stackoverflow.com/questions/61123297/automapper-blazorwebassembly-slow-behaviour</v>
      </c>
    </row>
    <row r="515" spans="1:27" x14ac:dyDescent="0.25">
      <c r="A515">
        <v>34288574</v>
      </c>
      <c r="B515" t="s">
        <v>4251</v>
      </c>
      <c r="C515" t="s">
        <v>28</v>
      </c>
      <c r="D515" t="s">
        <v>28</v>
      </c>
      <c r="E515" t="s">
        <v>4252</v>
      </c>
      <c r="F515" t="s">
        <v>4253</v>
      </c>
      <c r="G515" t="s">
        <v>4062</v>
      </c>
      <c r="H515" t="s">
        <v>4254</v>
      </c>
      <c r="T515">
        <f t="shared" ref="T515:T578" si="71">VALUE(CLEAN(A515))</f>
        <v>34288574</v>
      </c>
      <c r="U515">
        <f t="shared" ref="U515:U578" si="72">VALUE(CLEAN(B515))</f>
        <v>2014</v>
      </c>
      <c r="V515">
        <f t="shared" ref="V515:V578" si="73">VALUE(CLEAN(C515))</f>
        <v>3</v>
      </c>
      <c r="W515">
        <f t="shared" ref="W515:W578" si="74">VALUE(CLEAN(D515))</f>
        <v>3</v>
      </c>
      <c r="X515" t="str">
        <f t="shared" si="67"/>
        <v>AutoMapper set destination to null on condition of source property</v>
      </c>
      <c r="Y515" t="str">
        <f t="shared" si="68"/>
        <v>34288826</v>
      </c>
      <c r="Z515" t="str">
        <f t="shared" si="69"/>
        <v>c#/automapper/</v>
      </c>
      <c r="AA515" t="str">
        <f t="shared" si="70"/>
        <v>https://stackoverflow.com/questions/34288574/automapper-set-destination-to-null-on-condition-of-source-property</v>
      </c>
    </row>
    <row r="516" spans="1:27" x14ac:dyDescent="0.25">
      <c r="A516">
        <v>58807216</v>
      </c>
      <c r="B516" t="s">
        <v>4255</v>
      </c>
      <c r="C516" t="s">
        <v>15</v>
      </c>
      <c r="D516" t="s">
        <v>612</v>
      </c>
      <c r="E516" t="s">
        <v>4256</v>
      </c>
      <c r="F516" t="s">
        <v>11</v>
      </c>
      <c r="G516" t="s">
        <v>4257</v>
      </c>
      <c r="H516" t="s">
        <v>4258</v>
      </c>
      <c r="T516">
        <f t="shared" si="71"/>
        <v>58807216</v>
      </c>
      <c r="U516">
        <f t="shared" si="72"/>
        <v>2628</v>
      </c>
      <c r="V516">
        <f t="shared" si="73"/>
        <v>2</v>
      </c>
      <c r="W516">
        <f t="shared" si="74"/>
        <v>6</v>
      </c>
      <c r="X516" t="str">
        <f t="shared" si="67"/>
        <v>Automapper Object reference is required for the non static field, method or property</v>
      </c>
      <c r="Y516" t="str">
        <f t="shared" si="68"/>
        <v>null</v>
      </c>
      <c r="Z516" t="str">
        <f t="shared" si="69"/>
        <v>c#/.net-core-3.0automapper-9/</v>
      </c>
      <c r="AA516" t="str">
        <f t="shared" si="70"/>
        <v>https://stackoverflow.com/questions/58807216/automapper-object-reference-is-required-for-the-non-static-field-method-or-prop</v>
      </c>
    </row>
    <row r="517" spans="1:27" x14ac:dyDescent="0.25">
      <c r="A517">
        <v>61006612</v>
      </c>
      <c r="B517" t="s">
        <v>1193</v>
      </c>
      <c r="C517" t="s">
        <v>28</v>
      </c>
      <c r="D517" t="s">
        <v>16</v>
      </c>
      <c r="E517" t="s">
        <v>4268</v>
      </c>
      <c r="F517" t="s">
        <v>4269</v>
      </c>
      <c r="G517" t="s">
        <v>4062</v>
      </c>
      <c r="H517" t="s">
        <v>4270</v>
      </c>
      <c r="T517">
        <f t="shared" si="71"/>
        <v>61006612</v>
      </c>
      <c r="U517">
        <f t="shared" si="72"/>
        <v>74</v>
      </c>
      <c r="V517">
        <f t="shared" si="73"/>
        <v>3</v>
      </c>
      <c r="W517">
        <f t="shared" si="74"/>
        <v>1</v>
      </c>
      <c r="X517" t="str">
        <f t="shared" si="67"/>
        <v>How to assign null for the object if object members have no value - automapper c#</v>
      </c>
      <c r="Y517" t="str">
        <f t="shared" si="68"/>
        <v>61006783</v>
      </c>
      <c r="Z517" t="str">
        <f t="shared" si="69"/>
        <v>c#/automapper/</v>
      </c>
      <c r="AA517" t="str">
        <f t="shared" si="70"/>
        <v>https://stackoverflow.com/questions/61006612/how-to-assign-null-for-the-object-if-object-members-have-no-value-automapper-c</v>
      </c>
    </row>
    <row r="518" spans="1:27" x14ac:dyDescent="0.25">
      <c r="A518">
        <v>44807618</v>
      </c>
      <c r="B518" t="s">
        <v>4282</v>
      </c>
      <c r="C518" t="s">
        <v>89</v>
      </c>
      <c r="D518" t="s">
        <v>1187</v>
      </c>
      <c r="E518" t="s">
        <v>4283</v>
      </c>
      <c r="F518" t="s">
        <v>4284</v>
      </c>
      <c r="G518" t="s">
        <v>4208</v>
      </c>
      <c r="H518" t="s">
        <v>4285</v>
      </c>
      <c r="T518">
        <f t="shared" si="71"/>
        <v>44807618</v>
      </c>
      <c r="U518">
        <f t="shared" si="72"/>
        <v>1105</v>
      </c>
      <c r="V518">
        <f t="shared" si="73"/>
        <v>5</v>
      </c>
      <c r="W518">
        <f t="shared" si="74"/>
        <v>13</v>
      </c>
      <c r="X518" t="str">
        <f t="shared" si="67"/>
        <v>AutoMapper unable to cast TestDbAsyncEnumerable to IQueryable</v>
      </c>
      <c r="Y518" t="str">
        <f t="shared" si="68"/>
        <v>45769447</v>
      </c>
      <c r="Z518" t="str">
        <f t="shared" si="69"/>
        <v>c#/entity-frameworkautomapper/</v>
      </c>
      <c r="AA518" t="str">
        <f t="shared" si="70"/>
        <v>https://stackoverflow.com/questions/44807618/automapper-unable-to-cast-testdbasyncenumerable-to-iqueryable</v>
      </c>
    </row>
    <row r="519" spans="1:27" x14ac:dyDescent="0.25">
      <c r="A519">
        <v>60984906</v>
      </c>
      <c r="B519" t="s">
        <v>14</v>
      </c>
      <c r="C519" t="s">
        <v>16</v>
      </c>
      <c r="D519" t="s">
        <v>16</v>
      </c>
      <c r="E519" t="s">
        <v>4286</v>
      </c>
      <c r="F519" t="s">
        <v>4287</v>
      </c>
      <c r="G519" t="s">
        <v>4062</v>
      </c>
      <c r="H519" t="s">
        <v>4288</v>
      </c>
      <c r="T519">
        <f t="shared" si="71"/>
        <v>60984906</v>
      </c>
      <c r="U519">
        <f t="shared" si="72"/>
        <v>31</v>
      </c>
      <c r="V519">
        <f t="shared" si="73"/>
        <v>1</v>
      </c>
      <c r="W519">
        <f t="shared" si="74"/>
        <v>1</v>
      </c>
      <c r="X519" t="str">
        <f t="shared" si="67"/>
        <v>Exact structure of flattened object in AutoMapper</v>
      </c>
      <c r="Y519" t="str">
        <f t="shared" si="68"/>
        <v>60985079</v>
      </c>
      <c r="Z519" t="str">
        <f t="shared" si="69"/>
        <v>c#/automapper/</v>
      </c>
      <c r="AA519" t="str">
        <f t="shared" si="70"/>
        <v>https://stackoverflow.com/questions/60984906/exact-structure-of-flattened-object-in-automapper</v>
      </c>
    </row>
    <row r="520" spans="1:27" x14ac:dyDescent="0.25">
      <c r="A520">
        <v>60951878</v>
      </c>
      <c r="B520" t="s">
        <v>118</v>
      </c>
      <c r="C520" t="s">
        <v>9</v>
      </c>
      <c r="D520" t="s">
        <v>16</v>
      </c>
      <c r="E520" t="s">
        <v>4298</v>
      </c>
      <c r="F520" t="s">
        <v>11</v>
      </c>
      <c r="G520" t="s">
        <v>4062</v>
      </c>
      <c r="H520" t="s">
        <v>4299</v>
      </c>
      <c r="T520">
        <f t="shared" si="71"/>
        <v>60951878</v>
      </c>
      <c r="U520">
        <f t="shared" si="72"/>
        <v>30</v>
      </c>
      <c r="V520">
        <f t="shared" si="73"/>
        <v>0</v>
      </c>
      <c r="W520">
        <f t="shared" si="74"/>
        <v>1</v>
      </c>
      <c r="X520" t="str">
        <f t="shared" si="67"/>
        <v>Unable to map collections with AutoMapper</v>
      </c>
      <c r="Y520" t="str">
        <f t="shared" si="68"/>
        <v>null</v>
      </c>
      <c r="Z520" t="str">
        <f t="shared" si="69"/>
        <v>c#/automapper/</v>
      </c>
      <c r="AA520" t="str">
        <f t="shared" si="70"/>
        <v>https://stackoverflow.com/questions/60951878/unable-to-map-collections-with-automapper</v>
      </c>
    </row>
    <row r="521" spans="1:27" x14ac:dyDescent="0.25">
      <c r="A521">
        <v>60873396</v>
      </c>
      <c r="B521" t="s">
        <v>316</v>
      </c>
      <c r="C521" t="s">
        <v>16</v>
      </c>
      <c r="D521" t="s">
        <v>15</v>
      </c>
      <c r="E521" t="s">
        <v>4311</v>
      </c>
      <c r="F521" t="s">
        <v>4312</v>
      </c>
      <c r="G521" t="s">
        <v>4313</v>
      </c>
      <c r="H521" t="s">
        <v>4314</v>
      </c>
      <c r="T521">
        <f t="shared" si="71"/>
        <v>60873396</v>
      </c>
      <c r="U521">
        <f t="shared" si="72"/>
        <v>49</v>
      </c>
      <c r="V521">
        <f t="shared" si="73"/>
        <v>1</v>
      </c>
      <c r="W521">
        <f t="shared" si="74"/>
        <v>2</v>
      </c>
      <c r="X521" t="str">
        <f t="shared" si="67"/>
        <v>C# Automapper IQueryable - LINQ 2 SQLite - Query returns only parent, nested child always null</v>
      </c>
      <c r="Y521" t="str">
        <f t="shared" si="68"/>
        <v>60891425</v>
      </c>
      <c r="Z521" t="str">
        <f t="shared" si="69"/>
        <v>c#/linq/linq-to-sql/automapper/iqueryable/</v>
      </c>
      <c r="AA521" t="str">
        <f t="shared" si="70"/>
        <v>https://stackoverflow.com/questions/60873396/c-automapper-iqueryable-linq-2-sqlite-query-returns-only-parent-nested-chi</v>
      </c>
    </row>
    <row r="522" spans="1:27" x14ac:dyDescent="0.25">
      <c r="A522">
        <v>60847157</v>
      </c>
      <c r="B522" t="s">
        <v>183</v>
      </c>
      <c r="C522" t="s">
        <v>16</v>
      </c>
      <c r="D522" t="s">
        <v>16</v>
      </c>
      <c r="E522" t="s">
        <v>4323</v>
      </c>
      <c r="F522" t="s">
        <v>4324</v>
      </c>
      <c r="G522" t="s">
        <v>4325</v>
      </c>
      <c r="H522" t="s">
        <v>4326</v>
      </c>
      <c r="T522">
        <f t="shared" si="71"/>
        <v>60847157</v>
      </c>
      <c r="U522">
        <f t="shared" si="72"/>
        <v>40</v>
      </c>
      <c r="V522">
        <f t="shared" si="73"/>
        <v>1</v>
      </c>
      <c r="W522">
        <f t="shared" si="74"/>
        <v>1</v>
      </c>
      <c r="X522" t="str">
        <f t="shared" si="67"/>
        <v>Problem with mapping objects with automapper</v>
      </c>
      <c r="Y522" t="str">
        <f t="shared" si="68"/>
        <v>60847224</v>
      </c>
      <c r="Z522" t="str">
        <f t="shared" si="69"/>
        <v>c#/entity-framework/.net-core/automapper/dto/</v>
      </c>
      <c r="AA522" t="str">
        <f t="shared" si="70"/>
        <v>https://stackoverflow.com/questions/60847157/problem-with-mapping-objects-with-automapper</v>
      </c>
    </row>
    <row r="523" spans="1:27" x14ac:dyDescent="0.25">
      <c r="A523">
        <v>21413273</v>
      </c>
      <c r="B523" t="s">
        <v>4330</v>
      </c>
      <c r="C523" t="s">
        <v>208</v>
      </c>
      <c r="D523" t="s">
        <v>1571</v>
      </c>
      <c r="E523" t="s">
        <v>4331</v>
      </c>
      <c r="F523" t="s">
        <v>4332</v>
      </c>
      <c r="G523" t="s">
        <v>4062</v>
      </c>
      <c r="H523" t="s">
        <v>4333</v>
      </c>
      <c r="T523">
        <f t="shared" si="71"/>
        <v>21413273</v>
      </c>
      <c r="U523">
        <f t="shared" si="72"/>
        <v>42543</v>
      </c>
      <c r="V523">
        <f t="shared" si="73"/>
        <v>4</v>
      </c>
      <c r="W523">
        <f t="shared" si="74"/>
        <v>66</v>
      </c>
      <c r="X523" t="str">
        <f t="shared" si="67"/>
        <v>AutoMapper convert from multiple sources</v>
      </c>
      <c r="Y523" t="str">
        <f t="shared" si="68"/>
        <v>21413828</v>
      </c>
      <c r="Z523" t="str">
        <f t="shared" si="69"/>
        <v>c#/automapper/</v>
      </c>
      <c r="AA523" t="str">
        <f t="shared" si="70"/>
        <v>https://stackoverflow.com/questions/21413273/automapper-convert-from-multiple-sources</v>
      </c>
    </row>
    <row r="524" spans="1:27" x14ac:dyDescent="0.25">
      <c r="A524">
        <v>60772593</v>
      </c>
      <c r="B524" t="s">
        <v>430</v>
      </c>
      <c r="C524" t="s">
        <v>9</v>
      </c>
      <c r="D524" t="s">
        <v>16</v>
      </c>
      <c r="E524" t="s">
        <v>4340</v>
      </c>
      <c r="F524" t="s">
        <v>11</v>
      </c>
      <c r="G524" t="s">
        <v>4341</v>
      </c>
      <c r="H524" t="s">
        <v>4342</v>
      </c>
      <c r="T524">
        <f t="shared" si="71"/>
        <v>60772593</v>
      </c>
      <c r="U524">
        <f t="shared" si="72"/>
        <v>26</v>
      </c>
      <c r="V524">
        <f t="shared" si="73"/>
        <v>0</v>
      </c>
      <c r="W524">
        <f t="shared" si="74"/>
        <v>1</v>
      </c>
      <c r="X524" t="str">
        <f t="shared" si="67"/>
        <v>Tracking problem with EF Core 3 and Automapper</v>
      </c>
      <c r="Y524" t="str">
        <f t="shared" si="68"/>
        <v>null</v>
      </c>
      <c r="Z524" t="str">
        <f t="shared" si="69"/>
        <v>c#/automapper/ef-core-3.0/ef-core-3.1/</v>
      </c>
      <c r="AA524" t="str">
        <f t="shared" si="70"/>
        <v>https://stackoverflow.com/questions/60772593/tracking-problem-with-ef-core-3-and-automapper</v>
      </c>
    </row>
    <row r="525" spans="1:27" x14ac:dyDescent="0.25">
      <c r="A525">
        <v>57610957</v>
      </c>
      <c r="B525" t="s">
        <v>554</v>
      </c>
      <c r="C525" t="s">
        <v>16</v>
      </c>
      <c r="D525" t="s">
        <v>16</v>
      </c>
      <c r="E525" t="s">
        <v>4382</v>
      </c>
      <c r="F525" t="s">
        <v>4383</v>
      </c>
      <c r="G525" t="s">
        <v>4384</v>
      </c>
      <c r="H525" t="s">
        <v>4385</v>
      </c>
      <c r="T525">
        <f t="shared" si="71"/>
        <v>57610957</v>
      </c>
      <c r="U525">
        <f t="shared" si="72"/>
        <v>96</v>
      </c>
      <c r="V525">
        <f t="shared" si="73"/>
        <v>1</v>
      </c>
      <c r="W525">
        <f t="shared" si="74"/>
        <v>1</v>
      </c>
      <c r="X525" t="str">
        <f t="shared" si="67"/>
        <v>Nancy Modules are globally discovered, how to implement the same idea with .net?</v>
      </c>
      <c r="Y525" t="str">
        <f t="shared" si="68"/>
        <v>57611156</v>
      </c>
      <c r="Z525" t="str">
        <f t="shared" si="69"/>
        <v>c#/asp.net/.net/nancy/</v>
      </c>
      <c r="AA525" t="str">
        <f t="shared" si="70"/>
        <v>https://stackoverflow.com/questions/57610957/nancy-modules-are-globally-discovered-how-to-implement-the-same-idea-with-net</v>
      </c>
    </row>
    <row r="526" spans="1:27" x14ac:dyDescent="0.25">
      <c r="A526">
        <v>10369153</v>
      </c>
      <c r="B526" t="s">
        <v>4386</v>
      </c>
      <c r="C526" t="s">
        <v>28</v>
      </c>
      <c r="D526" t="s">
        <v>16</v>
      </c>
      <c r="E526" t="s">
        <v>4387</v>
      </c>
      <c r="F526" t="s">
        <v>11</v>
      </c>
      <c r="G526" t="s">
        <v>4388</v>
      </c>
      <c r="H526" t="s">
        <v>4389</v>
      </c>
      <c r="T526">
        <f t="shared" si="71"/>
        <v>10369153</v>
      </c>
      <c r="U526">
        <f t="shared" si="72"/>
        <v>677</v>
      </c>
      <c r="V526">
        <f t="shared" si="73"/>
        <v>3</v>
      </c>
      <c r="W526">
        <f t="shared" si="74"/>
        <v>1</v>
      </c>
      <c r="X526" t="str">
        <f t="shared" si="67"/>
        <v>Hello world app for Nancy Framework does not compile</v>
      </c>
      <c r="Y526" t="str">
        <f t="shared" si="68"/>
        <v>null</v>
      </c>
      <c r="Z526" t="str">
        <f t="shared" si="69"/>
        <v>c#/nancy/</v>
      </c>
      <c r="AA526" t="str">
        <f t="shared" si="70"/>
        <v>https://stackoverflow.com/questions/10369153/hello-world-app-for-nancy-framework-does-not-compile</v>
      </c>
    </row>
    <row r="527" spans="1:27" x14ac:dyDescent="0.25">
      <c r="A527">
        <v>56882437</v>
      </c>
      <c r="B527" t="s">
        <v>127</v>
      </c>
      <c r="C527" t="s">
        <v>16</v>
      </c>
      <c r="D527" t="s">
        <v>16</v>
      </c>
      <c r="E527" t="s">
        <v>4393</v>
      </c>
      <c r="F527" t="s">
        <v>11</v>
      </c>
      <c r="G527" t="s">
        <v>4394</v>
      </c>
      <c r="H527" t="s">
        <v>4395</v>
      </c>
      <c r="T527">
        <f t="shared" si="71"/>
        <v>56882437</v>
      </c>
      <c r="U527">
        <f t="shared" si="72"/>
        <v>42</v>
      </c>
      <c r="V527">
        <f t="shared" si="73"/>
        <v>1</v>
      </c>
      <c r="W527">
        <f t="shared" si="74"/>
        <v>1</v>
      </c>
      <c r="X527" t="str">
        <f t="shared" si="67"/>
        <v>How to bind form to Nancy</v>
      </c>
      <c r="Y527" t="str">
        <f t="shared" si="68"/>
        <v>null</v>
      </c>
      <c r="Z527" t="str">
        <f t="shared" si="69"/>
        <v>c#/html/forms/nancy/</v>
      </c>
      <c r="AA527" t="str">
        <f t="shared" si="70"/>
        <v>https://stackoverflow.com/questions/56882437/how-to-bind-form-to-nancy</v>
      </c>
    </row>
    <row r="528" spans="1:27" x14ac:dyDescent="0.25">
      <c r="A528">
        <v>56755841</v>
      </c>
      <c r="B528" t="s">
        <v>3551</v>
      </c>
      <c r="C528" t="s">
        <v>16</v>
      </c>
      <c r="D528" t="s">
        <v>15</v>
      </c>
      <c r="E528" t="s">
        <v>4403</v>
      </c>
      <c r="F528" t="s">
        <v>4404</v>
      </c>
      <c r="G528" t="s">
        <v>4388</v>
      </c>
      <c r="H528" t="s">
        <v>4405</v>
      </c>
      <c r="T528">
        <f t="shared" si="71"/>
        <v>56755841</v>
      </c>
      <c r="U528">
        <f t="shared" si="72"/>
        <v>130</v>
      </c>
      <c r="V528">
        <f t="shared" si="73"/>
        <v>1</v>
      </c>
      <c r="W528">
        <f t="shared" si="74"/>
        <v>2</v>
      </c>
      <c r="X528" t="str">
        <f t="shared" si="67"/>
        <v>How to keep member variables or properties on nancy module&amp;#39s side?</v>
      </c>
      <c r="Y528" t="str">
        <f t="shared" si="68"/>
        <v>56757526</v>
      </c>
      <c r="Z528" t="str">
        <f t="shared" si="69"/>
        <v>c#/nancy/</v>
      </c>
      <c r="AA528" t="str">
        <f t="shared" si="70"/>
        <v>https://stackoverflow.com/questions/56755841/how-to-keep-member-variables-or-properties-on-nancy-modules-side</v>
      </c>
    </row>
    <row r="529" spans="1:27" x14ac:dyDescent="0.25">
      <c r="A529">
        <v>32954184</v>
      </c>
      <c r="B529" t="s">
        <v>4406</v>
      </c>
      <c r="C529" t="s">
        <v>208</v>
      </c>
      <c r="D529" t="s">
        <v>208</v>
      </c>
      <c r="E529" t="s">
        <v>4407</v>
      </c>
      <c r="F529" t="s">
        <v>4408</v>
      </c>
      <c r="G529" t="s">
        <v>4409</v>
      </c>
      <c r="H529" t="s">
        <v>4410</v>
      </c>
      <c r="T529">
        <f t="shared" si="71"/>
        <v>32954184</v>
      </c>
      <c r="U529">
        <f t="shared" si="72"/>
        <v>2970</v>
      </c>
      <c r="V529">
        <f t="shared" si="73"/>
        <v>4</v>
      </c>
      <c r="W529">
        <f t="shared" si="74"/>
        <v>4</v>
      </c>
      <c r="X529" t="str">
        <f t="shared" si="67"/>
        <v>Using Razor View Engine with Nancy, .cshtml not an available extension</v>
      </c>
      <c r="Y529" t="str">
        <f t="shared" si="68"/>
        <v>33043503</v>
      </c>
      <c r="Z529" t="str">
        <f t="shared" si="69"/>
        <v>c#/razor/nancy/razorengine/</v>
      </c>
      <c r="AA529" t="str">
        <f t="shared" si="70"/>
        <v>https://stackoverflow.com/questions/32954184/using-razor-view-engine-with-nancy-cshtml-not-an-available-extension</v>
      </c>
    </row>
    <row r="530" spans="1:27" x14ac:dyDescent="0.25">
      <c r="A530">
        <v>56506456</v>
      </c>
      <c r="B530" t="s">
        <v>443</v>
      </c>
      <c r="C530" t="s">
        <v>16</v>
      </c>
      <c r="D530" t="s">
        <v>16</v>
      </c>
      <c r="E530" t="s">
        <v>4411</v>
      </c>
      <c r="F530" t="s">
        <v>4412</v>
      </c>
      <c r="G530" t="s">
        <v>4388</v>
      </c>
      <c r="H530" t="s">
        <v>4413</v>
      </c>
      <c r="T530">
        <f t="shared" si="71"/>
        <v>56506456</v>
      </c>
      <c r="U530">
        <f t="shared" si="72"/>
        <v>45</v>
      </c>
      <c r="V530">
        <f t="shared" si="73"/>
        <v>1</v>
      </c>
      <c r="W530">
        <f t="shared" si="74"/>
        <v>1</v>
      </c>
      <c r="X530" t="str">
        <f t="shared" si="67"/>
        <v>Creating dynamic content in nancy self hosting</v>
      </c>
      <c r="Y530" t="str">
        <f t="shared" si="68"/>
        <v>56506715</v>
      </c>
      <c r="Z530" t="str">
        <f t="shared" si="69"/>
        <v>c#/nancy/</v>
      </c>
      <c r="AA530" t="str">
        <f t="shared" si="70"/>
        <v>https://stackoverflow.com/questions/56506456/creating-dynamic-content-in-nancy-self-hosting</v>
      </c>
    </row>
    <row r="531" spans="1:27" x14ac:dyDescent="0.25">
      <c r="A531">
        <v>16064732</v>
      </c>
      <c r="B531" t="s">
        <v>4414</v>
      </c>
      <c r="C531" t="s">
        <v>28</v>
      </c>
      <c r="D531" t="s">
        <v>320</v>
      </c>
      <c r="E531" t="s">
        <v>4415</v>
      </c>
      <c r="F531" t="s">
        <v>11</v>
      </c>
      <c r="G531" t="s">
        <v>4388</v>
      </c>
      <c r="H531" t="s">
        <v>4416</v>
      </c>
      <c r="T531">
        <f t="shared" si="71"/>
        <v>16064732</v>
      </c>
      <c r="U531">
        <f t="shared" si="72"/>
        <v>7879</v>
      </c>
      <c r="V531">
        <f t="shared" si="73"/>
        <v>3</v>
      </c>
      <c r="W531">
        <f t="shared" si="74"/>
        <v>17</v>
      </c>
      <c r="X531" t="str">
        <f t="shared" si="67"/>
        <v>cant start nancy self host without admin rights</v>
      </c>
      <c r="Y531" t="str">
        <f t="shared" si="68"/>
        <v>null</v>
      </c>
      <c r="Z531" t="str">
        <f t="shared" si="69"/>
        <v>c#/nancy/</v>
      </c>
      <c r="AA531" t="str">
        <f t="shared" si="70"/>
        <v>https://stackoverflow.com/questions/16064732/cant-start-nancy-self-host-without-admin-rights</v>
      </c>
    </row>
    <row r="532" spans="1:27" x14ac:dyDescent="0.25">
      <c r="A532">
        <v>7597035</v>
      </c>
      <c r="B532" t="s">
        <v>4417</v>
      </c>
      <c r="C532" t="s">
        <v>89</v>
      </c>
      <c r="D532" t="s">
        <v>397</v>
      </c>
      <c r="E532" t="s">
        <v>4418</v>
      </c>
      <c r="F532" t="s">
        <v>4419</v>
      </c>
      <c r="G532" t="s">
        <v>4420</v>
      </c>
      <c r="H532" t="s">
        <v>4421</v>
      </c>
      <c r="T532">
        <f t="shared" si="71"/>
        <v>7597035</v>
      </c>
      <c r="U532">
        <f t="shared" si="72"/>
        <v>27061</v>
      </c>
      <c r="V532">
        <f t="shared" si="73"/>
        <v>5</v>
      </c>
      <c r="W532">
        <f t="shared" si="74"/>
        <v>48</v>
      </c>
      <c r="X532" t="str">
        <f t="shared" si="67"/>
        <v>Returning a string containing valid Json with Nancy</v>
      </c>
      <c r="Y532" t="str">
        <f t="shared" si="68"/>
        <v>7610088</v>
      </c>
      <c r="Z532" t="str">
        <f t="shared" si="69"/>
        <v>c#/jsonnancy/</v>
      </c>
      <c r="AA532" t="str">
        <f t="shared" si="70"/>
        <v>https://stackoverflow.com/questions/7597035/returning-a-string-containing-valid-json-with-nancy</v>
      </c>
    </row>
    <row r="533" spans="1:27" x14ac:dyDescent="0.25">
      <c r="A533">
        <v>55057469</v>
      </c>
      <c r="B533" t="s">
        <v>111</v>
      </c>
      <c r="C533" t="s">
        <v>9</v>
      </c>
      <c r="D533" t="s">
        <v>16</v>
      </c>
      <c r="E533" t="s">
        <v>4424</v>
      </c>
      <c r="F533" t="s">
        <v>11</v>
      </c>
      <c r="G533" t="s">
        <v>4425</v>
      </c>
      <c r="H533" t="s">
        <v>4426</v>
      </c>
      <c r="T533">
        <f t="shared" si="71"/>
        <v>55057469</v>
      </c>
      <c r="U533">
        <f t="shared" si="72"/>
        <v>46</v>
      </c>
      <c r="V533">
        <f t="shared" si="73"/>
        <v>0</v>
      </c>
      <c r="W533">
        <f t="shared" si="74"/>
        <v>1</v>
      </c>
      <c r="X533" t="str">
        <f t="shared" si="67"/>
        <v>Is it possible to use self hosted Nancy with https (ECDH-ECDSA) on Linux (Mono)?</v>
      </c>
      <c r="Y533" t="str">
        <f t="shared" si="68"/>
        <v>null</v>
      </c>
      <c r="Z533" t="str">
        <f t="shared" si="69"/>
        <v>c#/https/mono/nancy/self-hosting/</v>
      </c>
      <c r="AA533" t="str">
        <f t="shared" si="70"/>
        <v>https://stackoverflow.com/questions/55057469/is-it-possible-to-use-self-hosted-nancy-with-https-ecdh-ecdsa-on-linux-mono</v>
      </c>
    </row>
    <row r="534" spans="1:27" x14ac:dyDescent="0.25">
      <c r="A534">
        <v>54909950</v>
      </c>
      <c r="B534" t="s">
        <v>2236</v>
      </c>
      <c r="C534" t="s">
        <v>9</v>
      </c>
      <c r="D534" t="s">
        <v>16</v>
      </c>
      <c r="E534" t="s">
        <v>4427</v>
      </c>
      <c r="F534" t="s">
        <v>11</v>
      </c>
      <c r="G534" t="s">
        <v>4428</v>
      </c>
      <c r="H534" t="s">
        <v>4429</v>
      </c>
      <c r="T534">
        <f t="shared" si="71"/>
        <v>54909950</v>
      </c>
      <c r="U534">
        <f t="shared" si="72"/>
        <v>131</v>
      </c>
      <c r="V534">
        <f t="shared" si="73"/>
        <v>0</v>
      </c>
      <c r="W534">
        <f t="shared" si="74"/>
        <v>1</v>
      </c>
      <c r="X534" t="str">
        <f t="shared" si="67"/>
        <v>Nancy: configure per-request MaxJsonLength and other json serialization settings</v>
      </c>
      <c r="Y534" t="str">
        <f t="shared" si="68"/>
        <v>null</v>
      </c>
      <c r="Z534" t="str">
        <f t="shared" si="69"/>
        <v>c#/json/serialization/nancy/json-serialization/</v>
      </c>
      <c r="AA534" t="str">
        <f t="shared" si="70"/>
        <v>https://stackoverflow.com/questions/54909950/nancy-configure-per-request-maxjsonlength-and-other-json-serialization-settings</v>
      </c>
    </row>
    <row r="535" spans="1:27" x14ac:dyDescent="0.25">
      <c r="A535">
        <v>54629020</v>
      </c>
      <c r="B535" t="s">
        <v>4430</v>
      </c>
      <c r="C535" t="s">
        <v>9</v>
      </c>
      <c r="D535" t="s">
        <v>16</v>
      </c>
      <c r="E535" t="s">
        <v>4431</v>
      </c>
      <c r="F535" t="s">
        <v>11</v>
      </c>
      <c r="G535" t="s">
        <v>4432</v>
      </c>
      <c r="H535" t="s">
        <v>4433</v>
      </c>
      <c r="T535">
        <f t="shared" si="71"/>
        <v>54629020</v>
      </c>
      <c r="U535">
        <f t="shared" si="72"/>
        <v>161</v>
      </c>
      <c r="V535">
        <f t="shared" si="73"/>
        <v>0</v>
      </c>
      <c r="W535">
        <f t="shared" si="74"/>
        <v>1</v>
      </c>
      <c r="X535" t="str">
        <f t="shared" si="67"/>
        <v>Nancy: How to log body of response in Nancy</v>
      </c>
      <c r="Y535" t="str">
        <f t="shared" si="68"/>
        <v>null</v>
      </c>
      <c r="Z535" t="str">
        <f t="shared" si="69"/>
        <v>c#/restnancy/</v>
      </c>
      <c r="AA535" t="str">
        <f t="shared" si="70"/>
        <v>https://stackoverflow.com/questions/54629020/nancy-how-to-log-body-of-response-in-nancy</v>
      </c>
    </row>
    <row r="536" spans="1:27" x14ac:dyDescent="0.25">
      <c r="A536">
        <v>31817172</v>
      </c>
      <c r="B536" t="s">
        <v>167</v>
      </c>
      <c r="C536" t="s">
        <v>15</v>
      </c>
      <c r="D536" t="s">
        <v>208</v>
      </c>
      <c r="E536" t="s">
        <v>4438</v>
      </c>
      <c r="F536" t="s">
        <v>11</v>
      </c>
      <c r="G536" t="s">
        <v>4364</v>
      </c>
      <c r="H536" t="s">
        <v>4439</v>
      </c>
      <c r="T536">
        <f t="shared" si="71"/>
        <v>31817172</v>
      </c>
      <c r="U536">
        <f t="shared" si="72"/>
        <v>441</v>
      </c>
      <c r="V536">
        <f t="shared" si="73"/>
        <v>2</v>
      </c>
      <c r="W536">
        <f t="shared" si="74"/>
        <v>4</v>
      </c>
      <c r="X536" t="str">
        <f t="shared" si="67"/>
        <v>Nancy FX capitalizes keys in dictionaries on model binding</v>
      </c>
      <c r="Y536" t="str">
        <f t="shared" si="68"/>
        <v>null</v>
      </c>
      <c r="Z536" t="str">
        <f t="shared" si="69"/>
        <v>c#/json/model-binding/nancy/</v>
      </c>
      <c r="AA536" t="str">
        <f t="shared" si="70"/>
        <v>https://stackoverflow.com/questions/31817172/nancy-fx-capitalizes-keys-in-dictionaries-on-model-binding</v>
      </c>
    </row>
    <row r="537" spans="1:27" x14ac:dyDescent="0.25">
      <c r="A537">
        <v>50032573</v>
      </c>
      <c r="B537" t="s">
        <v>4440</v>
      </c>
      <c r="C537" t="s">
        <v>16</v>
      </c>
      <c r="D537" t="s">
        <v>16</v>
      </c>
      <c r="E537" t="s">
        <v>4441</v>
      </c>
      <c r="F537" t="s">
        <v>11</v>
      </c>
      <c r="G537" t="s">
        <v>4442</v>
      </c>
      <c r="H537" t="s">
        <v>4443</v>
      </c>
      <c r="T537">
        <f t="shared" si="71"/>
        <v>50032573</v>
      </c>
      <c r="U537">
        <f t="shared" si="72"/>
        <v>348</v>
      </c>
      <c r="V537">
        <f t="shared" si="73"/>
        <v>1</v>
      </c>
      <c r="W537">
        <f t="shared" si="74"/>
        <v>1</v>
      </c>
      <c r="X537" t="str">
        <f t="shared" si="67"/>
        <v>.NET Nancy response with a video file (self hosting)</v>
      </c>
      <c r="Y537" t="str">
        <f t="shared" si="68"/>
        <v>null</v>
      </c>
      <c r="Z537" t="str">
        <f t="shared" si="69"/>
        <v>c#/.net/nancy/self-hosting/</v>
      </c>
      <c r="AA537" t="str">
        <f t="shared" si="70"/>
        <v>https://stackoverflow.com/questions/50032573/net-nancy-response-with-a-video-file-self-hosting</v>
      </c>
    </row>
    <row r="538" spans="1:27" x14ac:dyDescent="0.25">
      <c r="A538">
        <v>9534021</v>
      </c>
      <c r="B538" t="s">
        <v>4444</v>
      </c>
      <c r="C538" t="s">
        <v>15</v>
      </c>
      <c r="D538" t="s">
        <v>50</v>
      </c>
      <c r="E538" t="s">
        <v>4445</v>
      </c>
      <c r="F538" t="s">
        <v>4446</v>
      </c>
      <c r="G538" t="s">
        <v>4388</v>
      </c>
      <c r="H538" t="s">
        <v>4447</v>
      </c>
      <c r="T538">
        <f t="shared" si="71"/>
        <v>9534021</v>
      </c>
      <c r="U538">
        <f t="shared" si="72"/>
        <v>3076</v>
      </c>
      <c r="V538">
        <f t="shared" si="73"/>
        <v>2</v>
      </c>
      <c r="W538">
        <f t="shared" si="74"/>
        <v>7</v>
      </c>
      <c r="X538" t="str">
        <f t="shared" si="67"/>
        <v>How to Prevent Nancy From Caching Views</v>
      </c>
      <c r="Y538" t="str">
        <f t="shared" si="68"/>
        <v>9534377</v>
      </c>
      <c r="Z538" t="str">
        <f t="shared" si="69"/>
        <v>c#/nancy/</v>
      </c>
      <c r="AA538" t="str">
        <f t="shared" si="70"/>
        <v>https://stackoverflow.com/questions/9534021/how-to-prevent-nancy-from-caching-views</v>
      </c>
    </row>
    <row r="539" spans="1:27" x14ac:dyDescent="0.25">
      <c r="A539">
        <v>24970028</v>
      </c>
      <c r="B539" t="s">
        <v>4448</v>
      </c>
      <c r="C539" t="s">
        <v>89</v>
      </c>
      <c r="D539" t="s">
        <v>949</v>
      </c>
      <c r="E539" t="s">
        <v>4449</v>
      </c>
      <c r="F539" t="s">
        <v>4450</v>
      </c>
      <c r="G539" t="s">
        <v>4451</v>
      </c>
      <c r="H539" t="s">
        <v>4452</v>
      </c>
      <c r="T539">
        <f t="shared" si="71"/>
        <v>24970028</v>
      </c>
      <c r="U539">
        <f t="shared" si="72"/>
        <v>24318</v>
      </c>
      <c r="V539">
        <f t="shared" si="73"/>
        <v>5</v>
      </c>
      <c r="W539">
        <f t="shared" si="74"/>
        <v>21</v>
      </c>
      <c r="X539" t="str">
        <f t="shared" si="67"/>
        <v>Nancy (C#): How do I get my post data?</v>
      </c>
      <c r="Y539" t="str">
        <f t="shared" si="68"/>
        <v>24970608</v>
      </c>
      <c r="Z539" t="str">
        <f t="shared" si="69"/>
        <v>c#/lua/coronasdk/nancy/</v>
      </c>
      <c r="AA539" t="str">
        <f t="shared" si="70"/>
        <v>https://stackoverflow.com/questions/24970028/nancy-c-how-do-i-get-my-post-data</v>
      </c>
    </row>
    <row r="540" spans="1:27" x14ac:dyDescent="0.25">
      <c r="A540">
        <v>17320754</v>
      </c>
      <c r="B540" t="s">
        <v>4460</v>
      </c>
      <c r="C540" t="s">
        <v>28</v>
      </c>
      <c r="D540" t="s">
        <v>15</v>
      </c>
      <c r="E540" t="s">
        <v>4461</v>
      </c>
      <c r="F540" t="s">
        <v>4462</v>
      </c>
      <c r="G540" t="s">
        <v>4463</v>
      </c>
      <c r="H540" t="s">
        <v>4464</v>
      </c>
      <c r="T540">
        <f t="shared" si="71"/>
        <v>17320754</v>
      </c>
      <c r="U540">
        <f t="shared" si="72"/>
        <v>1225</v>
      </c>
      <c r="V540">
        <f t="shared" si="73"/>
        <v>3</v>
      </c>
      <c r="W540">
        <f t="shared" si="74"/>
        <v>2</v>
      </c>
      <c r="X540" t="str">
        <f t="shared" si="67"/>
        <v>Server sent events with Nancy</v>
      </c>
      <c r="Y540" t="str">
        <f t="shared" si="68"/>
        <v>17329321</v>
      </c>
      <c r="Z540" t="str">
        <f t="shared" si="69"/>
        <v>c#/.net/nancy/server-sent-events/</v>
      </c>
      <c r="AA540" t="str">
        <f t="shared" si="70"/>
        <v>https://stackoverflow.com/questions/17320754/server-sent-events-with-nancy</v>
      </c>
    </row>
    <row r="541" spans="1:27" x14ac:dyDescent="0.25">
      <c r="A541">
        <v>32977509</v>
      </c>
      <c r="B541" t="s">
        <v>4465</v>
      </c>
      <c r="C541" t="s">
        <v>16</v>
      </c>
      <c r="D541" t="s">
        <v>208</v>
      </c>
      <c r="E541" t="s">
        <v>4466</v>
      </c>
      <c r="F541" t="s">
        <v>4467</v>
      </c>
      <c r="G541" t="s">
        <v>4468</v>
      </c>
      <c r="H541" t="s">
        <v>4469</v>
      </c>
      <c r="T541">
        <f t="shared" si="71"/>
        <v>32977509</v>
      </c>
      <c r="U541">
        <f t="shared" si="72"/>
        <v>1219</v>
      </c>
      <c r="V541">
        <f t="shared" si="73"/>
        <v>1</v>
      </c>
      <c r="W541">
        <f t="shared" si="74"/>
        <v>4</v>
      </c>
      <c r="X541" t="str">
        <f t="shared" si="67"/>
        <v>Why is my Nancy call to Bind&amp;ltT&amp;gt() returning an empty object?</v>
      </c>
      <c r="Y541" t="str">
        <f t="shared" si="68"/>
        <v>52547680</v>
      </c>
      <c r="Z541" t="str">
        <f t="shared" si="69"/>
        <v>c#/json/rest/nancy/</v>
      </c>
      <c r="AA541" t="str">
        <f t="shared" si="70"/>
        <v>https://stackoverflow.com/questions/32977509/why-is-my-nancy-call-to-bindt-returning-an-empty-object</v>
      </c>
    </row>
    <row r="542" spans="1:27" x14ac:dyDescent="0.25">
      <c r="A542">
        <v>38884006</v>
      </c>
      <c r="B542" t="s">
        <v>4470</v>
      </c>
      <c r="C542" t="s">
        <v>16</v>
      </c>
      <c r="D542" t="s">
        <v>28</v>
      </c>
      <c r="E542" t="s">
        <v>4471</v>
      </c>
      <c r="F542" t="s">
        <v>11</v>
      </c>
      <c r="G542" t="s">
        <v>4472</v>
      </c>
      <c r="H542" t="s">
        <v>4473</v>
      </c>
      <c r="T542">
        <f t="shared" si="71"/>
        <v>38884006</v>
      </c>
      <c r="U542">
        <f t="shared" si="72"/>
        <v>1001</v>
      </c>
      <c r="V542">
        <f t="shared" si="73"/>
        <v>1</v>
      </c>
      <c r="W542">
        <f t="shared" si="74"/>
        <v>3</v>
      </c>
      <c r="X542" t="str">
        <f t="shared" si="67"/>
        <v>400 Bad Request - Invalid Hostname when making nancy self hosted Web API calls locally</v>
      </c>
      <c r="Y542" t="str">
        <f t="shared" si="68"/>
        <v>null</v>
      </c>
      <c r="Z542" t="str">
        <f t="shared" si="69"/>
        <v>c#/owinnancy/</v>
      </c>
      <c r="AA542" t="str">
        <f t="shared" si="70"/>
        <v>https://stackoverflow.com/questions/38884006/400-bad-request-invalid-hostname-when-making-nancy-self-hosted-web-api-calls-l</v>
      </c>
    </row>
    <row r="543" spans="1:27" x14ac:dyDescent="0.25">
      <c r="A543">
        <v>51988982</v>
      </c>
      <c r="B543" t="s">
        <v>4484</v>
      </c>
      <c r="C543" t="s">
        <v>9</v>
      </c>
      <c r="D543" t="s">
        <v>15</v>
      </c>
      <c r="E543" t="s">
        <v>4485</v>
      </c>
      <c r="F543" t="s">
        <v>11</v>
      </c>
      <c r="G543" t="s">
        <v>4486</v>
      </c>
      <c r="H543" t="s">
        <v>4487</v>
      </c>
      <c r="T543">
        <f t="shared" si="71"/>
        <v>51988982</v>
      </c>
      <c r="U543">
        <f t="shared" si="72"/>
        <v>267</v>
      </c>
      <c r="V543">
        <f t="shared" si="73"/>
        <v>0</v>
      </c>
      <c r="W543">
        <f t="shared" si="74"/>
        <v>2</v>
      </c>
      <c r="X543" t="str">
        <f t="shared" si="67"/>
        <v>How do I integrate Nancy with Autofac and ASP.NET Core windows service</v>
      </c>
      <c r="Y543" t="str">
        <f t="shared" si="68"/>
        <v>null</v>
      </c>
      <c r="Z543" t="str">
        <f t="shared" si="69"/>
        <v>c#/asp.net-core/dependency-injection/autofac/nancy/</v>
      </c>
      <c r="AA543" t="str">
        <f t="shared" si="70"/>
        <v>https://stackoverflow.com/questions/51988982/how-do-i-integrate-nancy-with-autofac-and-asp-net-core-windows-service</v>
      </c>
    </row>
    <row r="544" spans="1:27" x14ac:dyDescent="0.25">
      <c r="A544">
        <v>51459108</v>
      </c>
      <c r="B544" t="s">
        <v>554</v>
      </c>
      <c r="C544" t="s">
        <v>9</v>
      </c>
      <c r="D544" t="s">
        <v>16</v>
      </c>
      <c r="E544" t="s">
        <v>4488</v>
      </c>
      <c r="F544" t="s">
        <v>11</v>
      </c>
      <c r="G544" t="s">
        <v>4489</v>
      </c>
      <c r="H544" t="s">
        <v>4490</v>
      </c>
      <c r="T544">
        <f t="shared" si="71"/>
        <v>51459108</v>
      </c>
      <c r="U544">
        <f t="shared" si="72"/>
        <v>96</v>
      </c>
      <c r="V544">
        <f t="shared" si="73"/>
        <v>0</v>
      </c>
      <c r="W544">
        <f t="shared" si="74"/>
        <v>1</v>
      </c>
      <c r="X544" t="str">
        <f t="shared" si="67"/>
        <v>Nancy Autofac prevent container dispose</v>
      </c>
      <c r="Y544" t="str">
        <f t="shared" si="68"/>
        <v>null</v>
      </c>
      <c r="Z544" t="str">
        <f t="shared" si="69"/>
        <v>c#/.net/autofac/nancy/</v>
      </c>
      <c r="AA544" t="str">
        <f t="shared" si="70"/>
        <v>https://stackoverflow.com/questions/51459108/nancy-autofac-prevent-container-dispose</v>
      </c>
    </row>
    <row r="545" spans="1:27" x14ac:dyDescent="0.25">
      <c r="A545">
        <v>49135557</v>
      </c>
      <c r="B545" t="s">
        <v>4495</v>
      </c>
      <c r="C545" t="s">
        <v>28</v>
      </c>
      <c r="D545" t="s">
        <v>16</v>
      </c>
      <c r="E545" t="s">
        <v>4496</v>
      </c>
      <c r="F545" t="s">
        <v>4497</v>
      </c>
      <c r="G545" t="s">
        <v>4498</v>
      </c>
      <c r="H545" t="s">
        <v>4499</v>
      </c>
      <c r="T545">
        <f t="shared" si="71"/>
        <v>49135557</v>
      </c>
      <c r="U545">
        <f t="shared" si="72"/>
        <v>3549</v>
      </c>
      <c r="V545">
        <f t="shared" si="73"/>
        <v>3</v>
      </c>
      <c r="W545">
        <f t="shared" si="74"/>
        <v>1</v>
      </c>
      <c r="X545" t="str">
        <f t="shared" si="67"/>
        <v>Adding request headers to Application Insights telemetry for Nancy application</v>
      </c>
      <c r="Y545" t="str">
        <f t="shared" si="68"/>
        <v>49285288</v>
      </c>
      <c r="Z545" t="str">
        <f t="shared" si="69"/>
        <v>c#/asp.net-core/nancy/azure-application-insights/telemetry/</v>
      </c>
      <c r="AA545" t="str">
        <f t="shared" si="70"/>
        <v>https://stackoverflow.com/questions/49135557/adding-request-headers-to-application-insights-telemetry-for-nancy-application</v>
      </c>
    </row>
    <row r="546" spans="1:27" x14ac:dyDescent="0.25">
      <c r="A546">
        <v>50930665</v>
      </c>
      <c r="B546" t="s">
        <v>188</v>
      </c>
      <c r="C546" t="s">
        <v>9</v>
      </c>
      <c r="D546" t="s">
        <v>16</v>
      </c>
      <c r="E546" t="s">
        <v>4504</v>
      </c>
      <c r="F546" t="s">
        <v>11</v>
      </c>
      <c r="G546" t="s">
        <v>4388</v>
      </c>
      <c r="H546" t="s">
        <v>4505</v>
      </c>
      <c r="T546">
        <f t="shared" si="71"/>
        <v>50930665</v>
      </c>
      <c r="U546">
        <f t="shared" si="72"/>
        <v>50</v>
      </c>
      <c r="V546">
        <f t="shared" si="73"/>
        <v>0</v>
      </c>
      <c r="W546">
        <f t="shared" si="74"/>
        <v>1</v>
      </c>
      <c r="X546" t="str">
        <f t="shared" si="67"/>
        <v>.NET Nancy 2 bootstrapper not firing</v>
      </c>
      <c r="Y546" t="str">
        <f t="shared" si="68"/>
        <v>null</v>
      </c>
      <c r="Z546" t="str">
        <f t="shared" si="69"/>
        <v>c#/nancy/</v>
      </c>
      <c r="AA546" t="str">
        <f t="shared" si="70"/>
        <v>https://stackoverflow.com/questions/50930665/net-nancy-2-bootstrapper-not-firing</v>
      </c>
    </row>
    <row r="547" spans="1:27" x14ac:dyDescent="0.25">
      <c r="A547">
        <v>40870618</v>
      </c>
      <c r="B547" t="s">
        <v>4506</v>
      </c>
      <c r="C547" t="s">
        <v>16</v>
      </c>
      <c r="D547" t="s">
        <v>89</v>
      </c>
      <c r="E547" t="s">
        <v>4507</v>
      </c>
      <c r="F547" t="s">
        <v>4508</v>
      </c>
      <c r="G547" t="s">
        <v>4509</v>
      </c>
      <c r="H547" t="s">
        <v>4510</v>
      </c>
      <c r="T547">
        <f t="shared" si="71"/>
        <v>40870618</v>
      </c>
      <c r="U547">
        <f t="shared" si="72"/>
        <v>855</v>
      </c>
      <c r="V547">
        <f t="shared" si="73"/>
        <v>1</v>
      </c>
      <c r="W547">
        <f t="shared" si="74"/>
        <v>5</v>
      </c>
      <c r="X547" t="str">
        <f t="shared" si="67"/>
        <v>.NET Core Nancy application serving static files</v>
      </c>
      <c r="Y547" t="str">
        <f t="shared" si="68"/>
        <v>40870619</v>
      </c>
      <c r="Z547" t="str">
        <f t="shared" si="69"/>
        <v>c#/.net/.net-core/nancy/</v>
      </c>
      <c r="AA547" t="str">
        <f t="shared" si="70"/>
        <v>https://stackoverflow.com/questions/40870618/net-core-nancy-application-serving-static-files</v>
      </c>
    </row>
    <row r="548" spans="1:27" x14ac:dyDescent="0.25">
      <c r="A548">
        <v>36972930</v>
      </c>
      <c r="B548" t="s">
        <v>4514</v>
      </c>
      <c r="C548" t="s">
        <v>16</v>
      </c>
      <c r="D548" t="s">
        <v>89</v>
      </c>
      <c r="E548" t="s">
        <v>4515</v>
      </c>
      <c r="F548" t="s">
        <v>4516</v>
      </c>
      <c r="G548" t="s">
        <v>4517</v>
      </c>
      <c r="H548" t="s">
        <v>4518</v>
      </c>
      <c r="T548">
        <f t="shared" si="71"/>
        <v>36972930</v>
      </c>
      <c r="U548">
        <f t="shared" si="72"/>
        <v>1267</v>
      </c>
      <c r="V548">
        <f t="shared" si="73"/>
        <v>1</v>
      </c>
      <c r="W548">
        <f t="shared" si="74"/>
        <v>5</v>
      </c>
      <c r="X548" t="str">
        <f t="shared" si="67"/>
        <v>What are practical performance limitations of self-hosted owin/Nancy web server?</v>
      </c>
      <c r="Y548" t="str">
        <f t="shared" si="68"/>
        <v>50145307</v>
      </c>
      <c r="Z548" t="str">
        <f t="shared" si="69"/>
        <v>c#/asp.net/.net/iis/self-hosting/</v>
      </c>
      <c r="AA548" t="str">
        <f t="shared" si="70"/>
        <v>https://stackoverflow.com/questions/36972930/what-are-practical-performance-limitations-of-self-hosted-owin-nancy-web-server</v>
      </c>
    </row>
    <row r="549" spans="1:27" x14ac:dyDescent="0.25">
      <c r="A549">
        <v>48737804</v>
      </c>
      <c r="B549" t="s">
        <v>3497</v>
      </c>
      <c r="C549" t="s">
        <v>16</v>
      </c>
      <c r="D549" t="s">
        <v>28</v>
      </c>
      <c r="E549" t="s">
        <v>4528</v>
      </c>
      <c r="F549" t="s">
        <v>4529</v>
      </c>
      <c r="G549" t="s">
        <v>4489</v>
      </c>
      <c r="H549" t="s">
        <v>4530</v>
      </c>
      <c r="T549">
        <f t="shared" si="71"/>
        <v>48737804</v>
      </c>
      <c r="U549">
        <f t="shared" si="72"/>
        <v>503</v>
      </c>
      <c r="V549">
        <f t="shared" si="73"/>
        <v>1</v>
      </c>
      <c r="W549">
        <f t="shared" si="74"/>
        <v>3</v>
      </c>
      <c r="X549" t="str">
        <f t="shared" si="67"/>
        <v>Autofac Property Injection in Nancy Module</v>
      </c>
      <c r="Y549" t="str">
        <f t="shared" si="68"/>
        <v>48810351</v>
      </c>
      <c r="Z549" t="str">
        <f t="shared" si="69"/>
        <v>c#/.net/autofac/nancy/</v>
      </c>
      <c r="AA549" t="str">
        <f t="shared" si="70"/>
        <v>https://stackoverflow.com/questions/48737804/autofac-property-injection-in-nancy-module</v>
      </c>
    </row>
    <row r="550" spans="1:27" x14ac:dyDescent="0.25">
      <c r="A550">
        <v>47872666</v>
      </c>
      <c r="B550" t="s">
        <v>1770</v>
      </c>
      <c r="C550" t="s">
        <v>9</v>
      </c>
      <c r="D550" t="s">
        <v>16</v>
      </c>
      <c r="E550" t="s">
        <v>4541</v>
      </c>
      <c r="F550" t="s">
        <v>11</v>
      </c>
      <c r="G550" t="s">
        <v>4388</v>
      </c>
      <c r="H550" t="s">
        <v>4542</v>
      </c>
      <c r="T550">
        <f t="shared" si="71"/>
        <v>47872666</v>
      </c>
      <c r="U550">
        <f t="shared" si="72"/>
        <v>140</v>
      </c>
      <c r="V550">
        <f t="shared" si="73"/>
        <v>0</v>
      </c>
      <c r="W550">
        <f t="shared" si="74"/>
        <v>1</v>
      </c>
      <c r="X550" t="str">
        <f t="shared" si="67"/>
        <v>Is it possible to use Nancy without ever scanning?</v>
      </c>
      <c r="Y550" t="str">
        <f t="shared" si="68"/>
        <v>null</v>
      </c>
      <c r="Z550" t="str">
        <f t="shared" si="69"/>
        <v>c#/nancy/</v>
      </c>
      <c r="AA550" t="str">
        <f t="shared" si="70"/>
        <v>https://stackoverflow.com/questions/47872666/is-it-possible-to-use-nancy-without-ever-scanning</v>
      </c>
    </row>
    <row r="551" spans="1:27" x14ac:dyDescent="0.25">
      <c r="A551">
        <v>47792724</v>
      </c>
      <c r="B551" t="s">
        <v>4543</v>
      </c>
      <c r="C551" t="s">
        <v>16</v>
      </c>
      <c r="D551" t="s">
        <v>16</v>
      </c>
      <c r="E551" t="s">
        <v>4544</v>
      </c>
      <c r="F551" t="s">
        <v>4545</v>
      </c>
      <c r="G551" t="s">
        <v>4546</v>
      </c>
      <c r="H551" t="s">
        <v>4547</v>
      </c>
      <c r="T551">
        <f t="shared" si="71"/>
        <v>47792724</v>
      </c>
      <c r="U551">
        <f t="shared" si="72"/>
        <v>250</v>
      </c>
      <c r="V551">
        <f t="shared" si="73"/>
        <v>1</v>
      </c>
      <c r="W551">
        <f t="shared" si="74"/>
        <v>1</v>
      </c>
      <c r="X551" t="str">
        <f t="shared" si="67"/>
        <v>Cannot perform simple GET request to Nancy self-hosted: RuntimeBinderException and ViewNotFoundException</v>
      </c>
      <c r="Y551" t="str">
        <f t="shared" si="68"/>
        <v>47792936</v>
      </c>
      <c r="Z551" t="str">
        <f t="shared" si="69"/>
        <v>c#/httpresponse/nancy/httpserver/viewengine/</v>
      </c>
      <c r="AA551" t="str">
        <f t="shared" si="70"/>
        <v>https://stackoverflow.com/questions/47792724/cannot-perform-simple-get-request-to-nancy-self-hosted-runtimebinderexception-a</v>
      </c>
    </row>
    <row r="552" spans="1:27" x14ac:dyDescent="0.25">
      <c r="A552">
        <v>47753356</v>
      </c>
      <c r="B552" t="s">
        <v>2932</v>
      </c>
      <c r="C552" t="s">
        <v>16</v>
      </c>
      <c r="D552" t="s">
        <v>16</v>
      </c>
      <c r="E552" t="s">
        <v>4548</v>
      </c>
      <c r="F552" t="s">
        <v>4549</v>
      </c>
      <c r="G552" t="s">
        <v>4550</v>
      </c>
      <c r="H552" t="s">
        <v>4551</v>
      </c>
      <c r="T552">
        <f t="shared" si="71"/>
        <v>47753356</v>
      </c>
      <c r="U552">
        <f t="shared" si="72"/>
        <v>170</v>
      </c>
      <c r="V552">
        <f t="shared" si="73"/>
        <v>1</v>
      </c>
      <c r="W552">
        <f t="shared" si="74"/>
        <v>1</v>
      </c>
      <c r="X552" t="str">
        <f t="shared" si="67"/>
        <v>Nancy looks for views in wrong project</v>
      </c>
      <c r="Y552" t="str">
        <f t="shared" si="68"/>
        <v>47756216</v>
      </c>
      <c r="Z552" t="str">
        <f t="shared" si="69"/>
        <v>c#/.net/owin/nancy/</v>
      </c>
      <c r="AA552" t="str">
        <f t="shared" si="70"/>
        <v>https://stackoverflow.com/questions/47753356/nancy-looks-for-views-in-wrong-project</v>
      </c>
    </row>
    <row r="553" spans="1:27" x14ac:dyDescent="0.25">
      <c r="A553">
        <v>45046242</v>
      </c>
      <c r="B553" t="s">
        <v>4552</v>
      </c>
      <c r="C553" t="s">
        <v>15</v>
      </c>
      <c r="D553" t="s">
        <v>15</v>
      </c>
      <c r="E553" t="s">
        <v>4553</v>
      </c>
      <c r="F553" t="s">
        <v>4554</v>
      </c>
      <c r="G553" t="s">
        <v>4420</v>
      </c>
      <c r="H553" t="s">
        <v>4555</v>
      </c>
      <c r="T553">
        <f t="shared" si="71"/>
        <v>45046242</v>
      </c>
      <c r="U553">
        <f t="shared" si="72"/>
        <v>1835</v>
      </c>
      <c r="V553">
        <f t="shared" si="73"/>
        <v>2</v>
      </c>
      <c r="W553">
        <f t="shared" si="74"/>
        <v>2</v>
      </c>
      <c r="X553" t="str">
        <f t="shared" si="67"/>
        <v>Nancy maximum JSON length exception when Binding</v>
      </c>
      <c r="Y553" t="str">
        <f t="shared" si="68"/>
        <v>45046722</v>
      </c>
      <c r="Z553" t="str">
        <f t="shared" si="69"/>
        <v>c#/jsonnancy/</v>
      </c>
      <c r="AA553" t="str">
        <f t="shared" si="70"/>
        <v>https://stackoverflow.com/questions/45046242/nancy-maximum-json-length-exception-when-binding</v>
      </c>
    </row>
    <row r="554" spans="1:27" x14ac:dyDescent="0.25">
      <c r="A554">
        <v>47585008</v>
      </c>
      <c r="B554" t="s">
        <v>4556</v>
      </c>
      <c r="C554" t="s">
        <v>16</v>
      </c>
      <c r="D554" t="s">
        <v>15</v>
      </c>
      <c r="E554" t="s">
        <v>4557</v>
      </c>
      <c r="F554" t="s">
        <v>4558</v>
      </c>
      <c r="G554" t="s">
        <v>4559</v>
      </c>
      <c r="H554" t="s">
        <v>4560</v>
      </c>
      <c r="T554">
        <f t="shared" si="71"/>
        <v>47585008</v>
      </c>
      <c r="U554">
        <f t="shared" si="72"/>
        <v>481</v>
      </c>
      <c r="V554">
        <f t="shared" si="73"/>
        <v>1</v>
      </c>
      <c r="W554">
        <f t="shared" si="74"/>
        <v>2</v>
      </c>
      <c r="X554" t="str">
        <f t="shared" si="67"/>
        <v>How to inject ClaimsPrincipal in Nancy</v>
      </c>
      <c r="Y554" t="str">
        <f t="shared" si="68"/>
        <v>47666202</v>
      </c>
      <c r="Z554" t="str">
        <f t="shared" si="69"/>
        <v>c#/nancysimple-injector/</v>
      </c>
      <c r="AA554" t="str">
        <f t="shared" si="70"/>
        <v>https://stackoverflow.com/questions/47585008/how-to-inject-claimsprincipal-in-nancy</v>
      </c>
    </row>
    <row r="555" spans="1:27" x14ac:dyDescent="0.25">
      <c r="A555">
        <v>47375304</v>
      </c>
      <c r="B555" t="s">
        <v>4565</v>
      </c>
      <c r="C555" t="s">
        <v>16</v>
      </c>
      <c r="D555" t="s">
        <v>28</v>
      </c>
      <c r="E555" t="s">
        <v>4566</v>
      </c>
      <c r="F555" t="s">
        <v>4567</v>
      </c>
      <c r="G555" t="s">
        <v>4512</v>
      </c>
      <c r="H555" t="s">
        <v>4568</v>
      </c>
      <c r="T555">
        <f t="shared" si="71"/>
        <v>47375304</v>
      </c>
      <c r="U555">
        <f t="shared" si="72"/>
        <v>1038</v>
      </c>
      <c r="V555">
        <f t="shared" si="73"/>
        <v>1</v>
      </c>
      <c r="W555">
        <f t="shared" si="74"/>
        <v>3</v>
      </c>
      <c r="X555" t="str">
        <f t="shared" si="67"/>
        <v>Nancy self host returns 404</v>
      </c>
      <c r="Y555" t="str">
        <f t="shared" si="68"/>
        <v>47375706</v>
      </c>
      <c r="Z555" t="str">
        <f t="shared" si="69"/>
        <v>c#/nancyself-hosting/</v>
      </c>
      <c r="AA555" t="str">
        <f t="shared" si="70"/>
        <v>https://stackoverflow.com/questions/47375304/nancy-self-host-returns-404</v>
      </c>
    </row>
    <row r="556" spans="1:27" x14ac:dyDescent="0.25">
      <c r="A556">
        <v>47182506</v>
      </c>
      <c r="B556" t="s">
        <v>4569</v>
      </c>
      <c r="C556" t="s">
        <v>16</v>
      </c>
      <c r="D556" t="s">
        <v>15</v>
      </c>
      <c r="E556" t="s">
        <v>4570</v>
      </c>
      <c r="F556" t="s">
        <v>4571</v>
      </c>
      <c r="G556" t="s">
        <v>4572</v>
      </c>
      <c r="H556" t="s">
        <v>4573</v>
      </c>
      <c r="T556">
        <f t="shared" si="71"/>
        <v>47182506</v>
      </c>
      <c r="U556">
        <f t="shared" si="72"/>
        <v>480</v>
      </c>
      <c r="V556">
        <f t="shared" si="73"/>
        <v>1</v>
      </c>
      <c r="W556">
        <f t="shared" si="74"/>
        <v>2</v>
      </c>
      <c r="X556" t="str">
        <f t="shared" si="67"/>
        <v>Bind to a custom property with Nancy</v>
      </c>
      <c r="Y556" t="str">
        <f t="shared" si="68"/>
        <v>47217156</v>
      </c>
      <c r="Z556" t="str">
        <f t="shared" si="69"/>
        <v>c#/json/binding/nancy/</v>
      </c>
      <c r="AA556" t="str">
        <f t="shared" si="70"/>
        <v>https://stackoverflow.com/questions/47182506/bind-to-a-custom-property-with-nancy</v>
      </c>
    </row>
    <row r="557" spans="1:27" x14ac:dyDescent="0.25">
      <c r="A557">
        <v>47113086</v>
      </c>
      <c r="B557" t="s">
        <v>1167</v>
      </c>
      <c r="C557" t="s">
        <v>9</v>
      </c>
      <c r="D557" t="s">
        <v>16</v>
      </c>
      <c r="E557" t="s">
        <v>4574</v>
      </c>
      <c r="F557" t="s">
        <v>11</v>
      </c>
      <c r="G557" t="s">
        <v>4388</v>
      </c>
      <c r="H557" t="s">
        <v>4575</v>
      </c>
      <c r="T557">
        <f t="shared" si="71"/>
        <v>47113086</v>
      </c>
      <c r="U557">
        <f t="shared" si="72"/>
        <v>106</v>
      </c>
      <c r="V557">
        <f t="shared" si="73"/>
        <v>0</v>
      </c>
      <c r="W557">
        <f t="shared" si="74"/>
        <v>1</v>
      </c>
      <c r="X557" t="str">
        <f t="shared" si="67"/>
        <v>Nancy listening on two diferents address</v>
      </c>
      <c r="Y557" t="str">
        <f t="shared" si="68"/>
        <v>null</v>
      </c>
      <c r="Z557" t="str">
        <f t="shared" si="69"/>
        <v>c#/nancy/</v>
      </c>
      <c r="AA557" t="str">
        <f t="shared" si="70"/>
        <v>https://stackoverflow.com/questions/47113086/nancy-listening-on-two-diferents-address</v>
      </c>
    </row>
    <row r="558" spans="1:27" x14ac:dyDescent="0.25">
      <c r="A558">
        <v>46714228</v>
      </c>
      <c r="B558" t="s">
        <v>4589</v>
      </c>
      <c r="C558" t="s">
        <v>16</v>
      </c>
      <c r="D558" t="s">
        <v>15</v>
      </c>
      <c r="E558" t="s">
        <v>4590</v>
      </c>
      <c r="F558" t="s">
        <v>11</v>
      </c>
      <c r="G558" t="s">
        <v>4591</v>
      </c>
      <c r="H558" t="s">
        <v>4592</v>
      </c>
      <c r="T558">
        <f t="shared" si="71"/>
        <v>46714228</v>
      </c>
      <c r="U558">
        <f t="shared" si="72"/>
        <v>370</v>
      </c>
      <c r="V558">
        <f t="shared" si="73"/>
        <v>1</v>
      </c>
      <c r="W558">
        <f t="shared" si="74"/>
        <v>2</v>
      </c>
      <c r="X558" t="str">
        <f t="shared" si="67"/>
        <v>trouble connecting cefsharp browser with nancy hosted angular web app</v>
      </c>
      <c r="Y558" t="str">
        <f t="shared" si="68"/>
        <v>null</v>
      </c>
      <c r="Z558" t="str">
        <f t="shared" si="69"/>
        <v>c#/angularjs/wpf/cefsharp/</v>
      </c>
      <c r="AA558" t="str">
        <f t="shared" si="70"/>
        <v>https://stackoverflow.com/questions/46714228/trouble-connecting-cefsharp-browser-with-nancy-hosted-angular-web-app</v>
      </c>
    </row>
    <row r="559" spans="1:27" x14ac:dyDescent="0.25">
      <c r="A559">
        <v>45356849</v>
      </c>
      <c r="B559" t="s">
        <v>2893</v>
      </c>
      <c r="C559" t="s">
        <v>9</v>
      </c>
      <c r="D559" t="s">
        <v>16</v>
      </c>
      <c r="E559" t="s">
        <v>4596</v>
      </c>
      <c r="F559" t="s">
        <v>11</v>
      </c>
      <c r="G559" t="s">
        <v>4597</v>
      </c>
      <c r="H559" t="s">
        <v>4598</v>
      </c>
      <c r="T559">
        <f t="shared" si="71"/>
        <v>45356849</v>
      </c>
      <c r="U559">
        <f t="shared" si="72"/>
        <v>206</v>
      </c>
      <c r="V559">
        <f t="shared" si="73"/>
        <v>0</v>
      </c>
      <c r="W559">
        <f t="shared" si="74"/>
        <v>1</v>
      </c>
      <c r="X559" t="str">
        <f t="shared" si="67"/>
        <v>Configuring Nancy to manage Client Certificates</v>
      </c>
      <c r="Y559" t="str">
        <f t="shared" si="68"/>
        <v>null</v>
      </c>
      <c r="Z559" t="str">
        <f t="shared" si="69"/>
        <v>c#/authentication/ssl/nancy/</v>
      </c>
      <c r="AA559" t="str">
        <f t="shared" si="70"/>
        <v>https://stackoverflow.com/questions/45356849/configuring-nancy-to-manage-client-certificates</v>
      </c>
    </row>
    <row r="560" spans="1:27" x14ac:dyDescent="0.25">
      <c r="A560">
        <v>12393503</v>
      </c>
      <c r="B560" t="s">
        <v>4599</v>
      </c>
      <c r="C560" t="s">
        <v>16</v>
      </c>
      <c r="D560" t="s">
        <v>463</v>
      </c>
      <c r="E560" t="s">
        <v>4600</v>
      </c>
      <c r="F560" t="s">
        <v>4601</v>
      </c>
      <c r="G560" t="s">
        <v>4602</v>
      </c>
      <c r="H560" t="s">
        <v>4603</v>
      </c>
      <c r="T560">
        <f t="shared" si="71"/>
        <v>12393503</v>
      </c>
      <c r="U560">
        <f t="shared" si="72"/>
        <v>2966</v>
      </c>
      <c r="V560">
        <f t="shared" si="73"/>
        <v>1</v>
      </c>
      <c r="W560">
        <f t="shared" si="74"/>
        <v>11</v>
      </c>
      <c r="X560" t="str">
        <f t="shared" si="67"/>
        <v>How can I authenticate against Active Directory in Nancy?</v>
      </c>
      <c r="Y560" t="str">
        <f t="shared" si="68"/>
        <v>12644398</v>
      </c>
      <c r="Z560" t="str">
        <f t="shared" si="69"/>
        <v>c#/active-directory/forms-authentication/nancy/</v>
      </c>
      <c r="AA560" t="str">
        <f t="shared" si="70"/>
        <v>https://stackoverflow.com/questions/12393503/how-can-i-authenticate-against-active-directory-in-nancy</v>
      </c>
    </row>
    <row r="561" spans="1:27" x14ac:dyDescent="0.25">
      <c r="A561">
        <v>15957791</v>
      </c>
      <c r="B561" t="s">
        <v>4604</v>
      </c>
      <c r="C561" t="s">
        <v>16</v>
      </c>
      <c r="D561" t="s">
        <v>15</v>
      </c>
      <c r="E561" t="s">
        <v>4605</v>
      </c>
      <c r="F561" t="s">
        <v>11</v>
      </c>
      <c r="G561" t="s">
        <v>4512</v>
      </c>
      <c r="H561" t="s">
        <v>4606</v>
      </c>
      <c r="T561">
        <f t="shared" si="71"/>
        <v>15957791</v>
      </c>
      <c r="U561">
        <f t="shared" si="72"/>
        <v>1559</v>
      </c>
      <c r="V561">
        <f t="shared" si="73"/>
        <v>1</v>
      </c>
      <c r="W561">
        <f t="shared" si="74"/>
        <v>2</v>
      </c>
      <c r="X561" t="str">
        <f t="shared" si="67"/>
        <v>Nancy Views Internal Server Error</v>
      </c>
      <c r="Y561" t="str">
        <f t="shared" si="68"/>
        <v>null</v>
      </c>
      <c r="Z561" t="str">
        <f t="shared" si="69"/>
        <v>c#/nancyself-hosting/</v>
      </c>
      <c r="AA561" t="str">
        <f t="shared" si="70"/>
        <v>https://stackoverflow.com/questions/15957791/nancy-views-internal-server-error</v>
      </c>
    </row>
    <row r="562" spans="1:27" x14ac:dyDescent="0.25">
      <c r="A562">
        <v>34006954</v>
      </c>
      <c r="B562" t="s">
        <v>4617</v>
      </c>
      <c r="C562" t="s">
        <v>16</v>
      </c>
      <c r="D562" t="s">
        <v>28</v>
      </c>
      <c r="E562" t="s">
        <v>4618</v>
      </c>
      <c r="F562" t="s">
        <v>4619</v>
      </c>
      <c r="G562" t="s">
        <v>4620</v>
      </c>
      <c r="H562" t="s">
        <v>4621</v>
      </c>
      <c r="T562">
        <f t="shared" si="71"/>
        <v>34006954</v>
      </c>
      <c r="U562">
        <f t="shared" si="72"/>
        <v>3210</v>
      </c>
      <c r="V562">
        <f t="shared" si="73"/>
        <v>1</v>
      </c>
      <c r="W562">
        <f t="shared" si="74"/>
        <v>3</v>
      </c>
      <c r="X562" t="str">
        <f t="shared" si="67"/>
        <v>Why does MahApps.Metro ShowProgressAsync dialog box redraw unexpectedly? (always grey)</v>
      </c>
      <c r="Y562" t="str">
        <f t="shared" si="68"/>
        <v>34141842</v>
      </c>
      <c r="Z562" t="str">
        <f t="shared" si="69"/>
        <v>c#/wpf/async-await/mahapps.metro/</v>
      </c>
      <c r="AA562" t="str">
        <f t="shared" si="70"/>
        <v>https://stackoverflow.com/questions/34006954/why-does-mahapps-metro-showprogressasync-dialog-box-redraw-unexpectedly-always</v>
      </c>
    </row>
    <row r="563" spans="1:27" x14ac:dyDescent="0.25">
      <c r="A563">
        <v>42838951</v>
      </c>
      <c r="B563" t="s">
        <v>4639</v>
      </c>
      <c r="C563" t="s">
        <v>16</v>
      </c>
      <c r="D563" t="s">
        <v>15</v>
      </c>
      <c r="E563" t="s">
        <v>4640</v>
      </c>
      <c r="F563" t="s">
        <v>11</v>
      </c>
      <c r="G563" t="s">
        <v>4641</v>
      </c>
      <c r="H563" t="s">
        <v>4642</v>
      </c>
      <c r="T563">
        <f t="shared" si="71"/>
        <v>42838951</v>
      </c>
      <c r="U563">
        <f t="shared" si="72"/>
        <v>245</v>
      </c>
      <c r="V563">
        <f t="shared" si="73"/>
        <v>1</v>
      </c>
      <c r="W563">
        <f t="shared" si="74"/>
        <v>2</v>
      </c>
      <c r="X563" t="str">
        <f t="shared" si="67"/>
        <v>Passing validation errors to a specific element in my UserControl [mahapps.metro]</v>
      </c>
      <c r="Y563" t="str">
        <f t="shared" si="68"/>
        <v>null</v>
      </c>
      <c r="Z563" t="str">
        <f t="shared" si="69"/>
        <v>c#/wpf/xaml/user-controls/mahapps.metro/</v>
      </c>
      <c r="AA563" t="str">
        <f t="shared" si="70"/>
        <v>https://stackoverflow.com/questions/42838951/passing-validation-errors-to-a-specific-element-in-my-usercontrol-mahapps-metro</v>
      </c>
    </row>
    <row r="564" spans="1:27" x14ac:dyDescent="0.25">
      <c r="A564">
        <v>42269434</v>
      </c>
      <c r="B564" t="s">
        <v>4643</v>
      </c>
      <c r="C564" t="s">
        <v>16</v>
      </c>
      <c r="D564" t="s">
        <v>16</v>
      </c>
      <c r="E564" t="s">
        <v>4644</v>
      </c>
      <c r="F564" t="s">
        <v>11</v>
      </c>
      <c r="G564" t="s">
        <v>4645</v>
      </c>
      <c r="H564" t="s">
        <v>4646</v>
      </c>
      <c r="T564">
        <f t="shared" si="71"/>
        <v>42269434</v>
      </c>
      <c r="U564">
        <f t="shared" si="72"/>
        <v>589</v>
      </c>
      <c r="V564">
        <f t="shared" si="73"/>
        <v>1</v>
      </c>
      <c r="W564">
        <f t="shared" si="74"/>
        <v>1</v>
      </c>
      <c r="X564" t="str">
        <f t="shared" si="67"/>
        <v>MahApps.Metro DatePicker: cuts off the date</v>
      </c>
      <c r="Y564" t="str">
        <f t="shared" si="68"/>
        <v>null</v>
      </c>
      <c r="Z564" t="str">
        <f t="shared" si="69"/>
        <v>c#/wpf/xaml/datepicker/mahapps.metro/</v>
      </c>
      <c r="AA564" t="str">
        <f t="shared" si="70"/>
        <v>https://stackoverflow.com/questions/42269434/mahapps-metro-datepicker-cuts-off-the-date</v>
      </c>
    </row>
    <row r="565" spans="1:27" x14ac:dyDescent="0.25">
      <c r="A565">
        <v>41069119</v>
      </c>
      <c r="B565" t="s">
        <v>4650</v>
      </c>
      <c r="C565" t="s">
        <v>16</v>
      </c>
      <c r="D565" t="s">
        <v>16</v>
      </c>
      <c r="E565" t="s">
        <v>4651</v>
      </c>
      <c r="F565" t="s">
        <v>11</v>
      </c>
      <c r="G565" t="s">
        <v>4624</v>
      </c>
      <c r="H565" t="s">
        <v>4652</v>
      </c>
      <c r="T565">
        <f t="shared" si="71"/>
        <v>41069119</v>
      </c>
      <c r="U565">
        <f t="shared" si="72"/>
        <v>710</v>
      </c>
      <c r="V565">
        <f t="shared" si="73"/>
        <v>1</v>
      </c>
      <c r="W565">
        <f t="shared" si="74"/>
        <v>1</v>
      </c>
      <c r="X565" t="str">
        <f t="shared" si="67"/>
        <v>MahApps.metro how to add icon to title bar left corner</v>
      </c>
      <c r="Y565" t="str">
        <f t="shared" si="68"/>
        <v>null</v>
      </c>
      <c r="Z565" t="str">
        <f t="shared" si="69"/>
        <v>c#/wpfmahapps.metro/</v>
      </c>
      <c r="AA565" t="str">
        <f t="shared" si="70"/>
        <v>https://stackoverflow.com/questions/41069119/mahapps-metro-how-to-add-icon-to-title-bar-left-corner</v>
      </c>
    </row>
    <row r="566" spans="1:27" x14ac:dyDescent="0.25">
      <c r="A566">
        <v>34563155</v>
      </c>
      <c r="B566" t="s">
        <v>4653</v>
      </c>
      <c r="C566" t="s">
        <v>16</v>
      </c>
      <c r="D566" t="s">
        <v>208</v>
      </c>
      <c r="E566" t="s">
        <v>4654</v>
      </c>
      <c r="F566" t="s">
        <v>4655</v>
      </c>
      <c r="G566" t="s">
        <v>4656</v>
      </c>
      <c r="H566" t="s">
        <v>4657</v>
      </c>
      <c r="T566">
        <f t="shared" si="71"/>
        <v>34563155</v>
      </c>
      <c r="U566">
        <f t="shared" si="72"/>
        <v>2267</v>
      </c>
      <c r="V566">
        <f t="shared" si="73"/>
        <v>1</v>
      </c>
      <c r="W566">
        <f t="shared" si="74"/>
        <v>4</v>
      </c>
      <c r="X566" t="str">
        <f t="shared" si="67"/>
        <v>Setting WindowButtonCommands styles in Mahapps.Metro</v>
      </c>
      <c r="Y566" t="str">
        <f t="shared" si="68"/>
        <v>34592341</v>
      </c>
      <c r="Z566" t="str">
        <f t="shared" si="69"/>
        <v>c#/wpf/xaml/titlebar/mahapps.metro/</v>
      </c>
      <c r="AA566" t="str">
        <f t="shared" si="70"/>
        <v>https://stackoverflow.com/questions/34563155/setting-windowbuttoncommands-styles-in-mahapps-metro</v>
      </c>
    </row>
    <row r="567" spans="1:27" x14ac:dyDescent="0.25">
      <c r="A567">
        <v>39511120</v>
      </c>
      <c r="B567" t="s">
        <v>4661</v>
      </c>
      <c r="C567" t="s">
        <v>9</v>
      </c>
      <c r="D567" t="s">
        <v>15</v>
      </c>
      <c r="E567" t="s">
        <v>4662</v>
      </c>
      <c r="F567" t="s">
        <v>11</v>
      </c>
      <c r="G567" t="s">
        <v>4633</v>
      </c>
      <c r="H567" t="s">
        <v>4663</v>
      </c>
      <c r="T567">
        <f t="shared" si="71"/>
        <v>39511120</v>
      </c>
      <c r="U567">
        <f t="shared" si="72"/>
        <v>407</v>
      </c>
      <c r="V567">
        <f t="shared" si="73"/>
        <v>0</v>
      </c>
      <c r="W567">
        <f t="shared" si="74"/>
        <v>2</v>
      </c>
      <c r="X567" t="str">
        <f t="shared" si="67"/>
        <v>MahApps.Metro controls properties</v>
      </c>
      <c r="Y567" t="str">
        <f t="shared" si="68"/>
        <v>null</v>
      </c>
      <c r="Z567" t="str">
        <f t="shared" si="69"/>
        <v>c#/wpf/xaml/mahapps.metro/</v>
      </c>
      <c r="AA567" t="str">
        <f t="shared" si="70"/>
        <v>https://stackoverflow.com/questions/39511120/mahapps-metro-controls-properties</v>
      </c>
    </row>
    <row r="568" spans="1:27" x14ac:dyDescent="0.25">
      <c r="A568">
        <v>39288713</v>
      </c>
      <c r="B568" t="s">
        <v>4664</v>
      </c>
      <c r="C568" t="s">
        <v>9</v>
      </c>
      <c r="D568" t="s">
        <v>16</v>
      </c>
      <c r="E568" t="s">
        <v>4665</v>
      </c>
      <c r="F568" t="s">
        <v>11</v>
      </c>
      <c r="G568" t="s">
        <v>4666</v>
      </c>
      <c r="H568" t="s">
        <v>4667</v>
      </c>
      <c r="T568">
        <f t="shared" si="71"/>
        <v>39288713</v>
      </c>
      <c r="U568">
        <f t="shared" si="72"/>
        <v>895</v>
      </c>
      <c r="V568">
        <f t="shared" si="73"/>
        <v>0</v>
      </c>
      <c r="W568">
        <f t="shared" si="74"/>
        <v>1</v>
      </c>
      <c r="X568" t="str">
        <f t="shared" si="67"/>
        <v>How to add splash screen window correctly in MahApps.Metro application?</v>
      </c>
      <c r="Y568" t="str">
        <f t="shared" si="68"/>
        <v>null</v>
      </c>
      <c r="Z568" t="str">
        <f t="shared" si="69"/>
        <v>c#/wpf/data-binding/splash-screen/mahapps.metro/</v>
      </c>
      <c r="AA568" t="str">
        <f t="shared" si="70"/>
        <v>https://stackoverflow.com/questions/39288713/how-to-add-splash-screen-window-correctly-in-mahapps-metro-application</v>
      </c>
    </row>
    <row r="569" spans="1:27" x14ac:dyDescent="0.25">
      <c r="A569">
        <v>39019704</v>
      </c>
      <c r="B569" t="s">
        <v>4668</v>
      </c>
      <c r="C569" t="s">
        <v>9</v>
      </c>
      <c r="D569" t="s">
        <v>208</v>
      </c>
      <c r="E569" t="s">
        <v>4669</v>
      </c>
      <c r="F569" t="s">
        <v>11</v>
      </c>
      <c r="G569" t="s">
        <v>4670</v>
      </c>
      <c r="H569" t="s">
        <v>4671</v>
      </c>
      <c r="T569">
        <f t="shared" si="71"/>
        <v>39019704</v>
      </c>
      <c r="U569">
        <f t="shared" si="72"/>
        <v>238</v>
      </c>
      <c r="V569">
        <f t="shared" si="73"/>
        <v>0</v>
      </c>
      <c r="W569">
        <f t="shared" si="74"/>
        <v>4</v>
      </c>
      <c r="X569" t="str">
        <f t="shared" si="67"/>
        <v>Call MahApps.Metro ShowMetroDialogAsync As Prism 6 InteractionRequestTrigger</v>
      </c>
      <c r="Y569" t="str">
        <f t="shared" si="68"/>
        <v>null</v>
      </c>
      <c r="Z569" t="str">
        <f t="shared" si="69"/>
        <v>c#/wpf/prism/mahapps.metro/</v>
      </c>
      <c r="AA569" t="str">
        <f t="shared" si="70"/>
        <v>https://stackoverflow.com/questions/39019704/call-mahapps-metro-showmetrodialogasync-as-prism-6-interactionrequesttrigger</v>
      </c>
    </row>
    <row r="570" spans="1:27" x14ac:dyDescent="0.25">
      <c r="A570">
        <v>22314763</v>
      </c>
      <c r="B570" t="s">
        <v>4672</v>
      </c>
      <c r="C570" t="s">
        <v>28</v>
      </c>
      <c r="D570" t="s">
        <v>15</v>
      </c>
      <c r="E570" t="s">
        <v>4673</v>
      </c>
      <c r="F570" t="s">
        <v>4674</v>
      </c>
      <c r="G570" t="s">
        <v>4633</v>
      </c>
      <c r="H570" t="s">
        <v>4675</v>
      </c>
      <c r="T570">
        <f t="shared" si="71"/>
        <v>22314763</v>
      </c>
      <c r="U570">
        <f t="shared" si="72"/>
        <v>6142</v>
      </c>
      <c r="V570">
        <f t="shared" si="73"/>
        <v>3</v>
      </c>
      <c r="W570">
        <f t="shared" si="74"/>
        <v>2</v>
      </c>
      <c r="X570" t="str">
        <f t="shared" si="67"/>
        <v>Mahapps.Metro: Custom Icon Textbox</v>
      </c>
      <c r="Y570" t="str">
        <f t="shared" si="68"/>
        <v>22861271</v>
      </c>
      <c r="Z570" t="str">
        <f t="shared" si="69"/>
        <v>c#/wpf/xaml/mahapps.metro/</v>
      </c>
      <c r="AA570" t="str">
        <f t="shared" si="70"/>
        <v>https://stackoverflow.com/questions/22314763/mahapps-metro-custom-icon-textbox</v>
      </c>
    </row>
    <row r="571" spans="1:27" x14ac:dyDescent="0.25">
      <c r="A571">
        <v>34436529</v>
      </c>
      <c r="B571" t="s">
        <v>4676</v>
      </c>
      <c r="C571" t="s">
        <v>15</v>
      </c>
      <c r="D571" t="s">
        <v>15</v>
      </c>
      <c r="E571" t="s">
        <v>4677</v>
      </c>
      <c r="F571" t="s">
        <v>4678</v>
      </c>
      <c r="G571" t="s">
        <v>4679</v>
      </c>
      <c r="H571" t="s">
        <v>4680</v>
      </c>
      <c r="T571">
        <f t="shared" si="71"/>
        <v>34436529</v>
      </c>
      <c r="U571">
        <f t="shared" si="72"/>
        <v>3947</v>
      </c>
      <c r="V571">
        <f t="shared" si="73"/>
        <v>2</v>
      </c>
      <c r="W571">
        <f t="shared" si="74"/>
        <v>2</v>
      </c>
      <c r="X571" t="str">
        <f t="shared" si="67"/>
        <v>How To Use a XAML Resource As An Icon In Mahapps.Metro Title Bar?</v>
      </c>
      <c r="Y571" t="str">
        <f t="shared" si="68"/>
        <v>34594830</v>
      </c>
      <c r="Z571" t="str">
        <f t="shared" si="69"/>
        <v>c#/wpf/xaml/mahapps.metro/xaml-resources/</v>
      </c>
      <c r="AA571" t="str">
        <f t="shared" si="70"/>
        <v>https://stackoverflow.com/questions/34436529/how-to-use-a-xaml-resource-as-an-icon-in-mahapps-metro-title-bar</v>
      </c>
    </row>
    <row r="572" spans="1:27" x14ac:dyDescent="0.25">
      <c r="A572">
        <v>25447323</v>
      </c>
      <c r="B572" t="s">
        <v>4681</v>
      </c>
      <c r="C572" t="s">
        <v>16</v>
      </c>
      <c r="D572" t="s">
        <v>15</v>
      </c>
      <c r="E572" t="s">
        <v>4682</v>
      </c>
      <c r="F572" t="s">
        <v>4683</v>
      </c>
      <c r="G572" t="s">
        <v>4624</v>
      </c>
      <c r="H572" t="s">
        <v>4684</v>
      </c>
      <c r="T572">
        <f t="shared" si="71"/>
        <v>25447323</v>
      </c>
      <c r="U572">
        <f t="shared" si="72"/>
        <v>3822</v>
      </c>
      <c r="V572">
        <f t="shared" si="73"/>
        <v>1</v>
      </c>
      <c r="W572">
        <f t="shared" si="74"/>
        <v>2</v>
      </c>
      <c r="X572" t="str">
        <f t="shared" si="67"/>
        <v>how to highlight tiles of MahApps.Metro on mouseover?</v>
      </c>
      <c r="Y572" t="str">
        <f t="shared" si="68"/>
        <v>25450652</v>
      </c>
      <c r="Z572" t="str">
        <f t="shared" si="69"/>
        <v>c#/wpfmahapps.metro/</v>
      </c>
      <c r="AA572" t="str">
        <f t="shared" si="70"/>
        <v>https://stackoverflow.com/questions/25447323/how-to-highlight-tiles-of-mahapps-metro-on-mouseover</v>
      </c>
    </row>
    <row r="573" spans="1:27" x14ac:dyDescent="0.25">
      <c r="A573">
        <v>36752189</v>
      </c>
      <c r="B573" t="s">
        <v>3219</v>
      </c>
      <c r="C573" t="s">
        <v>15</v>
      </c>
      <c r="D573" t="s">
        <v>15</v>
      </c>
      <c r="E573" t="s">
        <v>4689</v>
      </c>
      <c r="F573" t="s">
        <v>4690</v>
      </c>
      <c r="G573" t="s">
        <v>4691</v>
      </c>
      <c r="H573" t="s">
        <v>4692</v>
      </c>
      <c r="T573">
        <f t="shared" si="71"/>
        <v>36752189</v>
      </c>
      <c r="U573">
        <f t="shared" si="72"/>
        <v>552</v>
      </c>
      <c r="V573">
        <f t="shared" si="73"/>
        <v>2</v>
      </c>
      <c r="W573">
        <f t="shared" si="74"/>
        <v>2</v>
      </c>
      <c r="X573" t="str">
        <f t="shared" si="67"/>
        <v>Show separators for WindowCommands when using databound ItemsControl in MahApps.Metro</v>
      </c>
      <c r="Y573" t="str">
        <f t="shared" si="68"/>
        <v>36753964</v>
      </c>
      <c r="Z573" t="str">
        <f t="shared" si="69"/>
        <v>c#/wpf/xaml/data-binding/mahapps.metro/</v>
      </c>
      <c r="AA573" t="str">
        <f t="shared" si="70"/>
        <v>https://stackoverflow.com/questions/36752189/show-separators-for-windowcommands-when-using-databound-itemscontrol-in-mahapps</v>
      </c>
    </row>
    <row r="574" spans="1:27" x14ac:dyDescent="0.25">
      <c r="A574">
        <v>36147698</v>
      </c>
      <c r="B574" t="s">
        <v>4693</v>
      </c>
      <c r="C574" t="s">
        <v>16</v>
      </c>
      <c r="D574" t="s">
        <v>16</v>
      </c>
      <c r="E574" t="s">
        <v>4694</v>
      </c>
      <c r="F574" t="s">
        <v>4695</v>
      </c>
      <c r="G574" t="s">
        <v>4633</v>
      </c>
      <c r="H574" t="s">
        <v>4696</v>
      </c>
      <c r="T574">
        <f t="shared" si="71"/>
        <v>36147698</v>
      </c>
      <c r="U574">
        <f t="shared" si="72"/>
        <v>3223</v>
      </c>
      <c r="V574">
        <f t="shared" si="73"/>
        <v>1</v>
      </c>
      <c r="W574">
        <f t="shared" si="74"/>
        <v>1</v>
      </c>
      <c r="X574" t="str">
        <f t="shared" si="67"/>
        <v>How To Create A Custom Accent In MahApps.Metro?</v>
      </c>
      <c r="Y574" t="str">
        <f t="shared" si="68"/>
        <v>36169095</v>
      </c>
      <c r="Z574" t="str">
        <f t="shared" si="69"/>
        <v>c#/wpf/xaml/mahapps.metro/</v>
      </c>
      <c r="AA574" t="str">
        <f t="shared" si="70"/>
        <v>https://stackoverflow.com/questions/36147698/how-to-create-a-custom-accent-in-mahapps-metro</v>
      </c>
    </row>
    <row r="575" spans="1:27" x14ac:dyDescent="0.25">
      <c r="A575">
        <v>35679731</v>
      </c>
      <c r="B575" t="s">
        <v>4701</v>
      </c>
      <c r="C575" t="s">
        <v>16</v>
      </c>
      <c r="D575" t="s">
        <v>16</v>
      </c>
      <c r="E575" t="s">
        <v>4702</v>
      </c>
      <c r="F575" t="s">
        <v>11</v>
      </c>
      <c r="G575" t="s">
        <v>4624</v>
      </c>
      <c r="H575" t="s">
        <v>4703</v>
      </c>
      <c r="T575">
        <f t="shared" si="71"/>
        <v>35679731</v>
      </c>
      <c r="U575">
        <f t="shared" si="72"/>
        <v>423</v>
      </c>
      <c r="V575">
        <f t="shared" si="73"/>
        <v>1</v>
      </c>
      <c r="W575">
        <f t="shared" si="74"/>
        <v>1</v>
      </c>
      <c r="X575" t="str">
        <f t="shared" si="67"/>
        <v>MahApps.Metro UI WPF</v>
      </c>
      <c r="Y575" t="str">
        <f t="shared" si="68"/>
        <v>null</v>
      </c>
      <c r="Z575" t="str">
        <f t="shared" si="69"/>
        <v>c#/wpfmahapps.metro/</v>
      </c>
      <c r="AA575" t="str">
        <f t="shared" si="70"/>
        <v>https://stackoverflow.com/questions/35679731/mahapps-metro-ui-wpf</v>
      </c>
    </row>
    <row r="576" spans="1:27" x14ac:dyDescent="0.25">
      <c r="A576">
        <v>35607974</v>
      </c>
      <c r="B576" t="s">
        <v>4704</v>
      </c>
      <c r="C576" t="s">
        <v>16</v>
      </c>
      <c r="D576" t="s">
        <v>15</v>
      </c>
      <c r="E576" t="s">
        <v>4705</v>
      </c>
      <c r="F576" t="s">
        <v>11</v>
      </c>
      <c r="G576" t="s">
        <v>4706</v>
      </c>
      <c r="H576" t="s">
        <v>4707</v>
      </c>
      <c r="T576">
        <f t="shared" si="71"/>
        <v>35607974</v>
      </c>
      <c r="U576">
        <f t="shared" si="72"/>
        <v>697</v>
      </c>
      <c r="V576">
        <f t="shared" si="73"/>
        <v>1</v>
      </c>
      <c r="W576">
        <f t="shared" si="74"/>
        <v>2</v>
      </c>
      <c r="X576" t="str">
        <f t="shared" si="67"/>
        <v>Messages dialog fired the ViewModel through the DialogCoordinator using MahApps.Metro and MVVM Light Toolkit</v>
      </c>
      <c r="Y576" t="str">
        <f t="shared" si="68"/>
        <v>null</v>
      </c>
      <c r="Z576" t="str">
        <f t="shared" si="69"/>
        <v>c#/wpf/xaml/mvvm/dialog/</v>
      </c>
      <c r="AA576" t="str">
        <f t="shared" si="70"/>
        <v>https://stackoverflow.com/questions/35607974/messages-dialog-fired-the-viewmodel-through-the-dialogcoordinator-using-mahapps</v>
      </c>
    </row>
    <row r="577" spans="1:27" x14ac:dyDescent="0.25">
      <c r="A577">
        <v>21725420</v>
      </c>
      <c r="B577" t="s">
        <v>4708</v>
      </c>
      <c r="C577" t="s">
        <v>16</v>
      </c>
      <c r="D577" t="s">
        <v>50</v>
      </c>
      <c r="E577" t="s">
        <v>4709</v>
      </c>
      <c r="F577" t="s">
        <v>4710</v>
      </c>
      <c r="G577" t="s">
        <v>4711</v>
      </c>
      <c r="H577" t="s">
        <v>4712</v>
      </c>
      <c r="T577">
        <f t="shared" si="71"/>
        <v>21725420</v>
      </c>
      <c r="U577">
        <f t="shared" si="72"/>
        <v>2984</v>
      </c>
      <c r="V577">
        <f t="shared" si="73"/>
        <v>1</v>
      </c>
      <c r="W577">
        <f t="shared" si="74"/>
        <v>7</v>
      </c>
      <c r="X577" t="str">
        <f t="shared" si="67"/>
        <v>How to bundle MahApps.Metro into single exe</v>
      </c>
      <c r="Y577" t="str">
        <f t="shared" si="68"/>
        <v>22119351</v>
      </c>
      <c r="Z577" t="str">
        <f t="shared" si="69"/>
        <v>c#/wpf/mahapps.metro/smartassembly/</v>
      </c>
      <c r="AA577" t="str">
        <f t="shared" si="70"/>
        <v>https://stackoverflow.com/questions/21725420/how-to-bundle-mahapps-metro-into-single-exe</v>
      </c>
    </row>
    <row r="578" spans="1:27" x14ac:dyDescent="0.25">
      <c r="A578">
        <v>34362017</v>
      </c>
      <c r="B578" t="s">
        <v>4713</v>
      </c>
      <c r="C578" t="s">
        <v>16</v>
      </c>
      <c r="D578" t="s">
        <v>16</v>
      </c>
      <c r="E578" t="s">
        <v>4714</v>
      </c>
      <c r="F578" t="s">
        <v>4715</v>
      </c>
      <c r="G578" t="s">
        <v>4633</v>
      </c>
      <c r="H578" t="s">
        <v>4716</v>
      </c>
      <c r="T578">
        <f t="shared" si="71"/>
        <v>34362017</v>
      </c>
      <c r="U578">
        <f t="shared" si="72"/>
        <v>1764</v>
      </c>
      <c r="V578">
        <f t="shared" si="73"/>
        <v>1</v>
      </c>
      <c r="W578">
        <f t="shared" si="74"/>
        <v>1</v>
      </c>
      <c r="X578" t="str">
        <f t="shared" ref="X578:X641" si="75">CLEAN(E578)</f>
        <v>How To Add An Icon From File To MahApps.Metro WPF Window?</v>
      </c>
      <c r="Y578" t="str">
        <f t="shared" ref="Y578:Y641" si="76">CLEAN(F578)</f>
        <v>34375537</v>
      </c>
      <c r="Z578" t="str">
        <f t="shared" ref="Z578:Z641" si="77">CLEAN(G578)</f>
        <v>c#/wpf/xaml/mahapps.metro/</v>
      </c>
      <c r="AA578" t="str">
        <f t="shared" ref="AA578:AA641" si="78">CLEAN(H578)</f>
        <v>https://stackoverflow.com/questions/34362017/how-to-add-an-icon-from-file-to-mahapps-metro-wpf-window</v>
      </c>
    </row>
    <row r="579" spans="1:27" x14ac:dyDescent="0.25">
      <c r="A579">
        <v>29124602</v>
      </c>
      <c r="B579" t="s">
        <v>4717</v>
      </c>
      <c r="C579" t="s">
        <v>15</v>
      </c>
      <c r="D579" t="s">
        <v>15</v>
      </c>
      <c r="E579" t="s">
        <v>4718</v>
      </c>
      <c r="F579" t="s">
        <v>4719</v>
      </c>
      <c r="G579" t="s">
        <v>4624</v>
      </c>
      <c r="H579" t="s">
        <v>4720</v>
      </c>
      <c r="T579">
        <f t="shared" ref="T579:T642" si="79">VALUE(CLEAN(A579))</f>
        <v>29124602</v>
      </c>
      <c r="U579">
        <f t="shared" ref="U579:U642" si="80">VALUE(CLEAN(B579))</f>
        <v>2991</v>
      </c>
      <c r="V579">
        <f t="shared" ref="V579:V642" si="81">VALUE(CLEAN(C579))</f>
        <v>2</v>
      </c>
      <c r="W579">
        <f t="shared" ref="W579:W642" si="82">VALUE(CLEAN(D579))</f>
        <v>2</v>
      </c>
      <c r="X579" t="str">
        <f t="shared" si="75"/>
        <v>Adding custom styles to Mahapps.Metro existing ones</v>
      </c>
      <c r="Y579" t="str">
        <f t="shared" si="76"/>
        <v>29146049</v>
      </c>
      <c r="Z579" t="str">
        <f t="shared" si="77"/>
        <v>c#/wpfmahapps.metro/</v>
      </c>
      <c r="AA579" t="str">
        <f t="shared" si="78"/>
        <v>https://stackoverflow.com/questions/29124602/adding-custom-styles-to-mahapps-metro-existing-ones</v>
      </c>
    </row>
    <row r="580" spans="1:27" x14ac:dyDescent="0.25">
      <c r="A580">
        <v>33661385</v>
      </c>
      <c r="B580" t="s">
        <v>3545</v>
      </c>
      <c r="C580" t="s">
        <v>16</v>
      </c>
      <c r="D580" t="s">
        <v>16</v>
      </c>
      <c r="E580" t="s">
        <v>4721</v>
      </c>
      <c r="F580" t="s">
        <v>4722</v>
      </c>
      <c r="G580" t="s">
        <v>4723</v>
      </c>
      <c r="H580" t="s">
        <v>4724</v>
      </c>
      <c r="T580">
        <f t="shared" si="79"/>
        <v>33661385</v>
      </c>
      <c r="U580">
        <f t="shared" si="80"/>
        <v>122</v>
      </c>
      <c r="V580">
        <f t="shared" si="81"/>
        <v>1</v>
      </c>
      <c r="W580">
        <f t="shared" si="82"/>
        <v>1</v>
      </c>
      <c r="X580" t="str">
        <f t="shared" si="75"/>
        <v>MahApps.Metro ToggleSwitch Focus issues</v>
      </c>
      <c r="Y580" t="str">
        <f t="shared" si="76"/>
        <v>33695882</v>
      </c>
      <c r="Z580" t="str">
        <f t="shared" si="77"/>
        <v>c#/wpf/binding/mahapps.metro/</v>
      </c>
      <c r="AA580" t="str">
        <f t="shared" si="78"/>
        <v>https://stackoverflow.com/questions/33661385/mahapps-metro-toggleswitch-focus-issues</v>
      </c>
    </row>
    <row r="581" spans="1:27" x14ac:dyDescent="0.25">
      <c r="A581">
        <v>33534001</v>
      </c>
      <c r="B581" t="s">
        <v>4725</v>
      </c>
      <c r="C581" t="s">
        <v>16</v>
      </c>
      <c r="D581" t="s">
        <v>16</v>
      </c>
      <c r="E581" t="s">
        <v>4726</v>
      </c>
      <c r="F581" t="s">
        <v>4727</v>
      </c>
      <c r="G581" t="s">
        <v>4633</v>
      </c>
      <c r="H581" t="s">
        <v>4728</v>
      </c>
      <c r="T581">
        <f t="shared" si="79"/>
        <v>33534001</v>
      </c>
      <c r="U581">
        <f t="shared" si="80"/>
        <v>4021</v>
      </c>
      <c r="V581">
        <f t="shared" si="81"/>
        <v>1</v>
      </c>
      <c r="W581">
        <f t="shared" si="82"/>
        <v>1</v>
      </c>
      <c r="X581" t="str">
        <f t="shared" si="75"/>
        <v>How can I change a MahApps.Metro progress bar color, based on the current theme?</v>
      </c>
      <c r="Y581" t="str">
        <f t="shared" si="76"/>
        <v>33554050</v>
      </c>
      <c r="Z581" t="str">
        <f t="shared" si="77"/>
        <v>c#/wpf/xaml/mahapps.metro/</v>
      </c>
      <c r="AA581" t="str">
        <f t="shared" si="78"/>
        <v>https://stackoverflow.com/questions/33534001/how-can-i-change-a-mahapps-metro-progress-bar-color-based-on-the-current-theme</v>
      </c>
    </row>
    <row r="582" spans="1:27" x14ac:dyDescent="0.25">
      <c r="A582">
        <v>33311188</v>
      </c>
      <c r="B582" t="s">
        <v>4733</v>
      </c>
      <c r="C582" t="s">
        <v>16</v>
      </c>
      <c r="D582" t="s">
        <v>16</v>
      </c>
      <c r="E582" t="s">
        <v>4734</v>
      </c>
      <c r="F582" t="s">
        <v>4735</v>
      </c>
      <c r="G582" t="s">
        <v>4633</v>
      </c>
      <c r="H582" t="s">
        <v>4736</v>
      </c>
      <c r="T582">
        <f t="shared" si="79"/>
        <v>33311188</v>
      </c>
      <c r="U582">
        <f t="shared" si="80"/>
        <v>760</v>
      </c>
      <c r="V582">
        <f t="shared" si="81"/>
        <v>1</v>
      </c>
      <c r="W582">
        <f t="shared" si="82"/>
        <v>1</v>
      </c>
      <c r="X582" t="str">
        <f t="shared" si="75"/>
        <v>How do I add a button with action to ShowInputAsync from MahApps.Metro</v>
      </c>
      <c r="Y582" t="str">
        <f t="shared" si="76"/>
        <v>33311365</v>
      </c>
      <c r="Z582" t="str">
        <f t="shared" si="77"/>
        <v>c#/wpf/xaml/mahapps.metro/</v>
      </c>
      <c r="AA582" t="str">
        <f t="shared" si="78"/>
        <v>https://stackoverflow.com/questions/33311188/how-do-i-add-a-button-with-action-to-showinputasync-from-mahapps-metro</v>
      </c>
    </row>
    <row r="583" spans="1:27" x14ac:dyDescent="0.25">
      <c r="A583">
        <v>21637111</v>
      </c>
      <c r="B583" t="s">
        <v>4737</v>
      </c>
      <c r="C583" t="s">
        <v>16</v>
      </c>
      <c r="D583" t="s">
        <v>15</v>
      </c>
      <c r="E583" t="s">
        <v>4738</v>
      </c>
      <c r="F583" t="s">
        <v>11</v>
      </c>
      <c r="G583" t="s">
        <v>4624</v>
      </c>
      <c r="H583" t="s">
        <v>4739</v>
      </c>
      <c r="T583">
        <f t="shared" si="79"/>
        <v>21637111</v>
      </c>
      <c r="U583">
        <f t="shared" si="80"/>
        <v>1239</v>
      </c>
      <c r="V583">
        <f t="shared" si="81"/>
        <v>1</v>
      </c>
      <c r="W583">
        <f t="shared" si="82"/>
        <v>2</v>
      </c>
      <c r="X583" t="str">
        <f t="shared" si="75"/>
        <v>Access Mahapps.Metro-icons through code</v>
      </c>
      <c r="Y583" t="str">
        <f t="shared" si="76"/>
        <v>null</v>
      </c>
      <c r="Z583" t="str">
        <f t="shared" si="77"/>
        <v>c#/wpfmahapps.metro/</v>
      </c>
      <c r="AA583" t="str">
        <f t="shared" si="78"/>
        <v>https://stackoverflow.com/questions/21637111/access-mahapps-metro-icons-through-code</v>
      </c>
    </row>
    <row r="584" spans="1:27" x14ac:dyDescent="0.25">
      <c r="A584">
        <v>33292197</v>
      </c>
      <c r="B584" t="s">
        <v>4740</v>
      </c>
      <c r="C584" t="s">
        <v>16</v>
      </c>
      <c r="D584" t="s">
        <v>16</v>
      </c>
      <c r="E584" t="s">
        <v>4741</v>
      </c>
      <c r="F584" t="s">
        <v>4742</v>
      </c>
      <c r="G584" t="s">
        <v>4633</v>
      </c>
      <c r="H584" t="s">
        <v>4743</v>
      </c>
      <c r="T584">
        <f t="shared" si="79"/>
        <v>33292197</v>
      </c>
      <c r="U584">
        <f t="shared" si="80"/>
        <v>1850</v>
      </c>
      <c r="V584">
        <f t="shared" si="81"/>
        <v>1</v>
      </c>
      <c r="W584">
        <f t="shared" si="82"/>
        <v>1</v>
      </c>
      <c r="X584" t="str">
        <f t="shared" si="75"/>
        <v>How to change MahApps.Metro dialog content using styles (remix)</v>
      </c>
      <c r="Y584" t="str">
        <f t="shared" si="76"/>
        <v>33310574</v>
      </c>
      <c r="Z584" t="str">
        <f t="shared" si="77"/>
        <v>c#/wpf/xaml/mahapps.metro/</v>
      </c>
      <c r="AA584" t="str">
        <f t="shared" si="78"/>
        <v>https://stackoverflow.com/questions/33292197/how-to-change-mahapps-metro-dialog-content-using-styles-remix</v>
      </c>
    </row>
    <row r="585" spans="1:27" x14ac:dyDescent="0.25">
      <c r="A585">
        <v>32413295</v>
      </c>
      <c r="B585" t="s">
        <v>4749</v>
      </c>
      <c r="C585" t="s">
        <v>16</v>
      </c>
      <c r="D585" t="s">
        <v>28</v>
      </c>
      <c r="E585" t="s">
        <v>4750</v>
      </c>
      <c r="F585" t="s">
        <v>4751</v>
      </c>
      <c r="G585" t="s">
        <v>4752</v>
      </c>
      <c r="H585" t="s">
        <v>4753</v>
      </c>
      <c r="T585">
        <f t="shared" si="79"/>
        <v>32413295</v>
      </c>
      <c r="U585">
        <f t="shared" si="80"/>
        <v>3937</v>
      </c>
      <c r="V585">
        <f t="shared" si="81"/>
        <v>1</v>
      </c>
      <c r="W585">
        <f t="shared" si="82"/>
        <v>3</v>
      </c>
      <c r="X585" t="str">
        <f t="shared" si="75"/>
        <v>How to hide the close button in a MahApps.Metro window?</v>
      </c>
      <c r="Y585" t="str">
        <f t="shared" si="76"/>
        <v>32414686</v>
      </c>
      <c r="Z585" t="str">
        <f t="shared" si="77"/>
        <v>c#/wpf/windows/xaml/mahapps.metro/</v>
      </c>
      <c r="AA585" t="str">
        <f t="shared" si="78"/>
        <v>https://stackoverflow.com/questions/32413295/how-to-hide-the-close-button-in-a-mahapps-metro-window</v>
      </c>
    </row>
    <row r="586" spans="1:27" x14ac:dyDescent="0.25">
      <c r="A586">
        <v>31074662</v>
      </c>
      <c r="B586" t="s">
        <v>4758</v>
      </c>
      <c r="C586" t="s">
        <v>15</v>
      </c>
      <c r="D586" t="s">
        <v>16</v>
      </c>
      <c r="E586" t="s">
        <v>4759</v>
      </c>
      <c r="F586" t="s">
        <v>4760</v>
      </c>
      <c r="G586" t="s">
        <v>4761</v>
      </c>
      <c r="H586" t="s">
        <v>4762</v>
      </c>
      <c r="T586">
        <f t="shared" si="79"/>
        <v>31074662</v>
      </c>
      <c r="U586">
        <f t="shared" si="80"/>
        <v>337</v>
      </c>
      <c r="V586">
        <f t="shared" si="81"/>
        <v>2</v>
      </c>
      <c r="W586">
        <f t="shared" si="82"/>
        <v>1</v>
      </c>
      <c r="X586" t="str">
        <f t="shared" si="75"/>
        <v>Multiple view models with MahApps.Metro within TabControl</v>
      </c>
      <c r="Y586" t="str">
        <f t="shared" si="76"/>
        <v>31078074</v>
      </c>
      <c r="Z586" t="str">
        <f t="shared" si="77"/>
        <v>c#/wpf/tabs/mahapps.metro/</v>
      </c>
      <c r="AA586" t="str">
        <f t="shared" si="78"/>
        <v>https://stackoverflow.com/questions/31074662/multiple-view-models-with-mahapps-metro-within-tabcontrol</v>
      </c>
    </row>
    <row r="587" spans="1:27" x14ac:dyDescent="0.25">
      <c r="A587">
        <v>30568292</v>
      </c>
      <c r="B587" t="s">
        <v>4768</v>
      </c>
      <c r="C587" t="s">
        <v>16</v>
      </c>
      <c r="D587" t="s">
        <v>208</v>
      </c>
      <c r="E587" t="s">
        <v>4769</v>
      </c>
      <c r="F587" t="s">
        <v>4770</v>
      </c>
      <c r="G587" t="s">
        <v>4771</v>
      </c>
      <c r="H587" t="s">
        <v>4772</v>
      </c>
      <c r="T587">
        <f t="shared" si="79"/>
        <v>30568292</v>
      </c>
      <c r="U587">
        <f t="shared" si="80"/>
        <v>1673</v>
      </c>
      <c r="V587">
        <f t="shared" si="81"/>
        <v>1</v>
      </c>
      <c r="W587">
        <f t="shared" si="82"/>
        <v>4</v>
      </c>
      <c r="X587" t="str">
        <f t="shared" si="75"/>
        <v>MahApps.Metro Message and Progress connect</v>
      </c>
      <c r="Y587" t="str">
        <f t="shared" si="76"/>
        <v>30569202</v>
      </c>
      <c r="Z587" t="str">
        <f t="shared" si="77"/>
        <v>c#/mahapps.metro/</v>
      </c>
      <c r="AA587" t="str">
        <f t="shared" si="78"/>
        <v>https://stackoverflow.com/questions/30568292/mahapps-metro-message-and-progress-connect</v>
      </c>
    </row>
    <row r="588" spans="1:27" x14ac:dyDescent="0.25">
      <c r="A588">
        <v>21728987</v>
      </c>
      <c r="B588" t="s">
        <v>856</v>
      </c>
      <c r="C588" t="s">
        <v>16</v>
      </c>
      <c r="D588" t="s">
        <v>16</v>
      </c>
      <c r="E588" t="s">
        <v>4773</v>
      </c>
      <c r="F588" t="s">
        <v>11</v>
      </c>
      <c r="G588" t="s">
        <v>4771</v>
      </c>
      <c r="H588" t="s">
        <v>4774</v>
      </c>
      <c r="T588">
        <f t="shared" si="79"/>
        <v>21728987</v>
      </c>
      <c r="U588">
        <f t="shared" si="80"/>
        <v>210</v>
      </c>
      <c r="V588">
        <f t="shared" si="81"/>
        <v>1</v>
      </c>
      <c r="W588">
        <f t="shared" si="82"/>
        <v>1</v>
      </c>
      <c r="X588" t="str">
        <f t="shared" si="75"/>
        <v>Project with Mahapps.Metro doesn&amp;#39t run on different computer</v>
      </c>
      <c r="Y588" t="str">
        <f t="shared" si="76"/>
        <v>null</v>
      </c>
      <c r="Z588" t="str">
        <f t="shared" si="77"/>
        <v>c#/mahapps.metro/</v>
      </c>
      <c r="AA588" t="str">
        <f t="shared" si="78"/>
        <v>https://stackoverflow.com/questions/21728987/project-with-mahapps-metro-doesnt-run-on-different-computer</v>
      </c>
    </row>
    <row r="589" spans="1:27" x14ac:dyDescent="0.25">
      <c r="A589">
        <v>23515497</v>
      </c>
      <c r="B589" t="s">
        <v>4782</v>
      </c>
      <c r="C589" t="s">
        <v>16</v>
      </c>
      <c r="D589" t="s">
        <v>15</v>
      </c>
      <c r="E589" t="s">
        <v>4783</v>
      </c>
      <c r="F589" t="s">
        <v>11</v>
      </c>
      <c r="G589" t="s">
        <v>4633</v>
      </c>
      <c r="H589" t="s">
        <v>4784</v>
      </c>
      <c r="T589">
        <f t="shared" si="79"/>
        <v>23515497</v>
      </c>
      <c r="U589">
        <f t="shared" si="80"/>
        <v>1243</v>
      </c>
      <c r="V589">
        <f t="shared" si="81"/>
        <v>1</v>
      </c>
      <c r="W589">
        <f t="shared" si="82"/>
        <v>2</v>
      </c>
      <c r="X589" t="str">
        <f t="shared" si="75"/>
        <v>Adding own &amp;#39accents&amp;#39 during runtime with Mahapps.Metro</v>
      </c>
      <c r="Y589" t="str">
        <f t="shared" si="76"/>
        <v>null</v>
      </c>
      <c r="Z589" t="str">
        <f t="shared" si="77"/>
        <v>c#/wpf/xaml/mahapps.metro/</v>
      </c>
      <c r="AA589" t="str">
        <f t="shared" si="78"/>
        <v>https://stackoverflow.com/questions/23515497/adding-own-accents-during-runtime-with-mahapps-metro</v>
      </c>
    </row>
    <row r="590" spans="1:27" x14ac:dyDescent="0.25">
      <c r="A590">
        <v>23791508</v>
      </c>
      <c r="B590" t="s">
        <v>4785</v>
      </c>
      <c r="C590" t="s">
        <v>16</v>
      </c>
      <c r="D590" t="s">
        <v>16</v>
      </c>
      <c r="E590" t="s">
        <v>4786</v>
      </c>
      <c r="F590" t="s">
        <v>11</v>
      </c>
      <c r="G590" t="s">
        <v>4787</v>
      </c>
      <c r="H590" t="s">
        <v>4788</v>
      </c>
      <c r="T590">
        <f t="shared" si="79"/>
        <v>23791508</v>
      </c>
      <c r="U590">
        <f t="shared" si="80"/>
        <v>830</v>
      </c>
      <c r="V590">
        <f t="shared" si="81"/>
        <v>1</v>
      </c>
      <c r="W590">
        <f t="shared" si="82"/>
        <v>1</v>
      </c>
      <c r="X590" t="str">
        <f t="shared" si="75"/>
        <v>Showing MahApps.Metro dialogue from view model</v>
      </c>
      <c r="Y590" t="str">
        <f t="shared" si="76"/>
        <v>null</v>
      </c>
      <c r="Z590" t="str">
        <f t="shared" si="77"/>
        <v>c#/wpf/mvvm/caliburn.micro/mahapps.metro/</v>
      </c>
      <c r="AA590" t="str">
        <f t="shared" si="78"/>
        <v>https://stackoverflow.com/questions/23791508/showing-mahapps-metro-dialogue-from-view-model</v>
      </c>
    </row>
    <row r="591" spans="1:27" x14ac:dyDescent="0.25">
      <c r="A591">
        <v>25033364</v>
      </c>
      <c r="B591" t="s">
        <v>4789</v>
      </c>
      <c r="C591" t="s">
        <v>16</v>
      </c>
      <c r="D591" t="s">
        <v>16</v>
      </c>
      <c r="E591" t="s">
        <v>4790</v>
      </c>
      <c r="F591" t="s">
        <v>4791</v>
      </c>
      <c r="G591" t="s">
        <v>4792</v>
      </c>
      <c r="H591" t="s">
        <v>4793</v>
      </c>
      <c r="T591">
        <f t="shared" si="79"/>
        <v>25033364</v>
      </c>
      <c r="U591">
        <f t="shared" si="80"/>
        <v>957</v>
      </c>
      <c r="V591">
        <f t="shared" si="81"/>
        <v>1</v>
      </c>
      <c r="W591">
        <f t="shared" si="82"/>
        <v>1</v>
      </c>
      <c r="X591" t="str">
        <f t="shared" si="75"/>
        <v>How to do Databinding with Mahapps.Metro WindowCommands and Caliburn Micro?</v>
      </c>
      <c r="Y591" t="str">
        <f t="shared" si="76"/>
        <v>25285592</v>
      </c>
      <c r="Z591" t="str">
        <f t="shared" si="77"/>
        <v>c#/data-binding/caliburn.micro/mahapps.metro/</v>
      </c>
      <c r="AA591" t="str">
        <f t="shared" si="78"/>
        <v>https://stackoverflow.com/questions/25033364/how-to-do-databinding-with-mahapps-metro-windowcommands-and-caliburn-micro</v>
      </c>
    </row>
    <row r="592" spans="1:27" x14ac:dyDescent="0.25">
      <c r="A592">
        <v>25221055</v>
      </c>
      <c r="B592" t="s">
        <v>4794</v>
      </c>
      <c r="C592" t="s">
        <v>16</v>
      </c>
      <c r="D592" t="s">
        <v>208</v>
      </c>
      <c r="E592" t="s">
        <v>4795</v>
      </c>
      <c r="F592" t="s">
        <v>4796</v>
      </c>
      <c r="G592" t="s">
        <v>4797</v>
      </c>
      <c r="H592" t="s">
        <v>4798</v>
      </c>
      <c r="T592">
        <f t="shared" si="79"/>
        <v>25221055</v>
      </c>
      <c r="U592">
        <f t="shared" si="80"/>
        <v>3895</v>
      </c>
      <c r="V592">
        <f t="shared" si="81"/>
        <v>1</v>
      </c>
      <c r="W592">
        <f t="shared" si="82"/>
        <v>4</v>
      </c>
      <c r="X592" t="str">
        <f t="shared" si="75"/>
        <v>Apply MahApps.Metro theme and accent to other controls or rectangles</v>
      </c>
      <c r="Y592" t="str">
        <f t="shared" si="76"/>
        <v>25247187</v>
      </c>
      <c r="Z592" t="str">
        <f t="shared" si="77"/>
        <v>c#/wpf/xaml/statusbar/mahapps.metro/</v>
      </c>
      <c r="AA592" t="str">
        <f t="shared" si="78"/>
        <v>https://stackoverflow.com/questions/25221055/apply-mahapps-metro-theme-and-accent-to-other-controls-or-rectangles</v>
      </c>
    </row>
    <row r="593" spans="1:27" x14ac:dyDescent="0.25">
      <c r="A593">
        <v>25145876</v>
      </c>
      <c r="B593" t="s">
        <v>4799</v>
      </c>
      <c r="C593" t="s">
        <v>16</v>
      </c>
      <c r="D593" t="s">
        <v>16</v>
      </c>
      <c r="E593" t="s">
        <v>4800</v>
      </c>
      <c r="F593" t="s">
        <v>4801</v>
      </c>
      <c r="G593" t="s">
        <v>4802</v>
      </c>
      <c r="H593" t="s">
        <v>4803</v>
      </c>
      <c r="T593">
        <f t="shared" si="79"/>
        <v>25145876</v>
      </c>
      <c r="U593">
        <f t="shared" si="80"/>
        <v>711</v>
      </c>
      <c r="V593">
        <f t="shared" si="81"/>
        <v>1</v>
      </c>
      <c r="W593">
        <f t="shared" si="82"/>
        <v>1</v>
      </c>
      <c r="X593" t="str">
        <f t="shared" si="75"/>
        <v>ControlTemplate MahApps.Metro VisualStateManager State Transition Problems</v>
      </c>
      <c r="Y593" t="str">
        <f t="shared" si="76"/>
        <v>25150697</v>
      </c>
      <c r="Z593" t="str">
        <f t="shared" si="77"/>
        <v>c#/wpf/xaml/controltemplate/mahapps.metro/</v>
      </c>
      <c r="AA593" t="str">
        <f t="shared" si="78"/>
        <v>https://stackoverflow.com/questions/25145876/controltemplate-mahapps-metro-visualstatemanager-state-transition-problems</v>
      </c>
    </row>
    <row r="594" spans="1:27" x14ac:dyDescent="0.25">
      <c r="A594">
        <v>19075488</v>
      </c>
      <c r="B594" t="s">
        <v>4804</v>
      </c>
      <c r="C594" t="s">
        <v>15</v>
      </c>
      <c r="D594" t="s">
        <v>463</v>
      </c>
      <c r="E594" t="s">
        <v>4805</v>
      </c>
      <c r="F594" t="s">
        <v>11</v>
      </c>
      <c r="G594" t="s">
        <v>4731</v>
      </c>
      <c r="H594" t="s">
        <v>4806</v>
      </c>
      <c r="T594">
        <f t="shared" si="79"/>
        <v>19075488</v>
      </c>
      <c r="U594">
        <f t="shared" si="80"/>
        <v>4191</v>
      </c>
      <c r="V594">
        <f t="shared" si="81"/>
        <v>2</v>
      </c>
      <c r="W594">
        <f t="shared" si="82"/>
        <v>11</v>
      </c>
      <c r="X594" t="str">
        <f t="shared" si="75"/>
        <v>How to turn off slide animation on Mahapps.Metro Window on load?</v>
      </c>
      <c r="Y594" t="str">
        <f t="shared" si="76"/>
        <v>null</v>
      </c>
      <c r="Z594" t="str">
        <f t="shared" si="77"/>
        <v>c#/wpf/visual-studio/mahapps.metro/</v>
      </c>
      <c r="AA594" t="str">
        <f t="shared" si="78"/>
        <v>https://stackoverflow.com/questions/19075488/how-to-turn-off-slide-animation-on-mahapps-metro-window-on-load</v>
      </c>
    </row>
    <row r="595" spans="1:27" x14ac:dyDescent="0.25">
      <c r="A595">
        <v>24763236</v>
      </c>
      <c r="B595" t="s">
        <v>4807</v>
      </c>
      <c r="C595" t="s">
        <v>16</v>
      </c>
      <c r="D595" t="s">
        <v>16</v>
      </c>
      <c r="E595" t="s">
        <v>4808</v>
      </c>
      <c r="F595" t="s">
        <v>4809</v>
      </c>
      <c r="G595" t="s">
        <v>4810</v>
      </c>
      <c r="H595" t="s">
        <v>4811</v>
      </c>
      <c r="T595">
        <f t="shared" si="79"/>
        <v>24763236</v>
      </c>
      <c r="U595">
        <f t="shared" si="80"/>
        <v>1062</v>
      </c>
      <c r="V595">
        <f t="shared" si="81"/>
        <v>1</v>
      </c>
      <c r="W595">
        <f t="shared" si="82"/>
        <v>1</v>
      </c>
      <c r="X595" t="str">
        <f t="shared" si="75"/>
        <v>Bundling MahApps.Metro DLL causes System.Windows.Markup.XamlParseException</v>
      </c>
      <c r="Y595" t="str">
        <f t="shared" si="76"/>
        <v>24779585</v>
      </c>
      <c r="Z595" t="str">
        <f t="shared" si="77"/>
        <v>c#/wpf/dll/bundle/mahapps.metro/</v>
      </c>
      <c r="AA595" t="str">
        <f t="shared" si="78"/>
        <v>https://stackoverflow.com/questions/24763236/bundling-mahapps-metro-dll-causes-system-windows-markup-xamlparseexception</v>
      </c>
    </row>
    <row r="596" spans="1:27" x14ac:dyDescent="0.25">
      <c r="A596">
        <v>17503721</v>
      </c>
      <c r="B596" t="s">
        <v>4352</v>
      </c>
      <c r="C596" t="s">
        <v>16</v>
      </c>
      <c r="D596" t="s">
        <v>16</v>
      </c>
      <c r="E596" t="s">
        <v>4812</v>
      </c>
      <c r="F596" t="s">
        <v>4813</v>
      </c>
      <c r="G596" t="s">
        <v>4814</v>
      </c>
      <c r="H596" t="s">
        <v>4815</v>
      </c>
      <c r="T596">
        <f t="shared" si="79"/>
        <v>17503721</v>
      </c>
      <c r="U596">
        <f t="shared" si="80"/>
        <v>509</v>
      </c>
      <c r="V596">
        <f t="shared" si="81"/>
        <v>1</v>
      </c>
      <c r="W596">
        <f t="shared" si="82"/>
        <v>1</v>
      </c>
      <c r="X596" t="str">
        <f t="shared" si="75"/>
        <v>MahApps.Metro Application</v>
      </c>
      <c r="Y596" t="str">
        <f t="shared" si="76"/>
        <v>19746618</v>
      </c>
      <c r="Z596" t="str">
        <f t="shared" si="77"/>
        <v>c#/wpf/transition/mahapps.metro/</v>
      </c>
      <c r="AA596" t="str">
        <f t="shared" si="78"/>
        <v>https://stackoverflow.com/questions/17503721/mahapps-metro-application</v>
      </c>
    </row>
    <row r="597" spans="1:27" x14ac:dyDescent="0.25">
      <c r="A597">
        <v>21367212</v>
      </c>
      <c r="B597" t="s">
        <v>4816</v>
      </c>
      <c r="C597" t="s">
        <v>16</v>
      </c>
      <c r="D597" t="s">
        <v>208</v>
      </c>
      <c r="E597" t="s">
        <v>4817</v>
      </c>
      <c r="F597" t="s">
        <v>4818</v>
      </c>
      <c r="G597" t="s">
        <v>4624</v>
      </c>
      <c r="H597" t="s">
        <v>4819</v>
      </c>
      <c r="T597">
        <f t="shared" si="79"/>
        <v>21367212</v>
      </c>
      <c r="U597">
        <f t="shared" si="80"/>
        <v>5649</v>
      </c>
      <c r="V597">
        <f t="shared" si="81"/>
        <v>1</v>
      </c>
      <c r="W597">
        <f t="shared" si="82"/>
        <v>4</v>
      </c>
      <c r="X597" t="str">
        <f t="shared" si="75"/>
        <v>How to remove the Window Commands From MahApps.Metro Template?</v>
      </c>
      <c r="Y597" t="str">
        <f t="shared" si="76"/>
        <v>21370338</v>
      </c>
      <c r="Z597" t="str">
        <f t="shared" si="77"/>
        <v>c#/wpfmahapps.metro/</v>
      </c>
      <c r="AA597" t="str">
        <f t="shared" si="78"/>
        <v>https://stackoverflow.com/questions/21367212/how-to-remove-the-window-commands-from-mahapps-metro-template</v>
      </c>
    </row>
    <row r="598" spans="1:27" x14ac:dyDescent="0.25">
      <c r="A598">
        <v>21362935</v>
      </c>
      <c r="B598" t="s">
        <v>4825</v>
      </c>
      <c r="C598" t="s">
        <v>16</v>
      </c>
      <c r="D598" t="s">
        <v>463</v>
      </c>
      <c r="E598" t="s">
        <v>4826</v>
      </c>
      <c r="F598" t="s">
        <v>4827</v>
      </c>
      <c r="G598" t="s">
        <v>4828</v>
      </c>
      <c r="H598" t="s">
        <v>4829</v>
      </c>
      <c r="T598">
        <f t="shared" si="79"/>
        <v>21362935</v>
      </c>
      <c r="U598">
        <f t="shared" si="80"/>
        <v>13862</v>
      </c>
      <c r="V598">
        <f t="shared" si="81"/>
        <v>1</v>
      </c>
      <c r="W598">
        <f t="shared" si="82"/>
        <v>11</v>
      </c>
      <c r="X598" t="str">
        <f t="shared" si="75"/>
        <v>Applying MahApps.Metro Dark theme</v>
      </c>
      <c r="Y598" t="str">
        <f t="shared" si="76"/>
        <v>21363309</v>
      </c>
      <c r="Z598" t="str">
        <f t="shared" si="77"/>
        <v>c#/.net/wpf/xaml/mahapps.metro/</v>
      </c>
      <c r="AA598" t="str">
        <f t="shared" si="78"/>
        <v>https://stackoverflow.com/questions/21362935/applying-mahapps-metro-dark-theme</v>
      </c>
    </row>
    <row r="599" spans="1:27" x14ac:dyDescent="0.25">
      <c r="A599">
        <v>20781976</v>
      </c>
      <c r="B599" t="s">
        <v>4830</v>
      </c>
      <c r="C599" t="s">
        <v>16</v>
      </c>
      <c r="D599" t="s">
        <v>16</v>
      </c>
      <c r="E599" t="s">
        <v>4831</v>
      </c>
      <c r="F599" t="s">
        <v>4832</v>
      </c>
      <c r="G599" t="s">
        <v>4833</v>
      </c>
      <c r="H599" t="s">
        <v>4834</v>
      </c>
      <c r="T599">
        <f t="shared" si="79"/>
        <v>20781976</v>
      </c>
      <c r="U599">
        <f t="shared" si="80"/>
        <v>610</v>
      </c>
      <c r="V599">
        <f t="shared" si="81"/>
        <v>1</v>
      </c>
      <c r="W599">
        <f t="shared" si="82"/>
        <v>1</v>
      </c>
      <c r="X599" t="str">
        <f t="shared" si="75"/>
        <v>MahApps.Metro MetroTabControl with Caliburn</v>
      </c>
      <c r="Y599" t="str">
        <f t="shared" si="76"/>
        <v>20789285</v>
      </c>
      <c r="Z599" t="str">
        <f t="shared" si="77"/>
        <v>c#/wpf/caliburn/mahapps.metro/</v>
      </c>
      <c r="AA599" t="str">
        <f t="shared" si="78"/>
        <v>https://stackoverflow.com/questions/20781976/mahapps-metro-metrotabcontrol-with-caliburn</v>
      </c>
    </row>
    <row r="600" spans="1:27" x14ac:dyDescent="0.25">
      <c r="A600">
        <v>20324912</v>
      </c>
      <c r="B600" t="s">
        <v>4835</v>
      </c>
      <c r="C600" t="s">
        <v>16</v>
      </c>
      <c r="D600" t="s">
        <v>469</v>
      </c>
      <c r="E600" t="s">
        <v>4836</v>
      </c>
      <c r="F600" t="s">
        <v>4837</v>
      </c>
      <c r="G600" t="s">
        <v>4624</v>
      </c>
      <c r="H600" t="s">
        <v>4838</v>
      </c>
      <c r="T600">
        <f t="shared" si="79"/>
        <v>20324912</v>
      </c>
      <c r="U600">
        <f t="shared" si="80"/>
        <v>5464</v>
      </c>
      <c r="V600">
        <f t="shared" si="81"/>
        <v>1</v>
      </c>
      <c r="W600">
        <f t="shared" si="82"/>
        <v>9</v>
      </c>
      <c r="X600" t="str">
        <f t="shared" si="75"/>
        <v>MahApps.Metro cannot find resources</v>
      </c>
      <c r="Y600" t="str">
        <f t="shared" si="76"/>
        <v>20377501</v>
      </c>
      <c r="Z600" t="str">
        <f t="shared" si="77"/>
        <v>c#/wpfmahapps.metro/</v>
      </c>
      <c r="AA600" t="str">
        <f t="shared" si="78"/>
        <v>https://stackoverflow.com/questions/20324912/mahapps-metro-cannot-find-resources</v>
      </c>
    </row>
    <row r="601" spans="1:27" x14ac:dyDescent="0.25">
      <c r="A601">
        <v>19446835</v>
      </c>
      <c r="B601" t="s">
        <v>4839</v>
      </c>
      <c r="C601" t="s">
        <v>16</v>
      </c>
      <c r="D601" t="s">
        <v>16</v>
      </c>
      <c r="E601" t="s">
        <v>4840</v>
      </c>
      <c r="F601" t="s">
        <v>11</v>
      </c>
      <c r="G601" t="s">
        <v>4841</v>
      </c>
      <c r="H601" t="s">
        <v>4842</v>
      </c>
      <c r="T601">
        <f t="shared" si="79"/>
        <v>19446835</v>
      </c>
      <c r="U601">
        <f t="shared" si="80"/>
        <v>1375</v>
      </c>
      <c r="V601">
        <f t="shared" si="81"/>
        <v>1</v>
      </c>
      <c r="W601">
        <f t="shared" si="82"/>
        <v>1</v>
      </c>
      <c r="X601" t="str">
        <f t="shared" si="75"/>
        <v>Open MahApps.Metro-master Projects in VS2010 (.net4.0)</v>
      </c>
      <c r="Y601" t="str">
        <f t="shared" si="76"/>
        <v>null</v>
      </c>
      <c r="Z601" t="str">
        <f t="shared" si="77"/>
        <v>c#/wpf/visual-studio-2010/visual-studio-2012/mahapps.metro/</v>
      </c>
      <c r="AA601" t="str">
        <f t="shared" si="78"/>
        <v>https://stackoverflow.com/questions/19446835/open-mahapps-metro-master-projects-in-vs2010-net4-0</v>
      </c>
    </row>
    <row r="602" spans="1:27" x14ac:dyDescent="0.25">
      <c r="A602">
        <v>17908145</v>
      </c>
      <c r="B602" t="s">
        <v>4843</v>
      </c>
      <c r="C602" t="s">
        <v>16</v>
      </c>
      <c r="D602" t="s">
        <v>107</v>
      </c>
      <c r="E602" t="s">
        <v>4844</v>
      </c>
      <c r="F602" t="s">
        <v>4845</v>
      </c>
      <c r="G602" t="s">
        <v>4624</v>
      </c>
      <c r="H602" t="s">
        <v>4846</v>
      </c>
      <c r="T602">
        <f t="shared" si="79"/>
        <v>17908145</v>
      </c>
      <c r="U602">
        <f t="shared" si="80"/>
        <v>2932</v>
      </c>
      <c r="V602">
        <f t="shared" si="81"/>
        <v>1</v>
      </c>
      <c r="W602">
        <f t="shared" si="82"/>
        <v>8</v>
      </c>
      <c r="X602" t="str">
        <f t="shared" si="75"/>
        <v>How to Stop MahApps.Metro Overriding Styles for Basic Controls</v>
      </c>
      <c r="Y602" t="str">
        <f t="shared" si="76"/>
        <v>17908249</v>
      </c>
      <c r="Z602" t="str">
        <f t="shared" si="77"/>
        <v>c#/wpfmahapps.metro/</v>
      </c>
      <c r="AA602" t="str">
        <f t="shared" si="78"/>
        <v>https://stackoverflow.com/questions/17908145/how-to-stop-mahapps-metro-overriding-styles-for-basic-controls</v>
      </c>
    </row>
    <row r="603" spans="1:27" x14ac:dyDescent="0.25">
      <c r="A603">
        <v>17774185</v>
      </c>
      <c r="B603" t="s">
        <v>4851</v>
      </c>
      <c r="C603" t="s">
        <v>16</v>
      </c>
      <c r="D603" t="s">
        <v>50</v>
      </c>
      <c r="E603" t="s">
        <v>4852</v>
      </c>
      <c r="F603" t="s">
        <v>4853</v>
      </c>
      <c r="G603" t="s">
        <v>4624</v>
      </c>
      <c r="H603" t="s">
        <v>4854</v>
      </c>
      <c r="T603">
        <f t="shared" si="79"/>
        <v>17774185</v>
      </c>
      <c r="U603">
        <f t="shared" si="80"/>
        <v>5895</v>
      </c>
      <c r="V603">
        <f t="shared" si="81"/>
        <v>1</v>
      </c>
      <c r="W603">
        <f t="shared" si="82"/>
        <v>7</v>
      </c>
      <c r="X603" t="str">
        <f t="shared" si="75"/>
        <v>Make the ProgressRing in MahApps.Metro Smaller</v>
      </c>
      <c r="Y603" t="str">
        <f t="shared" si="76"/>
        <v>17774344</v>
      </c>
      <c r="Z603" t="str">
        <f t="shared" si="77"/>
        <v>c#/wpfmahapps.metro/</v>
      </c>
      <c r="AA603" t="str">
        <f t="shared" si="78"/>
        <v>https://stackoverflow.com/questions/17774185/make-the-progressring-in-mahapps-metro-smaller</v>
      </c>
    </row>
    <row r="604" spans="1:27" x14ac:dyDescent="0.25">
      <c r="A604">
        <v>13148987</v>
      </c>
      <c r="B604" t="s">
        <v>4855</v>
      </c>
      <c r="C604" t="s">
        <v>16</v>
      </c>
      <c r="D604" t="s">
        <v>469</v>
      </c>
      <c r="E604" t="s">
        <v>4856</v>
      </c>
      <c r="F604" t="s">
        <v>4857</v>
      </c>
      <c r="G604" t="s">
        <v>4858</v>
      </c>
      <c r="H604" t="s">
        <v>4859</v>
      </c>
      <c r="T604">
        <f t="shared" si="79"/>
        <v>13148987</v>
      </c>
      <c r="U604">
        <f t="shared" si="80"/>
        <v>13793</v>
      </c>
      <c r="V604">
        <f t="shared" si="81"/>
        <v>1</v>
      </c>
      <c r="W604">
        <f t="shared" si="82"/>
        <v>9</v>
      </c>
      <c r="X604" t="str">
        <f t="shared" si="75"/>
        <v>How to add AnimatedTabControl in MahApps.Metro?</v>
      </c>
      <c r="Y604" t="str">
        <f t="shared" si="76"/>
        <v>13150957</v>
      </c>
      <c r="Z604" t="str">
        <f t="shared" si="77"/>
        <v>c#/wpf/windows-8/mahapps.metro/</v>
      </c>
      <c r="AA604" t="str">
        <f t="shared" si="78"/>
        <v>https://stackoverflow.com/questions/13148987/how-to-add-animatedtabcontrol-in-mahapps-metro</v>
      </c>
    </row>
    <row r="605" spans="1:27" x14ac:dyDescent="0.25">
      <c r="A605">
        <v>35278457</v>
      </c>
      <c r="B605" t="s">
        <v>4860</v>
      </c>
      <c r="C605" t="s">
        <v>15</v>
      </c>
      <c r="D605" t="s">
        <v>16</v>
      </c>
      <c r="E605" t="s">
        <v>4861</v>
      </c>
      <c r="F605" t="s">
        <v>4862</v>
      </c>
      <c r="G605" t="s">
        <v>4863</v>
      </c>
      <c r="H605" t="s">
        <v>4864</v>
      </c>
      <c r="T605">
        <f t="shared" si="79"/>
        <v>35278457</v>
      </c>
      <c r="U605">
        <f t="shared" si="80"/>
        <v>1265</v>
      </c>
      <c r="V605">
        <f t="shared" si="81"/>
        <v>2</v>
      </c>
      <c r="W605">
        <f t="shared" si="82"/>
        <v>1</v>
      </c>
      <c r="X605" t="str">
        <f t="shared" si="75"/>
        <v>How to draw every characters with spritefont in monogame</v>
      </c>
      <c r="Y605" t="str">
        <f t="shared" si="76"/>
        <v>35300034</v>
      </c>
      <c r="Z605" t="str">
        <f t="shared" si="77"/>
        <v>c#/fonts/xna/monogame/spritefont/</v>
      </c>
      <c r="AA605" t="str">
        <f t="shared" si="78"/>
        <v>https://stackoverflow.com/questions/35278457/how-to-draw-every-characters-with-spritefont-in-monogame</v>
      </c>
    </row>
    <row r="606" spans="1:27" x14ac:dyDescent="0.25">
      <c r="A606">
        <v>35044070</v>
      </c>
      <c r="B606" t="s">
        <v>1651</v>
      </c>
      <c r="C606" t="s">
        <v>9</v>
      </c>
      <c r="D606" t="s">
        <v>16</v>
      </c>
      <c r="E606" t="s">
        <v>4902</v>
      </c>
      <c r="F606" t="s">
        <v>11</v>
      </c>
      <c r="G606" t="s">
        <v>4903</v>
      </c>
      <c r="H606" t="s">
        <v>4904</v>
      </c>
      <c r="T606">
        <f t="shared" si="79"/>
        <v>35044070</v>
      </c>
      <c r="U606">
        <f t="shared" si="80"/>
        <v>311</v>
      </c>
      <c r="V606">
        <f t="shared" si="81"/>
        <v>0</v>
      </c>
      <c r="W606">
        <f t="shared" si="82"/>
        <v>1</v>
      </c>
      <c r="X606" t="str">
        <f t="shared" si="75"/>
        <v>State Design pattern and infinite loops with MonoGame</v>
      </c>
      <c r="Y606" t="str">
        <f t="shared" si="76"/>
        <v>null</v>
      </c>
      <c r="Z606" t="str">
        <f t="shared" si="77"/>
        <v>c#/design-patterns/monogame/state-pattern/</v>
      </c>
      <c r="AA606" t="str">
        <f t="shared" si="78"/>
        <v>https://stackoverflow.com/questions/35044070/state-design-pattern-and-infinite-loops-with-monogame</v>
      </c>
    </row>
    <row r="607" spans="1:27" x14ac:dyDescent="0.25">
      <c r="A607">
        <v>59530358</v>
      </c>
      <c r="B607" t="s">
        <v>1508</v>
      </c>
      <c r="C607" t="s">
        <v>15</v>
      </c>
      <c r="D607" t="s">
        <v>15</v>
      </c>
      <c r="E607" t="s">
        <v>4905</v>
      </c>
      <c r="F607" t="s">
        <v>4906</v>
      </c>
      <c r="G607" t="s">
        <v>4907</v>
      </c>
      <c r="H607" t="s">
        <v>4908</v>
      </c>
      <c r="T607">
        <f t="shared" si="79"/>
        <v>59530358</v>
      </c>
      <c r="U607">
        <f t="shared" si="80"/>
        <v>73</v>
      </c>
      <c r="V607">
        <f t="shared" si="81"/>
        <v>2</v>
      </c>
      <c r="W607">
        <f t="shared" si="82"/>
        <v>2</v>
      </c>
      <c r="X607" t="str">
        <f t="shared" si="75"/>
        <v>XNA (Monogame) I need a short way for collisions</v>
      </c>
      <c r="Y607" t="str">
        <f t="shared" si="76"/>
        <v>59530570</v>
      </c>
      <c r="Z607" t="str">
        <f t="shared" si="77"/>
        <v>c#/xna/collision/monogame/intersect/</v>
      </c>
      <c r="AA607" t="str">
        <f t="shared" si="78"/>
        <v>https://stackoverflow.com/questions/59530358/xna-monogame-i-need-a-short-way-for-collisions</v>
      </c>
    </row>
    <row r="608" spans="1:27" x14ac:dyDescent="0.25">
      <c r="A608">
        <v>34224550</v>
      </c>
      <c r="B608" t="s">
        <v>4920</v>
      </c>
      <c r="C608" t="s">
        <v>15</v>
      </c>
      <c r="D608" t="s">
        <v>208</v>
      </c>
      <c r="E608" t="s">
        <v>4921</v>
      </c>
      <c r="F608" t="s">
        <v>11</v>
      </c>
      <c r="G608" t="s">
        <v>4922</v>
      </c>
      <c r="H608" t="s">
        <v>4923</v>
      </c>
      <c r="T608">
        <f t="shared" si="79"/>
        <v>34224550</v>
      </c>
      <c r="U608">
        <f t="shared" si="80"/>
        <v>1150</v>
      </c>
      <c r="V608">
        <f t="shared" si="81"/>
        <v>2</v>
      </c>
      <c r="W608">
        <f t="shared" si="82"/>
        <v>4</v>
      </c>
      <c r="X608" t="str">
        <f t="shared" si="75"/>
        <v>MonoGame porting to linux</v>
      </c>
      <c r="Y608" t="str">
        <f t="shared" si="76"/>
        <v>null</v>
      </c>
      <c r="Z608" t="str">
        <f t="shared" si="77"/>
        <v>c#/linux/cross-platform/virtual-machine/monogame/</v>
      </c>
      <c r="AA608" t="str">
        <f t="shared" si="78"/>
        <v>https://stackoverflow.com/questions/34224550/monogame-porting-to-linux</v>
      </c>
    </row>
    <row r="609" spans="1:27" x14ac:dyDescent="0.25">
      <c r="A609">
        <v>25171606</v>
      </c>
      <c r="B609" t="s">
        <v>4927</v>
      </c>
      <c r="C609" t="s">
        <v>15</v>
      </c>
      <c r="D609" t="s">
        <v>208</v>
      </c>
      <c r="E609" t="s">
        <v>4928</v>
      </c>
      <c r="F609" t="s">
        <v>4929</v>
      </c>
      <c r="G609" t="s">
        <v>4930</v>
      </c>
      <c r="H609" t="s">
        <v>4931</v>
      </c>
      <c r="T609">
        <f t="shared" si="79"/>
        <v>25171606</v>
      </c>
      <c r="U609">
        <f t="shared" si="80"/>
        <v>4804</v>
      </c>
      <c r="V609">
        <f t="shared" si="81"/>
        <v>2</v>
      </c>
      <c r="W609">
        <f t="shared" si="82"/>
        <v>4</v>
      </c>
      <c r="X609" t="str">
        <f t="shared" si="75"/>
        <v>MonoGame application says SDL.dll is missing, even though it&amp;#39s there. Why?</v>
      </c>
      <c r="Y609" t="str">
        <f t="shared" si="76"/>
        <v>25172328</v>
      </c>
      <c r="Z609" t="str">
        <f t="shared" si="77"/>
        <v>c#/sdlmonogame/</v>
      </c>
      <c r="AA609" t="str">
        <f t="shared" si="78"/>
        <v>https://stackoverflow.com/questions/25171606/monogame-application-says-sdl-dll-is-missing-even-though-its-there-why</v>
      </c>
    </row>
    <row r="610" spans="1:27" x14ac:dyDescent="0.25">
      <c r="A610">
        <v>22564499</v>
      </c>
      <c r="B610" t="s">
        <v>4935</v>
      </c>
      <c r="C610" t="s">
        <v>612</v>
      </c>
      <c r="D610" t="s">
        <v>208</v>
      </c>
      <c r="E610" t="s">
        <v>4936</v>
      </c>
      <c r="F610" t="s">
        <v>4937</v>
      </c>
      <c r="G610" t="s">
        <v>4938</v>
      </c>
      <c r="H610" t="s">
        <v>4939</v>
      </c>
      <c r="T610">
        <f t="shared" si="79"/>
        <v>22564499</v>
      </c>
      <c r="U610">
        <f t="shared" si="80"/>
        <v>6252</v>
      </c>
      <c r="V610">
        <f t="shared" si="81"/>
        <v>6</v>
      </c>
      <c r="W610">
        <f t="shared" si="82"/>
        <v>4</v>
      </c>
      <c r="X610" t="str">
        <f t="shared" si="75"/>
        <v>MonoGame Key Pressed String</v>
      </c>
      <c r="Y610" t="str">
        <f t="shared" si="76"/>
        <v>22573124</v>
      </c>
      <c r="Z610" t="str">
        <f t="shared" si="77"/>
        <v>c#/keyboard/monogame/getstring/getstate/</v>
      </c>
      <c r="AA610" t="str">
        <f t="shared" si="78"/>
        <v>https://stackoverflow.com/questions/22564499/monogame-key-pressed-string</v>
      </c>
    </row>
    <row r="611" spans="1:27" x14ac:dyDescent="0.25">
      <c r="A611">
        <v>31808938</v>
      </c>
      <c r="B611" t="s">
        <v>4940</v>
      </c>
      <c r="C611" t="s">
        <v>15</v>
      </c>
      <c r="D611" t="s">
        <v>16</v>
      </c>
      <c r="E611" t="s">
        <v>4941</v>
      </c>
      <c r="F611" t="s">
        <v>11</v>
      </c>
      <c r="G611" t="s">
        <v>4942</v>
      </c>
      <c r="H611" t="s">
        <v>4943</v>
      </c>
      <c r="T611">
        <f t="shared" si="79"/>
        <v>31808938</v>
      </c>
      <c r="U611">
        <f t="shared" si="80"/>
        <v>2800</v>
      </c>
      <c r="V611">
        <f t="shared" si="81"/>
        <v>2</v>
      </c>
      <c r="W611">
        <f t="shared" si="82"/>
        <v>1</v>
      </c>
      <c r="X611" t="str">
        <f t="shared" si="75"/>
        <v>Can&amp;#39t import non-default fonts, into monogame</v>
      </c>
      <c r="Y611" t="str">
        <f t="shared" si="76"/>
        <v>null</v>
      </c>
      <c r="Z611" t="str">
        <f t="shared" si="77"/>
        <v>c#/fonts/xna/monogame/</v>
      </c>
      <c r="AA611" t="str">
        <f t="shared" si="78"/>
        <v>https://stackoverflow.com/questions/31808938/cant-import-non-default-fonts-into-monogame</v>
      </c>
    </row>
    <row r="612" spans="1:27" x14ac:dyDescent="0.25">
      <c r="A612">
        <v>58907976</v>
      </c>
      <c r="B612" t="s">
        <v>102</v>
      </c>
      <c r="C612" t="s">
        <v>16</v>
      </c>
      <c r="D612" t="s">
        <v>15</v>
      </c>
      <c r="E612" t="s">
        <v>4978</v>
      </c>
      <c r="F612" t="s">
        <v>4979</v>
      </c>
      <c r="G612" t="s">
        <v>4980</v>
      </c>
      <c r="H612" t="s">
        <v>4981</v>
      </c>
      <c r="T612">
        <f t="shared" si="79"/>
        <v>58907976</v>
      </c>
      <c r="U612">
        <f t="shared" si="80"/>
        <v>38</v>
      </c>
      <c r="V612">
        <f t="shared" si="81"/>
        <v>1</v>
      </c>
      <c r="W612">
        <f t="shared" si="82"/>
        <v>2</v>
      </c>
      <c r="X612" t="str">
        <f t="shared" si="75"/>
        <v>Using LockBits/Marshal.Copy to convert from S.D.Bitmap to MonoGame Texture2D - Result is distorted</v>
      </c>
      <c r="Y612" t="str">
        <f t="shared" si="76"/>
        <v>58909314</v>
      </c>
      <c r="Z612" t="str">
        <f t="shared" si="77"/>
        <v>c#/image/image-processing/xna/monogame/</v>
      </c>
      <c r="AA612" t="str">
        <f t="shared" si="78"/>
        <v>https://stackoverflow.com/questions/58907976/using-lockbits-marshal-copy-to-convert-from-s-d-bitmap-to-monogame-texture2d-r</v>
      </c>
    </row>
    <row r="613" spans="1:27" x14ac:dyDescent="0.25">
      <c r="A613">
        <v>58779955</v>
      </c>
      <c r="B613" t="s">
        <v>39</v>
      </c>
      <c r="C613" t="s">
        <v>16</v>
      </c>
      <c r="D613" t="s">
        <v>16</v>
      </c>
      <c r="E613" t="s">
        <v>4982</v>
      </c>
      <c r="F613" t="s">
        <v>11</v>
      </c>
      <c r="G613" t="s">
        <v>4983</v>
      </c>
      <c r="H613" t="s">
        <v>4984</v>
      </c>
      <c r="T613">
        <f t="shared" si="79"/>
        <v>58779955</v>
      </c>
      <c r="U613">
        <f t="shared" si="80"/>
        <v>39</v>
      </c>
      <c r="V613">
        <f t="shared" si="81"/>
        <v>1</v>
      </c>
      <c r="W613">
        <f t="shared" si="82"/>
        <v>1</v>
      </c>
      <c r="X613" t="str">
        <f t="shared" si="75"/>
        <v>How can I make a sprite to do a visible moving from a position to a mouse click in monogame?</v>
      </c>
      <c r="Y613" t="str">
        <f t="shared" si="76"/>
        <v>null</v>
      </c>
      <c r="Z613" t="str">
        <f t="shared" si="77"/>
        <v>c#/mouseevent/sprite/monogame/</v>
      </c>
      <c r="AA613" t="str">
        <f t="shared" si="78"/>
        <v>https://stackoverflow.com/questions/58779955/how-can-i-make-a-sprite-to-do-a-visible-moving-from-a-position-to-a-mouse-click</v>
      </c>
    </row>
    <row r="614" spans="1:27" x14ac:dyDescent="0.25">
      <c r="A614">
        <v>58300665</v>
      </c>
      <c r="B614" t="s">
        <v>4988</v>
      </c>
      <c r="C614" t="s">
        <v>16</v>
      </c>
      <c r="D614" t="s">
        <v>28</v>
      </c>
      <c r="E614" t="s">
        <v>4989</v>
      </c>
      <c r="F614" t="s">
        <v>11</v>
      </c>
      <c r="G614" t="s">
        <v>4990</v>
      </c>
      <c r="H614" t="s">
        <v>4991</v>
      </c>
      <c r="T614">
        <f t="shared" si="79"/>
        <v>58300665</v>
      </c>
      <c r="U614">
        <f t="shared" si="80"/>
        <v>116</v>
      </c>
      <c r="V614">
        <f t="shared" si="81"/>
        <v>1</v>
      </c>
      <c r="W614">
        <f t="shared" si="82"/>
        <v>3</v>
      </c>
      <c r="X614" t="str">
        <f t="shared" si="75"/>
        <v>Tiled object position doesn&amp;#39t match MonoGame position</v>
      </c>
      <c r="Y614" t="str">
        <f t="shared" si="76"/>
        <v>null</v>
      </c>
      <c r="Z614" t="str">
        <f t="shared" si="77"/>
        <v>c#/xna/monogame/game-development/tiled/</v>
      </c>
      <c r="AA614" t="str">
        <f t="shared" si="78"/>
        <v>https://stackoverflow.com/questions/58300665/tiled-object-position-doesnt-match-monogame-position</v>
      </c>
    </row>
    <row r="615" spans="1:27" x14ac:dyDescent="0.25">
      <c r="A615">
        <v>58286470</v>
      </c>
      <c r="B615" t="s">
        <v>155</v>
      </c>
      <c r="C615" t="s">
        <v>16</v>
      </c>
      <c r="D615" t="s">
        <v>16</v>
      </c>
      <c r="E615" t="s">
        <v>4992</v>
      </c>
      <c r="F615" t="s">
        <v>11</v>
      </c>
      <c r="G615" t="s">
        <v>4993</v>
      </c>
      <c r="H615" t="s">
        <v>4994</v>
      </c>
      <c r="T615">
        <f t="shared" si="79"/>
        <v>58286470</v>
      </c>
      <c r="U615">
        <f t="shared" si="80"/>
        <v>98</v>
      </c>
      <c r="V615">
        <f t="shared" si="81"/>
        <v>1</v>
      </c>
      <c r="W615">
        <f t="shared" si="82"/>
        <v>1</v>
      </c>
      <c r="X615" t="str">
        <f t="shared" si="75"/>
        <v>C#/MonoGame - Destroying large objects in memory when I unload my game level</v>
      </c>
      <c r="Y615" t="str">
        <f t="shared" si="76"/>
        <v>null</v>
      </c>
      <c r="Z615" t="str">
        <f t="shared" si="77"/>
        <v>c#/object/memory-management/garbage-collection/monogame/</v>
      </c>
      <c r="AA615" t="str">
        <f t="shared" si="78"/>
        <v>https://stackoverflow.com/questions/58286470/c-monogame-destroying-large-objects-in-memory-when-i-unload-my-game-level</v>
      </c>
    </row>
    <row r="616" spans="1:27" x14ac:dyDescent="0.25">
      <c r="A616">
        <v>57601996</v>
      </c>
      <c r="B616" t="s">
        <v>5003</v>
      </c>
      <c r="C616" t="s">
        <v>16</v>
      </c>
      <c r="D616" t="s">
        <v>16</v>
      </c>
      <c r="E616" t="s">
        <v>5004</v>
      </c>
      <c r="F616" t="s">
        <v>5005</v>
      </c>
      <c r="G616" t="s">
        <v>5006</v>
      </c>
      <c r="H616" t="s">
        <v>5007</v>
      </c>
      <c r="T616">
        <f t="shared" si="79"/>
        <v>57601996</v>
      </c>
      <c r="U616">
        <f t="shared" si="80"/>
        <v>84</v>
      </c>
      <c r="V616">
        <f t="shared" si="81"/>
        <v>1</v>
      </c>
      <c r="W616">
        <f t="shared" si="82"/>
        <v>1</v>
      </c>
      <c r="X616" t="str">
        <f t="shared" si="75"/>
        <v>Fake multi-monitor fullscreen in monogame: form can&amp;#39t be big enough</v>
      </c>
      <c r="Y616" t="str">
        <f t="shared" si="76"/>
        <v>57776565</v>
      </c>
      <c r="Z616" t="str">
        <f t="shared" si="77"/>
        <v>c#/windows/monogame/managed-directx/</v>
      </c>
      <c r="AA616" t="str">
        <f t="shared" si="78"/>
        <v>https://stackoverflow.com/questions/57601996/fake-multi-monitor-fullscreen-in-monogame-form-cant-be-big-enough</v>
      </c>
    </row>
    <row r="617" spans="1:27" x14ac:dyDescent="0.25">
      <c r="A617">
        <v>16467207</v>
      </c>
      <c r="B617" t="s">
        <v>5008</v>
      </c>
      <c r="C617" t="s">
        <v>89</v>
      </c>
      <c r="D617" t="s">
        <v>208</v>
      </c>
      <c r="E617" t="s">
        <v>5009</v>
      </c>
      <c r="F617" t="s">
        <v>11</v>
      </c>
      <c r="G617" t="s">
        <v>5010</v>
      </c>
      <c r="H617" t="s">
        <v>5011</v>
      </c>
      <c r="T617">
        <f t="shared" si="79"/>
        <v>16467207</v>
      </c>
      <c r="U617">
        <f t="shared" si="80"/>
        <v>7983</v>
      </c>
      <c r="V617">
        <f t="shared" si="81"/>
        <v>5</v>
      </c>
      <c r="W617">
        <f t="shared" si="82"/>
        <v>4</v>
      </c>
      <c r="X617" t="str">
        <f t="shared" si="75"/>
        <v>ContentLoadException in MonoGame</v>
      </c>
      <c r="Y617" t="str">
        <f t="shared" si="76"/>
        <v>null</v>
      </c>
      <c r="Z617" t="str">
        <f t="shared" si="77"/>
        <v>c#/xnamonogame/</v>
      </c>
      <c r="AA617" t="str">
        <f t="shared" si="78"/>
        <v>https://stackoverflow.com/questions/16467207/contentloadexception-in-monogame</v>
      </c>
    </row>
    <row r="618" spans="1:27" x14ac:dyDescent="0.25">
      <c r="A618">
        <v>57129286</v>
      </c>
      <c r="B618" t="s">
        <v>554</v>
      </c>
      <c r="C618" t="s">
        <v>16</v>
      </c>
      <c r="D618" t="s">
        <v>16</v>
      </c>
      <c r="E618" t="s">
        <v>5025</v>
      </c>
      <c r="F618" t="s">
        <v>11</v>
      </c>
      <c r="G618" t="s">
        <v>5026</v>
      </c>
      <c r="H618" t="s">
        <v>5027</v>
      </c>
      <c r="T618">
        <f t="shared" si="79"/>
        <v>57129286</v>
      </c>
      <c r="U618">
        <f t="shared" si="80"/>
        <v>96</v>
      </c>
      <c r="V618">
        <f t="shared" si="81"/>
        <v>1</v>
      </c>
      <c r="W618">
        <f t="shared" si="82"/>
        <v>1</v>
      </c>
      <c r="X618" t="str">
        <f t="shared" si="75"/>
        <v>Loading an MGCB at runtime in MonoGame?</v>
      </c>
      <c r="Y618" t="str">
        <f t="shared" si="76"/>
        <v>null</v>
      </c>
      <c r="Z618" t="str">
        <f t="shared" si="77"/>
        <v>c#/pipeline/monogame/game-development/</v>
      </c>
      <c r="AA618" t="str">
        <f t="shared" si="78"/>
        <v>https://stackoverflow.com/questions/57129286/loading-an-mgcb-at-runtime-in-monogame</v>
      </c>
    </row>
    <row r="619" spans="1:27" x14ac:dyDescent="0.25">
      <c r="A619">
        <v>19943247</v>
      </c>
      <c r="B619" t="s">
        <v>5043</v>
      </c>
      <c r="C619" t="s">
        <v>208</v>
      </c>
      <c r="D619" t="s">
        <v>89</v>
      </c>
      <c r="E619" t="s">
        <v>5044</v>
      </c>
      <c r="F619" t="s">
        <v>5045</v>
      </c>
      <c r="G619" t="s">
        <v>5046</v>
      </c>
      <c r="H619" t="s">
        <v>5047</v>
      </c>
      <c r="T619">
        <f t="shared" si="79"/>
        <v>19943247</v>
      </c>
      <c r="U619">
        <f t="shared" si="80"/>
        <v>9297</v>
      </c>
      <c r="V619">
        <f t="shared" si="81"/>
        <v>4</v>
      </c>
      <c r="W619">
        <f t="shared" si="82"/>
        <v>5</v>
      </c>
      <c r="X619" t="str">
        <f t="shared" si="75"/>
        <v>Debugging in monogame</v>
      </c>
      <c r="Y619" t="str">
        <f t="shared" si="76"/>
        <v>19945154</v>
      </c>
      <c r="Z619" t="str">
        <f t="shared" si="77"/>
        <v>c#/debugging/printf/monogame/</v>
      </c>
      <c r="AA619" t="str">
        <f t="shared" si="78"/>
        <v>https://stackoverflow.com/questions/19943247/debugging-in-monogame</v>
      </c>
    </row>
    <row r="620" spans="1:27" x14ac:dyDescent="0.25">
      <c r="A620">
        <v>56293634</v>
      </c>
      <c r="B620" t="s">
        <v>4372</v>
      </c>
      <c r="C620" t="s">
        <v>89</v>
      </c>
      <c r="D620" t="s">
        <v>16</v>
      </c>
      <c r="E620" t="s">
        <v>5051</v>
      </c>
      <c r="F620" t="s">
        <v>11</v>
      </c>
      <c r="G620" t="s">
        <v>4888</v>
      </c>
      <c r="H620" t="s">
        <v>5052</v>
      </c>
      <c r="T620">
        <f t="shared" si="79"/>
        <v>56293634</v>
      </c>
      <c r="U620">
        <f t="shared" si="80"/>
        <v>516</v>
      </c>
      <c r="V620">
        <f t="shared" si="81"/>
        <v>5</v>
      </c>
      <c r="W620">
        <f t="shared" si="82"/>
        <v>1</v>
      </c>
      <c r="X620" t="str">
        <f t="shared" si="75"/>
        <v>Monogame C# Timer (do something for 15 seconds every 3 seconds)</v>
      </c>
      <c r="Y620" t="str">
        <f t="shared" si="76"/>
        <v>null</v>
      </c>
      <c r="Z620" t="str">
        <f t="shared" si="77"/>
        <v>c#/monogame/</v>
      </c>
      <c r="AA620" t="str">
        <f t="shared" si="78"/>
        <v>https://stackoverflow.com/questions/56293634/monogame-c-timer-do-something-for-15-seconds-every-3-seconds</v>
      </c>
    </row>
    <row r="621" spans="1:27" x14ac:dyDescent="0.25">
      <c r="A621">
        <v>55777750</v>
      </c>
      <c r="B621" t="s">
        <v>188</v>
      </c>
      <c r="C621" t="s">
        <v>16</v>
      </c>
      <c r="D621" t="s">
        <v>16</v>
      </c>
      <c r="E621" t="s">
        <v>5061</v>
      </c>
      <c r="F621" t="s">
        <v>5062</v>
      </c>
      <c r="G621" t="s">
        <v>4888</v>
      </c>
      <c r="H621" t="s">
        <v>5063</v>
      </c>
      <c r="T621">
        <f t="shared" si="79"/>
        <v>55777750</v>
      </c>
      <c r="U621">
        <f t="shared" si="80"/>
        <v>50</v>
      </c>
      <c r="V621">
        <f t="shared" si="81"/>
        <v>1</v>
      </c>
      <c r="W621">
        <f t="shared" si="82"/>
        <v>1</v>
      </c>
      <c r="X621" t="str">
        <f t="shared" si="75"/>
        <v>Handling mouse for first person game in monogame</v>
      </c>
      <c r="Y621" t="str">
        <f t="shared" si="76"/>
        <v>55803720</v>
      </c>
      <c r="Z621" t="str">
        <f t="shared" si="77"/>
        <v>c#/monogame/</v>
      </c>
      <c r="AA621" t="str">
        <f t="shared" si="78"/>
        <v>https://stackoverflow.com/questions/55777750/handling-mouse-for-first-person-game-in-monogame</v>
      </c>
    </row>
    <row r="622" spans="1:27" x14ac:dyDescent="0.25">
      <c r="A622">
        <v>33136388</v>
      </c>
      <c r="B622" t="s">
        <v>5064</v>
      </c>
      <c r="C622" t="s">
        <v>16</v>
      </c>
      <c r="D622" t="s">
        <v>28</v>
      </c>
      <c r="E622" t="s">
        <v>5065</v>
      </c>
      <c r="F622" t="s">
        <v>5066</v>
      </c>
      <c r="G622" t="s">
        <v>5010</v>
      </c>
      <c r="H622" t="s">
        <v>5067</v>
      </c>
      <c r="T622">
        <f t="shared" si="79"/>
        <v>33136388</v>
      </c>
      <c r="U622">
        <f t="shared" si="80"/>
        <v>3294</v>
      </c>
      <c r="V622">
        <f t="shared" si="81"/>
        <v>1</v>
      </c>
      <c r="W622">
        <f t="shared" si="82"/>
        <v>3</v>
      </c>
      <c r="X622" t="str">
        <f t="shared" si="75"/>
        <v>MonoGame / XNA Draw Polygon in Spritebatch</v>
      </c>
      <c r="Y622" t="str">
        <f t="shared" si="76"/>
        <v>33143865</v>
      </c>
      <c r="Z622" t="str">
        <f t="shared" si="77"/>
        <v>c#/xnamonogame/</v>
      </c>
      <c r="AA622" t="str">
        <f t="shared" si="78"/>
        <v>https://stackoverflow.com/questions/33136388/monogame-xna-draw-polygon-in-spritebatch</v>
      </c>
    </row>
    <row r="623" spans="1:27" x14ac:dyDescent="0.25">
      <c r="A623">
        <v>55447136</v>
      </c>
      <c r="B623" t="s">
        <v>5068</v>
      </c>
      <c r="C623" t="s">
        <v>16</v>
      </c>
      <c r="D623" t="s">
        <v>16</v>
      </c>
      <c r="E623" t="s">
        <v>5069</v>
      </c>
      <c r="F623" t="s">
        <v>5070</v>
      </c>
      <c r="G623" t="s">
        <v>5071</v>
      </c>
      <c r="H623" t="s">
        <v>5072</v>
      </c>
      <c r="T623">
        <f t="shared" si="79"/>
        <v>55447136</v>
      </c>
      <c r="U623">
        <f t="shared" si="80"/>
        <v>843</v>
      </c>
      <c r="V623">
        <f t="shared" si="81"/>
        <v>1</v>
      </c>
      <c r="W623">
        <f t="shared" si="82"/>
        <v>1</v>
      </c>
      <c r="X623" t="str">
        <f t="shared" si="75"/>
        <v>MonoGame - Load JSON Through the content pipeline</v>
      </c>
      <c r="Y623" t="str">
        <f t="shared" si="76"/>
        <v>55484974</v>
      </c>
      <c r="Z623" t="str">
        <f t="shared" si="77"/>
        <v>c#/jsonmonogame/</v>
      </c>
      <c r="AA623" t="str">
        <f t="shared" si="78"/>
        <v>https://stackoverflow.com/questions/55447136/monogame-load-json-through-the-content-pipeline</v>
      </c>
    </row>
    <row r="624" spans="1:27" x14ac:dyDescent="0.25">
      <c r="A624">
        <v>54470608</v>
      </c>
      <c r="B624" t="s">
        <v>1832</v>
      </c>
      <c r="C624" t="s">
        <v>16</v>
      </c>
      <c r="D624" t="s">
        <v>16</v>
      </c>
      <c r="E624" t="s">
        <v>5093</v>
      </c>
      <c r="F624" t="s">
        <v>5094</v>
      </c>
      <c r="G624" t="s">
        <v>5095</v>
      </c>
      <c r="H624" t="s">
        <v>5096</v>
      </c>
      <c r="T624">
        <f t="shared" si="79"/>
        <v>54470608</v>
      </c>
      <c r="U624">
        <f t="shared" si="80"/>
        <v>88</v>
      </c>
      <c r="V624">
        <f t="shared" si="81"/>
        <v>1</v>
      </c>
      <c r="W624">
        <f t="shared" si="82"/>
        <v>1</v>
      </c>
      <c r="X624" t="str">
        <f t="shared" si="75"/>
        <v>(Monogame/HLSL) Problems with ShadowMapping - Shadow dependent on Camera position</v>
      </c>
      <c r="Y624" t="str">
        <f t="shared" si="76"/>
        <v>54507174</v>
      </c>
      <c r="Z624" t="str">
        <f t="shared" si="77"/>
        <v>c#/shadow/monogame/hlsl/deferred/</v>
      </c>
      <c r="AA624" t="str">
        <f t="shared" si="78"/>
        <v>https://stackoverflow.com/questions/54470608/monogame-hlsl-problems-with-shadowmapping-shadow-dependent-on-camera-positio</v>
      </c>
    </row>
    <row r="625" spans="1:27" x14ac:dyDescent="0.25">
      <c r="A625">
        <v>31957211</v>
      </c>
      <c r="B625" t="s">
        <v>5097</v>
      </c>
      <c r="C625" t="s">
        <v>15</v>
      </c>
      <c r="D625" t="s">
        <v>15</v>
      </c>
      <c r="E625" t="s">
        <v>5098</v>
      </c>
      <c r="F625" t="s">
        <v>5099</v>
      </c>
      <c r="G625" t="s">
        <v>5100</v>
      </c>
      <c r="H625" t="s">
        <v>5101</v>
      </c>
      <c r="T625">
        <f t="shared" si="79"/>
        <v>31957211</v>
      </c>
      <c r="U625">
        <f t="shared" si="80"/>
        <v>717</v>
      </c>
      <c r="V625">
        <f t="shared" si="81"/>
        <v>2</v>
      </c>
      <c r="W625">
        <f t="shared" si="82"/>
        <v>2</v>
      </c>
      <c r="X625" t="str">
        <f t="shared" si="75"/>
        <v>How to convert an array of int16 sound samples to a byte array to use in MonoGame/XNA</v>
      </c>
      <c r="Y625" t="str">
        <f t="shared" si="76"/>
        <v>42151979</v>
      </c>
      <c r="Z625" t="str">
        <f t="shared" si="77"/>
        <v>c#/xna/monogame/libretro/</v>
      </c>
      <c r="AA625" t="str">
        <f t="shared" si="78"/>
        <v>https://stackoverflow.com/questions/31957211/how-to-convert-an-array-of-int16-sound-samples-to-a-byte-array-to-use-in-monogam</v>
      </c>
    </row>
    <row r="626" spans="1:27" x14ac:dyDescent="0.25">
      <c r="A626">
        <v>23305577</v>
      </c>
      <c r="B626" t="s">
        <v>5110</v>
      </c>
      <c r="C626" t="s">
        <v>15</v>
      </c>
      <c r="D626" t="s">
        <v>28</v>
      </c>
      <c r="E626" t="s">
        <v>5111</v>
      </c>
      <c r="F626" t="s">
        <v>5112</v>
      </c>
      <c r="G626" t="s">
        <v>5113</v>
      </c>
      <c r="H626" t="s">
        <v>5114</v>
      </c>
      <c r="T626">
        <f t="shared" si="79"/>
        <v>23305577</v>
      </c>
      <c r="U626">
        <f t="shared" si="80"/>
        <v>14496</v>
      </c>
      <c r="V626">
        <f t="shared" si="81"/>
        <v>2</v>
      </c>
      <c r="W626">
        <f t="shared" si="82"/>
        <v>3</v>
      </c>
      <c r="X626" t="str">
        <f t="shared" si="75"/>
        <v>Draw Rectangle in MonoGame</v>
      </c>
      <c r="Y626" t="str">
        <f t="shared" si="76"/>
        <v>23308404</v>
      </c>
      <c r="Z626" t="str">
        <f t="shared" si="77"/>
        <v>c#/geometry/monogame/rectangles/drawrectangle/</v>
      </c>
      <c r="AA626" t="str">
        <f t="shared" si="78"/>
        <v>https://stackoverflow.com/questions/23305577/draw-rectangle-in-monogame</v>
      </c>
    </row>
    <row r="627" spans="1:27" x14ac:dyDescent="0.25">
      <c r="A627">
        <v>54138638</v>
      </c>
      <c r="B627" t="s">
        <v>5115</v>
      </c>
      <c r="C627" t="s">
        <v>16</v>
      </c>
      <c r="D627" t="s">
        <v>16</v>
      </c>
      <c r="E627" t="s">
        <v>5116</v>
      </c>
      <c r="F627" t="s">
        <v>11</v>
      </c>
      <c r="G627" t="s">
        <v>5117</v>
      </c>
      <c r="H627" t="s">
        <v>5118</v>
      </c>
      <c r="T627">
        <f t="shared" si="79"/>
        <v>54138638</v>
      </c>
      <c r="U627">
        <f t="shared" si="80"/>
        <v>920</v>
      </c>
      <c r="V627">
        <f t="shared" si="81"/>
        <v>1</v>
      </c>
      <c r="W627">
        <f t="shared" si="82"/>
        <v>1</v>
      </c>
      <c r="X627" t="str">
        <f t="shared" si="75"/>
        <v>Cannot open assembly &amp;quotpath&amp;quot:no such file or directory -- Monogame default game not running?</v>
      </c>
      <c r="Y627" t="str">
        <f t="shared" si="76"/>
        <v>null</v>
      </c>
      <c r="Z627" t="str">
        <f t="shared" si="77"/>
        <v>c#/visual-studio/xna/monogame/</v>
      </c>
      <c r="AA627" t="str">
        <f t="shared" si="78"/>
        <v>https://stackoverflow.com/questions/54138638/cannot-open-assembly-pathno-such-file-or-directory-monogame-default-game-n</v>
      </c>
    </row>
    <row r="628" spans="1:27" x14ac:dyDescent="0.25">
      <c r="A628">
        <v>53997024</v>
      </c>
      <c r="B628" t="s">
        <v>3444</v>
      </c>
      <c r="C628" t="s">
        <v>15</v>
      </c>
      <c r="D628" t="s">
        <v>16</v>
      </c>
      <c r="E628" t="s">
        <v>5119</v>
      </c>
      <c r="F628" t="s">
        <v>5120</v>
      </c>
      <c r="G628" t="s">
        <v>5121</v>
      </c>
      <c r="H628" t="s">
        <v>5122</v>
      </c>
      <c r="T628">
        <f t="shared" si="79"/>
        <v>53997024</v>
      </c>
      <c r="U628">
        <f t="shared" si="80"/>
        <v>243</v>
      </c>
      <c r="V628">
        <f t="shared" si="81"/>
        <v>2</v>
      </c>
      <c r="W628">
        <f t="shared" si="82"/>
        <v>1</v>
      </c>
      <c r="X628" t="str">
        <f t="shared" si="75"/>
        <v>Monogame game settings</v>
      </c>
      <c r="Y628" t="str">
        <f t="shared" si="76"/>
        <v>54003184</v>
      </c>
      <c r="Z628" t="str">
        <f t="shared" si="77"/>
        <v>c#/xml/linq/linq-to-xml/monogame/</v>
      </c>
      <c r="AA628" t="str">
        <f t="shared" si="78"/>
        <v>https://stackoverflow.com/questions/53997024/monogame-game-settings</v>
      </c>
    </row>
    <row r="629" spans="1:27" x14ac:dyDescent="0.25">
      <c r="A629">
        <v>52904338</v>
      </c>
      <c r="B629" t="s">
        <v>5123</v>
      </c>
      <c r="C629" t="s">
        <v>15</v>
      </c>
      <c r="D629" t="s">
        <v>474</v>
      </c>
      <c r="E629" t="s">
        <v>5124</v>
      </c>
      <c r="F629" t="s">
        <v>5125</v>
      </c>
      <c r="G629" t="s">
        <v>5126</v>
      </c>
      <c r="H629" t="s">
        <v>5127</v>
      </c>
      <c r="T629">
        <f t="shared" si="79"/>
        <v>52904338</v>
      </c>
      <c r="U629">
        <f t="shared" si="80"/>
        <v>287</v>
      </c>
      <c r="V629">
        <f t="shared" si="81"/>
        <v>2</v>
      </c>
      <c r="W629">
        <f t="shared" si="82"/>
        <v>12</v>
      </c>
      <c r="X629" t="str">
        <f t="shared" si="75"/>
        <v>Need help on monogame screen resolution and intersection</v>
      </c>
      <c r="Y629" t="str">
        <f t="shared" si="76"/>
        <v>53799214</v>
      </c>
      <c r="Z629" t="str">
        <f t="shared" si="77"/>
        <v>c#/xna/monogame/xna-4.0/</v>
      </c>
      <c r="AA629" t="str">
        <f t="shared" si="78"/>
        <v>https://stackoverflow.com/questions/52904338/need-help-on-monogame-screen-resolution-and-intersection</v>
      </c>
    </row>
    <row r="630" spans="1:27" x14ac:dyDescent="0.25">
      <c r="A630">
        <v>53767803</v>
      </c>
      <c r="B630" t="s">
        <v>5128</v>
      </c>
      <c r="C630" t="s">
        <v>15</v>
      </c>
      <c r="D630" t="s">
        <v>28</v>
      </c>
      <c r="E630" t="s">
        <v>5129</v>
      </c>
      <c r="F630" t="s">
        <v>11</v>
      </c>
      <c r="G630" t="s">
        <v>5010</v>
      </c>
      <c r="H630" t="s">
        <v>5130</v>
      </c>
      <c r="T630">
        <f t="shared" si="79"/>
        <v>53767803</v>
      </c>
      <c r="U630">
        <f t="shared" si="80"/>
        <v>196</v>
      </c>
      <c r="V630">
        <f t="shared" si="81"/>
        <v>2</v>
      </c>
      <c r="W630">
        <f t="shared" si="82"/>
        <v>3</v>
      </c>
      <c r="X630" t="str">
        <f t="shared" si="75"/>
        <v>Monogame C#: How can I go about creating a fixed grid of images that fit uniformly in each cell?</v>
      </c>
      <c r="Y630" t="str">
        <f t="shared" si="76"/>
        <v>null</v>
      </c>
      <c r="Z630" t="str">
        <f t="shared" si="77"/>
        <v>c#/xnamonogame/</v>
      </c>
      <c r="AA630" t="str">
        <f t="shared" si="78"/>
        <v>https://stackoverflow.com/questions/53767803/monogame-c-how-can-i-go-about-creating-a-fixed-grid-of-images-that-fit-uniform</v>
      </c>
    </row>
    <row r="631" spans="1:27" x14ac:dyDescent="0.25">
      <c r="A631">
        <v>53694148</v>
      </c>
      <c r="B631" t="s">
        <v>515</v>
      </c>
      <c r="C631" t="s">
        <v>16</v>
      </c>
      <c r="D631" t="s">
        <v>16</v>
      </c>
      <c r="E631" t="s">
        <v>5133</v>
      </c>
      <c r="F631" t="s">
        <v>5134</v>
      </c>
      <c r="G631" t="s">
        <v>5135</v>
      </c>
      <c r="H631" t="s">
        <v>5136</v>
      </c>
      <c r="T631">
        <f t="shared" si="79"/>
        <v>53694148</v>
      </c>
      <c r="U631">
        <f t="shared" si="80"/>
        <v>75</v>
      </c>
      <c r="V631">
        <f t="shared" si="81"/>
        <v>1</v>
      </c>
      <c r="W631">
        <f t="shared" si="82"/>
        <v>1</v>
      </c>
      <c r="X631" t="str">
        <f t="shared" si="75"/>
        <v>Has the wrong return type monogame</v>
      </c>
      <c r="Y631" t="str">
        <f t="shared" si="76"/>
        <v>53694227</v>
      </c>
      <c r="Z631" t="str">
        <f t="shared" si="77"/>
        <v>c#/xmlmonogame/</v>
      </c>
      <c r="AA631" t="str">
        <f t="shared" si="78"/>
        <v>https://stackoverflow.com/questions/53694148/has-the-wrong-return-type-monogame</v>
      </c>
    </row>
    <row r="632" spans="1:27" x14ac:dyDescent="0.25">
      <c r="A632">
        <v>53570625</v>
      </c>
      <c r="B632" t="s">
        <v>1500</v>
      </c>
      <c r="C632" t="s">
        <v>9</v>
      </c>
      <c r="D632" t="s">
        <v>16</v>
      </c>
      <c r="E632" t="s">
        <v>5137</v>
      </c>
      <c r="F632" t="s">
        <v>11</v>
      </c>
      <c r="G632" t="s">
        <v>5138</v>
      </c>
      <c r="H632" t="s">
        <v>5139</v>
      </c>
      <c r="T632">
        <f t="shared" si="79"/>
        <v>53570625</v>
      </c>
      <c r="U632">
        <f t="shared" si="80"/>
        <v>143</v>
      </c>
      <c r="V632">
        <f t="shared" si="81"/>
        <v>0</v>
      </c>
      <c r="W632">
        <f t="shared" si="82"/>
        <v>1</v>
      </c>
      <c r="X632" t="str">
        <f t="shared" si="75"/>
        <v>The exit button of my MonoGame project does not work</v>
      </c>
      <c r="Y632" t="str">
        <f t="shared" si="76"/>
        <v>null</v>
      </c>
      <c r="Z632" t="str">
        <f t="shared" si="77"/>
        <v>c#/xna/exit/monogame/</v>
      </c>
      <c r="AA632" t="str">
        <f t="shared" si="78"/>
        <v>https://stackoverflow.com/questions/53570625/the-exit-button-of-my-monogame-project-does-not-work</v>
      </c>
    </row>
    <row r="633" spans="1:27" x14ac:dyDescent="0.25">
      <c r="A633">
        <v>36886132</v>
      </c>
      <c r="B633" t="s">
        <v>5146</v>
      </c>
      <c r="C633" t="s">
        <v>15</v>
      </c>
      <c r="D633" t="s">
        <v>15</v>
      </c>
      <c r="E633" t="s">
        <v>5147</v>
      </c>
      <c r="F633" t="s">
        <v>5148</v>
      </c>
      <c r="G633" t="s">
        <v>5010</v>
      </c>
      <c r="H633" t="s">
        <v>5149</v>
      </c>
      <c r="T633">
        <f t="shared" si="79"/>
        <v>36886132</v>
      </c>
      <c r="U633">
        <f t="shared" si="80"/>
        <v>1167</v>
      </c>
      <c r="V633">
        <f t="shared" si="81"/>
        <v>2</v>
      </c>
      <c r="W633">
        <f t="shared" si="82"/>
        <v>2</v>
      </c>
      <c r="X633" t="str">
        <f t="shared" si="75"/>
        <v>MonoGame/XNA Scaling and Origin</v>
      </c>
      <c r="Y633" t="str">
        <f t="shared" si="76"/>
        <v>36950789</v>
      </c>
      <c r="Z633" t="str">
        <f t="shared" si="77"/>
        <v>c#/xnamonogame/</v>
      </c>
      <c r="AA633" t="str">
        <f t="shared" si="78"/>
        <v>https://stackoverflow.com/questions/36886132/monogame-xna-scaling-and-origin</v>
      </c>
    </row>
    <row r="634" spans="1:27" x14ac:dyDescent="0.25">
      <c r="A634">
        <v>52627890</v>
      </c>
      <c r="B634" t="s">
        <v>1508</v>
      </c>
      <c r="C634" t="s">
        <v>16</v>
      </c>
      <c r="D634" t="s">
        <v>16</v>
      </c>
      <c r="E634" t="s">
        <v>5154</v>
      </c>
      <c r="F634" t="s">
        <v>5155</v>
      </c>
      <c r="G634" t="s">
        <v>4888</v>
      </c>
      <c r="H634" t="s">
        <v>5156</v>
      </c>
      <c r="T634">
        <f t="shared" si="79"/>
        <v>52627890</v>
      </c>
      <c r="U634">
        <f t="shared" si="80"/>
        <v>73</v>
      </c>
      <c r="V634">
        <f t="shared" si="81"/>
        <v>1</v>
      </c>
      <c r="W634">
        <f t="shared" si="82"/>
        <v>1</v>
      </c>
      <c r="X634" t="str">
        <f t="shared" si="75"/>
        <v>clarification remarkable piece of monogame code</v>
      </c>
      <c r="Y634" t="str">
        <f t="shared" si="76"/>
        <v>52710083</v>
      </c>
      <c r="Z634" t="str">
        <f t="shared" si="77"/>
        <v>c#/monogame/</v>
      </c>
      <c r="AA634" t="str">
        <f t="shared" si="78"/>
        <v>https://stackoverflow.com/questions/52627890/clarification-remarkable-piece-of-monogame-code</v>
      </c>
    </row>
    <row r="635" spans="1:27" x14ac:dyDescent="0.25">
      <c r="A635">
        <v>52600474</v>
      </c>
      <c r="B635" t="s">
        <v>4500</v>
      </c>
      <c r="C635" t="s">
        <v>9</v>
      </c>
      <c r="D635" t="s">
        <v>16</v>
      </c>
      <c r="E635" t="s">
        <v>5160</v>
      </c>
      <c r="F635" t="s">
        <v>11</v>
      </c>
      <c r="G635" t="s">
        <v>5161</v>
      </c>
      <c r="H635" t="s">
        <v>5162</v>
      </c>
      <c r="T635">
        <f t="shared" si="79"/>
        <v>52600474</v>
      </c>
      <c r="U635">
        <f t="shared" si="80"/>
        <v>154</v>
      </c>
      <c r="V635">
        <f t="shared" si="81"/>
        <v>0</v>
      </c>
      <c r="W635">
        <f t="shared" si="82"/>
        <v>1</v>
      </c>
      <c r="X635" t="str">
        <f t="shared" si="75"/>
        <v>Monogame isometric hex coordinate</v>
      </c>
      <c r="Y635" t="str">
        <f t="shared" si="76"/>
        <v>null</v>
      </c>
      <c r="Z635" t="str">
        <f t="shared" si="77"/>
        <v>c#/coordinates/monogame/isometric/</v>
      </c>
      <c r="AA635" t="str">
        <f t="shared" si="78"/>
        <v>https://stackoverflow.com/questions/52600474/monogame-isometric-hex-coordinate</v>
      </c>
    </row>
    <row r="636" spans="1:27" x14ac:dyDescent="0.25">
      <c r="A636">
        <v>52355614</v>
      </c>
      <c r="B636" t="s">
        <v>5167</v>
      </c>
      <c r="C636" t="s">
        <v>9</v>
      </c>
      <c r="D636" t="s">
        <v>16</v>
      </c>
      <c r="E636" t="s">
        <v>5168</v>
      </c>
      <c r="F636" t="s">
        <v>11</v>
      </c>
      <c r="G636" t="s">
        <v>5169</v>
      </c>
      <c r="H636" t="s">
        <v>5170</v>
      </c>
      <c r="T636">
        <f t="shared" si="79"/>
        <v>52355614</v>
      </c>
      <c r="U636">
        <f t="shared" si="80"/>
        <v>156</v>
      </c>
      <c r="V636">
        <f t="shared" si="81"/>
        <v>0</v>
      </c>
      <c r="W636">
        <f t="shared" si="82"/>
        <v>1</v>
      </c>
      <c r="X636" t="str">
        <f t="shared" si="75"/>
        <v>NullReferenceException when trying to load SpriteFont in MonoGame</v>
      </c>
      <c r="Y636" t="str">
        <f t="shared" si="76"/>
        <v>null</v>
      </c>
      <c r="Z636" t="str">
        <f t="shared" si="77"/>
        <v>c#/winforms/xna/game-engine/monogame/</v>
      </c>
      <c r="AA636" t="str">
        <f t="shared" si="78"/>
        <v>https://stackoverflow.com/questions/52355614/nullreferenceexception-when-trying-to-load-spritefont-in-monogame</v>
      </c>
    </row>
    <row r="637" spans="1:27" x14ac:dyDescent="0.25">
      <c r="A637">
        <v>45688352</v>
      </c>
      <c r="B637" t="s">
        <v>5174</v>
      </c>
      <c r="C637" t="s">
        <v>208</v>
      </c>
      <c r="D637" t="s">
        <v>15</v>
      </c>
      <c r="E637" t="s">
        <v>5175</v>
      </c>
      <c r="F637" t="s">
        <v>5176</v>
      </c>
      <c r="G637" t="s">
        <v>5177</v>
      </c>
      <c r="H637" t="s">
        <v>5178</v>
      </c>
      <c r="T637">
        <f t="shared" si="79"/>
        <v>45688352</v>
      </c>
      <c r="U637">
        <f t="shared" si="80"/>
        <v>4908</v>
      </c>
      <c r="V637">
        <f t="shared" si="81"/>
        <v>4</v>
      </c>
      <c r="W637">
        <f t="shared" si="82"/>
        <v>2</v>
      </c>
      <c r="X637" t="str">
        <f t="shared" si="75"/>
        <v>Install Monogame on Visual Studio 2017</v>
      </c>
      <c r="Y637" t="str">
        <f t="shared" si="76"/>
        <v>45688459</v>
      </c>
      <c r="Z637" t="str">
        <f t="shared" si="77"/>
        <v>c#/visual-studio/visual-studio-2017/monogame/</v>
      </c>
      <c r="AA637" t="str">
        <f t="shared" si="78"/>
        <v>https://stackoverflow.com/questions/45688352/install-monogame-on-visual-studio-2017</v>
      </c>
    </row>
    <row r="638" spans="1:27" x14ac:dyDescent="0.25">
      <c r="A638">
        <v>45358169</v>
      </c>
      <c r="B638" t="s">
        <v>843</v>
      </c>
      <c r="C638" t="s">
        <v>16</v>
      </c>
      <c r="D638" t="s">
        <v>28</v>
      </c>
      <c r="E638" t="s">
        <v>5179</v>
      </c>
      <c r="F638" t="s">
        <v>11</v>
      </c>
      <c r="G638" t="s">
        <v>4888</v>
      </c>
      <c r="H638" t="s">
        <v>5180</v>
      </c>
      <c r="T638">
        <f t="shared" si="79"/>
        <v>45358169</v>
      </c>
      <c r="U638">
        <f t="shared" si="80"/>
        <v>558</v>
      </c>
      <c r="V638">
        <f t="shared" si="81"/>
        <v>1</v>
      </c>
      <c r="W638">
        <f t="shared" si="82"/>
        <v>3</v>
      </c>
      <c r="X638" t="str">
        <f t="shared" si="75"/>
        <v>Monogame, Nez: Switching scenes, opening menu</v>
      </c>
      <c r="Y638" t="str">
        <f t="shared" si="76"/>
        <v>null</v>
      </c>
      <c r="Z638" t="str">
        <f t="shared" si="77"/>
        <v>c#/monogame/</v>
      </c>
      <c r="AA638" t="str">
        <f t="shared" si="78"/>
        <v>https://stackoverflow.com/questions/45358169/monogame-nez-switching-scenes-opening-menu</v>
      </c>
    </row>
    <row r="639" spans="1:27" x14ac:dyDescent="0.25">
      <c r="A639">
        <v>24559585</v>
      </c>
      <c r="B639" t="s">
        <v>5192</v>
      </c>
      <c r="C639" t="s">
        <v>28</v>
      </c>
      <c r="D639" t="s">
        <v>16</v>
      </c>
      <c r="E639" t="s">
        <v>5193</v>
      </c>
      <c r="F639" t="s">
        <v>5194</v>
      </c>
      <c r="G639" t="s">
        <v>5010</v>
      </c>
      <c r="H639" t="s">
        <v>5195</v>
      </c>
      <c r="T639">
        <f t="shared" si="79"/>
        <v>24559585</v>
      </c>
      <c r="U639">
        <f t="shared" si="80"/>
        <v>2565</v>
      </c>
      <c r="V639">
        <f t="shared" si="81"/>
        <v>3</v>
      </c>
      <c r="W639">
        <f t="shared" si="82"/>
        <v>1</v>
      </c>
      <c r="X639" t="str">
        <f t="shared" si="75"/>
        <v>How to create a circle variable in Monogame and detect collision with other circles/rectangles</v>
      </c>
      <c r="Y639" t="str">
        <f t="shared" si="76"/>
        <v>24563800</v>
      </c>
      <c r="Z639" t="str">
        <f t="shared" si="77"/>
        <v>c#/xnamonogame/</v>
      </c>
      <c r="AA639" t="str">
        <f t="shared" si="78"/>
        <v>https://stackoverflow.com/questions/24559585/how-to-create-a-circle-variable-in-monogame-and-detect-collision-with-other-circ</v>
      </c>
    </row>
    <row r="640" spans="1:27" x14ac:dyDescent="0.25">
      <c r="A640">
        <v>59487095</v>
      </c>
      <c r="B640" t="s">
        <v>1801</v>
      </c>
      <c r="C640" t="s">
        <v>16</v>
      </c>
      <c r="D640" t="s">
        <v>16</v>
      </c>
      <c r="E640" t="s">
        <v>5210</v>
      </c>
      <c r="F640" t="s">
        <v>5211</v>
      </c>
      <c r="G640" t="s">
        <v>5212</v>
      </c>
      <c r="H640" t="s">
        <v>5213</v>
      </c>
      <c r="T640">
        <f t="shared" si="79"/>
        <v>59487095</v>
      </c>
      <c r="U640">
        <f t="shared" si="80"/>
        <v>104</v>
      </c>
      <c r="V640">
        <f t="shared" si="81"/>
        <v>1</v>
      </c>
      <c r="W640">
        <f t="shared" si="82"/>
        <v>1</v>
      </c>
      <c r="X640" t="str">
        <f t="shared" si="75"/>
        <v>Throttling grains in Microsoft Orleans</v>
      </c>
      <c r="Y640" t="str">
        <f t="shared" si="76"/>
        <v>59527863</v>
      </c>
      <c r="Z640" t="str">
        <f t="shared" si="77"/>
        <v>c#/actororleans/</v>
      </c>
      <c r="AA640" t="str">
        <f t="shared" si="78"/>
        <v>https://stackoverflow.com/questions/59487095/throttling-grains-in-microsoft-orleans</v>
      </c>
    </row>
    <row r="641" spans="1:27" x14ac:dyDescent="0.25">
      <c r="A641">
        <v>59470524</v>
      </c>
      <c r="B641" t="s">
        <v>1253</v>
      </c>
      <c r="C641" t="s">
        <v>16</v>
      </c>
      <c r="D641" t="s">
        <v>28</v>
      </c>
      <c r="E641" t="s">
        <v>5214</v>
      </c>
      <c r="F641" t="s">
        <v>5215</v>
      </c>
      <c r="G641" t="s">
        <v>5216</v>
      </c>
      <c r="H641" t="s">
        <v>5217</v>
      </c>
      <c r="T641">
        <f t="shared" si="79"/>
        <v>59470524</v>
      </c>
      <c r="U641">
        <f t="shared" si="80"/>
        <v>117</v>
      </c>
      <c r="V641">
        <f t="shared" si="81"/>
        <v>1</v>
      </c>
      <c r="W641">
        <f t="shared" si="82"/>
        <v>3</v>
      </c>
      <c r="X641" t="str">
        <f t="shared" si="75"/>
        <v>How many Silos per machine in Microsoft Orleans</v>
      </c>
      <c r="Y641" t="str">
        <f t="shared" si="76"/>
        <v>59471092</v>
      </c>
      <c r="Z641" t="str">
        <f t="shared" si="77"/>
        <v>c#/.net-core/actor/orleans/</v>
      </c>
      <c r="AA641" t="str">
        <f t="shared" si="78"/>
        <v>https://stackoverflow.com/questions/59470524/how-many-silos-per-machine-in-microsoft-orleans</v>
      </c>
    </row>
    <row r="642" spans="1:27" x14ac:dyDescent="0.25">
      <c r="A642">
        <v>59327843</v>
      </c>
      <c r="B642" t="s">
        <v>1212</v>
      </c>
      <c r="C642" t="s">
        <v>16</v>
      </c>
      <c r="D642" t="s">
        <v>16</v>
      </c>
      <c r="E642" t="s">
        <v>5218</v>
      </c>
      <c r="F642" t="s">
        <v>5219</v>
      </c>
      <c r="G642" t="s">
        <v>5220</v>
      </c>
      <c r="H642" t="s">
        <v>5221</v>
      </c>
      <c r="T642">
        <f t="shared" si="79"/>
        <v>59327843</v>
      </c>
      <c r="U642">
        <f t="shared" si="80"/>
        <v>133</v>
      </c>
      <c r="V642">
        <f t="shared" si="81"/>
        <v>1</v>
      </c>
      <c r="W642">
        <f t="shared" si="82"/>
        <v>1</v>
      </c>
      <c r="X642" t="str">
        <f t="shared" ref="X642:X705" si="83">CLEAN(E642)</f>
        <v>Multiple implementations of same grain interface using Orleans</v>
      </c>
      <c r="Y642" t="str">
        <f t="shared" ref="Y642:Y705" si="84">CLEAN(F642)</f>
        <v>59329119</v>
      </c>
      <c r="Z642" t="str">
        <f t="shared" ref="Z642:Z705" si="85">CLEAN(G642)</f>
        <v>c#/streamorleans/</v>
      </c>
      <c r="AA642" t="str">
        <f t="shared" ref="AA642:AA705" si="86">CLEAN(H642)</f>
        <v>https://stackoverflow.com/questions/59327843/multiple-implementations-of-same-grain-interface-using-orleans</v>
      </c>
    </row>
    <row r="643" spans="1:27" x14ac:dyDescent="0.25">
      <c r="A643">
        <v>58308230</v>
      </c>
      <c r="B643" t="s">
        <v>5225</v>
      </c>
      <c r="C643" t="s">
        <v>16</v>
      </c>
      <c r="D643" t="s">
        <v>16</v>
      </c>
      <c r="E643" t="s">
        <v>5226</v>
      </c>
      <c r="F643" t="s">
        <v>11</v>
      </c>
      <c r="G643" t="s">
        <v>5227</v>
      </c>
      <c r="H643" t="s">
        <v>5228</v>
      </c>
      <c r="T643">
        <f t="shared" ref="T643:T706" si="87">VALUE(CLEAN(A643))</f>
        <v>58308230</v>
      </c>
      <c r="U643">
        <f t="shared" ref="U643:U706" si="88">VALUE(CLEAN(B643))</f>
        <v>410</v>
      </c>
      <c r="V643">
        <f t="shared" ref="V643:V706" si="89">VALUE(CLEAN(C643))</f>
        <v>1</v>
      </c>
      <c r="W643">
        <f t="shared" ref="W643:W706" si="90">VALUE(CLEAN(D643))</f>
        <v>1</v>
      </c>
      <c r="X643" t="str">
        <f t="shared" si="83"/>
        <v>Orleans. Akka.net. Problem with understanding the actor model</v>
      </c>
      <c r="Y643" t="str">
        <f t="shared" si="84"/>
        <v>null</v>
      </c>
      <c r="Z643" t="str">
        <f t="shared" si="85"/>
        <v>c#/akka.net/orleans/actor-model/</v>
      </c>
      <c r="AA643" t="str">
        <f t="shared" si="86"/>
        <v>https://stackoverflow.com/questions/58308230/orleans-akka-net-problem-with-understanding-the-actor-model</v>
      </c>
    </row>
    <row r="644" spans="1:27" x14ac:dyDescent="0.25">
      <c r="A644">
        <v>55832345</v>
      </c>
      <c r="B644" t="s">
        <v>5233</v>
      </c>
      <c r="C644" t="s">
        <v>16</v>
      </c>
      <c r="D644" t="s">
        <v>16</v>
      </c>
      <c r="E644" t="s">
        <v>5234</v>
      </c>
      <c r="F644" t="s">
        <v>5235</v>
      </c>
      <c r="G644" t="s">
        <v>5236</v>
      </c>
      <c r="H644" t="s">
        <v>5237</v>
      </c>
      <c r="T644">
        <f t="shared" si="87"/>
        <v>55832345</v>
      </c>
      <c r="U644">
        <f t="shared" si="88"/>
        <v>125</v>
      </c>
      <c r="V644">
        <f t="shared" si="89"/>
        <v>1</v>
      </c>
      <c r="W644">
        <f t="shared" si="90"/>
        <v>1</v>
      </c>
      <c r="X644" t="str">
        <f t="shared" si="83"/>
        <v>Can I use Orleans for in process actors / grains?</v>
      </c>
      <c r="Y644" t="str">
        <f t="shared" si="84"/>
        <v>56876197</v>
      </c>
      <c r="Z644" t="str">
        <f t="shared" si="85"/>
        <v>c#/.net-coreorleans/</v>
      </c>
      <c r="AA644" t="str">
        <f t="shared" si="86"/>
        <v>https://stackoverflow.com/questions/55832345/can-i-use-orleans-for-in-process-actors-grains</v>
      </c>
    </row>
    <row r="645" spans="1:27" x14ac:dyDescent="0.25">
      <c r="A645">
        <v>55087858</v>
      </c>
      <c r="B645" t="s">
        <v>5238</v>
      </c>
      <c r="C645" t="s">
        <v>16</v>
      </c>
      <c r="D645" t="s">
        <v>28</v>
      </c>
      <c r="E645" t="s">
        <v>5239</v>
      </c>
      <c r="F645" t="s">
        <v>5240</v>
      </c>
      <c r="G645" t="s">
        <v>5241</v>
      </c>
      <c r="H645" t="s">
        <v>5242</v>
      </c>
      <c r="T645">
        <f t="shared" si="87"/>
        <v>55087858</v>
      </c>
      <c r="U645">
        <f t="shared" si="88"/>
        <v>145</v>
      </c>
      <c r="V645">
        <f t="shared" si="89"/>
        <v>1</v>
      </c>
      <c r="W645">
        <f t="shared" si="90"/>
        <v>3</v>
      </c>
      <c r="X645" t="str">
        <f t="shared" si="83"/>
        <v>Reactive Extentions in Orleans grain code</v>
      </c>
      <c r="Y645" t="str">
        <f t="shared" si="84"/>
        <v>55155460</v>
      </c>
      <c r="Z645" t="str">
        <f t="shared" si="85"/>
        <v>c#/system.reactiveorleans/</v>
      </c>
      <c r="AA645" t="str">
        <f t="shared" si="86"/>
        <v>https://stackoverflow.com/questions/55087858/reactive-extentions-in-orleans-grain-code</v>
      </c>
    </row>
    <row r="646" spans="1:27" x14ac:dyDescent="0.25">
      <c r="A646">
        <v>55021791</v>
      </c>
      <c r="B646" t="s">
        <v>1603</v>
      </c>
      <c r="C646" t="s">
        <v>28</v>
      </c>
      <c r="D646" t="s">
        <v>15</v>
      </c>
      <c r="E646" t="s">
        <v>5243</v>
      </c>
      <c r="F646" t="s">
        <v>5244</v>
      </c>
      <c r="G646" t="s">
        <v>5231</v>
      </c>
      <c r="H646" t="s">
        <v>5245</v>
      </c>
      <c r="T646">
        <f t="shared" si="87"/>
        <v>55021791</v>
      </c>
      <c r="U646">
        <f t="shared" si="88"/>
        <v>464</v>
      </c>
      <c r="V646">
        <f t="shared" si="89"/>
        <v>3</v>
      </c>
      <c r="W646">
        <f t="shared" si="90"/>
        <v>2</v>
      </c>
      <c r="X646" t="str">
        <f t="shared" si="83"/>
        <v>Orleans - Custom TCP Socket Connection</v>
      </c>
      <c r="Y646" t="str">
        <f t="shared" si="84"/>
        <v>55032559</v>
      </c>
      <c r="Z646" t="str">
        <f t="shared" si="85"/>
        <v>c#/orleans/</v>
      </c>
      <c r="AA646" t="str">
        <f t="shared" si="86"/>
        <v>https://stackoverflow.com/questions/55021791/orleans-custom-tcp-socket-connection</v>
      </c>
    </row>
    <row r="647" spans="1:27" x14ac:dyDescent="0.25">
      <c r="A647">
        <v>54856975</v>
      </c>
      <c r="B647" t="s">
        <v>5246</v>
      </c>
      <c r="C647" t="s">
        <v>9</v>
      </c>
      <c r="D647" t="s">
        <v>16</v>
      </c>
      <c r="E647" t="s">
        <v>5247</v>
      </c>
      <c r="F647" t="s">
        <v>11</v>
      </c>
      <c r="G647" t="s">
        <v>5248</v>
      </c>
      <c r="H647" t="s">
        <v>5249</v>
      </c>
      <c r="T647">
        <f t="shared" si="87"/>
        <v>54856975</v>
      </c>
      <c r="U647">
        <f t="shared" si="88"/>
        <v>286</v>
      </c>
      <c r="V647">
        <f t="shared" si="89"/>
        <v>0</v>
      </c>
      <c r="W647">
        <f t="shared" si="90"/>
        <v>1</v>
      </c>
      <c r="X647" t="str">
        <f t="shared" si="83"/>
        <v>Orleans silo can&amp;#39t dynamically load grains from assemblies unless I load them first</v>
      </c>
      <c r="Y647" t="str">
        <f t="shared" si="84"/>
        <v>null</v>
      </c>
      <c r="Z647" t="str">
        <f t="shared" si="85"/>
        <v>c#/.netorleans/</v>
      </c>
      <c r="AA647" t="str">
        <f t="shared" si="86"/>
        <v>https://stackoverflow.com/questions/54856975/orleans-silo-cant-dynamically-load-grains-from-assemblies-unless-i-load-them-fi</v>
      </c>
    </row>
    <row r="648" spans="1:27" x14ac:dyDescent="0.25">
      <c r="A648">
        <v>54513019</v>
      </c>
      <c r="B648" t="s">
        <v>3988</v>
      </c>
      <c r="C648" t="s">
        <v>9</v>
      </c>
      <c r="D648" t="s">
        <v>16</v>
      </c>
      <c r="E648" t="s">
        <v>5250</v>
      </c>
      <c r="F648" t="s">
        <v>11</v>
      </c>
      <c r="G648" t="s">
        <v>5251</v>
      </c>
      <c r="H648" t="s">
        <v>5252</v>
      </c>
      <c r="T648">
        <f t="shared" si="87"/>
        <v>54513019</v>
      </c>
      <c r="U648">
        <f t="shared" si="88"/>
        <v>108</v>
      </c>
      <c r="V648">
        <f t="shared" si="89"/>
        <v>0</v>
      </c>
      <c r="W648">
        <f t="shared" si="90"/>
        <v>1</v>
      </c>
      <c r="X648" t="str">
        <f t="shared" si="83"/>
        <v>Interleaving of Orleans tasks</v>
      </c>
      <c r="Y648" t="str">
        <f t="shared" si="84"/>
        <v>null</v>
      </c>
      <c r="Z648" t="str">
        <f t="shared" si="85"/>
        <v>c#/asp.net/actor/orleans/</v>
      </c>
      <c r="AA648" t="str">
        <f t="shared" si="86"/>
        <v>https://stackoverflow.com/questions/54513019/interleaving-of-orleans-tasks</v>
      </c>
    </row>
    <row r="649" spans="1:27" x14ac:dyDescent="0.25">
      <c r="A649">
        <v>54456369</v>
      </c>
      <c r="B649" t="s">
        <v>1005</v>
      </c>
      <c r="C649" t="s">
        <v>16</v>
      </c>
      <c r="D649" t="s">
        <v>16</v>
      </c>
      <c r="E649" t="s">
        <v>5253</v>
      </c>
      <c r="F649" t="s">
        <v>5254</v>
      </c>
      <c r="G649" t="s">
        <v>5251</v>
      </c>
      <c r="H649" t="s">
        <v>5255</v>
      </c>
      <c r="T649">
        <f t="shared" si="87"/>
        <v>54456369</v>
      </c>
      <c r="U649">
        <f t="shared" si="88"/>
        <v>100</v>
      </c>
      <c r="V649">
        <f t="shared" si="89"/>
        <v>1</v>
      </c>
      <c r="W649">
        <f t="shared" si="90"/>
        <v>1</v>
      </c>
      <c r="X649" t="str">
        <f t="shared" si="83"/>
        <v>Orleans single threaded nature not respected by ContinueWith</v>
      </c>
      <c r="Y649" t="str">
        <f t="shared" si="84"/>
        <v>54466045</v>
      </c>
      <c r="Z649" t="str">
        <f t="shared" si="85"/>
        <v>c#/asp.net/actor/orleans/</v>
      </c>
      <c r="AA649" t="str">
        <f t="shared" si="86"/>
        <v>https://stackoverflow.com/questions/54456369/orleans-single-threaded-nature-not-respected-by-continuewith</v>
      </c>
    </row>
    <row r="650" spans="1:27" x14ac:dyDescent="0.25">
      <c r="A650">
        <v>53965923</v>
      </c>
      <c r="B650" t="s">
        <v>5256</v>
      </c>
      <c r="C650" t="s">
        <v>9</v>
      </c>
      <c r="D650" t="s">
        <v>16</v>
      </c>
      <c r="E650" t="s">
        <v>5257</v>
      </c>
      <c r="F650" t="s">
        <v>11</v>
      </c>
      <c r="G650" t="s">
        <v>5258</v>
      </c>
      <c r="H650" t="s">
        <v>5259</v>
      </c>
      <c r="T650">
        <f t="shared" si="87"/>
        <v>53965923</v>
      </c>
      <c r="U650">
        <f t="shared" si="88"/>
        <v>127</v>
      </c>
      <c r="V650">
        <f t="shared" si="89"/>
        <v>0</v>
      </c>
      <c r="W650">
        <f t="shared" si="90"/>
        <v>1</v>
      </c>
      <c r="X650" t="str">
        <f t="shared" si="83"/>
        <v>Orleans retry mechanism</v>
      </c>
      <c r="Y650" t="str">
        <f t="shared" si="84"/>
        <v>null</v>
      </c>
      <c r="Z650" t="str">
        <f t="shared" si="85"/>
        <v>c#/distributed-computingorleans/</v>
      </c>
      <c r="AA650" t="str">
        <f t="shared" si="86"/>
        <v>https://stackoverflow.com/questions/53965923/orleans-retry-mechanism</v>
      </c>
    </row>
    <row r="651" spans="1:27" x14ac:dyDescent="0.25">
      <c r="A651">
        <v>53082801</v>
      </c>
      <c r="B651" t="s">
        <v>5260</v>
      </c>
      <c r="C651" t="s">
        <v>16</v>
      </c>
      <c r="D651" t="s">
        <v>15</v>
      </c>
      <c r="E651" t="s">
        <v>5261</v>
      </c>
      <c r="F651" t="s">
        <v>11</v>
      </c>
      <c r="G651" t="s">
        <v>5231</v>
      </c>
      <c r="H651" t="s">
        <v>5262</v>
      </c>
      <c r="T651">
        <f t="shared" si="87"/>
        <v>53082801</v>
      </c>
      <c r="U651">
        <f t="shared" si="88"/>
        <v>270</v>
      </c>
      <c r="V651">
        <f t="shared" si="89"/>
        <v>1</v>
      </c>
      <c r="W651">
        <f t="shared" si="90"/>
        <v>2</v>
      </c>
      <c r="X651" t="str">
        <f t="shared" si="83"/>
        <v>Is there a way to make sure that Orleans Grains end up in the same Silo</v>
      </c>
      <c r="Y651" t="str">
        <f t="shared" si="84"/>
        <v>null</v>
      </c>
      <c r="Z651" t="str">
        <f t="shared" si="85"/>
        <v>c#/orleans/</v>
      </c>
      <c r="AA651" t="str">
        <f t="shared" si="86"/>
        <v>https://stackoverflow.com/questions/53082801/is-there-a-way-to-make-sure-that-orleans-grains-end-up-in-the-same-silo</v>
      </c>
    </row>
    <row r="652" spans="1:27" x14ac:dyDescent="0.25">
      <c r="A652">
        <v>36926010</v>
      </c>
      <c r="B652" t="s">
        <v>5267</v>
      </c>
      <c r="C652" t="s">
        <v>16</v>
      </c>
      <c r="D652" t="s">
        <v>50</v>
      </c>
      <c r="E652" t="s">
        <v>5268</v>
      </c>
      <c r="F652" t="s">
        <v>11</v>
      </c>
      <c r="G652" t="s">
        <v>5269</v>
      </c>
      <c r="H652" t="s">
        <v>5270</v>
      </c>
      <c r="T652">
        <f t="shared" si="87"/>
        <v>36926010</v>
      </c>
      <c r="U652">
        <f t="shared" si="88"/>
        <v>826</v>
      </c>
      <c r="V652">
        <f t="shared" si="89"/>
        <v>1</v>
      </c>
      <c r="W652">
        <f t="shared" si="90"/>
        <v>7</v>
      </c>
      <c r="X652" t="str">
        <f t="shared" si="83"/>
        <v>Is it possible to run Orleans hosted within Windows Service</v>
      </c>
      <c r="Y652" t="str">
        <f t="shared" si="84"/>
        <v>null</v>
      </c>
      <c r="Z652" t="str">
        <f t="shared" si="85"/>
        <v>c#/windows-services/topshelf/orleans/</v>
      </c>
      <c r="AA652" t="str">
        <f t="shared" si="86"/>
        <v>https://stackoverflow.com/questions/36926010/is-it-possible-to-run-orleans-hosted-within-windows-service</v>
      </c>
    </row>
    <row r="653" spans="1:27" x14ac:dyDescent="0.25">
      <c r="A653">
        <v>33920495</v>
      </c>
      <c r="B653" t="s">
        <v>5271</v>
      </c>
      <c r="C653" t="s">
        <v>15</v>
      </c>
      <c r="D653" t="s">
        <v>89</v>
      </c>
      <c r="E653" t="s">
        <v>5272</v>
      </c>
      <c r="F653" t="s">
        <v>11</v>
      </c>
      <c r="G653" t="s">
        <v>5273</v>
      </c>
      <c r="H653" t="s">
        <v>5274</v>
      </c>
      <c r="T653">
        <f t="shared" si="87"/>
        <v>33920495</v>
      </c>
      <c r="U653">
        <f t="shared" si="88"/>
        <v>1388</v>
      </c>
      <c r="V653">
        <f t="shared" si="89"/>
        <v>2</v>
      </c>
      <c r="W653">
        <f t="shared" si="90"/>
        <v>5</v>
      </c>
      <c r="X653" t="str">
        <f t="shared" si="83"/>
        <v>How can I ensure orleans grain consistency?</v>
      </c>
      <c r="Y653" t="str">
        <f t="shared" si="84"/>
        <v>null</v>
      </c>
      <c r="Z653" t="str">
        <f t="shared" si="85"/>
        <v>c#/erlang/actor/orleans/</v>
      </c>
      <c r="AA653" t="str">
        <f t="shared" si="86"/>
        <v>https://stackoverflow.com/questions/33920495/how-can-i-ensure-orleans-grain-consistency</v>
      </c>
    </row>
    <row r="654" spans="1:27" x14ac:dyDescent="0.25">
      <c r="A654">
        <v>51680591</v>
      </c>
      <c r="B654" t="s">
        <v>5277</v>
      </c>
      <c r="C654" t="s">
        <v>16</v>
      </c>
      <c r="D654" t="s">
        <v>16</v>
      </c>
      <c r="E654" t="s">
        <v>5278</v>
      </c>
      <c r="F654" t="s">
        <v>11</v>
      </c>
      <c r="G654" t="s">
        <v>5279</v>
      </c>
      <c r="H654" t="s">
        <v>5280</v>
      </c>
      <c r="T654">
        <f t="shared" si="87"/>
        <v>51680591</v>
      </c>
      <c r="U654">
        <f t="shared" si="88"/>
        <v>194</v>
      </c>
      <c r="V654">
        <f t="shared" si="89"/>
        <v>1</v>
      </c>
      <c r="W654">
        <f t="shared" si="90"/>
        <v>1</v>
      </c>
      <c r="X654" t="str">
        <f t="shared" si="83"/>
        <v>Ensuring message sequence in Orleans in a pipelined execution</v>
      </c>
      <c r="Y654" t="str">
        <f t="shared" si="84"/>
        <v>null</v>
      </c>
      <c r="Z654" t="str">
        <f t="shared" si="85"/>
        <v>c#/asp.net/async-await/orleans/</v>
      </c>
      <c r="AA654" t="str">
        <f t="shared" si="86"/>
        <v>https://stackoverflow.com/questions/51680591/ensuring-message-sequence-in-orleans-in-a-pipelined-execution</v>
      </c>
    </row>
    <row r="655" spans="1:27" x14ac:dyDescent="0.25">
      <c r="A655">
        <v>51664117</v>
      </c>
      <c r="B655" t="s">
        <v>5284</v>
      </c>
      <c r="C655" t="s">
        <v>16</v>
      </c>
      <c r="D655" t="s">
        <v>15</v>
      </c>
      <c r="E655" t="s">
        <v>5285</v>
      </c>
      <c r="F655" t="s">
        <v>5286</v>
      </c>
      <c r="G655" t="s">
        <v>5279</v>
      </c>
      <c r="H655" t="s">
        <v>5287</v>
      </c>
      <c r="T655">
        <f t="shared" si="87"/>
        <v>51664117</v>
      </c>
      <c r="U655">
        <f t="shared" si="88"/>
        <v>435</v>
      </c>
      <c r="V655">
        <f t="shared" si="89"/>
        <v>1</v>
      </c>
      <c r="W655">
        <f t="shared" si="90"/>
        <v>2</v>
      </c>
      <c r="X655" t="str">
        <f t="shared" si="83"/>
        <v>Difference between method call in normal C# and Orleans</v>
      </c>
      <c r="Y655" t="str">
        <f t="shared" si="84"/>
        <v>51664341</v>
      </c>
      <c r="Z655" t="str">
        <f t="shared" si="85"/>
        <v>c#/asp.net/async-await/orleans/</v>
      </c>
      <c r="AA655" t="str">
        <f t="shared" si="86"/>
        <v>https://stackoverflow.com/questions/51664117/difference-between-method-call-in-normal-c-and-orleans</v>
      </c>
    </row>
    <row r="656" spans="1:27" x14ac:dyDescent="0.25">
      <c r="A656">
        <v>51527335</v>
      </c>
      <c r="B656" t="s">
        <v>5288</v>
      </c>
      <c r="C656" t="s">
        <v>16</v>
      </c>
      <c r="D656" t="s">
        <v>16</v>
      </c>
      <c r="E656" t="s">
        <v>5289</v>
      </c>
      <c r="F656" t="s">
        <v>5290</v>
      </c>
      <c r="G656" t="s">
        <v>5216</v>
      </c>
      <c r="H656" t="s">
        <v>5291</v>
      </c>
      <c r="T656">
        <f t="shared" si="87"/>
        <v>51527335</v>
      </c>
      <c r="U656">
        <f t="shared" si="88"/>
        <v>397</v>
      </c>
      <c r="V656">
        <f t="shared" si="89"/>
        <v>1</v>
      </c>
      <c r="W656">
        <f t="shared" si="90"/>
        <v>1</v>
      </c>
      <c r="X656" t="str">
        <f t="shared" si="83"/>
        <v>Single-Threading in Orleans grains</v>
      </c>
      <c r="Y656" t="str">
        <f t="shared" si="84"/>
        <v>51527660</v>
      </c>
      <c r="Z656" t="str">
        <f t="shared" si="85"/>
        <v>c#/.net-core/actor/orleans/</v>
      </c>
      <c r="AA656" t="str">
        <f t="shared" si="86"/>
        <v>https://stackoverflow.com/questions/51527335/single-threading-in-orleans-grains</v>
      </c>
    </row>
    <row r="657" spans="1:27" x14ac:dyDescent="0.25">
      <c r="A657">
        <v>50251584</v>
      </c>
      <c r="B657" t="s">
        <v>1517</v>
      </c>
      <c r="C657" t="s">
        <v>16</v>
      </c>
      <c r="D657" t="s">
        <v>16</v>
      </c>
      <c r="E657" t="s">
        <v>5292</v>
      </c>
      <c r="F657" t="s">
        <v>11</v>
      </c>
      <c r="G657" t="s">
        <v>5293</v>
      </c>
      <c r="H657" t="s">
        <v>5294</v>
      </c>
      <c r="T657">
        <f t="shared" si="87"/>
        <v>50251584</v>
      </c>
      <c r="U657">
        <f t="shared" si="88"/>
        <v>530</v>
      </c>
      <c r="V657">
        <f t="shared" si="89"/>
        <v>1</v>
      </c>
      <c r="W657">
        <f t="shared" si="90"/>
        <v>1</v>
      </c>
      <c r="X657" t="str">
        <f t="shared" si="83"/>
        <v>How does an Orleans application benefit from containers?</v>
      </c>
      <c r="Y657" t="str">
        <f t="shared" si="84"/>
        <v>null</v>
      </c>
      <c r="Z657" t="str">
        <f t="shared" si="85"/>
        <v>c#/docker/docker-swarm/orleans/</v>
      </c>
      <c r="AA657" t="str">
        <f t="shared" si="86"/>
        <v>https://stackoverflow.com/questions/50251584/how-does-an-orleans-application-benefit-from-containers</v>
      </c>
    </row>
    <row r="658" spans="1:27" x14ac:dyDescent="0.25">
      <c r="A658">
        <v>41467739</v>
      </c>
      <c r="B658" t="s">
        <v>5295</v>
      </c>
      <c r="C658" t="s">
        <v>16</v>
      </c>
      <c r="D658" t="s">
        <v>1187</v>
      </c>
      <c r="E658" t="s">
        <v>5296</v>
      </c>
      <c r="F658" t="s">
        <v>11</v>
      </c>
      <c r="G658" t="s">
        <v>5297</v>
      </c>
      <c r="H658" t="s">
        <v>5298</v>
      </c>
      <c r="T658">
        <f t="shared" si="87"/>
        <v>41467739</v>
      </c>
      <c r="U658">
        <f t="shared" si="88"/>
        <v>8576</v>
      </c>
      <c r="V658">
        <f t="shared" si="89"/>
        <v>1</v>
      </c>
      <c r="W658">
        <f t="shared" si="90"/>
        <v>13</v>
      </c>
      <c r="X658" t="str">
        <f t="shared" si="83"/>
        <v>Akka.net vs Orleans performance</v>
      </c>
      <c r="Y658" t="str">
        <f t="shared" si="84"/>
        <v>null</v>
      </c>
      <c r="Z658" t="str">
        <f t="shared" si="85"/>
        <v>c#/azure/akka.net/orleans/</v>
      </c>
      <c r="AA658" t="str">
        <f t="shared" si="86"/>
        <v>https://stackoverflow.com/questions/41467739/akka-net-vs-orleans-performance</v>
      </c>
    </row>
    <row r="659" spans="1:27" x14ac:dyDescent="0.25">
      <c r="A659">
        <v>48145496</v>
      </c>
      <c r="B659" t="s">
        <v>3623</v>
      </c>
      <c r="C659" t="s">
        <v>15</v>
      </c>
      <c r="D659" t="s">
        <v>15</v>
      </c>
      <c r="E659" t="s">
        <v>5299</v>
      </c>
      <c r="F659" t="s">
        <v>5300</v>
      </c>
      <c r="G659" t="s">
        <v>5301</v>
      </c>
      <c r="H659" t="s">
        <v>5302</v>
      </c>
      <c r="T659">
        <f t="shared" si="87"/>
        <v>48145496</v>
      </c>
      <c r="U659">
        <f t="shared" si="88"/>
        <v>277</v>
      </c>
      <c r="V659">
        <f t="shared" si="89"/>
        <v>2</v>
      </c>
      <c r="W659">
        <f t="shared" si="90"/>
        <v>2</v>
      </c>
      <c r="X659" t="str">
        <f t="shared" si="83"/>
        <v>MSR Orleans - How to create a reader-writer grain with parallel reads</v>
      </c>
      <c r="Y659" t="str">
        <f t="shared" si="84"/>
        <v>48183590</v>
      </c>
      <c r="Z659" t="str">
        <f t="shared" si="85"/>
        <v>c#/multithreading/parallel-processing/orleans/</v>
      </c>
      <c r="AA659" t="str">
        <f t="shared" si="86"/>
        <v>https://stackoverflow.com/questions/48145496/msr-orleans-how-to-create-a-reader-writer-grain-with-parallel-reads</v>
      </c>
    </row>
    <row r="660" spans="1:27" x14ac:dyDescent="0.25">
      <c r="A660">
        <v>34308179</v>
      </c>
      <c r="B660" t="s">
        <v>5303</v>
      </c>
      <c r="C660" t="s">
        <v>16</v>
      </c>
      <c r="D660" t="s">
        <v>16</v>
      </c>
      <c r="E660" t="s">
        <v>5304</v>
      </c>
      <c r="F660" t="s">
        <v>5305</v>
      </c>
      <c r="G660" t="s">
        <v>5306</v>
      </c>
      <c r="H660" t="s">
        <v>5307</v>
      </c>
      <c r="T660">
        <f t="shared" si="87"/>
        <v>34308179</v>
      </c>
      <c r="U660">
        <f t="shared" si="88"/>
        <v>766</v>
      </c>
      <c r="V660">
        <f t="shared" si="89"/>
        <v>1</v>
      </c>
      <c r="W660">
        <f t="shared" si="90"/>
        <v>1</v>
      </c>
      <c r="X660" t="str">
        <f t="shared" si="83"/>
        <v>Getting exceptions when running basic orleans application</v>
      </c>
      <c r="Y660" t="str">
        <f t="shared" si="84"/>
        <v>34315270</v>
      </c>
      <c r="Z660" t="str">
        <f t="shared" si="85"/>
        <v>c#/.net/cloud/distributed/orleans/</v>
      </c>
      <c r="AA660" t="str">
        <f t="shared" si="86"/>
        <v>https://stackoverflow.com/questions/34308179/getting-exceptions-when-running-basic-orleans-application</v>
      </c>
    </row>
    <row r="661" spans="1:27" x14ac:dyDescent="0.25">
      <c r="A661">
        <v>34620854</v>
      </c>
      <c r="B661" t="s">
        <v>3586</v>
      </c>
      <c r="C661" t="s">
        <v>28</v>
      </c>
      <c r="D661" t="s">
        <v>28</v>
      </c>
      <c r="E661" t="s">
        <v>5316</v>
      </c>
      <c r="F661" t="s">
        <v>5317</v>
      </c>
      <c r="G661" t="s">
        <v>5318</v>
      </c>
      <c r="H661" t="s">
        <v>5319</v>
      </c>
      <c r="T661">
        <f t="shared" si="87"/>
        <v>34620854</v>
      </c>
      <c r="U661">
        <f t="shared" si="88"/>
        <v>592</v>
      </c>
      <c r="V661">
        <f t="shared" si="89"/>
        <v>3</v>
      </c>
      <c r="W661">
        <f t="shared" si="90"/>
        <v>3</v>
      </c>
      <c r="X661" t="str">
        <f t="shared" si="83"/>
        <v>Orleans Specify SqlServer for Liveness</v>
      </c>
      <c r="Y661" t="str">
        <f t="shared" si="84"/>
        <v>34640849</v>
      </c>
      <c r="Z661" t="str">
        <f t="shared" si="85"/>
        <v>c#/sql-serverorleans/</v>
      </c>
      <c r="AA661" t="str">
        <f t="shared" si="86"/>
        <v>https://stackoverflow.com/questions/34620854/orleans-specify-sqlserver-for-liveness</v>
      </c>
    </row>
    <row r="662" spans="1:27" x14ac:dyDescent="0.25">
      <c r="A662">
        <v>40294771</v>
      </c>
      <c r="B662" t="s">
        <v>5320</v>
      </c>
      <c r="C662" t="s">
        <v>16</v>
      </c>
      <c r="D662" t="s">
        <v>16</v>
      </c>
      <c r="E662" t="s">
        <v>5321</v>
      </c>
      <c r="F662" t="s">
        <v>11</v>
      </c>
      <c r="G662" t="s">
        <v>5231</v>
      </c>
      <c r="H662" t="s">
        <v>5322</v>
      </c>
      <c r="T662">
        <f t="shared" si="87"/>
        <v>40294771</v>
      </c>
      <c r="U662">
        <f t="shared" si="88"/>
        <v>284</v>
      </c>
      <c r="V662">
        <f t="shared" si="89"/>
        <v>1</v>
      </c>
      <c r="W662">
        <f t="shared" si="90"/>
        <v>1</v>
      </c>
      <c r="X662" t="str">
        <f t="shared" si="83"/>
        <v>&amp;quotkey was not present in the dictionary&amp;quot when using generic orleans grains</v>
      </c>
      <c r="Y662" t="str">
        <f t="shared" si="84"/>
        <v>null</v>
      </c>
      <c r="Z662" t="str">
        <f t="shared" si="85"/>
        <v>c#/orleans/</v>
      </c>
      <c r="AA662" t="str">
        <f t="shared" si="86"/>
        <v>https://stackoverflow.com/questions/40294771/key-was-not-present-in-the-dictionary-when-using-generic-orleans-grains</v>
      </c>
    </row>
    <row r="663" spans="1:27" x14ac:dyDescent="0.25">
      <c r="A663">
        <v>39837491</v>
      </c>
      <c r="B663" t="s">
        <v>5327</v>
      </c>
      <c r="C663" t="s">
        <v>15</v>
      </c>
      <c r="D663" t="s">
        <v>28</v>
      </c>
      <c r="E663" t="s">
        <v>5328</v>
      </c>
      <c r="F663" t="s">
        <v>5329</v>
      </c>
      <c r="G663" t="s">
        <v>5330</v>
      </c>
      <c r="H663" t="s">
        <v>5331</v>
      </c>
      <c r="T663">
        <f t="shared" si="87"/>
        <v>39837491</v>
      </c>
      <c r="U663">
        <f t="shared" si="88"/>
        <v>924</v>
      </c>
      <c r="V663">
        <f t="shared" si="89"/>
        <v>2</v>
      </c>
      <c r="W663">
        <f t="shared" si="90"/>
        <v>3</v>
      </c>
      <c r="X663" t="str">
        <f t="shared" si="83"/>
        <v>Orleans StatelessWorkers</v>
      </c>
      <c r="Y663" t="str">
        <f t="shared" si="84"/>
        <v>39854592</v>
      </c>
      <c r="Z663" t="str">
        <f t="shared" si="85"/>
        <v>c#/.net/concurrency/actor/orleans/</v>
      </c>
      <c r="AA663" t="str">
        <f t="shared" si="86"/>
        <v>https://stackoverflow.com/questions/39837491/orleans-statelessworkers</v>
      </c>
    </row>
    <row r="664" spans="1:27" x14ac:dyDescent="0.25">
      <c r="A664">
        <v>37594740</v>
      </c>
      <c r="B664" t="s">
        <v>2588</v>
      </c>
      <c r="C664" t="s">
        <v>16</v>
      </c>
      <c r="D664" t="s">
        <v>16</v>
      </c>
      <c r="E664" t="s">
        <v>5341</v>
      </c>
      <c r="F664" t="s">
        <v>11</v>
      </c>
      <c r="G664" t="s">
        <v>5342</v>
      </c>
      <c r="H664" t="s">
        <v>5343</v>
      </c>
      <c r="T664">
        <f t="shared" si="87"/>
        <v>37594740</v>
      </c>
      <c r="U664">
        <f t="shared" si="88"/>
        <v>707</v>
      </c>
      <c r="V664">
        <f t="shared" si="89"/>
        <v>1</v>
      </c>
      <c r="W664">
        <f t="shared" si="90"/>
        <v>1</v>
      </c>
      <c r="X664" t="str">
        <f t="shared" si="83"/>
        <v>Getting started with Orleans: Implementation, Hosting, and Deployment</v>
      </c>
      <c r="Y664" t="str">
        <f t="shared" si="84"/>
        <v>null</v>
      </c>
      <c r="Z664" t="str">
        <f t="shared" si="85"/>
        <v>c#/.net/amazon-web-services/actor/orleans/</v>
      </c>
      <c r="AA664" t="str">
        <f t="shared" si="86"/>
        <v>https://stackoverflow.com/questions/37594740/getting-started-with-orleans-implementation-hosting-and-deployment</v>
      </c>
    </row>
    <row r="665" spans="1:27" x14ac:dyDescent="0.25">
      <c r="A665">
        <v>28700767</v>
      </c>
      <c r="B665" t="s">
        <v>5344</v>
      </c>
      <c r="C665" t="s">
        <v>15</v>
      </c>
      <c r="D665" t="s">
        <v>612</v>
      </c>
      <c r="E665" t="s">
        <v>5345</v>
      </c>
      <c r="F665" t="s">
        <v>5346</v>
      </c>
      <c r="G665" t="s">
        <v>5347</v>
      </c>
      <c r="H665" t="s">
        <v>5348</v>
      </c>
      <c r="T665">
        <f t="shared" si="87"/>
        <v>28700767</v>
      </c>
      <c r="U665">
        <f t="shared" si="88"/>
        <v>1484</v>
      </c>
      <c r="V665">
        <f t="shared" si="89"/>
        <v>2</v>
      </c>
      <c r="W665">
        <f t="shared" si="90"/>
        <v>6</v>
      </c>
      <c r="X665" t="str">
        <f t="shared" si="83"/>
        <v>Log4Net and Orleans</v>
      </c>
      <c r="Y665" t="str">
        <f t="shared" si="84"/>
        <v>28860405</v>
      </c>
      <c r="Z665" t="str">
        <f t="shared" si="85"/>
        <v>c#/log4netorleans/</v>
      </c>
      <c r="AA665" t="str">
        <f t="shared" si="86"/>
        <v>https://stackoverflow.com/questions/28700767/log4net-and-orleans</v>
      </c>
    </row>
    <row r="666" spans="1:27" x14ac:dyDescent="0.25">
      <c r="A666">
        <v>37683700</v>
      </c>
      <c r="B666" t="s">
        <v>5349</v>
      </c>
      <c r="C666" t="s">
        <v>16</v>
      </c>
      <c r="D666" t="s">
        <v>208</v>
      </c>
      <c r="E666" t="s">
        <v>5350</v>
      </c>
      <c r="F666" t="s">
        <v>5351</v>
      </c>
      <c r="G666" t="s">
        <v>5352</v>
      </c>
      <c r="H666" t="s">
        <v>5353</v>
      </c>
      <c r="T666">
        <f t="shared" si="87"/>
        <v>37683700</v>
      </c>
      <c r="U666">
        <f t="shared" si="88"/>
        <v>1024</v>
      </c>
      <c r="V666">
        <f t="shared" si="89"/>
        <v>1</v>
      </c>
      <c r="W666">
        <f t="shared" si="90"/>
        <v>4</v>
      </c>
      <c r="X666" t="str">
        <f t="shared" si="83"/>
        <v>Distribute heavy work between multiple grains (Microsoft Orleans)</v>
      </c>
      <c r="Y666" t="str">
        <f t="shared" si="84"/>
        <v>37700721</v>
      </c>
      <c r="Z666" t="str">
        <f t="shared" si="85"/>
        <v>c#/actor/distributed-computing/orleans/</v>
      </c>
      <c r="AA666" t="str">
        <f t="shared" si="86"/>
        <v>https://stackoverflow.com/questions/37683700/distribute-heavy-work-between-multiple-grains-microsoft-orleans</v>
      </c>
    </row>
    <row r="667" spans="1:27" x14ac:dyDescent="0.25">
      <c r="A667">
        <v>37375451</v>
      </c>
      <c r="B667" t="s">
        <v>820</v>
      </c>
      <c r="C667" t="s">
        <v>15</v>
      </c>
      <c r="D667" t="s">
        <v>15</v>
      </c>
      <c r="E667" t="s">
        <v>5354</v>
      </c>
      <c r="F667" t="s">
        <v>5355</v>
      </c>
      <c r="G667" t="s">
        <v>5356</v>
      </c>
      <c r="H667" t="s">
        <v>5357</v>
      </c>
      <c r="T667">
        <f t="shared" si="87"/>
        <v>37375451</v>
      </c>
      <c r="U667">
        <f t="shared" si="88"/>
        <v>1275</v>
      </c>
      <c r="V667">
        <f t="shared" si="89"/>
        <v>2</v>
      </c>
      <c r="W667">
        <f t="shared" si="90"/>
        <v>2</v>
      </c>
      <c r="X667" t="str">
        <f t="shared" si="83"/>
        <v>Microsoft Orleans grain communication performance</v>
      </c>
      <c r="Y667" t="str">
        <f t="shared" si="84"/>
        <v>37583771</v>
      </c>
      <c r="Z667" t="str">
        <f t="shared" si="85"/>
        <v>c#/performanceorleans/</v>
      </c>
      <c r="AA667" t="str">
        <f t="shared" si="86"/>
        <v>https://stackoverflow.com/questions/37375451/microsoft-orleans-grain-communication-performance</v>
      </c>
    </row>
    <row r="668" spans="1:27" x14ac:dyDescent="0.25">
      <c r="A668">
        <v>36460944</v>
      </c>
      <c r="B668" t="s">
        <v>5358</v>
      </c>
      <c r="C668" t="s">
        <v>16</v>
      </c>
      <c r="D668" t="s">
        <v>15</v>
      </c>
      <c r="E668" t="s">
        <v>5359</v>
      </c>
      <c r="F668" t="s">
        <v>5360</v>
      </c>
      <c r="G668" t="s">
        <v>5231</v>
      </c>
      <c r="H668" t="s">
        <v>5361</v>
      </c>
      <c r="T668">
        <f t="shared" si="87"/>
        <v>36460944</v>
      </c>
      <c r="U668">
        <f t="shared" si="88"/>
        <v>414</v>
      </c>
      <c r="V668">
        <f t="shared" si="89"/>
        <v>1</v>
      </c>
      <c r="W668">
        <f t="shared" si="90"/>
        <v>2</v>
      </c>
      <c r="X668" t="str">
        <f t="shared" si="83"/>
        <v>Using result from inner grain in Orleans</v>
      </c>
      <c r="Y668" t="str">
        <f t="shared" si="84"/>
        <v>36474288</v>
      </c>
      <c r="Z668" t="str">
        <f t="shared" si="85"/>
        <v>c#/orleans/</v>
      </c>
      <c r="AA668" t="str">
        <f t="shared" si="86"/>
        <v>https://stackoverflow.com/questions/36460944/using-result-from-inner-grain-in-orleans</v>
      </c>
    </row>
    <row r="669" spans="1:27" x14ac:dyDescent="0.25">
      <c r="A669">
        <v>31358131</v>
      </c>
      <c r="B669" t="s">
        <v>5369</v>
      </c>
      <c r="C669" t="s">
        <v>16</v>
      </c>
      <c r="D669" t="s">
        <v>16</v>
      </c>
      <c r="E669" t="s">
        <v>5370</v>
      </c>
      <c r="F669" t="s">
        <v>5371</v>
      </c>
      <c r="G669" t="s">
        <v>5372</v>
      </c>
      <c r="H669" t="s">
        <v>5373</v>
      </c>
      <c r="T669">
        <f t="shared" si="87"/>
        <v>31358131</v>
      </c>
      <c r="U669">
        <f t="shared" si="88"/>
        <v>600</v>
      </c>
      <c r="V669">
        <f t="shared" si="89"/>
        <v>1</v>
      </c>
      <c r="W669">
        <f t="shared" si="90"/>
        <v>1</v>
      </c>
      <c r="X669" t="str">
        <f t="shared" si="83"/>
        <v>Work distribution in Orleans</v>
      </c>
      <c r="Y669" t="str">
        <f t="shared" si="84"/>
        <v>31363439</v>
      </c>
      <c r="Z669" t="str">
        <f t="shared" si="85"/>
        <v>c#/cluster-computing/distributed-computing/orleans/</v>
      </c>
      <c r="AA669" t="str">
        <f t="shared" si="86"/>
        <v>https://stackoverflow.com/questions/31358131/work-distribution-in-orleans</v>
      </c>
    </row>
    <row r="670" spans="1:27" x14ac:dyDescent="0.25">
      <c r="A670">
        <v>29442748</v>
      </c>
      <c r="B670" t="s">
        <v>1970</v>
      </c>
      <c r="C670" t="s">
        <v>16</v>
      </c>
      <c r="D670" t="s">
        <v>16</v>
      </c>
      <c r="E670" t="s">
        <v>5374</v>
      </c>
      <c r="F670" t="s">
        <v>5375</v>
      </c>
      <c r="G670" t="s">
        <v>5231</v>
      </c>
      <c r="H670" t="s">
        <v>5376</v>
      </c>
      <c r="T670">
        <f t="shared" si="87"/>
        <v>29442748</v>
      </c>
      <c r="U670">
        <f t="shared" si="88"/>
        <v>385</v>
      </c>
      <c r="V670">
        <f t="shared" si="89"/>
        <v>1</v>
      </c>
      <c r="W670">
        <f t="shared" si="90"/>
        <v>1</v>
      </c>
      <c r="X670" t="str">
        <f t="shared" si="83"/>
        <v>Orleans Grain Collection Template in VS, has it changed?</v>
      </c>
      <c r="Y670" t="str">
        <f t="shared" si="84"/>
        <v>29453349</v>
      </c>
      <c r="Z670" t="str">
        <f t="shared" si="85"/>
        <v>c#/orleans/</v>
      </c>
      <c r="AA670" t="str">
        <f t="shared" si="86"/>
        <v>https://stackoverflow.com/questions/29442748/orleans-grain-collection-template-in-vs-has-it-changed</v>
      </c>
    </row>
    <row r="671" spans="1:27" x14ac:dyDescent="0.25">
      <c r="A671">
        <v>26825822</v>
      </c>
      <c r="B671" t="s">
        <v>5382</v>
      </c>
      <c r="C671" t="s">
        <v>16</v>
      </c>
      <c r="D671" t="s">
        <v>16</v>
      </c>
      <c r="E671" t="s">
        <v>5383</v>
      </c>
      <c r="F671" t="s">
        <v>5384</v>
      </c>
      <c r="G671" t="s">
        <v>5231</v>
      </c>
      <c r="H671" t="s">
        <v>5385</v>
      </c>
      <c r="T671">
        <f t="shared" si="87"/>
        <v>26825822</v>
      </c>
      <c r="U671">
        <f t="shared" si="88"/>
        <v>980</v>
      </c>
      <c r="V671">
        <f t="shared" si="89"/>
        <v>1</v>
      </c>
      <c r="W671">
        <f t="shared" si="90"/>
        <v>1</v>
      </c>
      <c r="X671" t="str">
        <f t="shared" si="83"/>
        <v>Why orleans silo starting failing after changing say hello example to support host and grain?</v>
      </c>
      <c r="Y671" t="str">
        <f t="shared" si="84"/>
        <v>26852100</v>
      </c>
      <c r="Z671" t="str">
        <f t="shared" si="85"/>
        <v>c#/orleans/</v>
      </c>
      <c r="AA671" t="str">
        <f t="shared" si="86"/>
        <v>https://stackoverflow.com/questions/26825822/why-orleans-silo-starting-failing-after-changing-say-hello-example-to-support-ho</v>
      </c>
    </row>
    <row r="672" spans="1:27" x14ac:dyDescent="0.25">
      <c r="A672">
        <v>47271150</v>
      </c>
      <c r="B672" t="s">
        <v>5386</v>
      </c>
      <c r="C672" t="s">
        <v>9</v>
      </c>
      <c r="D672" t="s">
        <v>15</v>
      </c>
      <c r="E672" t="s">
        <v>5387</v>
      </c>
      <c r="F672" t="s">
        <v>11</v>
      </c>
      <c r="G672" t="s">
        <v>5388</v>
      </c>
      <c r="H672" t="s">
        <v>5389</v>
      </c>
      <c r="T672">
        <f t="shared" si="87"/>
        <v>47271150</v>
      </c>
      <c r="U672">
        <f t="shared" si="88"/>
        <v>467</v>
      </c>
      <c r="V672">
        <f t="shared" si="89"/>
        <v>0</v>
      </c>
      <c r="W672">
        <f t="shared" si="90"/>
        <v>2</v>
      </c>
      <c r="X672" t="str">
        <f t="shared" si="83"/>
        <v>IdentityServer4 Hybrid flow API token unauthorized</v>
      </c>
      <c r="Y672" t="str">
        <f t="shared" si="84"/>
        <v>null</v>
      </c>
      <c r="Z672" t="str">
        <f t="shared" si="85"/>
        <v>c#/asp.net-core/authorization/asp.net-core-mvc/identityserver4/</v>
      </c>
      <c r="AA672" t="str">
        <f t="shared" si="86"/>
        <v>https://stackoverflow.com/questions/47271150/identityserver4-hybrid-flow-api-token-unauthorized</v>
      </c>
    </row>
    <row r="673" spans="1:27" x14ac:dyDescent="0.25">
      <c r="A673">
        <v>61614526</v>
      </c>
      <c r="B673" t="s">
        <v>280</v>
      </c>
      <c r="C673" t="s">
        <v>16</v>
      </c>
      <c r="D673" t="s">
        <v>16</v>
      </c>
      <c r="E673" t="s">
        <v>5396</v>
      </c>
      <c r="F673" t="s">
        <v>5397</v>
      </c>
      <c r="G673" t="s">
        <v>5398</v>
      </c>
      <c r="H673" t="s">
        <v>5399</v>
      </c>
      <c r="T673">
        <f t="shared" si="87"/>
        <v>61614526</v>
      </c>
      <c r="U673">
        <f t="shared" si="88"/>
        <v>44</v>
      </c>
      <c r="V673">
        <f t="shared" si="89"/>
        <v>1</v>
      </c>
      <c r="W673">
        <f t="shared" si="90"/>
        <v>1</v>
      </c>
      <c r="X673" t="str">
        <f t="shared" si="83"/>
        <v>Problem with changing the site language of the STS project of the IdentityServer4.Admin (Skoruba&amp;#39s Project)</v>
      </c>
      <c r="Y673" t="str">
        <f t="shared" si="84"/>
        <v>61634788</v>
      </c>
      <c r="Z673" t="str">
        <f t="shared" si="85"/>
        <v>c#/oauth-2.0/identityserver4/openid-connect/asp.net-core-3.1/</v>
      </c>
      <c r="AA673" t="str">
        <f t="shared" si="86"/>
        <v>https://stackoverflow.com/questions/61614526/problem-with-changing-the-site-language-of-the-sts-project-of-the-identityserver</v>
      </c>
    </row>
    <row r="674" spans="1:27" x14ac:dyDescent="0.25">
      <c r="A674">
        <v>45197906</v>
      </c>
      <c r="B674" t="s">
        <v>5412</v>
      </c>
      <c r="C674" t="s">
        <v>16</v>
      </c>
      <c r="D674" t="s">
        <v>15</v>
      </c>
      <c r="E674" t="s">
        <v>5413</v>
      </c>
      <c r="F674" t="s">
        <v>11</v>
      </c>
      <c r="G674" t="s">
        <v>5414</v>
      </c>
      <c r="H674" t="s">
        <v>5415</v>
      </c>
      <c r="T674">
        <f t="shared" si="87"/>
        <v>45197906</v>
      </c>
      <c r="U674">
        <f t="shared" si="88"/>
        <v>4376</v>
      </c>
      <c r="V674">
        <f t="shared" si="89"/>
        <v>1</v>
      </c>
      <c r="W674">
        <f t="shared" si="90"/>
        <v>2</v>
      </c>
      <c r="X674" t="str">
        <f t="shared" si="83"/>
        <v>IdentityServer4 refresh token invalid grant</v>
      </c>
      <c r="Y674" t="str">
        <f t="shared" si="84"/>
        <v>null</v>
      </c>
      <c r="Z674" t="str">
        <f t="shared" si="85"/>
        <v>c#/asp.net-core/identityserver4/openid/refresh-token/</v>
      </c>
      <c r="AA674" t="str">
        <f t="shared" si="86"/>
        <v>https://stackoverflow.com/questions/45197906/identityserver4-refresh-token-invalid-grant</v>
      </c>
    </row>
    <row r="675" spans="1:27" x14ac:dyDescent="0.25">
      <c r="A675">
        <v>52765570</v>
      </c>
      <c r="B675" t="s">
        <v>5419</v>
      </c>
      <c r="C675" t="s">
        <v>15</v>
      </c>
      <c r="D675" t="s">
        <v>612</v>
      </c>
      <c r="E675" t="s">
        <v>5420</v>
      </c>
      <c r="F675" t="s">
        <v>5421</v>
      </c>
      <c r="G675" t="s">
        <v>5422</v>
      </c>
      <c r="H675" t="s">
        <v>5423</v>
      </c>
      <c r="T675">
        <f t="shared" si="87"/>
        <v>52765570</v>
      </c>
      <c r="U675">
        <f t="shared" si="88"/>
        <v>4396</v>
      </c>
      <c r="V675">
        <f t="shared" si="89"/>
        <v>2</v>
      </c>
      <c r="W675">
        <f t="shared" si="90"/>
        <v>6</v>
      </c>
      <c r="X675" t="str">
        <f t="shared" si="83"/>
        <v>Accessing protected API on IdentityServer4 with Bearer Token</v>
      </c>
      <c r="Y675" t="str">
        <f t="shared" si="84"/>
        <v>52768033</v>
      </c>
      <c r="Z675" t="str">
        <f t="shared" si="85"/>
        <v>c#/asp.net-core/jwt/identityserver4/bearer-token/</v>
      </c>
      <c r="AA675" t="str">
        <f t="shared" si="86"/>
        <v>https://stackoverflow.com/questions/52765570/accessing-protected-api-on-identityserver4-with-bearer-token</v>
      </c>
    </row>
    <row r="676" spans="1:27" x14ac:dyDescent="0.25">
      <c r="A676">
        <v>58185994</v>
      </c>
      <c r="B676" t="s">
        <v>2165</v>
      </c>
      <c r="C676" t="s">
        <v>15</v>
      </c>
      <c r="D676" t="s">
        <v>15</v>
      </c>
      <c r="E676" t="s">
        <v>5427</v>
      </c>
      <c r="F676" t="s">
        <v>11</v>
      </c>
      <c r="G676" t="s">
        <v>5428</v>
      </c>
      <c r="H676" t="s">
        <v>5429</v>
      </c>
      <c r="T676">
        <f t="shared" si="87"/>
        <v>58185994</v>
      </c>
      <c r="U676">
        <f t="shared" si="88"/>
        <v>568</v>
      </c>
      <c r="V676">
        <f t="shared" si="89"/>
        <v>2</v>
      </c>
      <c r="W676">
        <f t="shared" si="90"/>
        <v>2</v>
      </c>
      <c r="X676" t="str">
        <f t="shared" si="83"/>
        <v>IdentityServer4 as external provider, how to avoid logout prompt?</v>
      </c>
      <c r="Y676" t="str">
        <f t="shared" si="84"/>
        <v>null</v>
      </c>
      <c r="Z676" t="str">
        <f t="shared" si="85"/>
        <v>c#/asp.net-core-mvc/identityserver4/openid-connect/</v>
      </c>
      <c r="AA676" t="str">
        <f t="shared" si="86"/>
        <v>https://stackoverflow.com/questions/58185994/identityserver4-as-external-provider-how-to-avoid-logout-prompt</v>
      </c>
    </row>
    <row r="677" spans="1:27" x14ac:dyDescent="0.25">
      <c r="A677">
        <v>51683801</v>
      </c>
      <c r="B677" t="s">
        <v>5441</v>
      </c>
      <c r="C677" t="s">
        <v>15</v>
      </c>
      <c r="D677" t="s">
        <v>28</v>
      </c>
      <c r="E677" t="s">
        <v>5442</v>
      </c>
      <c r="F677" t="s">
        <v>11</v>
      </c>
      <c r="G677" t="s">
        <v>5443</v>
      </c>
      <c r="H677" t="s">
        <v>5444</v>
      </c>
      <c r="T677">
        <f t="shared" si="87"/>
        <v>51683801</v>
      </c>
      <c r="U677">
        <f t="shared" si="88"/>
        <v>1719</v>
      </c>
      <c r="V677">
        <f t="shared" si="89"/>
        <v>2</v>
      </c>
      <c r="W677">
        <f t="shared" si="90"/>
        <v>3</v>
      </c>
      <c r="X677" t="str">
        <f t="shared" si="83"/>
        <v>IdentityServer4 ASP.NET Core Identity does not redirect back to client</v>
      </c>
      <c r="Y677" t="str">
        <f t="shared" si="84"/>
        <v>null</v>
      </c>
      <c r="Z677" t="str">
        <f t="shared" si="85"/>
        <v>c#/identityserver4asp.net-core-identity/</v>
      </c>
      <c r="AA677" t="str">
        <f t="shared" si="86"/>
        <v>https://stackoverflow.com/questions/51683801/identityserver4-asp-net-core-identity-does-not-redirect-back-to-client</v>
      </c>
    </row>
    <row r="678" spans="1:27" x14ac:dyDescent="0.25">
      <c r="A678">
        <v>49041098</v>
      </c>
      <c r="B678" t="s">
        <v>5445</v>
      </c>
      <c r="C678" t="s">
        <v>15</v>
      </c>
      <c r="D678" t="s">
        <v>15</v>
      </c>
      <c r="E678" t="s">
        <v>5446</v>
      </c>
      <c r="F678" t="s">
        <v>11</v>
      </c>
      <c r="G678" t="s">
        <v>5447</v>
      </c>
      <c r="H678" t="s">
        <v>5448</v>
      </c>
      <c r="T678">
        <f t="shared" si="87"/>
        <v>49041098</v>
      </c>
      <c r="U678">
        <f t="shared" si="88"/>
        <v>2100</v>
      </c>
      <c r="V678">
        <f t="shared" si="89"/>
        <v>2</v>
      </c>
      <c r="W678">
        <f t="shared" si="90"/>
        <v>2</v>
      </c>
      <c r="X678" t="str">
        <f t="shared" si="83"/>
        <v>Web Api .net framework 4.6.1 and identityServer4</v>
      </c>
      <c r="Y678" t="str">
        <f t="shared" si="84"/>
        <v>null</v>
      </c>
      <c r="Z678" t="str">
        <f t="shared" si="85"/>
        <v>c#/asp.net-web-api2identityserver4/</v>
      </c>
      <c r="AA678" t="str">
        <f t="shared" si="86"/>
        <v>https://stackoverflow.com/questions/49041098/web-api-net-framework-4-6-1-and-identityserver4</v>
      </c>
    </row>
    <row r="679" spans="1:27" x14ac:dyDescent="0.25">
      <c r="A679">
        <v>49042474</v>
      </c>
      <c r="B679" t="s">
        <v>5464</v>
      </c>
      <c r="C679" t="s">
        <v>28</v>
      </c>
      <c r="D679" t="s">
        <v>829</v>
      </c>
      <c r="E679" t="s">
        <v>5465</v>
      </c>
      <c r="F679" t="s">
        <v>11</v>
      </c>
      <c r="G679" t="s">
        <v>5458</v>
      </c>
      <c r="H679" t="s">
        <v>5466</v>
      </c>
      <c r="T679">
        <f t="shared" si="87"/>
        <v>49042474</v>
      </c>
      <c r="U679">
        <f t="shared" si="88"/>
        <v>14562</v>
      </c>
      <c r="V679">
        <f t="shared" si="89"/>
        <v>3</v>
      </c>
      <c r="W679">
        <f t="shared" si="90"/>
        <v>14</v>
      </c>
      <c r="X679" t="str">
        <f t="shared" si="83"/>
        <v>AddSigningCredential for IdentityServer4</v>
      </c>
      <c r="Y679" t="str">
        <f t="shared" si="84"/>
        <v>null</v>
      </c>
      <c r="Z679" t="str">
        <f t="shared" si="85"/>
        <v>c#/identityserver4/</v>
      </c>
      <c r="AA679" t="str">
        <f t="shared" si="86"/>
        <v>https://stackoverflow.com/questions/49042474/addsigningcredential-for-identityserver4</v>
      </c>
    </row>
    <row r="680" spans="1:27" x14ac:dyDescent="0.25">
      <c r="A680">
        <v>41524313</v>
      </c>
      <c r="B680" t="s">
        <v>5467</v>
      </c>
      <c r="C680" t="s">
        <v>15</v>
      </c>
      <c r="D680" t="s">
        <v>89</v>
      </c>
      <c r="E680" t="s">
        <v>5468</v>
      </c>
      <c r="F680" t="s">
        <v>5469</v>
      </c>
      <c r="G680" t="s">
        <v>686</v>
      </c>
      <c r="H680" t="s">
        <v>5470</v>
      </c>
      <c r="T680">
        <f t="shared" si="87"/>
        <v>41524313</v>
      </c>
      <c r="U680">
        <f t="shared" si="88"/>
        <v>3317</v>
      </c>
      <c r="V680">
        <f t="shared" si="89"/>
        <v>2</v>
      </c>
      <c r="W680">
        <f t="shared" si="90"/>
        <v>5</v>
      </c>
      <c r="X680" t="str">
        <f t="shared" si="83"/>
        <v>My IUserClaimsPrincipalFactory implementation is causing StackOverflowException on IdentityServer4</v>
      </c>
      <c r="Y680" t="str">
        <f t="shared" si="84"/>
        <v>41524338</v>
      </c>
      <c r="Z680" t="str">
        <f t="shared" si="85"/>
        <v>c#/asp.net-core/asp.net-identity/identityserver4/</v>
      </c>
      <c r="AA680" t="str">
        <f t="shared" si="86"/>
        <v>https://stackoverflow.com/questions/41524313/my-iuserclaimsprincipalfactory-implementation-is-causing-stackoverflowexception</v>
      </c>
    </row>
    <row r="681" spans="1:27" x14ac:dyDescent="0.25">
      <c r="A681">
        <v>57869407</v>
      </c>
      <c r="B681" t="s">
        <v>5471</v>
      </c>
      <c r="C681" t="s">
        <v>15</v>
      </c>
      <c r="D681" t="s">
        <v>15</v>
      </c>
      <c r="E681" t="s">
        <v>5472</v>
      </c>
      <c r="F681" t="s">
        <v>5473</v>
      </c>
      <c r="G681" t="s">
        <v>5474</v>
      </c>
      <c r="H681" t="s">
        <v>5475</v>
      </c>
      <c r="T681">
        <f t="shared" si="87"/>
        <v>57869407</v>
      </c>
      <c r="U681">
        <f t="shared" si="88"/>
        <v>1007</v>
      </c>
      <c r="V681">
        <f t="shared" si="89"/>
        <v>2</v>
      </c>
      <c r="W681">
        <f t="shared" si="90"/>
        <v>2</v>
      </c>
      <c r="X681" t="str">
        <f t="shared" si="83"/>
        <v>Validate IdentityServer4 token in Web API (.Net framework)</v>
      </c>
      <c r="Y681" t="str">
        <f t="shared" si="84"/>
        <v>57870033</v>
      </c>
      <c r="Z681" t="str">
        <f t="shared" si="85"/>
        <v>c#/authentication/asp.net-web-api/openid/identityserver4/</v>
      </c>
      <c r="AA681" t="str">
        <f t="shared" si="86"/>
        <v>https://stackoverflow.com/questions/57869407/validate-identityserver4-token-in-web-api-net-framework</v>
      </c>
    </row>
    <row r="682" spans="1:27" x14ac:dyDescent="0.25">
      <c r="A682">
        <v>48769069</v>
      </c>
      <c r="B682" t="s">
        <v>5476</v>
      </c>
      <c r="C682" t="s">
        <v>28</v>
      </c>
      <c r="D682" t="s">
        <v>16</v>
      </c>
      <c r="E682" t="s">
        <v>5477</v>
      </c>
      <c r="F682" t="s">
        <v>11</v>
      </c>
      <c r="G682" t="s">
        <v>5478</v>
      </c>
      <c r="H682" t="s">
        <v>5479</v>
      </c>
      <c r="T682">
        <f t="shared" si="87"/>
        <v>48769069</v>
      </c>
      <c r="U682">
        <f t="shared" si="88"/>
        <v>5596</v>
      </c>
      <c r="V682">
        <f t="shared" si="89"/>
        <v>3</v>
      </c>
      <c r="W682">
        <f t="shared" si="90"/>
        <v>1</v>
      </c>
      <c r="X682" t="str">
        <f t="shared" si="83"/>
        <v>IdentityServer4 from .net framework 4.6</v>
      </c>
      <c r="Y682" t="str">
        <f t="shared" si="84"/>
        <v>null</v>
      </c>
      <c r="Z682" t="str">
        <f t="shared" si="85"/>
        <v>c#/asp.net-mvc/identity/identityserver4/</v>
      </c>
      <c r="AA682" t="str">
        <f t="shared" si="86"/>
        <v>https://stackoverflow.com/questions/48769069/identityserver4-from-net-framework-4-6</v>
      </c>
    </row>
    <row r="683" spans="1:27" x14ac:dyDescent="0.25">
      <c r="A683">
        <v>60799719</v>
      </c>
      <c r="B683" t="s">
        <v>102</v>
      </c>
      <c r="C683" t="s">
        <v>16</v>
      </c>
      <c r="D683" t="s">
        <v>16</v>
      </c>
      <c r="E683" t="s">
        <v>5483</v>
      </c>
      <c r="F683" t="s">
        <v>11</v>
      </c>
      <c r="G683" t="s">
        <v>5484</v>
      </c>
      <c r="H683" t="s">
        <v>5485</v>
      </c>
      <c r="T683">
        <f t="shared" si="87"/>
        <v>60799719</v>
      </c>
      <c r="U683">
        <f t="shared" si="88"/>
        <v>38</v>
      </c>
      <c r="V683">
        <f t="shared" si="89"/>
        <v>1</v>
      </c>
      <c r="W683">
        <f t="shared" si="90"/>
        <v>1</v>
      </c>
      <c r="X683" t="str">
        <f t="shared" si="83"/>
        <v>ASP.net core IdentityServer4 responds with invalid_grant when I try to refresh my access token</v>
      </c>
      <c r="Y683" t="str">
        <f t="shared" si="84"/>
        <v>null</v>
      </c>
      <c r="Z683" t="str">
        <f t="shared" si="85"/>
        <v>c#/asp.net-core/asp.net-identity/postman/identityserver4/</v>
      </c>
      <c r="AA683" t="str">
        <f t="shared" si="86"/>
        <v>https://stackoverflow.com/questions/60799719/asp-net-core-identityserver4-responds-with-invalid-grant-when-i-try-to-refresh-m</v>
      </c>
    </row>
    <row r="684" spans="1:27" x14ac:dyDescent="0.25">
      <c r="A684">
        <v>48681426</v>
      </c>
      <c r="B684" t="s">
        <v>5486</v>
      </c>
      <c r="C684" t="s">
        <v>208</v>
      </c>
      <c r="D684" t="s">
        <v>28</v>
      </c>
      <c r="E684" t="s">
        <v>5487</v>
      </c>
      <c r="F684" t="s">
        <v>5488</v>
      </c>
      <c r="G684" t="s">
        <v>5489</v>
      </c>
      <c r="H684" t="s">
        <v>5490</v>
      </c>
      <c r="T684">
        <f t="shared" si="87"/>
        <v>48681426</v>
      </c>
      <c r="U684">
        <f t="shared" si="88"/>
        <v>3343</v>
      </c>
      <c r="V684">
        <f t="shared" si="89"/>
        <v>4</v>
      </c>
      <c r="W684">
        <f t="shared" si="90"/>
        <v>3</v>
      </c>
      <c r="X684" t="str">
        <f t="shared" si="83"/>
        <v>IdentityServer4 Force User to re-enter credentials</v>
      </c>
      <c r="Y684" t="str">
        <f t="shared" si="84"/>
        <v>48685072</v>
      </c>
      <c r="Z684" t="str">
        <f t="shared" si="85"/>
        <v>c#/asp.net-core-mvcidentityserver4/</v>
      </c>
      <c r="AA684" t="str">
        <f t="shared" si="86"/>
        <v>https://stackoverflow.com/questions/48681426/identityserver4-force-user-to-re-enter-credentials</v>
      </c>
    </row>
    <row r="685" spans="1:27" x14ac:dyDescent="0.25">
      <c r="A685">
        <v>58136779</v>
      </c>
      <c r="B685" t="s">
        <v>5507</v>
      </c>
      <c r="C685" t="s">
        <v>16</v>
      </c>
      <c r="D685" t="s">
        <v>107</v>
      </c>
      <c r="E685" t="s">
        <v>5508</v>
      </c>
      <c r="F685" t="s">
        <v>5509</v>
      </c>
      <c r="G685" t="s">
        <v>5510</v>
      </c>
      <c r="H685" t="s">
        <v>5511</v>
      </c>
      <c r="T685">
        <f t="shared" si="87"/>
        <v>58136779</v>
      </c>
      <c r="U685">
        <f t="shared" si="88"/>
        <v>1534</v>
      </c>
      <c r="V685">
        <f t="shared" si="89"/>
        <v>1</v>
      </c>
      <c r="W685">
        <f t="shared" si="90"/>
        <v>8</v>
      </c>
      <c r="X685" t="str">
        <f t="shared" si="83"/>
        <v>How to create a signing certificate and use it in IdentityServer4 in production?</v>
      </c>
      <c r="Y685" t="str">
        <f t="shared" si="84"/>
        <v>58136780</v>
      </c>
      <c r="Z685" t="str">
        <f t="shared" si="85"/>
        <v>c#/.net-core/identityserver4/x509/mmc/</v>
      </c>
      <c r="AA685" t="str">
        <f t="shared" si="86"/>
        <v>https://stackoverflow.com/questions/58136779/how-to-create-a-signing-certificate-and-use-it-in-identityserver4-in-production</v>
      </c>
    </row>
    <row r="686" spans="1:27" x14ac:dyDescent="0.25">
      <c r="A686">
        <v>60324328</v>
      </c>
      <c r="B686" t="s">
        <v>334</v>
      </c>
      <c r="C686" t="s">
        <v>16</v>
      </c>
      <c r="D686" t="s">
        <v>16</v>
      </c>
      <c r="E686" t="s">
        <v>5520</v>
      </c>
      <c r="F686" t="s">
        <v>11</v>
      </c>
      <c r="G686" t="s">
        <v>5458</v>
      </c>
      <c r="H686" t="s">
        <v>5521</v>
      </c>
      <c r="T686">
        <f t="shared" si="87"/>
        <v>60324328</v>
      </c>
      <c r="U686">
        <f t="shared" si="88"/>
        <v>57</v>
      </c>
      <c r="V686">
        <f t="shared" si="89"/>
        <v>1</v>
      </c>
      <c r="W686">
        <f t="shared" si="90"/>
        <v>1</v>
      </c>
      <c r="X686" t="str">
        <f t="shared" si="83"/>
        <v>Using IdentityServer4 as Class Library instead of Hosting Solution</v>
      </c>
      <c r="Y686" t="str">
        <f t="shared" si="84"/>
        <v>null</v>
      </c>
      <c r="Z686" t="str">
        <f t="shared" si="85"/>
        <v>c#/identityserver4/</v>
      </c>
      <c r="AA686" t="str">
        <f t="shared" si="86"/>
        <v>https://stackoverflow.com/questions/60324328/using-identityserver4-as-class-library-instead-of-hosting-solution</v>
      </c>
    </row>
    <row r="687" spans="1:27" x14ac:dyDescent="0.25">
      <c r="A687">
        <v>35304038</v>
      </c>
      <c r="B687" t="s">
        <v>5528</v>
      </c>
      <c r="C687" t="s">
        <v>28</v>
      </c>
      <c r="D687" t="s">
        <v>3059</v>
      </c>
      <c r="E687" t="s">
        <v>5529</v>
      </c>
      <c r="F687" t="s">
        <v>5530</v>
      </c>
      <c r="G687" t="s">
        <v>5451</v>
      </c>
      <c r="H687" t="s">
        <v>5531</v>
      </c>
      <c r="T687">
        <f t="shared" si="87"/>
        <v>35304038</v>
      </c>
      <c r="U687">
        <f t="shared" si="88"/>
        <v>54572</v>
      </c>
      <c r="V687">
        <f t="shared" si="89"/>
        <v>3</v>
      </c>
      <c r="W687">
        <f t="shared" si="90"/>
        <v>76</v>
      </c>
      <c r="X687" t="str">
        <f t="shared" si="83"/>
        <v>IdentityServer4 register UserService and get users from database in asp.net core</v>
      </c>
      <c r="Y687" t="str">
        <f t="shared" si="84"/>
        <v>35306021</v>
      </c>
      <c r="Z687" t="str">
        <f t="shared" si="85"/>
        <v>c#/asp.net-coreidentityserver4/</v>
      </c>
      <c r="AA687" t="str">
        <f t="shared" si="86"/>
        <v>https://stackoverflow.com/questions/35304038/identityserver4-register-userservice-and-get-users-from-database-in-asp-net-core</v>
      </c>
    </row>
    <row r="688" spans="1:27" x14ac:dyDescent="0.25">
      <c r="A688">
        <v>44618235</v>
      </c>
      <c r="B688" t="s">
        <v>5535</v>
      </c>
      <c r="C688" t="s">
        <v>89</v>
      </c>
      <c r="D688" t="s">
        <v>8</v>
      </c>
      <c r="E688" t="s">
        <v>5536</v>
      </c>
      <c r="F688" t="s">
        <v>5537</v>
      </c>
      <c r="G688" t="s">
        <v>5538</v>
      </c>
      <c r="H688" t="s">
        <v>5539</v>
      </c>
      <c r="T688">
        <f t="shared" si="87"/>
        <v>44618235</v>
      </c>
      <c r="U688">
        <f t="shared" si="88"/>
        <v>5681</v>
      </c>
      <c r="V688">
        <f t="shared" si="89"/>
        <v>5</v>
      </c>
      <c r="W688">
        <f t="shared" si="90"/>
        <v>10</v>
      </c>
      <c r="X688" t="str">
        <f t="shared" si="83"/>
        <v>using IdentityServer4 with custom Configration DBContext</v>
      </c>
      <c r="Y688" t="str">
        <f t="shared" si="84"/>
        <v>44627356</v>
      </c>
      <c r="Z688" t="str">
        <f t="shared" si="85"/>
        <v>c#/entity-framework/asp.net-core/asp.net-identity/identityserver4/</v>
      </c>
      <c r="AA688" t="str">
        <f t="shared" si="86"/>
        <v>https://stackoverflow.com/questions/44618235/using-identityserver4-with-custom-configration-dbcontext</v>
      </c>
    </row>
    <row r="689" spans="1:27" x14ac:dyDescent="0.25">
      <c r="A689">
        <v>55369810</v>
      </c>
      <c r="B689" t="s">
        <v>2498</v>
      </c>
      <c r="C689" t="s">
        <v>16</v>
      </c>
      <c r="D689" t="s">
        <v>469</v>
      </c>
      <c r="E689" t="s">
        <v>5540</v>
      </c>
      <c r="F689" t="s">
        <v>11</v>
      </c>
      <c r="G689" t="s">
        <v>5458</v>
      </c>
      <c r="H689" t="s">
        <v>5541</v>
      </c>
      <c r="T689">
        <f t="shared" si="87"/>
        <v>55369810</v>
      </c>
      <c r="U689">
        <f t="shared" si="88"/>
        <v>107</v>
      </c>
      <c r="V689">
        <f t="shared" si="89"/>
        <v>1</v>
      </c>
      <c r="W689">
        <f t="shared" si="90"/>
        <v>9</v>
      </c>
      <c r="X689" t="str">
        <f t="shared" si="83"/>
        <v>How to merge internal and external accounts (facebook, twitter) if both have same email address using IdentityServer4 framework implementation</v>
      </c>
      <c r="Y689" t="str">
        <f t="shared" si="84"/>
        <v>null</v>
      </c>
      <c r="Z689" t="str">
        <f t="shared" si="85"/>
        <v>c#/identityserver4/</v>
      </c>
      <c r="AA689" t="str">
        <f t="shared" si="86"/>
        <v>https://stackoverflow.com/questions/55369810/how-to-merge-internal-and-external-accounts-facebook-twitter-if-both-have-sam</v>
      </c>
    </row>
    <row r="690" spans="1:27" x14ac:dyDescent="0.25">
      <c r="A690">
        <v>59898089</v>
      </c>
      <c r="B690" t="s">
        <v>679</v>
      </c>
      <c r="C690" t="s">
        <v>16</v>
      </c>
      <c r="D690" t="s">
        <v>89</v>
      </c>
      <c r="E690" t="s">
        <v>5546</v>
      </c>
      <c r="F690" t="s">
        <v>11</v>
      </c>
      <c r="G690" t="s">
        <v>5451</v>
      </c>
      <c r="H690" t="s">
        <v>5547</v>
      </c>
      <c r="T690">
        <f t="shared" si="87"/>
        <v>59898089</v>
      </c>
      <c r="U690">
        <f t="shared" si="88"/>
        <v>248</v>
      </c>
      <c r="V690">
        <f t="shared" si="89"/>
        <v>1</v>
      </c>
      <c r="W690">
        <f t="shared" si="90"/>
        <v>5</v>
      </c>
      <c r="X690" t="str">
        <f t="shared" si="83"/>
        <v>Find IdentityServer4 errors in Application Insights</v>
      </c>
      <c r="Y690" t="str">
        <f t="shared" si="84"/>
        <v>null</v>
      </c>
      <c r="Z690" t="str">
        <f t="shared" si="85"/>
        <v>c#/asp.net-coreidentityserver4/</v>
      </c>
      <c r="AA690" t="str">
        <f t="shared" si="86"/>
        <v>https://stackoverflow.com/questions/59898089/find-identityserver4-errors-in-application-insights</v>
      </c>
    </row>
    <row r="691" spans="1:27" x14ac:dyDescent="0.25">
      <c r="A691">
        <v>59849734</v>
      </c>
      <c r="B691" t="s">
        <v>1555</v>
      </c>
      <c r="C691" t="s">
        <v>16</v>
      </c>
      <c r="D691" t="s">
        <v>16</v>
      </c>
      <c r="E691" t="s">
        <v>5548</v>
      </c>
      <c r="F691" t="s">
        <v>5549</v>
      </c>
      <c r="G691" t="s">
        <v>5550</v>
      </c>
      <c r="H691" t="s">
        <v>5551</v>
      </c>
      <c r="T691">
        <f t="shared" si="87"/>
        <v>59849734</v>
      </c>
      <c r="U691">
        <f t="shared" si="88"/>
        <v>126</v>
      </c>
      <c r="V691">
        <f t="shared" si="89"/>
        <v>1</v>
      </c>
      <c r="W691">
        <f t="shared" si="90"/>
        <v>1</v>
      </c>
      <c r="X691" t="str">
        <f t="shared" si="83"/>
        <v>Providing IdentityServer4 with a key on Linux App Service</v>
      </c>
      <c r="Y691" t="str">
        <f t="shared" si="84"/>
        <v>59897843</v>
      </c>
      <c r="Z691" t="str">
        <f t="shared" si="85"/>
        <v>c#/azure/identityserver4/.net-core-3.1/</v>
      </c>
      <c r="AA691" t="str">
        <f t="shared" si="86"/>
        <v>https://stackoverflow.com/questions/59849734/providing-identityserver4-with-a-key-on-linux-app-service</v>
      </c>
    </row>
    <row r="692" spans="1:27" x14ac:dyDescent="0.25">
      <c r="A692">
        <v>59817470</v>
      </c>
      <c r="B692" t="s">
        <v>3545</v>
      </c>
      <c r="C692" t="s">
        <v>9</v>
      </c>
      <c r="D692" t="s">
        <v>15</v>
      </c>
      <c r="E692" t="s">
        <v>5556</v>
      </c>
      <c r="F692" t="s">
        <v>11</v>
      </c>
      <c r="G692" t="s">
        <v>5451</v>
      </c>
      <c r="H692" t="s">
        <v>5557</v>
      </c>
      <c r="T692">
        <f t="shared" si="87"/>
        <v>59817470</v>
      </c>
      <c r="U692">
        <f t="shared" si="88"/>
        <v>122</v>
      </c>
      <c r="V692">
        <f t="shared" si="89"/>
        <v>0</v>
      </c>
      <c r="W692">
        <f t="shared" si="90"/>
        <v>2</v>
      </c>
      <c r="X692" t="str">
        <f t="shared" si="83"/>
        <v>IdentityServer4 Client is not Authenticated by HttpContext.SignInAsync</v>
      </c>
      <c r="Y692" t="str">
        <f t="shared" si="84"/>
        <v>null</v>
      </c>
      <c r="Z692" t="str">
        <f t="shared" si="85"/>
        <v>c#/asp.net-coreidentityserver4/</v>
      </c>
      <c r="AA692" t="str">
        <f t="shared" si="86"/>
        <v>https://stackoverflow.com/questions/59817470/identityserver4-client-is-not-authenticated-by-httpcontext-signinasync</v>
      </c>
    </row>
    <row r="693" spans="1:27" x14ac:dyDescent="0.25">
      <c r="A693">
        <v>47133282</v>
      </c>
      <c r="B693" t="s">
        <v>5558</v>
      </c>
      <c r="C693" t="s">
        <v>15</v>
      </c>
      <c r="D693" t="s">
        <v>28</v>
      </c>
      <c r="E693" t="s">
        <v>5559</v>
      </c>
      <c r="F693" t="s">
        <v>5560</v>
      </c>
      <c r="G693" t="s">
        <v>5561</v>
      </c>
      <c r="H693" t="s">
        <v>5562</v>
      </c>
      <c r="T693">
        <f t="shared" si="87"/>
        <v>47133282</v>
      </c>
      <c r="U693">
        <f t="shared" si="88"/>
        <v>1800</v>
      </c>
      <c r="V693">
        <f t="shared" si="89"/>
        <v>2</v>
      </c>
      <c r="W693">
        <f t="shared" si="90"/>
        <v>3</v>
      </c>
      <c r="X693" t="str">
        <f t="shared" si="83"/>
        <v>IdentityServer4 - missing claims from Google</v>
      </c>
      <c r="Y693" t="str">
        <f t="shared" si="84"/>
        <v>48838387</v>
      </c>
      <c r="Z693" t="str">
        <f t="shared" si="85"/>
        <v>c#/asp.net-core/google-oauth/identityserver4/</v>
      </c>
      <c r="AA693" t="str">
        <f t="shared" si="86"/>
        <v>https://stackoverflow.com/questions/47133282/identityserver4-missing-claims-from-google</v>
      </c>
    </row>
    <row r="694" spans="1:27" x14ac:dyDescent="0.25">
      <c r="A694">
        <v>59638965</v>
      </c>
      <c r="B694" t="s">
        <v>5569</v>
      </c>
      <c r="C694" t="s">
        <v>28</v>
      </c>
      <c r="D694" t="s">
        <v>15</v>
      </c>
      <c r="E694" t="s">
        <v>5570</v>
      </c>
      <c r="F694" t="s">
        <v>5571</v>
      </c>
      <c r="G694" t="s">
        <v>5572</v>
      </c>
      <c r="H694" t="s">
        <v>5573</v>
      </c>
      <c r="T694">
        <f t="shared" si="87"/>
        <v>59638965</v>
      </c>
      <c r="U694">
        <f t="shared" si="88"/>
        <v>1028</v>
      </c>
      <c r="V694">
        <f t="shared" si="89"/>
        <v>3</v>
      </c>
      <c r="W694">
        <f t="shared" si="90"/>
        <v>2</v>
      </c>
      <c r="X694" t="str">
        <f t="shared" si="83"/>
        <v>How to add OpenIdConnect via IdentityServer4 to ASP.NET Core ServerSide Blazor web app?</v>
      </c>
      <c r="Y694" t="str">
        <f t="shared" si="84"/>
        <v>59672926</v>
      </c>
      <c r="Z694" t="str">
        <f t="shared" si="85"/>
        <v>c#/asp.net/asp.net-core/blazor/blazor-server-side/</v>
      </c>
      <c r="AA694" t="str">
        <f t="shared" si="86"/>
        <v>https://stackoverflow.com/questions/59638965/how-to-add-openidconnect-via-identityserver4-to-asp-net-core-serverside-blazor-w</v>
      </c>
    </row>
    <row r="695" spans="1:27" x14ac:dyDescent="0.25">
      <c r="A695">
        <v>58170623</v>
      </c>
      <c r="B695" t="s">
        <v>5579</v>
      </c>
      <c r="C695" t="s">
        <v>16</v>
      </c>
      <c r="D695" t="s">
        <v>469</v>
      </c>
      <c r="E695" t="s">
        <v>5580</v>
      </c>
      <c r="F695" t="s">
        <v>11</v>
      </c>
      <c r="G695" t="s">
        <v>5581</v>
      </c>
      <c r="H695" t="s">
        <v>5582</v>
      </c>
      <c r="T695">
        <f t="shared" si="87"/>
        <v>58170623</v>
      </c>
      <c r="U695">
        <f t="shared" si="88"/>
        <v>394</v>
      </c>
      <c r="V695">
        <f t="shared" si="89"/>
        <v>1</v>
      </c>
      <c r="W695">
        <f t="shared" si="90"/>
        <v>9</v>
      </c>
      <c r="X695" t="str">
        <f t="shared" si="83"/>
        <v>Request header are not forwarding to IdentityServer4</v>
      </c>
      <c r="Y695" t="str">
        <f t="shared" si="84"/>
        <v>null</v>
      </c>
      <c r="Z695" t="str">
        <f t="shared" si="85"/>
        <v>c#/.net-core/identityserver4/ocelot/</v>
      </c>
      <c r="AA695" t="str">
        <f t="shared" si="86"/>
        <v>https://stackoverflow.com/questions/58170623/request-header-are-not-forwarding-to-identityserver4</v>
      </c>
    </row>
    <row r="696" spans="1:27" x14ac:dyDescent="0.25">
      <c r="A696">
        <v>59615372</v>
      </c>
      <c r="B696" t="s">
        <v>1193</v>
      </c>
      <c r="C696" t="s">
        <v>9</v>
      </c>
      <c r="D696" t="s">
        <v>16</v>
      </c>
      <c r="E696" t="s">
        <v>5583</v>
      </c>
      <c r="F696" t="s">
        <v>11</v>
      </c>
      <c r="G696" t="s">
        <v>5584</v>
      </c>
      <c r="H696" t="s">
        <v>5585</v>
      </c>
      <c r="T696">
        <f t="shared" si="87"/>
        <v>59615372</v>
      </c>
      <c r="U696">
        <f t="shared" si="88"/>
        <v>74</v>
      </c>
      <c r="V696">
        <f t="shared" si="89"/>
        <v>0</v>
      </c>
      <c r="W696">
        <f t="shared" si="90"/>
        <v>1</v>
      </c>
      <c r="X696" t="str">
        <f t="shared" si="83"/>
        <v>IdentityServer4.EntityFramework 3.1 and Microsoft.EntityFrameworkCore 3.1</v>
      </c>
      <c r="Y696" t="str">
        <f t="shared" si="84"/>
        <v>null</v>
      </c>
      <c r="Z696" t="str">
        <f t="shared" si="85"/>
        <v>c#/identityserver4entity-framework-core-3.1/</v>
      </c>
      <c r="AA696" t="str">
        <f t="shared" si="86"/>
        <v>https://stackoverflow.com/questions/59615372/identityserver4-entityframework-3-1-and-microsoft-entityframeworkcore-3-1</v>
      </c>
    </row>
    <row r="697" spans="1:27" x14ac:dyDescent="0.25">
      <c r="A697">
        <v>59598078</v>
      </c>
      <c r="B697" t="s">
        <v>363</v>
      </c>
      <c r="C697" t="s">
        <v>9</v>
      </c>
      <c r="D697" t="s">
        <v>16</v>
      </c>
      <c r="E697" t="s">
        <v>5586</v>
      </c>
      <c r="F697" t="s">
        <v>11</v>
      </c>
      <c r="G697" t="s">
        <v>5587</v>
      </c>
      <c r="H697" t="s">
        <v>5588</v>
      </c>
      <c r="T697">
        <f t="shared" si="87"/>
        <v>59598078</v>
      </c>
      <c r="U697">
        <f t="shared" si="88"/>
        <v>77</v>
      </c>
      <c r="V697">
        <f t="shared" si="89"/>
        <v>0</v>
      </c>
      <c r="W697">
        <f t="shared" si="90"/>
        <v>1</v>
      </c>
      <c r="X697" t="str">
        <f t="shared" si="83"/>
        <v>.NET Core Identity and IdentityServer4 in one project</v>
      </c>
      <c r="Y697" t="str">
        <f t="shared" si="84"/>
        <v>null</v>
      </c>
      <c r="Z697" t="str">
        <f t="shared" si="85"/>
        <v>c#/.net-core/asp.net-identity/identityserver4/</v>
      </c>
      <c r="AA697" t="str">
        <f t="shared" si="86"/>
        <v>https://stackoverflow.com/questions/59598078/net-core-identity-and-identityserver4-in-one-project</v>
      </c>
    </row>
    <row r="698" spans="1:27" x14ac:dyDescent="0.25">
      <c r="A698">
        <v>59533984</v>
      </c>
      <c r="B698" t="s">
        <v>769</v>
      </c>
      <c r="C698" t="s">
        <v>16</v>
      </c>
      <c r="D698" t="s">
        <v>16</v>
      </c>
      <c r="E698" t="s">
        <v>5589</v>
      </c>
      <c r="F698" t="s">
        <v>11</v>
      </c>
      <c r="G698" t="s">
        <v>5590</v>
      </c>
      <c r="H698" t="s">
        <v>5591</v>
      </c>
      <c r="T698">
        <f t="shared" si="87"/>
        <v>59533984</v>
      </c>
      <c r="U698">
        <f t="shared" si="88"/>
        <v>150</v>
      </c>
      <c r="V698">
        <f t="shared" si="89"/>
        <v>1</v>
      </c>
      <c r="W698">
        <f t="shared" si="90"/>
        <v>1</v>
      </c>
      <c r="X698" t="str">
        <f t="shared" si="83"/>
        <v>IdentityServer4 + ASP.Net Core Identity Signout from Client does not logout on ID4</v>
      </c>
      <c r="Y698" t="str">
        <f t="shared" si="84"/>
        <v>null</v>
      </c>
      <c r="Z698" t="str">
        <f t="shared" si="85"/>
        <v>c#/asp.net/asp.net-identity/identityserver4/</v>
      </c>
      <c r="AA698" t="str">
        <f t="shared" si="86"/>
        <v>https://stackoverflow.com/questions/59533984/identityserver4-asp-net-core-identity-signout-from-client-does-not-logout-on-i</v>
      </c>
    </row>
    <row r="699" spans="1:27" x14ac:dyDescent="0.25">
      <c r="A699">
        <v>51560548</v>
      </c>
      <c r="B699" t="s">
        <v>2588</v>
      </c>
      <c r="C699" t="s">
        <v>16</v>
      </c>
      <c r="D699" t="s">
        <v>15</v>
      </c>
      <c r="E699" t="s">
        <v>5592</v>
      </c>
      <c r="F699" t="s">
        <v>5593</v>
      </c>
      <c r="G699" t="s">
        <v>5594</v>
      </c>
      <c r="H699" t="s">
        <v>5595</v>
      </c>
      <c r="T699">
        <f t="shared" si="87"/>
        <v>51560548</v>
      </c>
      <c r="U699">
        <f t="shared" si="88"/>
        <v>707</v>
      </c>
      <c r="V699">
        <f t="shared" si="89"/>
        <v>1</v>
      </c>
      <c r="W699">
        <f t="shared" si="90"/>
        <v>2</v>
      </c>
      <c r="X699" t="str">
        <f t="shared" si="83"/>
        <v>IdentityServer4 Asp.Net Core Identity</v>
      </c>
      <c r="Y699" t="str">
        <f t="shared" si="84"/>
        <v>51637101</v>
      </c>
      <c r="Z699" t="str">
        <f t="shared" si="85"/>
        <v>c#/asp.net-core/identityserver4/asp.net-core-identity/asp.net-core-mvc-2.1/</v>
      </c>
      <c r="AA699" t="str">
        <f t="shared" si="86"/>
        <v>https://stackoverflow.com/questions/51560548/identityserver4-asp-net-core-identity</v>
      </c>
    </row>
    <row r="700" spans="1:27" x14ac:dyDescent="0.25">
      <c r="A700">
        <v>59438069</v>
      </c>
      <c r="B700" t="s">
        <v>5599</v>
      </c>
      <c r="C700" t="s">
        <v>9</v>
      </c>
      <c r="D700" t="s">
        <v>16</v>
      </c>
      <c r="E700" t="s">
        <v>5600</v>
      </c>
      <c r="F700" t="s">
        <v>11</v>
      </c>
      <c r="G700" t="s">
        <v>5601</v>
      </c>
      <c r="H700" t="s">
        <v>5602</v>
      </c>
      <c r="T700">
        <f t="shared" si="87"/>
        <v>59438069</v>
      </c>
      <c r="U700">
        <f t="shared" si="88"/>
        <v>288</v>
      </c>
      <c r="V700">
        <f t="shared" si="89"/>
        <v>0</v>
      </c>
      <c r="W700">
        <f t="shared" si="90"/>
        <v>1</v>
      </c>
      <c r="X700" t="str">
        <f t="shared" si="83"/>
        <v>IdentityServer4 .net core 3.1 No DbContext named &amp;#39ConfigurationDbContext&amp;#39 was found</v>
      </c>
      <c r="Y700" t="str">
        <f t="shared" si="84"/>
        <v>null</v>
      </c>
      <c r="Z700" t="str">
        <f t="shared" si="85"/>
        <v>c#/identityserver4/ef-migrations/.net-core-3.1/</v>
      </c>
      <c r="AA700" t="str">
        <f t="shared" si="86"/>
        <v>https://stackoverflow.com/questions/59438069/identityserver4-net-core-3-1-no-dbcontext-named-configurationdbcontext-was-fo</v>
      </c>
    </row>
    <row r="701" spans="1:27" x14ac:dyDescent="0.25">
      <c r="A701">
        <v>55901222</v>
      </c>
      <c r="B701" t="s">
        <v>5603</v>
      </c>
      <c r="C701" t="s">
        <v>9</v>
      </c>
      <c r="D701" t="s">
        <v>15</v>
      </c>
      <c r="E701" t="s">
        <v>5604</v>
      </c>
      <c r="F701" t="s">
        <v>11</v>
      </c>
      <c r="G701" t="s">
        <v>686</v>
      </c>
      <c r="H701" t="s">
        <v>5605</v>
      </c>
      <c r="T701">
        <f t="shared" si="87"/>
        <v>55901222</v>
      </c>
      <c r="U701">
        <f t="shared" si="88"/>
        <v>502</v>
      </c>
      <c r="V701">
        <f t="shared" si="89"/>
        <v>0</v>
      </c>
      <c r="W701">
        <f t="shared" si="90"/>
        <v>2</v>
      </c>
      <c r="X701" t="str">
        <f t="shared" si="83"/>
        <v>How to change default Error message of IdentityServer4 with Password Grant flow</v>
      </c>
      <c r="Y701" t="str">
        <f t="shared" si="84"/>
        <v>null</v>
      </c>
      <c r="Z701" t="str">
        <f t="shared" si="85"/>
        <v>c#/asp.net-core/asp.net-identity/identityserver4/</v>
      </c>
      <c r="AA701" t="str">
        <f t="shared" si="86"/>
        <v>https://stackoverflow.com/questions/55901222/how-to-change-default-error-message-of-identityserver4-with-password-grant-flow</v>
      </c>
    </row>
    <row r="702" spans="1:27" x14ac:dyDescent="0.25">
      <c r="A702">
        <v>59313874</v>
      </c>
      <c r="B702" t="s">
        <v>5606</v>
      </c>
      <c r="C702" t="s">
        <v>9</v>
      </c>
      <c r="D702" t="s">
        <v>15</v>
      </c>
      <c r="E702" t="s">
        <v>5607</v>
      </c>
      <c r="F702" t="s">
        <v>11</v>
      </c>
      <c r="G702" t="s">
        <v>5608</v>
      </c>
      <c r="H702" t="s">
        <v>5609</v>
      </c>
      <c r="T702">
        <f t="shared" si="87"/>
        <v>59313874</v>
      </c>
      <c r="U702">
        <f t="shared" si="88"/>
        <v>633</v>
      </c>
      <c r="V702">
        <f t="shared" si="89"/>
        <v>0</v>
      </c>
      <c r="W702">
        <f t="shared" si="90"/>
        <v>2</v>
      </c>
      <c r="X702" t="str">
        <f t="shared" si="83"/>
        <v>IdentityServer4 Refresh Token: How to determine expiration time?</v>
      </c>
      <c r="Y702" t="str">
        <f t="shared" si="84"/>
        <v>null</v>
      </c>
      <c r="Z702" t="str">
        <f t="shared" si="85"/>
        <v>c#/identityserver4refresh-token/</v>
      </c>
      <c r="AA702" t="str">
        <f t="shared" si="86"/>
        <v>https://stackoverflow.com/questions/59313874/identityserver4-refresh-token-how-to-determine-expiration-time</v>
      </c>
    </row>
    <row r="703" spans="1:27" x14ac:dyDescent="0.25">
      <c r="A703">
        <v>50914193</v>
      </c>
      <c r="B703" t="s">
        <v>5614</v>
      </c>
      <c r="C703" t="s">
        <v>9</v>
      </c>
      <c r="D703" t="s">
        <v>28</v>
      </c>
      <c r="E703" t="s">
        <v>5615</v>
      </c>
      <c r="F703" t="s">
        <v>11</v>
      </c>
      <c r="G703" t="s">
        <v>5616</v>
      </c>
      <c r="H703" t="s">
        <v>5617</v>
      </c>
      <c r="T703">
        <f t="shared" si="87"/>
        <v>50914193</v>
      </c>
      <c r="U703">
        <f t="shared" si="88"/>
        <v>1845</v>
      </c>
      <c r="V703">
        <f t="shared" si="89"/>
        <v>0</v>
      </c>
      <c r="W703">
        <f t="shared" si="90"/>
        <v>3</v>
      </c>
      <c r="X703" t="str">
        <f t="shared" si="83"/>
        <v>IdentityServer4 - stuck at connect/authorize/callback?client_id=</v>
      </c>
      <c r="Y703" t="str">
        <f t="shared" si="84"/>
        <v>null</v>
      </c>
      <c r="Z703" t="str">
        <f t="shared" si="85"/>
        <v>c#/asp.net-mvc/oauth-2.0/identityserver4/</v>
      </c>
      <c r="AA703" t="str">
        <f t="shared" si="86"/>
        <v>https://stackoverflow.com/questions/50914193/identityserver4-stuck-at-connect-authorize-callbackclient-id</v>
      </c>
    </row>
    <row r="704" spans="1:27" x14ac:dyDescent="0.25">
      <c r="A704">
        <v>53976553</v>
      </c>
      <c r="B704" t="s">
        <v>5624</v>
      </c>
      <c r="C704" t="s">
        <v>28</v>
      </c>
      <c r="D704" t="s">
        <v>8</v>
      </c>
      <c r="E704" t="s">
        <v>5625</v>
      </c>
      <c r="F704" t="s">
        <v>5626</v>
      </c>
      <c r="G704" t="s">
        <v>5627</v>
      </c>
      <c r="H704" t="s">
        <v>5628</v>
      </c>
      <c r="T704">
        <f t="shared" si="87"/>
        <v>53976553</v>
      </c>
      <c r="U704">
        <f t="shared" si="88"/>
        <v>7570</v>
      </c>
      <c r="V704">
        <f t="shared" si="89"/>
        <v>3</v>
      </c>
      <c r="W704">
        <f t="shared" si="90"/>
        <v>10</v>
      </c>
      <c r="X704" t="str">
        <f t="shared" si="83"/>
        <v>IdentityServer4 Role Based Authorization for Web API with ASP.NET Core Identity</v>
      </c>
      <c r="Y704" t="str">
        <f t="shared" si="84"/>
        <v>53977681</v>
      </c>
      <c r="Z704" t="str">
        <f t="shared" si="85"/>
        <v>c#/asp.net/asp.net-core/asp.net-identity/identityserver4/</v>
      </c>
      <c r="AA704" t="str">
        <f t="shared" si="86"/>
        <v>https://stackoverflow.com/questions/53976553/identityserver4-role-based-authorization-for-web-api-with-asp-net-core-identity</v>
      </c>
    </row>
    <row r="705" spans="1:27" x14ac:dyDescent="0.25">
      <c r="A705">
        <v>41879515</v>
      </c>
      <c r="B705" t="s">
        <v>5629</v>
      </c>
      <c r="C705" t="s">
        <v>16</v>
      </c>
      <c r="D705" t="s">
        <v>50</v>
      </c>
      <c r="E705" t="s">
        <v>5630</v>
      </c>
      <c r="F705" t="s">
        <v>5631</v>
      </c>
      <c r="G705" t="s">
        <v>5632</v>
      </c>
      <c r="H705" t="s">
        <v>5633</v>
      </c>
      <c r="T705">
        <f t="shared" si="87"/>
        <v>41879515</v>
      </c>
      <c r="U705">
        <f t="shared" si="88"/>
        <v>1173</v>
      </c>
      <c r="V705">
        <f t="shared" si="89"/>
        <v>1</v>
      </c>
      <c r="W705">
        <f t="shared" si="90"/>
        <v>7</v>
      </c>
      <c r="X705" t="str">
        <f t="shared" si="83"/>
        <v>IdentityServer4 Testserver could not found</v>
      </c>
      <c r="Y705" t="str">
        <f t="shared" si="84"/>
        <v>41879949</v>
      </c>
      <c r="Z705" t="str">
        <f t="shared" si="85"/>
        <v>c#/unit-testing/asp.net-core/identityserver4/asp.net-core-testhost/</v>
      </c>
      <c r="AA705" t="str">
        <f t="shared" si="86"/>
        <v>https://stackoverflow.com/questions/41879515/identityserver4-testserver-could-not-found</v>
      </c>
    </row>
    <row r="706" spans="1:27" x14ac:dyDescent="0.25">
      <c r="A706">
        <v>59140161</v>
      </c>
      <c r="B706" t="s">
        <v>1085</v>
      </c>
      <c r="C706" t="s">
        <v>16</v>
      </c>
      <c r="D706" t="s">
        <v>16</v>
      </c>
      <c r="E706" t="s">
        <v>5634</v>
      </c>
      <c r="F706" t="s">
        <v>11</v>
      </c>
      <c r="G706" t="s">
        <v>5635</v>
      </c>
      <c r="H706" t="s">
        <v>5636</v>
      </c>
      <c r="T706">
        <f t="shared" si="87"/>
        <v>59140161</v>
      </c>
      <c r="U706">
        <f t="shared" si="88"/>
        <v>128</v>
      </c>
      <c r="V706">
        <f t="shared" si="89"/>
        <v>1</v>
      </c>
      <c r="W706">
        <f t="shared" si="90"/>
        <v>1</v>
      </c>
      <c r="X706" t="str">
        <f t="shared" ref="X706:X769" si="91">CLEAN(E706)</f>
        <v>How can I test if my token is refreshed with IdentityServer4?</v>
      </c>
      <c r="Y706" t="str">
        <f t="shared" ref="Y706:Y769" si="92">CLEAN(F706)</f>
        <v>null</v>
      </c>
      <c r="Z706" t="str">
        <f t="shared" ref="Z706:Z769" si="93">CLEAN(G706)</f>
        <v>c#/tokenidentityserver4/</v>
      </c>
      <c r="AA706" t="str">
        <f t="shared" ref="AA706:AA769" si="94">CLEAN(H706)</f>
        <v>https://stackoverflow.com/questions/59140161/how-can-i-test-if-my-token-is-refreshed-with-identityserver4</v>
      </c>
    </row>
    <row r="707" spans="1:27" x14ac:dyDescent="0.25">
      <c r="A707">
        <v>59129782</v>
      </c>
      <c r="B707" t="s">
        <v>280</v>
      </c>
      <c r="C707" t="s">
        <v>9</v>
      </c>
      <c r="D707" t="s">
        <v>16</v>
      </c>
      <c r="E707" t="s">
        <v>5637</v>
      </c>
      <c r="F707" t="s">
        <v>11</v>
      </c>
      <c r="G707" t="s">
        <v>5638</v>
      </c>
      <c r="H707" t="s">
        <v>5639</v>
      </c>
      <c r="T707">
        <f t="shared" ref="T707:T770" si="95">VALUE(CLEAN(A707))</f>
        <v>59129782</v>
      </c>
      <c r="U707">
        <f t="shared" ref="U707:U770" si="96">VALUE(CLEAN(B707))</f>
        <v>44</v>
      </c>
      <c r="V707">
        <f t="shared" ref="V707:V770" si="97">VALUE(CLEAN(C707))</f>
        <v>0</v>
      </c>
      <c r="W707">
        <f t="shared" ref="W707:W770" si="98">VALUE(CLEAN(D707))</f>
        <v>1</v>
      </c>
      <c r="X707" t="str">
        <f t="shared" si="91"/>
        <v>What IdentityServer4 settings can cause not authenticating on live URL</v>
      </c>
      <c r="Y707" t="str">
        <f t="shared" si="92"/>
        <v>null</v>
      </c>
      <c r="Z707" t="str">
        <f t="shared" si="93"/>
        <v>c#/reactjs/azure/.net-core/identityserver4/</v>
      </c>
      <c r="AA707" t="str">
        <f t="shared" si="94"/>
        <v>https://stackoverflow.com/questions/59129782/what-identityserver4-settings-can-cause-not-authenticating-on-live-url</v>
      </c>
    </row>
    <row r="708" spans="1:27" x14ac:dyDescent="0.25">
      <c r="A708">
        <v>50019121</v>
      </c>
      <c r="B708" t="s">
        <v>5643</v>
      </c>
      <c r="C708" t="s">
        <v>16</v>
      </c>
      <c r="D708" t="s">
        <v>15</v>
      </c>
      <c r="E708" t="s">
        <v>5644</v>
      </c>
      <c r="F708" t="s">
        <v>5645</v>
      </c>
      <c r="G708" t="s">
        <v>5646</v>
      </c>
      <c r="H708" t="s">
        <v>5647</v>
      </c>
      <c r="T708">
        <f t="shared" si="95"/>
        <v>50019121</v>
      </c>
      <c r="U708">
        <f t="shared" si="96"/>
        <v>1011</v>
      </c>
      <c r="V708">
        <f t="shared" si="97"/>
        <v>1</v>
      </c>
      <c r="W708">
        <f t="shared" si="98"/>
        <v>2</v>
      </c>
      <c r="X708" t="str">
        <f t="shared" si="91"/>
        <v>IdentityServer4 how to create identity token?</v>
      </c>
      <c r="Y708" t="str">
        <f t="shared" si="92"/>
        <v>52431780</v>
      </c>
      <c r="Z708" t="str">
        <f t="shared" si="93"/>
        <v>c#/jwt/token/identityserver4/c#-2.0/</v>
      </c>
      <c r="AA708" t="str">
        <f t="shared" si="94"/>
        <v>https://stackoverflow.com/questions/50019121/identityserver4-how-to-create-identity-token</v>
      </c>
    </row>
    <row r="709" spans="1:27" x14ac:dyDescent="0.25">
      <c r="A709">
        <v>57838816</v>
      </c>
      <c r="B709" t="s">
        <v>5648</v>
      </c>
      <c r="C709" t="s">
        <v>15</v>
      </c>
      <c r="D709" t="s">
        <v>16</v>
      </c>
      <c r="E709" t="s">
        <v>5649</v>
      </c>
      <c r="F709" t="s">
        <v>11</v>
      </c>
      <c r="G709" t="s">
        <v>5650</v>
      </c>
      <c r="H709" t="s">
        <v>5651</v>
      </c>
      <c r="T709">
        <f t="shared" si="95"/>
        <v>57838816</v>
      </c>
      <c r="U709">
        <f t="shared" si="96"/>
        <v>1112</v>
      </c>
      <c r="V709">
        <f t="shared" si="97"/>
        <v>2</v>
      </c>
      <c r="W709">
        <f t="shared" si="98"/>
        <v>1</v>
      </c>
      <c r="X709" t="str">
        <f t="shared" si="91"/>
        <v>asp.net core 3 and identityserver4</v>
      </c>
      <c r="Y709" t="str">
        <f t="shared" si="92"/>
        <v>null</v>
      </c>
      <c r="Z709" t="str">
        <f t="shared" si="93"/>
        <v>c#/authentication/asp.net-core/asp.net-web-api/identityserver4/</v>
      </c>
      <c r="AA709" t="str">
        <f t="shared" si="94"/>
        <v>https://stackoverflow.com/questions/57838816/asp-net-core-3-and-identityserver4</v>
      </c>
    </row>
    <row r="710" spans="1:27" x14ac:dyDescent="0.25">
      <c r="A710">
        <v>48246335</v>
      </c>
      <c r="B710" t="s">
        <v>5659</v>
      </c>
      <c r="C710" t="s">
        <v>16</v>
      </c>
      <c r="D710" t="s">
        <v>28</v>
      </c>
      <c r="E710" t="s">
        <v>5660</v>
      </c>
      <c r="F710" t="s">
        <v>11</v>
      </c>
      <c r="G710" t="s">
        <v>5451</v>
      </c>
      <c r="H710" t="s">
        <v>5661</v>
      </c>
      <c r="T710">
        <f t="shared" si="95"/>
        <v>48246335</v>
      </c>
      <c r="U710">
        <f t="shared" si="96"/>
        <v>916</v>
      </c>
      <c r="V710">
        <f t="shared" si="97"/>
        <v>1</v>
      </c>
      <c r="W710">
        <f t="shared" si="98"/>
        <v>3</v>
      </c>
      <c r="X710" t="str">
        <f t="shared" si="91"/>
        <v>IdentityServer4 debug message AuthenticationScheme: &amp;quotidsrv&amp;quot was not authenticated</v>
      </c>
      <c r="Y710" t="str">
        <f t="shared" si="92"/>
        <v>null</v>
      </c>
      <c r="Z710" t="str">
        <f t="shared" si="93"/>
        <v>c#/asp.net-coreidentityserver4/</v>
      </c>
      <c r="AA710" t="str">
        <f t="shared" si="94"/>
        <v>https://stackoverflow.com/questions/48246335/identityserver4-debug-message-authenticationscheme-idsrv-was-not-authenticate</v>
      </c>
    </row>
    <row r="711" spans="1:27" x14ac:dyDescent="0.25">
      <c r="A711">
        <v>51708564</v>
      </c>
      <c r="B711" t="s">
        <v>5666</v>
      </c>
      <c r="C711" t="s">
        <v>9</v>
      </c>
      <c r="D711" t="s">
        <v>469</v>
      </c>
      <c r="E711" t="s">
        <v>5667</v>
      </c>
      <c r="F711" t="s">
        <v>11</v>
      </c>
      <c r="G711" t="s">
        <v>5458</v>
      </c>
      <c r="H711" t="s">
        <v>5668</v>
      </c>
      <c r="T711">
        <f t="shared" si="95"/>
        <v>51708564</v>
      </c>
      <c r="U711">
        <f t="shared" si="96"/>
        <v>1151</v>
      </c>
      <c r="V711">
        <f t="shared" si="97"/>
        <v>0</v>
      </c>
      <c r="W711">
        <f t="shared" si="98"/>
        <v>9</v>
      </c>
      <c r="X711" t="str">
        <f t="shared" si="91"/>
        <v>IdentityServer4 custom AuthorizeInteractionResponseGenerator</v>
      </c>
      <c r="Y711" t="str">
        <f t="shared" si="92"/>
        <v>null</v>
      </c>
      <c r="Z711" t="str">
        <f t="shared" si="93"/>
        <v>c#/identityserver4/</v>
      </c>
      <c r="AA711" t="str">
        <f t="shared" si="94"/>
        <v>https://stackoverflow.com/questions/51708564/identityserver4-custom-authorizeinteractionresponsegenerator</v>
      </c>
    </row>
    <row r="712" spans="1:27" x14ac:dyDescent="0.25">
      <c r="A712">
        <v>44684664</v>
      </c>
      <c r="B712" t="s">
        <v>5669</v>
      </c>
      <c r="C712" t="s">
        <v>208</v>
      </c>
      <c r="D712" t="s">
        <v>50</v>
      </c>
      <c r="E712" t="s">
        <v>5670</v>
      </c>
      <c r="F712" t="s">
        <v>11</v>
      </c>
      <c r="G712" t="s">
        <v>5671</v>
      </c>
      <c r="H712" t="s">
        <v>5672</v>
      </c>
      <c r="T712">
        <f t="shared" si="95"/>
        <v>44684664</v>
      </c>
      <c r="U712">
        <f t="shared" si="96"/>
        <v>5782</v>
      </c>
      <c r="V712">
        <f t="shared" si="97"/>
        <v>4</v>
      </c>
      <c r="W712">
        <f t="shared" si="98"/>
        <v>7</v>
      </c>
      <c r="X712" t="str">
        <f t="shared" si="91"/>
        <v>IdentityServer4 PostLogoutRedirectUri null</v>
      </c>
      <c r="Y712" t="str">
        <f t="shared" si="92"/>
        <v>null</v>
      </c>
      <c r="Z712" t="str">
        <f t="shared" si="93"/>
        <v>c#/implicit/identityserver4/oidc-client-js/</v>
      </c>
      <c r="AA712" t="str">
        <f t="shared" si="94"/>
        <v>https://stackoverflow.com/questions/44684664/identityserver4-postlogoutredirecturi-null</v>
      </c>
    </row>
    <row r="713" spans="1:27" x14ac:dyDescent="0.25">
      <c r="A713">
        <v>58464847</v>
      </c>
      <c r="B713" t="s">
        <v>838</v>
      </c>
      <c r="C713" t="s">
        <v>15</v>
      </c>
      <c r="D713" t="s">
        <v>28</v>
      </c>
      <c r="E713" t="s">
        <v>5676</v>
      </c>
      <c r="F713" t="s">
        <v>11</v>
      </c>
      <c r="G713" t="s">
        <v>686</v>
      </c>
      <c r="H713" t="s">
        <v>5677</v>
      </c>
      <c r="T713">
        <f t="shared" si="95"/>
        <v>58464847</v>
      </c>
      <c r="U713">
        <f t="shared" si="96"/>
        <v>359</v>
      </c>
      <c r="V713">
        <f t="shared" si="97"/>
        <v>2</v>
      </c>
      <c r="W713">
        <f t="shared" si="98"/>
        <v>3</v>
      </c>
      <c r="X713" t="str">
        <f t="shared" si="91"/>
        <v>Understanding Identityserver4 with Identity (cookies/tokens, server architecture)</v>
      </c>
      <c r="Y713" t="str">
        <f t="shared" si="92"/>
        <v>null</v>
      </c>
      <c r="Z713" t="str">
        <f t="shared" si="93"/>
        <v>c#/asp.net-core/asp.net-identity/identityserver4/</v>
      </c>
      <c r="AA713" t="str">
        <f t="shared" si="94"/>
        <v>https://stackoverflow.com/questions/58464847/understanding-identityserver4-with-identity-cookies-tokens-server-architecture</v>
      </c>
    </row>
    <row r="714" spans="1:27" x14ac:dyDescent="0.25">
      <c r="A714">
        <v>53871066</v>
      </c>
      <c r="B714" t="s">
        <v>1295</v>
      </c>
      <c r="C714" t="s">
        <v>16</v>
      </c>
      <c r="D714" t="s">
        <v>15</v>
      </c>
      <c r="E714" t="s">
        <v>5683</v>
      </c>
      <c r="F714" t="s">
        <v>11</v>
      </c>
      <c r="G714" t="s">
        <v>5684</v>
      </c>
      <c r="H714" t="s">
        <v>5685</v>
      </c>
      <c r="T714">
        <f t="shared" si="95"/>
        <v>53871066</v>
      </c>
      <c r="U714">
        <f t="shared" si="96"/>
        <v>1087</v>
      </c>
      <c r="V714">
        <f t="shared" si="97"/>
        <v>1</v>
      </c>
      <c r="W714">
        <f t="shared" si="98"/>
        <v>2</v>
      </c>
      <c r="X714" t="str">
        <f t="shared" si="91"/>
        <v>Call to IdentityServer4 generates System.NullReferenceException: Object reference not set to an instance of an object</v>
      </c>
      <c r="Y714" t="str">
        <f t="shared" si="92"/>
        <v>null</v>
      </c>
      <c r="Z714" t="str">
        <f t="shared" si="93"/>
        <v>c#/oauth-2.0/identityserver4/openid-connect/</v>
      </c>
      <c r="AA714" t="str">
        <f t="shared" si="94"/>
        <v>https://stackoverflow.com/questions/53871066/call-to-identityserver4-generates-system-nullreferenceexception-object-referenc</v>
      </c>
    </row>
    <row r="715" spans="1:27" x14ac:dyDescent="0.25">
      <c r="A715">
        <v>58383875</v>
      </c>
      <c r="B715" t="s">
        <v>4241</v>
      </c>
      <c r="C715" t="s">
        <v>9</v>
      </c>
      <c r="D715" t="s">
        <v>16</v>
      </c>
      <c r="E715" t="s">
        <v>5686</v>
      </c>
      <c r="F715" t="s">
        <v>11</v>
      </c>
      <c r="G715" t="s">
        <v>5687</v>
      </c>
      <c r="H715" t="s">
        <v>5688</v>
      </c>
      <c r="T715">
        <f t="shared" si="95"/>
        <v>58383875</v>
      </c>
      <c r="U715">
        <f t="shared" si="96"/>
        <v>120</v>
      </c>
      <c r="V715">
        <f t="shared" si="97"/>
        <v>0</v>
      </c>
      <c r="W715">
        <f t="shared" si="98"/>
        <v>1</v>
      </c>
      <c r="X715" t="str">
        <f t="shared" si="91"/>
        <v>IdentityServer4 doesn&amp;#39t redirect</v>
      </c>
      <c r="Y715" t="str">
        <f t="shared" si="92"/>
        <v>null</v>
      </c>
      <c r="Z715" t="str">
        <f t="shared" si="93"/>
        <v>c#/asp.net-core/oauth-2.0/identityserver4/</v>
      </c>
      <c r="AA715" t="str">
        <f t="shared" si="94"/>
        <v>https://stackoverflow.com/questions/58383875/identityserver4-doesnt-redirect</v>
      </c>
    </row>
    <row r="716" spans="1:27" x14ac:dyDescent="0.25">
      <c r="A716">
        <v>58256336</v>
      </c>
      <c r="B716" t="s">
        <v>5692</v>
      </c>
      <c r="C716" t="s">
        <v>9</v>
      </c>
      <c r="D716" t="s">
        <v>15</v>
      </c>
      <c r="E716" t="s">
        <v>5693</v>
      </c>
      <c r="F716" t="s">
        <v>11</v>
      </c>
      <c r="G716" t="s">
        <v>5694</v>
      </c>
      <c r="H716" t="s">
        <v>5695</v>
      </c>
      <c r="T716">
        <f t="shared" si="95"/>
        <v>58256336</v>
      </c>
      <c r="U716">
        <f t="shared" si="96"/>
        <v>352</v>
      </c>
      <c r="V716">
        <f t="shared" si="97"/>
        <v>0</v>
      </c>
      <c r="W716">
        <f t="shared" si="98"/>
        <v>2</v>
      </c>
      <c r="X716" t="str">
        <f t="shared" si="91"/>
        <v>ASP.NET Core with IdentityServer4 - multiple tenants - changing authority at runtime</v>
      </c>
      <c r="Y716" t="str">
        <f t="shared" si="92"/>
        <v>null</v>
      </c>
      <c r="Z716" t="str">
        <f t="shared" si="93"/>
        <v>c#/asp.net-core/asp.net-identity/identityserver4/multi-tenant/</v>
      </c>
      <c r="AA716" t="str">
        <f t="shared" si="94"/>
        <v>https://stackoverflow.com/questions/58256336/asp-net-core-with-identityserver4-multiple-tenants-changing-authority-at-run</v>
      </c>
    </row>
    <row r="717" spans="1:27" x14ac:dyDescent="0.25">
      <c r="A717">
        <v>41040702</v>
      </c>
      <c r="B717" t="s">
        <v>5699</v>
      </c>
      <c r="C717" t="s">
        <v>16</v>
      </c>
      <c r="D717" t="s">
        <v>107</v>
      </c>
      <c r="E717" t="s">
        <v>5700</v>
      </c>
      <c r="F717" t="s">
        <v>5701</v>
      </c>
      <c r="G717" t="s">
        <v>5702</v>
      </c>
      <c r="H717" t="s">
        <v>5703</v>
      </c>
      <c r="T717">
        <f t="shared" si="95"/>
        <v>41040702</v>
      </c>
      <c r="U717">
        <f t="shared" si="96"/>
        <v>5389</v>
      </c>
      <c r="V717">
        <f t="shared" si="97"/>
        <v>1</v>
      </c>
      <c r="W717">
        <f t="shared" si="98"/>
        <v>8</v>
      </c>
      <c r="X717" t="str">
        <f t="shared" si="91"/>
        <v>ASP.NET Identity (with IdentityServer4) get external resource oauth access token</v>
      </c>
      <c r="Y717" t="str">
        <f t="shared" si="92"/>
        <v>41163741</v>
      </c>
      <c r="Z717" t="str">
        <f t="shared" si="93"/>
        <v>c#/oauth/asp.net-identity/identityserver4/asp.net-identity-3/</v>
      </c>
      <c r="AA717" t="str">
        <f t="shared" si="94"/>
        <v>https://stackoverflow.com/questions/41040702/asp-net-identity-with-identityserver4-get-external-resource-oauth-access-token</v>
      </c>
    </row>
    <row r="718" spans="1:27" x14ac:dyDescent="0.25">
      <c r="A718">
        <v>57783893</v>
      </c>
      <c r="B718" t="s">
        <v>5708</v>
      </c>
      <c r="C718" t="s">
        <v>16</v>
      </c>
      <c r="D718" t="s">
        <v>15</v>
      </c>
      <c r="E718" t="s">
        <v>5709</v>
      </c>
      <c r="F718" t="s">
        <v>5710</v>
      </c>
      <c r="G718" t="s">
        <v>5711</v>
      </c>
      <c r="H718" t="s">
        <v>5712</v>
      </c>
      <c r="T718">
        <f t="shared" si="95"/>
        <v>57783893</v>
      </c>
      <c r="U718">
        <f t="shared" si="96"/>
        <v>314</v>
      </c>
      <c r="V718">
        <f t="shared" si="97"/>
        <v>1</v>
      </c>
      <c r="W718">
        <f t="shared" si="98"/>
        <v>2</v>
      </c>
      <c r="X718" t="str">
        <f t="shared" si="91"/>
        <v>SignIn with oidc-client and identityServer4 in different domain</v>
      </c>
      <c r="Y718" t="str">
        <f t="shared" si="92"/>
        <v>57807508</v>
      </c>
      <c r="Z718" t="str">
        <f t="shared" si="93"/>
        <v>c#/vue.js/.net-core/identityserver4/oidc-client-js/</v>
      </c>
      <c r="AA718" t="str">
        <f t="shared" si="94"/>
        <v>https://stackoverflow.com/questions/57783893/signin-with-oidc-client-and-identityserver4-in-different-domain</v>
      </c>
    </row>
    <row r="719" spans="1:27" x14ac:dyDescent="0.25">
      <c r="A719">
        <v>57712456</v>
      </c>
      <c r="B719" t="s">
        <v>65</v>
      </c>
      <c r="C719" t="s">
        <v>9</v>
      </c>
      <c r="D719" t="s">
        <v>16</v>
      </c>
      <c r="E719" t="s">
        <v>5723</v>
      </c>
      <c r="F719" t="s">
        <v>11</v>
      </c>
      <c r="G719" t="s">
        <v>5458</v>
      </c>
      <c r="H719" t="s">
        <v>5724</v>
      </c>
      <c r="T719">
        <f t="shared" si="95"/>
        <v>57712456</v>
      </c>
      <c r="U719">
        <f t="shared" si="96"/>
        <v>72</v>
      </c>
      <c r="V719">
        <f t="shared" si="97"/>
        <v>0</v>
      </c>
      <c r="W719">
        <f t="shared" si="98"/>
        <v>1</v>
      </c>
      <c r="X719" t="str">
        <f t="shared" si="91"/>
        <v>IdentityServer4 Multi-Client Logout</v>
      </c>
      <c r="Y719" t="str">
        <f t="shared" si="92"/>
        <v>null</v>
      </c>
      <c r="Z719" t="str">
        <f t="shared" si="93"/>
        <v>c#/identityserver4/</v>
      </c>
      <c r="AA719" t="str">
        <f t="shared" si="94"/>
        <v>https://stackoverflow.com/questions/57712456/identityserver4-multi-client-logout</v>
      </c>
    </row>
    <row r="720" spans="1:27" x14ac:dyDescent="0.25">
      <c r="A720">
        <v>53742136</v>
      </c>
      <c r="B720" t="s">
        <v>5729</v>
      </c>
      <c r="C720" t="s">
        <v>15</v>
      </c>
      <c r="D720" t="s">
        <v>16</v>
      </c>
      <c r="E720" t="s">
        <v>5730</v>
      </c>
      <c r="F720" t="s">
        <v>5731</v>
      </c>
      <c r="G720" t="s">
        <v>5732</v>
      </c>
      <c r="H720" t="s">
        <v>5733</v>
      </c>
      <c r="T720">
        <f t="shared" si="95"/>
        <v>53742136</v>
      </c>
      <c r="U720">
        <f t="shared" si="96"/>
        <v>654</v>
      </c>
      <c r="V720">
        <f t="shared" si="97"/>
        <v>2</v>
      </c>
      <c r="W720">
        <f t="shared" si="98"/>
        <v>1</v>
      </c>
      <c r="X720" t="str">
        <f t="shared" si="91"/>
        <v>How to validate if user exist inside IdentityServer4 after being authenticated from External Provider?</v>
      </c>
      <c r="Y720" t="str">
        <f t="shared" si="92"/>
        <v>53769376</v>
      </c>
      <c r="Z720" t="str">
        <f t="shared" si="93"/>
        <v>c#/asp.net-core/asp.net-core-2.0/single-page-application/identityserver4/</v>
      </c>
      <c r="AA720" t="str">
        <f t="shared" si="94"/>
        <v>https://stackoverflow.com/questions/53742136/how-to-validate-if-user-exist-inside-identityserver4-after-being-authenticated-f</v>
      </c>
    </row>
    <row r="721" spans="1:27" x14ac:dyDescent="0.25">
      <c r="A721">
        <v>57065327</v>
      </c>
      <c r="B721" t="s">
        <v>5445</v>
      </c>
      <c r="C721" t="s">
        <v>16</v>
      </c>
      <c r="D721" t="s">
        <v>15</v>
      </c>
      <c r="E721" t="s">
        <v>5734</v>
      </c>
      <c r="F721" t="s">
        <v>5735</v>
      </c>
      <c r="G721" t="s">
        <v>5736</v>
      </c>
      <c r="H721" t="s">
        <v>5737</v>
      </c>
      <c r="T721">
        <f t="shared" si="95"/>
        <v>57065327</v>
      </c>
      <c r="U721">
        <f t="shared" si="96"/>
        <v>2100</v>
      </c>
      <c r="V721">
        <f t="shared" si="97"/>
        <v>1</v>
      </c>
      <c r="W721">
        <f t="shared" si="98"/>
        <v>2</v>
      </c>
      <c r="X721" t="str">
        <f t="shared" si="91"/>
        <v>Blazor(server-side) with IdentityServer4</v>
      </c>
      <c r="Y721" t="str">
        <f t="shared" si="92"/>
        <v>57615021</v>
      </c>
      <c r="Z721" t="str">
        <f t="shared" si="93"/>
        <v>c#/asp.net-core/identityserver4/blazor-server-side/.net-core-3.0/</v>
      </c>
      <c r="AA721" t="str">
        <f t="shared" si="94"/>
        <v>https://stackoverflow.com/questions/57065327/blazorserver-side-with-identityserver4</v>
      </c>
    </row>
    <row r="722" spans="1:27" x14ac:dyDescent="0.25">
      <c r="A722">
        <v>57608934</v>
      </c>
      <c r="B722" t="s">
        <v>507</v>
      </c>
      <c r="C722" t="s">
        <v>16</v>
      </c>
      <c r="D722" t="s">
        <v>16</v>
      </c>
      <c r="E722" t="s">
        <v>5738</v>
      </c>
      <c r="F722" t="s">
        <v>11</v>
      </c>
      <c r="G722" t="s">
        <v>5739</v>
      </c>
      <c r="H722" t="s">
        <v>5740</v>
      </c>
      <c r="T722">
        <f t="shared" si="95"/>
        <v>57608934</v>
      </c>
      <c r="U722">
        <f t="shared" si="96"/>
        <v>64</v>
      </c>
      <c r="V722">
        <f t="shared" si="97"/>
        <v>1</v>
      </c>
      <c r="W722">
        <f t="shared" si="98"/>
        <v>1</v>
      </c>
      <c r="X722" t="str">
        <f t="shared" si="91"/>
        <v>IdentityServer4 certificate change without restart</v>
      </c>
      <c r="Y722" t="str">
        <f t="shared" si="92"/>
        <v>null</v>
      </c>
      <c r="Z722" t="str">
        <f t="shared" si="93"/>
        <v>c#/asp.net-core/.net-core/identityserver4/.net-core-2.2/</v>
      </c>
      <c r="AA722" t="str">
        <f t="shared" si="94"/>
        <v>https://stackoverflow.com/questions/57608934/identityserver4-certificate-change-without-restart</v>
      </c>
    </row>
    <row r="723" spans="1:27" x14ac:dyDescent="0.25">
      <c r="A723">
        <v>56163695</v>
      </c>
      <c r="B723" t="s">
        <v>5741</v>
      </c>
      <c r="C723" t="s">
        <v>16</v>
      </c>
      <c r="D723" t="s">
        <v>50</v>
      </c>
      <c r="E723" t="s">
        <v>5742</v>
      </c>
      <c r="F723" t="s">
        <v>5743</v>
      </c>
      <c r="G723" t="s">
        <v>5744</v>
      </c>
      <c r="H723" t="s">
        <v>5745</v>
      </c>
      <c r="T723">
        <f t="shared" si="95"/>
        <v>56163695</v>
      </c>
      <c r="U723">
        <f t="shared" si="96"/>
        <v>273</v>
      </c>
      <c r="V723">
        <f t="shared" si="97"/>
        <v>1</v>
      </c>
      <c r="W723">
        <f t="shared" si="98"/>
        <v>7</v>
      </c>
      <c r="X723" t="str">
        <f t="shared" si="91"/>
        <v>IdentityServer4 and Azure AD auto selects users on sign-in page</v>
      </c>
      <c r="Y723" t="str">
        <f t="shared" si="92"/>
        <v>57510877</v>
      </c>
      <c r="Z723" t="str">
        <f t="shared" si="93"/>
        <v>c#/azure/azure-active-directory/identityserver4/openid-connect/</v>
      </c>
      <c r="AA723" t="str">
        <f t="shared" si="94"/>
        <v>https://stackoverflow.com/questions/56163695/identityserver4-and-azure-ad-auto-selects-users-on-sign-in-page</v>
      </c>
    </row>
    <row r="724" spans="1:27" x14ac:dyDescent="0.25">
      <c r="A724">
        <v>39991196</v>
      </c>
      <c r="B724" t="s">
        <v>5756</v>
      </c>
      <c r="C724" t="s">
        <v>28</v>
      </c>
      <c r="D724" t="s">
        <v>16</v>
      </c>
      <c r="E724" t="s">
        <v>5757</v>
      </c>
      <c r="F724" t="s">
        <v>11</v>
      </c>
      <c r="G724" t="s">
        <v>5758</v>
      </c>
      <c r="H724" t="s">
        <v>5759</v>
      </c>
      <c r="T724">
        <f t="shared" si="95"/>
        <v>39991196</v>
      </c>
      <c r="U724">
        <f t="shared" si="96"/>
        <v>4232</v>
      </c>
      <c r="V724">
        <f t="shared" si="97"/>
        <v>3</v>
      </c>
      <c r="W724">
        <f t="shared" si="98"/>
        <v>1</v>
      </c>
      <c r="X724" t="str">
        <f t="shared" si="91"/>
        <v>Hangfire FileNotFoundException: Could not load file or assembly DynamicProxyGenAssembly,</v>
      </c>
      <c r="Y724" t="str">
        <f t="shared" si="92"/>
        <v>null</v>
      </c>
      <c r="Z724" t="str">
        <f t="shared" si="93"/>
        <v>c#/asp.nethangfire/</v>
      </c>
      <c r="AA724" t="str">
        <f t="shared" si="94"/>
        <v>https://stackoverflow.com/questions/39991196/hangfire-filenotfoundexception-could-not-load-file-or-assembly-dynamicproxygena</v>
      </c>
    </row>
    <row r="725" spans="1:27" x14ac:dyDescent="0.25">
      <c r="A725">
        <v>58633556</v>
      </c>
      <c r="B725" t="s">
        <v>672</v>
      </c>
      <c r="C725" t="s">
        <v>16</v>
      </c>
      <c r="D725" t="s">
        <v>16</v>
      </c>
      <c r="E725" t="s">
        <v>5763</v>
      </c>
      <c r="F725" t="s">
        <v>11</v>
      </c>
      <c r="G725" t="s">
        <v>5764</v>
      </c>
      <c r="H725" t="s">
        <v>5765</v>
      </c>
      <c r="T725">
        <f t="shared" si="95"/>
        <v>58633556</v>
      </c>
      <c r="U725">
        <f t="shared" si="96"/>
        <v>94</v>
      </c>
      <c r="V725">
        <f t="shared" si="97"/>
        <v>1</v>
      </c>
      <c r="W725">
        <f t="shared" si="98"/>
        <v>1</v>
      </c>
      <c r="X725" t="str">
        <f t="shared" si="91"/>
        <v>Hangfire Schedule Background tasks for different server</v>
      </c>
      <c r="Y725" t="str">
        <f t="shared" si="92"/>
        <v>null</v>
      </c>
      <c r="Z725" t="str">
        <f t="shared" si="93"/>
        <v>c#/asp.net-corehangfire/</v>
      </c>
      <c r="AA725" t="str">
        <f t="shared" si="94"/>
        <v>https://stackoverflow.com/questions/58633556/hangfire-schedule-background-tasks-for-different-server</v>
      </c>
    </row>
    <row r="726" spans="1:27" x14ac:dyDescent="0.25">
      <c r="A726">
        <v>61260026</v>
      </c>
      <c r="B726" t="s">
        <v>1508</v>
      </c>
      <c r="C726" t="s">
        <v>16</v>
      </c>
      <c r="D726" t="s">
        <v>28</v>
      </c>
      <c r="E726" t="s">
        <v>5769</v>
      </c>
      <c r="F726" t="s">
        <v>5770</v>
      </c>
      <c r="G726" t="s">
        <v>5771</v>
      </c>
      <c r="H726" t="s">
        <v>5772</v>
      </c>
      <c r="T726">
        <f t="shared" si="95"/>
        <v>61260026</v>
      </c>
      <c r="U726">
        <f t="shared" si="96"/>
        <v>73</v>
      </c>
      <c r="V726">
        <f t="shared" si="97"/>
        <v>1</v>
      </c>
      <c r="W726">
        <f t="shared" si="98"/>
        <v>3</v>
      </c>
      <c r="X726" t="str">
        <f t="shared" si="91"/>
        <v>Send heartbeat in long running hangfire process</v>
      </c>
      <c r="Y726" t="str">
        <f t="shared" si="92"/>
        <v>61525244</v>
      </c>
      <c r="Z726" t="str">
        <f t="shared" si="93"/>
        <v>c#/.net-core/scheduled-tasks/hangfire/</v>
      </c>
      <c r="AA726" t="str">
        <f t="shared" si="94"/>
        <v>https://stackoverflow.com/questions/61260026/send-heartbeat-in-long-running-hangfire-process</v>
      </c>
    </row>
    <row r="727" spans="1:27" x14ac:dyDescent="0.25">
      <c r="A727">
        <v>45164369</v>
      </c>
      <c r="B727" t="s">
        <v>5779</v>
      </c>
      <c r="C727" t="s">
        <v>89</v>
      </c>
      <c r="D727" t="s">
        <v>107</v>
      </c>
      <c r="E727" t="s">
        <v>5780</v>
      </c>
      <c r="F727" t="s">
        <v>11</v>
      </c>
      <c r="G727" t="s">
        <v>5758</v>
      </c>
      <c r="H727" t="s">
        <v>5781</v>
      </c>
      <c r="T727">
        <f t="shared" si="95"/>
        <v>45164369</v>
      </c>
      <c r="U727">
        <f t="shared" si="96"/>
        <v>10067</v>
      </c>
      <c r="V727">
        <f t="shared" si="97"/>
        <v>5</v>
      </c>
      <c r="W727">
        <f t="shared" si="98"/>
        <v>8</v>
      </c>
      <c r="X727" t="str">
        <f t="shared" si="91"/>
        <v>Hangfire - Prevent multiples of the same job being enqueued</v>
      </c>
      <c r="Y727" t="str">
        <f t="shared" si="92"/>
        <v>null</v>
      </c>
      <c r="Z727" t="str">
        <f t="shared" si="93"/>
        <v>c#/asp.nethangfire/</v>
      </c>
      <c r="AA727" t="str">
        <f t="shared" si="94"/>
        <v>https://stackoverflow.com/questions/45164369/hangfire-prevent-multiples-of-the-same-job-being-enqueued</v>
      </c>
    </row>
    <row r="728" spans="1:27" x14ac:dyDescent="0.25">
      <c r="A728">
        <v>61203209</v>
      </c>
      <c r="B728" t="s">
        <v>111</v>
      </c>
      <c r="C728" t="s">
        <v>9</v>
      </c>
      <c r="D728" t="s">
        <v>15</v>
      </c>
      <c r="E728" t="s">
        <v>5782</v>
      </c>
      <c r="F728" t="s">
        <v>11</v>
      </c>
      <c r="G728" t="s">
        <v>5783</v>
      </c>
      <c r="H728" t="s">
        <v>5784</v>
      </c>
      <c r="T728">
        <f t="shared" si="95"/>
        <v>61203209</v>
      </c>
      <c r="U728">
        <f t="shared" si="96"/>
        <v>46</v>
      </c>
      <c r="V728">
        <f t="shared" si="97"/>
        <v>0</v>
      </c>
      <c r="W728">
        <f t="shared" si="98"/>
        <v>2</v>
      </c>
      <c r="X728" t="str">
        <f t="shared" si="91"/>
        <v>How to make integration tests for Hangfire RecurringJob?</v>
      </c>
      <c r="Y728" t="str">
        <f t="shared" si="92"/>
        <v>null</v>
      </c>
      <c r="Z728" t="str">
        <f t="shared" si="93"/>
        <v>c#/asp.net-core/.net-core/xunit/hangfire/</v>
      </c>
      <c r="AA728" t="str">
        <f t="shared" si="94"/>
        <v>https://stackoverflow.com/questions/61203209/how-to-make-integration-tests-for-hangfire-recurringjob</v>
      </c>
    </row>
    <row r="729" spans="1:27" x14ac:dyDescent="0.25">
      <c r="A729">
        <v>60730028</v>
      </c>
      <c r="B729" t="s">
        <v>188</v>
      </c>
      <c r="C729" t="s">
        <v>9</v>
      </c>
      <c r="D729" t="s">
        <v>15</v>
      </c>
      <c r="E729" t="s">
        <v>5791</v>
      </c>
      <c r="F729" t="s">
        <v>11</v>
      </c>
      <c r="G729" t="s">
        <v>5792</v>
      </c>
      <c r="H729" t="s">
        <v>5793</v>
      </c>
      <c r="T729">
        <f t="shared" si="95"/>
        <v>60730028</v>
      </c>
      <c r="U729">
        <f t="shared" si="96"/>
        <v>50</v>
      </c>
      <c r="V729">
        <f t="shared" si="97"/>
        <v>0</v>
      </c>
      <c r="W729">
        <f t="shared" si="98"/>
        <v>2</v>
      </c>
      <c r="X729" t="str">
        <f t="shared" si="91"/>
        <v>Self referencing loop while trying to use Hangfire</v>
      </c>
      <c r="Y729" t="str">
        <f t="shared" si="92"/>
        <v>null</v>
      </c>
      <c r="Z729" t="str">
        <f t="shared" si="93"/>
        <v>c#/gis/asp.net-core-webapi/hangfire/nettopologysuite/</v>
      </c>
      <c r="AA729" t="str">
        <f t="shared" si="94"/>
        <v>https://stackoverflow.com/questions/60730028/self-referencing-loop-while-trying-to-use-hangfire</v>
      </c>
    </row>
    <row r="730" spans="1:27" x14ac:dyDescent="0.25">
      <c r="A730">
        <v>60565005</v>
      </c>
      <c r="B730" t="s">
        <v>4430</v>
      </c>
      <c r="C730" t="s">
        <v>16</v>
      </c>
      <c r="D730" t="s">
        <v>15</v>
      </c>
      <c r="E730" t="s">
        <v>5794</v>
      </c>
      <c r="F730" t="s">
        <v>11</v>
      </c>
      <c r="G730" t="s">
        <v>5795</v>
      </c>
      <c r="H730" t="s">
        <v>5796</v>
      </c>
      <c r="T730">
        <f t="shared" si="95"/>
        <v>60565005</v>
      </c>
      <c r="U730">
        <f t="shared" si="96"/>
        <v>161</v>
      </c>
      <c r="V730">
        <f t="shared" si="97"/>
        <v>1</v>
      </c>
      <c r="W730">
        <f t="shared" si="98"/>
        <v>2</v>
      </c>
      <c r="X730" t="str">
        <f t="shared" si="91"/>
        <v>Hangfire jobs insertion impacted on the API performance of the application</v>
      </c>
      <c r="Y730" t="str">
        <f t="shared" si="92"/>
        <v>null</v>
      </c>
      <c r="Z730" t="str">
        <f t="shared" si="93"/>
        <v>c#/performance/asp.net-core/asp.net-core-webapi/hangfire/</v>
      </c>
      <c r="AA730" t="str">
        <f t="shared" si="94"/>
        <v>https://stackoverflow.com/questions/60565005/hangfire-jobs-insertion-impacted-on-the-api-performance-of-the-application</v>
      </c>
    </row>
    <row r="731" spans="1:27" x14ac:dyDescent="0.25">
      <c r="A731">
        <v>60669289</v>
      </c>
      <c r="B731" t="s">
        <v>5797</v>
      </c>
      <c r="C731" t="s">
        <v>16</v>
      </c>
      <c r="D731" t="s">
        <v>15</v>
      </c>
      <c r="E731" t="s">
        <v>5798</v>
      </c>
      <c r="F731" t="s">
        <v>5799</v>
      </c>
      <c r="G731" t="s">
        <v>5800</v>
      </c>
      <c r="H731" t="s">
        <v>5801</v>
      </c>
      <c r="T731">
        <f t="shared" si="95"/>
        <v>60669289</v>
      </c>
      <c r="U731">
        <f t="shared" si="96"/>
        <v>97</v>
      </c>
      <c r="V731">
        <f t="shared" si="97"/>
        <v>1</v>
      </c>
      <c r="W731">
        <f t="shared" si="98"/>
        <v>2</v>
      </c>
      <c r="X731" t="str">
        <f t="shared" si="91"/>
        <v>Hangfire - Configure AutomaticRetry for specific RecurringJob at runtime</v>
      </c>
      <c r="Y731" t="str">
        <f t="shared" si="92"/>
        <v>60669565</v>
      </c>
      <c r="Z731" t="str">
        <f t="shared" si="93"/>
        <v>c#/asp.net-mvchangfire/</v>
      </c>
      <c r="AA731" t="str">
        <f t="shared" si="94"/>
        <v>https://stackoverflow.com/questions/60669289/hangfire-configure-automaticretry-for-specific-recurringjob-at-runtime</v>
      </c>
    </row>
    <row r="732" spans="1:27" x14ac:dyDescent="0.25">
      <c r="A732">
        <v>59982748</v>
      </c>
      <c r="B732" t="s">
        <v>443</v>
      </c>
      <c r="C732" t="s">
        <v>16</v>
      </c>
      <c r="D732" t="s">
        <v>16</v>
      </c>
      <c r="E732" t="s">
        <v>5805</v>
      </c>
      <c r="F732" t="s">
        <v>5806</v>
      </c>
      <c r="G732" t="s">
        <v>2568</v>
      </c>
      <c r="H732" t="s">
        <v>5807</v>
      </c>
      <c r="T732">
        <f t="shared" si="95"/>
        <v>59982748</v>
      </c>
      <c r="U732">
        <f t="shared" si="96"/>
        <v>45</v>
      </c>
      <c r="V732">
        <f t="shared" si="97"/>
        <v>1</v>
      </c>
      <c r="W732">
        <f t="shared" si="98"/>
        <v>1</v>
      </c>
      <c r="X732" t="str">
        <f t="shared" si="91"/>
        <v>Hangfire function couldn&amp;#39t invoke in appService layer using asp boilerplate</v>
      </c>
      <c r="Y732" t="str">
        <f t="shared" si="92"/>
        <v>60246467</v>
      </c>
      <c r="Z732" t="str">
        <f t="shared" si="93"/>
        <v>c#/aspnetboilerplate/</v>
      </c>
      <c r="AA732" t="str">
        <f t="shared" si="94"/>
        <v>https://stackoverflow.com/questions/59982748/hangfire-function-couldnt-invoke-in-appservice-layer-using-asp-boilerplate</v>
      </c>
    </row>
    <row r="733" spans="1:27" x14ac:dyDescent="0.25">
      <c r="A733">
        <v>54763568</v>
      </c>
      <c r="B733" t="s">
        <v>3315</v>
      </c>
      <c r="C733" t="s">
        <v>15</v>
      </c>
      <c r="D733" t="s">
        <v>16</v>
      </c>
      <c r="E733" t="s">
        <v>5808</v>
      </c>
      <c r="F733" t="s">
        <v>11</v>
      </c>
      <c r="G733" t="s">
        <v>5764</v>
      </c>
      <c r="H733" t="s">
        <v>5809</v>
      </c>
      <c r="T733">
        <f t="shared" si="95"/>
        <v>54763568</v>
      </c>
      <c r="U733">
        <f t="shared" si="96"/>
        <v>358</v>
      </c>
      <c r="V733">
        <f t="shared" si="97"/>
        <v>2</v>
      </c>
      <c r="W733">
        <f t="shared" si="98"/>
        <v>1</v>
      </c>
      <c r="X733" t="str">
        <f t="shared" si="91"/>
        <v>Singleton service constructed multiple times when using hangfire in asp.net core c#</v>
      </c>
      <c r="Y733" t="str">
        <f t="shared" si="92"/>
        <v>null</v>
      </c>
      <c r="Z733" t="str">
        <f t="shared" si="93"/>
        <v>c#/asp.net-corehangfire/</v>
      </c>
      <c r="AA733" t="str">
        <f t="shared" si="94"/>
        <v>https://stackoverflow.com/questions/54763568/singleton-service-constructed-multiple-times-when-using-hangfire-in-asp-net-core</v>
      </c>
    </row>
    <row r="734" spans="1:27" x14ac:dyDescent="0.25">
      <c r="A734">
        <v>59830468</v>
      </c>
      <c r="B734" t="s">
        <v>528</v>
      </c>
      <c r="C734" t="s">
        <v>16</v>
      </c>
      <c r="D734" t="s">
        <v>16</v>
      </c>
      <c r="E734" t="s">
        <v>5825</v>
      </c>
      <c r="F734" t="s">
        <v>5826</v>
      </c>
      <c r="G734" t="s">
        <v>5827</v>
      </c>
      <c r="H734" t="s">
        <v>5828</v>
      </c>
      <c r="T734">
        <f t="shared" si="95"/>
        <v>59830468</v>
      </c>
      <c r="U734">
        <f t="shared" si="96"/>
        <v>52</v>
      </c>
      <c r="V734">
        <f t="shared" si="97"/>
        <v>1</v>
      </c>
      <c r="W734">
        <f t="shared" si="98"/>
        <v>1</v>
      </c>
      <c r="X734" t="str">
        <f t="shared" si="91"/>
        <v>Hangfire recurring Job in Plesk website not working</v>
      </c>
      <c r="Y734" t="str">
        <f t="shared" si="92"/>
        <v>59942034</v>
      </c>
      <c r="Z734" t="str">
        <f t="shared" si="93"/>
        <v>c#/pleskhangfire/</v>
      </c>
      <c r="AA734" t="str">
        <f t="shared" si="94"/>
        <v>https://stackoverflow.com/questions/59830468/hangfire-recurring-job-in-plesk-website-not-working</v>
      </c>
    </row>
    <row r="735" spans="1:27" x14ac:dyDescent="0.25">
      <c r="A735">
        <v>59766671</v>
      </c>
      <c r="B735" t="s">
        <v>2566</v>
      </c>
      <c r="C735" t="s">
        <v>208</v>
      </c>
      <c r="D735" t="s">
        <v>16</v>
      </c>
      <c r="E735" t="s">
        <v>5829</v>
      </c>
      <c r="F735" t="s">
        <v>5830</v>
      </c>
      <c r="G735" t="s">
        <v>5831</v>
      </c>
      <c r="H735" t="s">
        <v>5832</v>
      </c>
      <c r="T735">
        <f t="shared" si="95"/>
        <v>59766671</v>
      </c>
      <c r="U735">
        <f t="shared" si="96"/>
        <v>208</v>
      </c>
      <c r="V735">
        <f t="shared" si="97"/>
        <v>4</v>
      </c>
      <c r="W735">
        <f t="shared" si="98"/>
        <v>1</v>
      </c>
      <c r="X735" t="str">
        <f t="shared" si="91"/>
        <v>Logging the execution of a Hangfire RecurringJob in database?</v>
      </c>
      <c r="Y735" t="str">
        <f t="shared" si="92"/>
        <v>59930797</v>
      </c>
      <c r="Z735" t="str">
        <f t="shared" si="93"/>
        <v>c#/asp.net/logging/hangfire/</v>
      </c>
      <c r="AA735" t="str">
        <f t="shared" si="94"/>
        <v>https://stackoverflow.com/questions/59766671/logging-the-execution-of-a-hangfire-recurringjob-in-database</v>
      </c>
    </row>
    <row r="736" spans="1:27" x14ac:dyDescent="0.25">
      <c r="A736">
        <v>45078893</v>
      </c>
      <c r="B736" t="s">
        <v>5833</v>
      </c>
      <c r="C736" t="s">
        <v>16</v>
      </c>
      <c r="D736" t="s">
        <v>16</v>
      </c>
      <c r="E736" t="s">
        <v>5834</v>
      </c>
      <c r="F736" t="s">
        <v>5835</v>
      </c>
      <c r="G736" t="s">
        <v>5836</v>
      </c>
      <c r="H736" t="s">
        <v>5837</v>
      </c>
      <c r="T736">
        <f t="shared" si="95"/>
        <v>45078893</v>
      </c>
      <c r="U736">
        <f t="shared" si="96"/>
        <v>494</v>
      </c>
      <c r="V736">
        <f t="shared" si="97"/>
        <v>1</v>
      </c>
      <c r="W736">
        <f t="shared" si="98"/>
        <v>1</v>
      </c>
      <c r="X736" t="str">
        <f t="shared" si="91"/>
        <v>Where should Hangfire RecurringJob for a global service with EF DbContext be declared</v>
      </c>
      <c r="Y736" t="str">
        <f t="shared" si="92"/>
        <v>45079349</v>
      </c>
      <c r="Z736" t="str">
        <f t="shared" si="93"/>
        <v>c#/asp.net-mvc/entity-framework/ninject/hangfire/</v>
      </c>
      <c r="AA736" t="str">
        <f t="shared" si="94"/>
        <v>https://stackoverflow.com/questions/45078893/where-should-hangfire-recurringjob-for-a-global-service-with-ef-dbcontext-be-dec</v>
      </c>
    </row>
    <row r="737" spans="1:27" x14ac:dyDescent="0.25">
      <c r="A737">
        <v>59757779</v>
      </c>
      <c r="B737" t="s">
        <v>3402</v>
      </c>
      <c r="C737" t="s">
        <v>9</v>
      </c>
      <c r="D737" t="s">
        <v>15</v>
      </c>
      <c r="E737" t="s">
        <v>5838</v>
      </c>
      <c r="F737" t="s">
        <v>11</v>
      </c>
      <c r="G737" t="s">
        <v>5839</v>
      </c>
      <c r="H737" t="s">
        <v>5840</v>
      </c>
      <c r="T737">
        <f t="shared" si="95"/>
        <v>59757779</v>
      </c>
      <c r="U737">
        <f t="shared" si="96"/>
        <v>158</v>
      </c>
      <c r="V737">
        <f t="shared" si="97"/>
        <v>0</v>
      </c>
      <c r="W737">
        <f t="shared" si="98"/>
        <v>2</v>
      </c>
      <c r="X737" t="str">
        <f t="shared" si="91"/>
        <v>Multiple servers generating error 500 in HANGFIRE</v>
      </c>
      <c r="Y737" t="str">
        <f t="shared" si="92"/>
        <v>null</v>
      </c>
      <c r="Z737" t="str">
        <f t="shared" si="93"/>
        <v>c#/asp.net-core/kubernetes/hangfire/</v>
      </c>
      <c r="AA737" t="str">
        <f t="shared" si="94"/>
        <v>https://stackoverflow.com/questions/59757779/multiple-servers-generating-error-500-in-hangfire</v>
      </c>
    </row>
    <row r="738" spans="1:27" x14ac:dyDescent="0.25">
      <c r="A738">
        <v>30036242</v>
      </c>
      <c r="B738" t="s">
        <v>5841</v>
      </c>
      <c r="C738" t="s">
        <v>208</v>
      </c>
      <c r="D738" t="s">
        <v>612</v>
      </c>
      <c r="E738" t="s">
        <v>5842</v>
      </c>
      <c r="F738" t="s">
        <v>11</v>
      </c>
      <c r="G738" t="s">
        <v>5843</v>
      </c>
      <c r="H738" t="s">
        <v>5844</v>
      </c>
      <c r="T738">
        <f t="shared" si="95"/>
        <v>30036242</v>
      </c>
      <c r="U738">
        <f t="shared" si="96"/>
        <v>4448</v>
      </c>
      <c r="V738">
        <f t="shared" si="97"/>
        <v>4</v>
      </c>
      <c r="W738">
        <f t="shared" si="98"/>
        <v>6</v>
      </c>
      <c r="X738" t="str">
        <f t="shared" si="91"/>
        <v>No parameterless constructor defined for this object - Hangfire scheduler</v>
      </c>
      <c r="Y738" t="str">
        <f t="shared" si="92"/>
        <v>null</v>
      </c>
      <c r="Z738" t="str">
        <f t="shared" si="93"/>
        <v>c#/schedulerhangfire/</v>
      </c>
      <c r="AA738" t="str">
        <f t="shared" si="94"/>
        <v>https://stackoverflow.com/questions/30036242/no-parameterless-constructor-defined-for-this-object-hangfire-scheduler</v>
      </c>
    </row>
    <row r="739" spans="1:27" x14ac:dyDescent="0.25">
      <c r="A739">
        <v>59736118</v>
      </c>
      <c r="B739" t="s">
        <v>3988</v>
      </c>
      <c r="C739" t="s">
        <v>16</v>
      </c>
      <c r="D739" t="s">
        <v>16</v>
      </c>
      <c r="E739" t="s">
        <v>5845</v>
      </c>
      <c r="F739" t="s">
        <v>5846</v>
      </c>
      <c r="G739" t="s">
        <v>5847</v>
      </c>
      <c r="H739" t="s">
        <v>5848</v>
      </c>
      <c r="T739">
        <f t="shared" si="95"/>
        <v>59736118</v>
      </c>
      <c r="U739">
        <f t="shared" si="96"/>
        <v>108</v>
      </c>
      <c r="V739">
        <f t="shared" si="97"/>
        <v>1</v>
      </c>
      <c r="W739">
        <f t="shared" si="98"/>
        <v>1</v>
      </c>
      <c r="X739" t="str">
        <f t="shared" si="91"/>
        <v>How to configure hangfire with ASP.NET to obtain connection string from config file?</v>
      </c>
      <c r="Y739" t="str">
        <f t="shared" si="92"/>
        <v>59748083</v>
      </c>
      <c r="Z739" t="str">
        <f t="shared" si="93"/>
        <v>c#/asp.net/dbcontext/hangfire/</v>
      </c>
      <c r="AA739" t="str">
        <f t="shared" si="94"/>
        <v>https://stackoverflow.com/questions/59736118/how-to-configure-hangfire-with-asp-net-to-obtain-connection-string-from-config-f</v>
      </c>
    </row>
    <row r="740" spans="1:27" x14ac:dyDescent="0.25">
      <c r="A740">
        <v>59717603</v>
      </c>
      <c r="B740" t="s">
        <v>209</v>
      </c>
      <c r="C740" t="s">
        <v>9</v>
      </c>
      <c r="D740" t="s">
        <v>16</v>
      </c>
      <c r="E740" t="s">
        <v>5849</v>
      </c>
      <c r="F740" t="s">
        <v>11</v>
      </c>
      <c r="G740" t="s">
        <v>5850</v>
      </c>
      <c r="H740" t="s">
        <v>5851</v>
      </c>
      <c r="T740">
        <f t="shared" si="95"/>
        <v>59717603</v>
      </c>
      <c r="U740">
        <f t="shared" si="96"/>
        <v>41</v>
      </c>
      <c r="V740">
        <f t="shared" si="97"/>
        <v>0</v>
      </c>
      <c r="W740">
        <f t="shared" si="98"/>
        <v>1</v>
      </c>
      <c r="X740" t="str">
        <f t="shared" si="91"/>
        <v>Dispose Simple Injector async scope in hangfire jobfilter lifecycle</v>
      </c>
      <c r="Y740" t="str">
        <f t="shared" si="92"/>
        <v>null</v>
      </c>
      <c r="Z740" t="str">
        <f t="shared" si="93"/>
        <v>c#/simple-injectorhangfire/</v>
      </c>
      <c r="AA740" t="str">
        <f t="shared" si="94"/>
        <v>https://stackoverflow.com/questions/59717603/dispose-simple-injector-async-scope-in-hangfire-jobfilter-lifecycle</v>
      </c>
    </row>
    <row r="741" spans="1:27" x14ac:dyDescent="0.25">
      <c r="A741">
        <v>48771152</v>
      </c>
      <c r="B741" t="s">
        <v>5856</v>
      </c>
      <c r="C741" t="s">
        <v>15</v>
      </c>
      <c r="D741" t="s">
        <v>15</v>
      </c>
      <c r="E741" t="s">
        <v>5857</v>
      </c>
      <c r="F741" t="s">
        <v>11</v>
      </c>
      <c r="G741" t="s">
        <v>5858</v>
      </c>
      <c r="H741" t="s">
        <v>5859</v>
      </c>
      <c r="T741">
        <f t="shared" si="95"/>
        <v>48771152</v>
      </c>
      <c r="U741">
        <f t="shared" si="96"/>
        <v>2924</v>
      </c>
      <c r="V741">
        <f t="shared" si="97"/>
        <v>2</v>
      </c>
      <c r="W741">
        <f t="shared" si="98"/>
        <v>2</v>
      </c>
      <c r="X741" t="str">
        <f t="shared" si="91"/>
        <v>Hangfire Multiple servers</v>
      </c>
      <c r="Y741" t="str">
        <f t="shared" si="92"/>
        <v>null</v>
      </c>
      <c r="Z741" t="str">
        <f t="shared" si="93"/>
        <v>c#/.net-corehangfire/</v>
      </c>
      <c r="AA741" t="str">
        <f t="shared" si="94"/>
        <v>https://stackoverflow.com/questions/48771152/hangfire-multiple-servers</v>
      </c>
    </row>
    <row r="742" spans="1:27" x14ac:dyDescent="0.25">
      <c r="A742">
        <v>59539078</v>
      </c>
      <c r="B742" t="s">
        <v>5860</v>
      </c>
      <c r="C742" t="s">
        <v>9</v>
      </c>
      <c r="D742" t="s">
        <v>16</v>
      </c>
      <c r="E742" t="s">
        <v>5861</v>
      </c>
      <c r="F742" t="s">
        <v>11</v>
      </c>
      <c r="G742" t="s">
        <v>5764</v>
      </c>
      <c r="H742" t="s">
        <v>5862</v>
      </c>
      <c r="T742">
        <f t="shared" si="95"/>
        <v>59539078</v>
      </c>
      <c r="U742">
        <f t="shared" si="96"/>
        <v>136</v>
      </c>
      <c r="V742">
        <f t="shared" si="97"/>
        <v>0</v>
      </c>
      <c r="W742">
        <f t="shared" si="98"/>
        <v>1</v>
      </c>
      <c r="X742" t="str">
        <f t="shared" si="91"/>
        <v>CancellationToken with Hangfire</v>
      </c>
      <c r="Y742" t="str">
        <f t="shared" si="92"/>
        <v>null</v>
      </c>
      <c r="Z742" t="str">
        <f t="shared" si="93"/>
        <v>c#/asp.net-corehangfire/</v>
      </c>
      <c r="AA742" t="str">
        <f t="shared" si="94"/>
        <v>https://stackoverflow.com/questions/59539078/cancellationtoken-with-hangfire</v>
      </c>
    </row>
    <row r="743" spans="1:27" x14ac:dyDescent="0.25">
      <c r="A743">
        <v>59516581</v>
      </c>
      <c r="B743" t="s">
        <v>39</v>
      </c>
      <c r="C743" t="s">
        <v>16</v>
      </c>
      <c r="D743" t="s">
        <v>16</v>
      </c>
      <c r="E743" t="s">
        <v>5863</v>
      </c>
      <c r="F743" t="s">
        <v>11</v>
      </c>
      <c r="G743" t="s">
        <v>5864</v>
      </c>
      <c r="H743" t="s">
        <v>5865</v>
      </c>
      <c r="T743">
        <f t="shared" si="95"/>
        <v>59516581</v>
      </c>
      <c r="U743">
        <f t="shared" si="96"/>
        <v>39</v>
      </c>
      <c r="V743">
        <f t="shared" si="97"/>
        <v>1</v>
      </c>
      <c r="W743">
        <f t="shared" si="98"/>
        <v>1</v>
      </c>
      <c r="X743" t="str">
        <f t="shared" si="91"/>
        <v>Converting Hangfire into modular startup</v>
      </c>
      <c r="Y743" t="str">
        <f t="shared" si="92"/>
        <v>null</v>
      </c>
      <c r="Z743" t="str">
        <f t="shared" si="93"/>
        <v>c#/servicestack/</v>
      </c>
      <c r="AA743" t="str">
        <f t="shared" si="94"/>
        <v>https://stackoverflow.com/questions/59516581/converting-hangfire-into-modular-startup</v>
      </c>
    </row>
    <row r="744" spans="1:27" x14ac:dyDescent="0.25">
      <c r="A744">
        <v>38690850</v>
      </c>
      <c r="B744" t="s">
        <v>2509</v>
      </c>
      <c r="C744" t="s">
        <v>15</v>
      </c>
      <c r="D744" t="s">
        <v>28</v>
      </c>
      <c r="E744" t="s">
        <v>5880</v>
      </c>
      <c r="F744" t="s">
        <v>5881</v>
      </c>
      <c r="G744" t="s">
        <v>5854</v>
      </c>
      <c r="H744" t="s">
        <v>5882</v>
      </c>
      <c r="T744">
        <f t="shared" si="95"/>
        <v>38690850</v>
      </c>
      <c r="U744">
        <f t="shared" si="96"/>
        <v>825</v>
      </c>
      <c r="V744">
        <f t="shared" si="97"/>
        <v>2</v>
      </c>
      <c r="W744">
        <f t="shared" si="98"/>
        <v>3</v>
      </c>
      <c r="X744" t="str">
        <f t="shared" si="91"/>
        <v>Disable PreserveCultureAttribute in Hangfire</v>
      </c>
      <c r="Y744" t="str">
        <f t="shared" si="92"/>
        <v>38693107</v>
      </c>
      <c r="Z744" t="str">
        <f t="shared" si="93"/>
        <v>c#/hangfire/</v>
      </c>
      <c r="AA744" t="str">
        <f t="shared" si="94"/>
        <v>https://stackoverflow.com/questions/38690850/disable-preservecultureattribute-in-hangfire</v>
      </c>
    </row>
    <row r="745" spans="1:27" x14ac:dyDescent="0.25">
      <c r="A745">
        <v>58802301</v>
      </c>
      <c r="B745" t="s">
        <v>5895</v>
      </c>
      <c r="C745" t="s">
        <v>15</v>
      </c>
      <c r="D745" t="s">
        <v>16</v>
      </c>
      <c r="E745" t="s">
        <v>5896</v>
      </c>
      <c r="F745" t="s">
        <v>11</v>
      </c>
      <c r="G745" t="s">
        <v>5858</v>
      </c>
      <c r="H745" t="s">
        <v>5897</v>
      </c>
      <c r="T745">
        <f t="shared" si="95"/>
        <v>58802301</v>
      </c>
      <c r="U745">
        <f t="shared" si="96"/>
        <v>526</v>
      </c>
      <c r="V745">
        <f t="shared" si="97"/>
        <v>2</v>
      </c>
      <c r="W745">
        <f t="shared" si="98"/>
        <v>1</v>
      </c>
      <c r="X745" t="str">
        <f t="shared" si="91"/>
        <v>How to use custom job name when using HangFire to start jobs that implement an interface</v>
      </c>
      <c r="Y745" t="str">
        <f t="shared" si="92"/>
        <v>null</v>
      </c>
      <c r="Z745" t="str">
        <f t="shared" si="93"/>
        <v>c#/.net-corehangfire/</v>
      </c>
      <c r="AA745" t="str">
        <f t="shared" si="94"/>
        <v>https://stackoverflow.com/questions/58802301/how-to-use-custom-job-name-when-using-hangfire-to-start-jobs-that-implement-an-i</v>
      </c>
    </row>
    <row r="746" spans="1:27" x14ac:dyDescent="0.25">
      <c r="A746">
        <v>59219579</v>
      </c>
      <c r="B746" t="s">
        <v>2298</v>
      </c>
      <c r="C746" t="s">
        <v>16</v>
      </c>
      <c r="D746" t="s">
        <v>15</v>
      </c>
      <c r="E746" t="s">
        <v>5898</v>
      </c>
      <c r="F746" t="s">
        <v>11</v>
      </c>
      <c r="G746" t="s">
        <v>5854</v>
      </c>
      <c r="H746" t="s">
        <v>5899</v>
      </c>
      <c r="T746">
        <f t="shared" si="95"/>
        <v>59219579</v>
      </c>
      <c r="U746">
        <f t="shared" si="96"/>
        <v>119</v>
      </c>
      <c r="V746">
        <f t="shared" si="97"/>
        <v>1</v>
      </c>
      <c r="W746">
        <f t="shared" si="98"/>
        <v>2</v>
      </c>
      <c r="X746" t="str">
        <f t="shared" si="91"/>
        <v>Hangfire BackgroundJob.Enqueue and method serialization</v>
      </c>
      <c r="Y746" t="str">
        <f t="shared" si="92"/>
        <v>null</v>
      </c>
      <c r="Z746" t="str">
        <f t="shared" si="93"/>
        <v>c#/hangfire/</v>
      </c>
      <c r="AA746" t="str">
        <f t="shared" si="94"/>
        <v>https://stackoverflow.com/questions/59219579/hangfire-backgroundjob-enqueue-and-method-serialization</v>
      </c>
    </row>
    <row r="747" spans="1:27" x14ac:dyDescent="0.25">
      <c r="A747">
        <v>40277390</v>
      </c>
      <c r="B747" t="s">
        <v>5900</v>
      </c>
      <c r="C747" t="s">
        <v>208</v>
      </c>
      <c r="D747" t="s">
        <v>135</v>
      </c>
      <c r="E747" t="s">
        <v>5901</v>
      </c>
      <c r="F747" t="s">
        <v>5902</v>
      </c>
      <c r="G747" t="s">
        <v>5903</v>
      </c>
      <c r="H747" t="s">
        <v>5904</v>
      </c>
      <c r="T747">
        <f t="shared" si="95"/>
        <v>40277390</v>
      </c>
      <c r="U747">
        <f t="shared" si="96"/>
        <v>15905</v>
      </c>
      <c r="V747">
        <f t="shared" si="97"/>
        <v>4</v>
      </c>
      <c r="W747">
        <f t="shared" si="98"/>
        <v>27</v>
      </c>
      <c r="X747" t="str">
        <f t="shared" si="91"/>
        <v>How to remove all hangfire recurring jobs on startup?</v>
      </c>
      <c r="Y747" t="str">
        <f t="shared" si="92"/>
        <v>41100280</v>
      </c>
      <c r="Z747" t="str">
        <f t="shared" si="93"/>
        <v>c#/recurringhangfire/</v>
      </c>
      <c r="AA747" t="str">
        <f t="shared" si="94"/>
        <v>https://stackoverflow.com/questions/40277390/how-to-remove-all-hangfire-recurring-jobs-on-startup</v>
      </c>
    </row>
    <row r="748" spans="1:27" x14ac:dyDescent="0.25">
      <c r="A748">
        <v>59225251</v>
      </c>
      <c r="B748" t="s">
        <v>668</v>
      </c>
      <c r="C748" t="s">
        <v>16</v>
      </c>
      <c r="D748" t="s">
        <v>15</v>
      </c>
      <c r="E748" t="s">
        <v>5905</v>
      </c>
      <c r="F748" t="s">
        <v>5906</v>
      </c>
      <c r="G748" t="s">
        <v>5764</v>
      </c>
      <c r="H748" t="s">
        <v>5907</v>
      </c>
      <c r="T748">
        <f t="shared" si="95"/>
        <v>59225251</v>
      </c>
      <c r="U748">
        <f t="shared" si="96"/>
        <v>137</v>
      </c>
      <c r="V748">
        <f t="shared" si="97"/>
        <v>1</v>
      </c>
      <c r="W748">
        <f t="shared" si="98"/>
        <v>2</v>
      </c>
      <c r="X748" t="str">
        <f t="shared" si="91"/>
        <v>Hangfire use of variables inside jobs</v>
      </c>
      <c r="Y748" t="str">
        <f t="shared" si="92"/>
        <v>59228456</v>
      </c>
      <c r="Z748" t="str">
        <f t="shared" si="93"/>
        <v>c#/asp.net-corehangfire/</v>
      </c>
      <c r="AA748" t="str">
        <f t="shared" si="94"/>
        <v>https://stackoverflow.com/questions/59225251/hangfire-use-of-variables-inside-jobs</v>
      </c>
    </row>
    <row r="749" spans="1:27" x14ac:dyDescent="0.25">
      <c r="A749">
        <v>56321781</v>
      </c>
      <c r="B749" t="s">
        <v>5908</v>
      </c>
      <c r="C749" t="s">
        <v>28</v>
      </c>
      <c r="D749" t="s">
        <v>469</v>
      </c>
      <c r="E749" t="s">
        <v>5909</v>
      </c>
      <c r="F749" t="s">
        <v>11</v>
      </c>
      <c r="G749" t="s">
        <v>5910</v>
      </c>
      <c r="H749" t="s">
        <v>5911</v>
      </c>
      <c r="T749">
        <f t="shared" si="95"/>
        <v>56321781</v>
      </c>
      <c r="U749">
        <f t="shared" si="96"/>
        <v>2085</v>
      </c>
      <c r="V749">
        <f t="shared" si="97"/>
        <v>3</v>
      </c>
      <c r="W749">
        <f t="shared" si="98"/>
        <v>9</v>
      </c>
      <c r="X749" t="str">
        <f t="shared" si="91"/>
        <v>Hangfire causing locks in SQL Server</v>
      </c>
      <c r="Y749" t="str">
        <f t="shared" si="92"/>
        <v>null</v>
      </c>
      <c r="Z749" t="str">
        <f t="shared" si="93"/>
        <v>c#/sql-server/backgroundworker/hangfire/</v>
      </c>
      <c r="AA749" t="str">
        <f t="shared" si="94"/>
        <v>https://stackoverflow.com/questions/56321781/hangfire-causing-locks-in-sql-server</v>
      </c>
    </row>
    <row r="750" spans="1:27" x14ac:dyDescent="0.25">
      <c r="A750">
        <v>52251508</v>
      </c>
      <c r="B750" t="s">
        <v>5912</v>
      </c>
      <c r="C750" t="s">
        <v>28</v>
      </c>
      <c r="D750" t="s">
        <v>612</v>
      </c>
      <c r="E750" t="s">
        <v>5913</v>
      </c>
      <c r="F750" t="s">
        <v>5914</v>
      </c>
      <c r="G750" t="s">
        <v>5915</v>
      </c>
      <c r="H750" t="s">
        <v>5916</v>
      </c>
      <c r="T750">
        <f t="shared" si="95"/>
        <v>52251508</v>
      </c>
      <c r="U750">
        <f t="shared" si="96"/>
        <v>1305</v>
      </c>
      <c r="V750">
        <f t="shared" si="97"/>
        <v>3</v>
      </c>
      <c r="W750">
        <f t="shared" si="98"/>
        <v>6</v>
      </c>
      <c r="X750" t="str">
        <f t="shared" si="91"/>
        <v>Is there a way to turn off logging that Hangfire does with serilog?</v>
      </c>
      <c r="Y750" t="str">
        <f t="shared" si="92"/>
        <v>52400244</v>
      </c>
      <c r="Z750" t="str">
        <f t="shared" si="93"/>
        <v>c#/asp.net-mvc/hangfire/serilog/</v>
      </c>
      <c r="AA750" t="str">
        <f t="shared" si="94"/>
        <v>https://stackoverflow.com/questions/52251508/is-there-a-way-to-turn-off-logging-that-hangfire-does-with-serilog</v>
      </c>
    </row>
    <row r="751" spans="1:27" x14ac:dyDescent="0.25">
      <c r="A751">
        <v>54235041</v>
      </c>
      <c r="B751" t="s">
        <v>5922</v>
      </c>
      <c r="C751" t="s">
        <v>15</v>
      </c>
      <c r="D751" t="s">
        <v>15</v>
      </c>
      <c r="E751" t="s">
        <v>5923</v>
      </c>
      <c r="F751" t="s">
        <v>11</v>
      </c>
      <c r="G751" t="s">
        <v>5924</v>
      </c>
      <c r="H751" t="s">
        <v>5925</v>
      </c>
      <c r="T751">
        <f t="shared" si="95"/>
        <v>54235041</v>
      </c>
      <c r="U751">
        <f t="shared" si="96"/>
        <v>824</v>
      </c>
      <c r="V751">
        <f t="shared" si="97"/>
        <v>2</v>
      </c>
      <c r="W751">
        <f t="shared" si="98"/>
        <v>2</v>
      </c>
      <c r="X751" t="str">
        <f t="shared" si="91"/>
        <v>Hangfire Transactional Process (Unit of Work)</v>
      </c>
      <c r="Y751" t="str">
        <f t="shared" si="92"/>
        <v>null</v>
      </c>
      <c r="Z751" t="str">
        <f t="shared" si="93"/>
        <v>c#/.net-core/entity-framework-core/transactionscope/hangfire/</v>
      </c>
      <c r="AA751" t="str">
        <f t="shared" si="94"/>
        <v>https://stackoverflow.com/questions/54235041/hangfire-transactional-process-unit-of-work</v>
      </c>
    </row>
    <row r="752" spans="1:27" x14ac:dyDescent="0.25">
      <c r="A752">
        <v>38367398</v>
      </c>
      <c r="B752" t="s">
        <v>5926</v>
      </c>
      <c r="C752" t="s">
        <v>50</v>
      </c>
      <c r="D752" t="s">
        <v>131</v>
      </c>
      <c r="E752" t="s">
        <v>5927</v>
      </c>
      <c r="F752" t="s">
        <v>5928</v>
      </c>
      <c r="G752" t="s">
        <v>5929</v>
      </c>
      <c r="H752" t="s">
        <v>5930</v>
      </c>
      <c r="T752">
        <f t="shared" si="95"/>
        <v>38367398</v>
      </c>
      <c r="U752">
        <f t="shared" si="96"/>
        <v>12281</v>
      </c>
      <c r="V752">
        <f t="shared" si="97"/>
        <v>7</v>
      </c>
      <c r="W752">
        <f t="shared" si="98"/>
        <v>24</v>
      </c>
      <c r="X752" t="str">
        <f t="shared" si="91"/>
        <v>Hangfire recurring tasks under minute</v>
      </c>
      <c r="Y752" t="str">
        <f t="shared" si="92"/>
        <v>55537502</v>
      </c>
      <c r="Z752" t="str">
        <f t="shared" si="93"/>
        <v>c#/.nethangfire/</v>
      </c>
      <c r="AA752" t="str">
        <f t="shared" si="94"/>
        <v>https://stackoverflow.com/questions/38367398/hangfire-recurring-tasks-under-minute</v>
      </c>
    </row>
    <row r="753" spans="1:27" x14ac:dyDescent="0.25">
      <c r="A753">
        <v>58752236</v>
      </c>
      <c r="B753" t="s">
        <v>1835</v>
      </c>
      <c r="C753" t="s">
        <v>16</v>
      </c>
      <c r="D753" t="s">
        <v>16</v>
      </c>
      <c r="E753" t="s">
        <v>5931</v>
      </c>
      <c r="F753" t="s">
        <v>11</v>
      </c>
      <c r="G753" t="s">
        <v>5854</v>
      </c>
      <c r="H753" t="s">
        <v>5932</v>
      </c>
      <c r="T753">
        <f t="shared" si="95"/>
        <v>58752236</v>
      </c>
      <c r="U753">
        <f t="shared" si="96"/>
        <v>159</v>
      </c>
      <c r="V753">
        <f t="shared" si="97"/>
        <v>1</v>
      </c>
      <c r="W753">
        <f t="shared" si="98"/>
        <v>1</v>
      </c>
      <c r="X753" t="str">
        <f t="shared" si="91"/>
        <v>Hangfire - Long running jobs repeats after 30mins</v>
      </c>
      <c r="Y753" t="str">
        <f t="shared" si="92"/>
        <v>null</v>
      </c>
      <c r="Z753" t="str">
        <f t="shared" si="93"/>
        <v>c#/hangfire/</v>
      </c>
      <c r="AA753" t="str">
        <f t="shared" si="94"/>
        <v>https://stackoverflow.com/questions/58752236/hangfire-long-running-jobs-repeats-after-30mins</v>
      </c>
    </row>
    <row r="754" spans="1:27" x14ac:dyDescent="0.25">
      <c r="A754">
        <v>51241124</v>
      </c>
      <c r="B754" t="s">
        <v>5933</v>
      </c>
      <c r="C754" t="s">
        <v>28</v>
      </c>
      <c r="D754" t="s">
        <v>15</v>
      </c>
      <c r="E754" t="s">
        <v>5934</v>
      </c>
      <c r="F754" t="s">
        <v>11</v>
      </c>
      <c r="G754" t="s">
        <v>5935</v>
      </c>
      <c r="H754" t="s">
        <v>5936</v>
      </c>
      <c r="T754">
        <f t="shared" si="95"/>
        <v>51241124</v>
      </c>
      <c r="U754">
        <f t="shared" si="96"/>
        <v>769</v>
      </c>
      <c r="V754">
        <f t="shared" si="97"/>
        <v>3</v>
      </c>
      <c r="W754">
        <f t="shared" si="98"/>
        <v>2</v>
      </c>
      <c r="X754" t="str">
        <f t="shared" si="91"/>
        <v>Hangfire using MongoDB to execute Long-running background job keeps getting restarted</v>
      </c>
      <c r="Y754" t="str">
        <f t="shared" si="92"/>
        <v>null</v>
      </c>
      <c r="Z754" t="str">
        <f t="shared" si="93"/>
        <v>c#/asp.net/mongodb/background-process/hangfire/</v>
      </c>
      <c r="AA754" t="str">
        <f t="shared" si="94"/>
        <v>https://stackoverflow.com/questions/51241124/hangfire-using-mongodb-to-execute-long-running-background-job-keeps-getting-rest</v>
      </c>
    </row>
    <row r="755" spans="1:27" x14ac:dyDescent="0.25">
      <c r="A755">
        <v>41829993</v>
      </c>
      <c r="B755" t="s">
        <v>5937</v>
      </c>
      <c r="C755" t="s">
        <v>50</v>
      </c>
      <c r="D755" t="s">
        <v>1110</v>
      </c>
      <c r="E755" t="s">
        <v>5938</v>
      </c>
      <c r="F755" t="s">
        <v>11</v>
      </c>
      <c r="G755" t="s">
        <v>5764</v>
      </c>
      <c r="H755" t="s">
        <v>5939</v>
      </c>
      <c r="T755">
        <f t="shared" si="95"/>
        <v>41829993</v>
      </c>
      <c r="U755">
        <f t="shared" si="96"/>
        <v>19241</v>
      </c>
      <c r="V755">
        <f t="shared" si="97"/>
        <v>7</v>
      </c>
      <c r="W755">
        <f t="shared" si="98"/>
        <v>58</v>
      </c>
      <c r="X755" t="str">
        <f t="shared" si="91"/>
        <v>Hangfire dependency injection with .net core</v>
      </c>
      <c r="Y755" t="str">
        <f t="shared" si="92"/>
        <v>null</v>
      </c>
      <c r="Z755" t="str">
        <f t="shared" si="93"/>
        <v>c#/asp.net-corehangfire/</v>
      </c>
      <c r="AA755" t="str">
        <f t="shared" si="94"/>
        <v>https://stackoverflow.com/questions/41829993/hangfire-dependency-injection-with-net-core</v>
      </c>
    </row>
    <row r="756" spans="1:27" x14ac:dyDescent="0.25">
      <c r="A756">
        <v>30787584</v>
      </c>
      <c r="B756" t="s">
        <v>5940</v>
      </c>
      <c r="C756" t="s">
        <v>15</v>
      </c>
      <c r="D756" t="s">
        <v>54</v>
      </c>
      <c r="E756" t="s">
        <v>5941</v>
      </c>
      <c r="F756" t="s">
        <v>5942</v>
      </c>
      <c r="G756" t="s">
        <v>5800</v>
      </c>
      <c r="H756" t="s">
        <v>5943</v>
      </c>
      <c r="T756">
        <f t="shared" si="95"/>
        <v>30787584</v>
      </c>
      <c r="U756">
        <f t="shared" si="96"/>
        <v>4833</v>
      </c>
      <c r="V756">
        <f t="shared" si="97"/>
        <v>2</v>
      </c>
      <c r="W756">
        <f t="shared" si="98"/>
        <v>16</v>
      </c>
      <c r="X756" t="str">
        <f t="shared" si="91"/>
        <v>Hangfire single instance recurring job</v>
      </c>
      <c r="Y756" t="str">
        <f t="shared" si="92"/>
        <v>39023265</v>
      </c>
      <c r="Z756" t="str">
        <f t="shared" si="93"/>
        <v>c#/asp.net-mvchangfire/</v>
      </c>
      <c r="AA756" t="str">
        <f t="shared" si="94"/>
        <v>https://stackoverflow.com/questions/30787584/hangfire-single-instance-recurring-job</v>
      </c>
    </row>
    <row r="757" spans="1:27" x14ac:dyDescent="0.25">
      <c r="A757">
        <v>58712004</v>
      </c>
      <c r="B757" t="s">
        <v>255</v>
      </c>
      <c r="C757" t="s">
        <v>16</v>
      </c>
      <c r="D757" t="s">
        <v>16</v>
      </c>
      <c r="E757" t="s">
        <v>5958</v>
      </c>
      <c r="F757" t="s">
        <v>11</v>
      </c>
      <c r="G757" t="s">
        <v>5929</v>
      </c>
      <c r="H757" t="s">
        <v>5959</v>
      </c>
      <c r="T757">
        <f t="shared" si="95"/>
        <v>58712004</v>
      </c>
      <c r="U757">
        <f t="shared" si="96"/>
        <v>219</v>
      </c>
      <c r="V757">
        <f t="shared" si="97"/>
        <v>1</v>
      </c>
      <c r="W757">
        <f t="shared" si="98"/>
        <v>1</v>
      </c>
      <c r="X757" t="str">
        <f t="shared" si="91"/>
        <v>How to prevent hangfire recurring job execution after IIS restart?</v>
      </c>
      <c r="Y757" t="str">
        <f t="shared" si="92"/>
        <v>null</v>
      </c>
      <c r="Z757" t="str">
        <f t="shared" si="93"/>
        <v>c#/.nethangfire/</v>
      </c>
      <c r="AA757" t="str">
        <f t="shared" si="94"/>
        <v>https://stackoverflow.com/questions/58712004/how-to-prevent-hangfire-recurring-job-execution-after-iis-restart</v>
      </c>
    </row>
    <row r="758" spans="1:27" x14ac:dyDescent="0.25">
      <c r="A758">
        <v>26501331</v>
      </c>
      <c r="B758" t="s">
        <v>5960</v>
      </c>
      <c r="C758" t="s">
        <v>15</v>
      </c>
      <c r="D758" t="s">
        <v>50</v>
      </c>
      <c r="E758" t="s">
        <v>5961</v>
      </c>
      <c r="F758" t="s">
        <v>5962</v>
      </c>
      <c r="G758" t="s">
        <v>5854</v>
      </c>
      <c r="H758" t="s">
        <v>5963</v>
      </c>
      <c r="T758">
        <f t="shared" si="95"/>
        <v>26501331</v>
      </c>
      <c r="U758">
        <f t="shared" si="96"/>
        <v>7523</v>
      </c>
      <c r="V758">
        <f t="shared" si="97"/>
        <v>2</v>
      </c>
      <c r="W758">
        <f t="shared" si="98"/>
        <v>7</v>
      </c>
      <c r="X758" t="str">
        <f t="shared" si="91"/>
        <v>Hangfire not running tasks although they are in database</v>
      </c>
      <c r="Y758" t="str">
        <f t="shared" si="92"/>
        <v>26550348</v>
      </c>
      <c r="Z758" t="str">
        <f t="shared" si="93"/>
        <v>c#/hangfire/</v>
      </c>
      <c r="AA758" t="str">
        <f t="shared" si="94"/>
        <v>https://stackoverflow.com/questions/26501331/hangfire-not-running-tasks-although-they-are-in-database</v>
      </c>
    </row>
    <row r="759" spans="1:27" x14ac:dyDescent="0.25">
      <c r="A759">
        <v>58557005</v>
      </c>
      <c r="B759" t="s">
        <v>503</v>
      </c>
      <c r="C759" t="s">
        <v>9</v>
      </c>
      <c r="D759" t="s">
        <v>16</v>
      </c>
      <c r="E759" t="s">
        <v>5971</v>
      </c>
      <c r="F759" t="s">
        <v>11</v>
      </c>
      <c r="G759" t="s">
        <v>5764</v>
      </c>
      <c r="H759" t="s">
        <v>5972</v>
      </c>
      <c r="T759">
        <f t="shared" si="95"/>
        <v>58557005</v>
      </c>
      <c r="U759">
        <f t="shared" si="96"/>
        <v>69</v>
      </c>
      <c r="V759">
        <f t="shared" si="97"/>
        <v>0</v>
      </c>
      <c r="W759">
        <f t="shared" si="98"/>
        <v>1</v>
      </c>
      <c r="X759" t="str">
        <f t="shared" si="91"/>
        <v>Hangfire JobCancellationToken throws immediately after calling method</v>
      </c>
      <c r="Y759" t="str">
        <f t="shared" si="92"/>
        <v>null</v>
      </c>
      <c r="Z759" t="str">
        <f t="shared" si="93"/>
        <v>c#/asp.net-corehangfire/</v>
      </c>
      <c r="AA759" t="str">
        <f t="shared" si="94"/>
        <v>https://stackoverflow.com/questions/58557005/hangfire-jobcancellationtoken-throws-immediately-after-calling-method</v>
      </c>
    </row>
    <row r="760" spans="1:27" x14ac:dyDescent="0.25">
      <c r="A760">
        <v>50519489</v>
      </c>
      <c r="B760" t="s">
        <v>5973</v>
      </c>
      <c r="C760" t="s">
        <v>16</v>
      </c>
      <c r="D760" t="s">
        <v>16</v>
      </c>
      <c r="E760" t="s">
        <v>5974</v>
      </c>
      <c r="F760" t="s">
        <v>5975</v>
      </c>
      <c r="G760" t="s">
        <v>5764</v>
      </c>
      <c r="H760" t="s">
        <v>5976</v>
      </c>
      <c r="T760">
        <f t="shared" si="95"/>
        <v>50519489</v>
      </c>
      <c r="U760">
        <f t="shared" si="96"/>
        <v>1077</v>
      </c>
      <c r="V760">
        <f t="shared" si="97"/>
        <v>1</v>
      </c>
      <c r="W760">
        <f t="shared" si="98"/>
        <v>1</v>
      </c>
      <c r="X760" t="str">
        <f t="shared" si="91"/>
        <v>Hangfire not working in asp.net core</v>
      </c>
      <c r="Y760" t="str">
        <f t="shared" si="92"/>
        <v>50521231</v>
      </c>
      <c r="Z760" t="str">
        <f t="shared" si="93"/>
        <v>c#/asp.net-corehangfire/</v>
      </c>
      <c r="AA760" t="str">
        <f t="shared" si="94"/>
        <v>https://stackoverflow.com/questions/50519489/hangfire-not-working-in-asp-net-core</v>
      </c>
    </row>
    <row r="761" spans="1:27" x14ac:dyDescent="0.25">
      <c r="A761">
        <v>57165947</v>
      </c>
      <c r="B761" t="s">
        <v>5980</v>
      </c>
      <c r="C761" t="s">
        <v>15</v>
      </c>
      <c r="D761" t="s">
        <v>16</v>
      </c>
      <c r="E761" t="s">
        <v>5981</v>
      </c>
      <c r="F761" t="s">
        <v>5982</v>
      </c>
      <c r="G761" t="s">
        <v>413</v>
      </c>
      <c r="H761" t="s">
        <v>5983</v>
      </c>
      <c r="T761">
        <f t="shared" si="95"/>
        <v>57165947</v>
      </c>
      <c r="U761">
        <f t="shared" si="96"/>
        <v>1684</v>
      </c>
      <c r="V761">
        <f t="shared" si="97"/>
        <v>2</v>
      </c>
      <c r="W761">
        <f t="shared" si="98"/>
        <v>1</v>
      </c>
      <c r="X761" t="str">
        <f t="shared" si="91"/>
        <v>Can&amp;#39t access hangfire dashboard</v>
      </c>
      <c r="Y761" t="str">
        <f t="shared" si="92"/>
        <v>57215704</v>
      </c>
      <c r="Z761" t="str">
        <f t="shared" si="93"/>
        <v>c#/asp.net-core/</v>
      </c>
      <c r="AA761" t="str">
        <f t="shared" si="94"/>
        <v>https://stackoverflow.com/questions/57165947/cant-access-hangfire-dashboard</v>
      </c>
    </row>
    <row r="762" spans="1:27" x14ac:dyDescent="0.25">
      <c r="A762">
        <v>58440682</v>
      </c>
      <c r="B762" t="s">
        <v>2601</v>
      </c>
      <c r="C762" t="s">
        <v>15</v>
      </c>
      <c r="D762" t="s">
        <v>16</v>
      </c>
      <c r="E762" t="s">
        <v>5984</v>
      </c>
      <c r="F762" t="s">
        <v>11</v>
      </c>
      <c r="G762" t="s">
        <v>5985</v>
      </c>
      <c r="H762" t="s">
        <v>5986</v>
      </c>
      <c r="T762">
        <f t="shared" si="95"/>
        <v>58440682</v>
      </c>
      <c r="U762">
        <f t="shared" si="96"/>
        <v>622</v>
      </c>
      <c r="V762">
        <f t="shared" si="97"/>
        <v>2</v>
      </c>
      <c r="W762">
        <f t="shared" si="98"/>
        <v>1</v>
      </c>
      <c r="X762" t="str">
        <f t="shared" si="91"/>
        <v>Schedule a hangfire job at specific time of the day based on time zone</v>
      </c>
      <c r="Y762" t="str">
        <f t="shared" si="92"/>
        <v>null</v>
      </c>
      <c r="Z762" t="str">
        <f t="shared" si="93"/>
        <v>c#/.net/timezone/hangfire/timezone-offset/</v>
      </c>
      <c r="AA762" t="str">
        <f t="shared" si="94"/>
        <v>https://stackoverflow.com/questions/58440682/schedule-a-hangfire-job-at-specific-time-of-the-day-based-on-time-zone</v>
      </c>
    </row>
    <row r="763" spans="1:27" x14ac:dyDescent="0.25">
      <c r="A763">
        <v>58431229</v>
      </c>
      <c r="B763" t="s">
        <v>1212</v>
      </c>
      <c r="C763" t="s">
        <v>9</v>
      </c>
      <c r="D763" t="s">
        <v>16</v>
      </c>
      <c r="E763" t="s">
        <v>5987</v>
      </c>
      <c r="F763" t="s">
        <v>11</v>
      </c>
      <c r="G763" t="s">
        <v>5988</v>
      </c>
      <c r="H763" t="s">
        <v>5989</v>
      </c>
      <c r="T763">
        <f t="shared" si="95"/>
        <v>58431229</v>
      </c>
      <c r="U763">
        <f t="shared" si="96"/>
        <v>133</v>
      </c>
      <c r="V763">
        <f t="shared" si="97"/>
        <v>0</v>
      </c>
      <c r="W763">
        <f t="shared" si="98"/>
        <v>1</v>
      </c>
      <c r="X763" t="str">
        <f t="shared" si="91"/>
        <v>Using hangfire BackgroundJob.Schedule with httpclientfactory DI</v>
      </c>
      <c r="Y763" t="str">
        <f t="shared" si="92"/>
        <v>null</v>
      </c>
      <c r="Z763" t="str">
        <f t="shared" si="93"/>
        <v>c#/dependency-injection/httpclient/hangfire/httpclientfactory/</v>
      </c>
      <c r="AA763" t="str">
        <f t="shared" si="94"/>
        <v>https://stackoverflow.com/questions/58431229/using-hangfire-backgroundjob-schedule-with-httpclientfactory-di</v>
      </c>
    </row>
    <row r="764" spans="1:27" x14ac:dyDescent="0.25">
      <c r="A764">
        <v>53515314</v>
      </c>
      <c r="B764" t="s">
        <v>5996</v>
      </c>
      <c r="C764" t="s">
        <v>15</v>
      </c>
      <c r="D764" t="s">
        <v>15</v>
      </c>
      <c r="E764" t="s">
        <v>5997</v>
      </c>
      <c r="F764" t="s">
        <v>11</v>
      </c>
      <c r="G764" t="s">
        <v>5750</v>
      </c>
      <c r="H764" t="s">
        <v>5998</v>
      </c>
      <c r="T764">
        <f t="shared" si="95"/>
        <v>53515314</v>
      </c>
      <c r="U764">
        <f t="shared" si="96"/>
        <v>1977</v>
      </c>
      <c r="V764">
        <f t="shared" si="97"/>
        <v>2</v>
      </c>
      <c r="W764">
        <f t="shared" si="98"/>
        <v>2</v>
      </c>
      <c r="X764" t="str">
        <f t="shared" si="91"/>
        <v>What is an correct way to inject db context to Hangfire Recurring job?</v>
      </c>
      <c r="Y764" t="str">
        <f t="shared" si="92"/>
        <v>null</v>
      </c>
      <c r="Z764" t="str">
        <f t="shared" si="93"/>
        <v>c#/asp.net-core/.net-core/hangfire/</v>
      </c>
      <c r="AA764" t="str">
        <f t="shared" si="94"/>
        <v>https://stackoverflow.com/questions/53515314/what-is-an-correct-way-to-inject-db-context-to-hangfire-recurring-job</v>
      </c>
    </row>
    <row r="765" spans="1:27" x14ac:dyDescent="0.25">
      <c r="A765">
        <v>57973215</v>
      </c>
      <c r="B765" t="s">
        <v>6017</v>
      </c>
      <c r="C765" t="s">
        <v>16</v>
      </c>
      <c r="D765" t="s">
        <v>15</v>
      </c>
      <c r="E765" t="s">
        <v>6018</v>
      </c>
      <c r="F765" t="s">
        <v>11</v>
      </c>
      <c r="G765" t="s">
        <v>6019</v>
      </c>
      <c r="H765" t="s">
        <v>6020</v>
      </c>
      <c r="T765">
        <f t="shared" si="95"/>
        <v>57973215</v>
      </c>
      <c r="U765">
        <f t="shared" si="96"/>
        <v>772</v>
      </c>
      <c r="V765">
        <f t="shared" si="97"/>
        <v>1</v>
      </c>
      <c r="W765">
        <f t="shared" si="98"/>
        <v>2</v>
      </c>
      <c r="X765" t="str">
        <f t="shared" si="91"/>
        <v>use hangfire as windows service by topshelf (.net core 2.2)</v>
      </c>
      <c r="Y765" t="str">
        <f t="shared" si="92"/>
        <v>null</v>
      </c>
      <c r="Z765" t="str">
        <f t="shared" si="93"/>
        <v>c#/hangfiretopshelf/</v>
      </c>
      <c r="AA765" t="str">
        <f t="shared" si="94"/>
        <v>https://stackoverflow.com/questions/57973215/use-hangfire-as-windows-service-by-topshelf-net-core-2-2</v>
      </c>
    </row>
    <row r="766" spans="1:27" x14ac:dyDescent="0.25">
      <c r="A766">
        <v>58015093</v>
      </c>
      <c r="B766" t="s">
        <v>6021</v>
      </c>
      <c r="C766" t="s">
        <v>15</v>
      </c>
      <c r="D766" t="s">
        <v>16</v>
      </c>
      <c r="E766" t="s">
        <v>6022</v>
      </c>
      <c r="F766" t="s">
        <v>11</v>
      </c>
      <c r="G766" t="s">
        <v>5929</v>
      </c>
      <c r="H766" t="s">
        <v>6023</v>
      </c>
      <c r="T766">
        <f t="shared" si="95"/>
        <v>58015093</v>
      </c>
      <c r="U766">
        <f t="shared" si="96"/>
        <v>148</v>
      </c>
      <c r="V766">
        <f t="shared" si="97"/>
        <v>2</v>
      </c>
      <c r="W766">
        <f t="shared" si="98"/>
        <v>1</v>
      </c>
      <c r="X766" t="str">
        <f t="shared" si="91"/>
        <v>Hangfire ServerName from Context</v>
      </c>
      <c r="Y766" t="str">
        <f t="shared" si="92"/>
        <v>null</v>
      </c>
      <c r="Z766" t="str">
        <f t="shared" si="93"/>
        <v>c#/.nethangfire/</v>
      </c>
      <c r="AA766" t="str">
        <f t="shared" si="94"/>
        <v>https://stackoverflow.com/questions/58015093/hangfire-servername-from-context</v>
      </c>
    </row>
    <row r="767" spans="1:27" x14ac:dyDescent="0.25">
      <c r="A767">
        <v>51756040</v>
      </c>
      <c r="B767" t="s">
        <v>6024</v>
      </c>
      <c r="C767" t="s">
        <v>16</v>
      </c>
      <c r="D767" t="s">
        <v>89</v>
      </c>
      <c r="E767" t="s">
        <v>6025</v>
      </c>
      <c r="F767" t="s">
        <v>6026</v>
      </c>
      <c r="G767" t="s">
        <v>6027</v>
      </c>
      <c r="H767" t="s">
        <v>6028</v>
      </c>
      <c r="T767">
        <f t="shared" si="95"/>
        <v>51756040</v>
      </c>
      <c r="U767">
        <f t="shared" si="96"/>
        <v>5102</v>
      </c>
      <c r="V767">
        <f t="shared" si="97"/>
        <v>1</v>
      </c>
      <c r="W767">
        <f t="shared" si="98"/>
        <v>5</v>
      </c>
      <c r="X767" t="str">
        <f t="shared" si="91"/>
        <v>Cancel or Delete Scheduled Job - HangFire</v>
      </c>
      <c r="Y767" t="str">
        <f t="shared" si="92"/>
        <v>51766599</v>
      </c>
      <c r="Z767" t="str">
        <f t="shared" si="93"/>
        <v>c#/asp.net/job-scheduling/hangfire/</v>
      </c>
      <c r="AA767" t="str">
        <f t="shared" si="94"/>
        <v>https://stackoverflow.com/questions/51756040/cancel-or-delete-scheduled-job-hangfire</v>
      </c>
    </row>
    <row r="768" spans="1:27" x14ac:dyDescent="0.25">
      <c r="A768">
        <v>57748867</v>
      </c>
      <c r="B768" t="s">
        <v>769</v>
      </c>
      <c r="C768" t="s">
        <v>16</v>
      </c>
      <c r="D768" t="s">
        <v>16</v>
      </c>
      <c r="E768" t="s">
        <v>6029</v>
      </c>
      <c r="F768" t="s">
        <v>6030</v>
      </c>
      <c r="G768" t="s">
        <v>5854</v>
      </c>
      <c r="H768" t="s">
        <v>6031</v>
      </c>
      <c r="T768">
        <f t="shared" si="95"/>
        <v>57748867</v>
      </c>
      <c r="U768">
        <f t="shared" si="96"/>
        <v>150</v>
      </c>
      <c r="V768">
        <f t="shared" si="97"/>
        <v>1</v>
      </c>
      <c r="W768">
        <f t="shared" si="98"/>
        <v>1</v>
      </c>
      <c r="X768" t="str">
        <f t="shared" si="91"/>
        <v>How to return a return value from Hangfire</v>
      </c>
      <c r="Y768" t="str">
        <f t="shared" si="92"/>
        <v>57951926</v>
      </c>
      <c r="Z768" t="str">
        <f t="shared" si="93"/>
        <v>c#/hangfire/</v>
      </c>
      <c r="AA768" t="str">
        <f t="shared" si="94"/>
        <v>https://stackoverflow.com/questions/57748867/how-to-return-a-return-value-from-hangfire</v>
      </c>
    </row>
    <row r="769" spans="1:27" x14ac:dyDescent="0.25">
      <c r="A769">
        <v>55737503</v>
      </c>
      <c r="B769" t="s">
        <v>6032</v>
      </c>
      <c r="C769" t="s">
        <v>15</v>
      </c>
      <c r="D769" t="s">
        <v>16</v>
      </c>
      <c r="E769" t="s">
        <v>6033</v>
      </c>
      <c r="F769" t="s">
        <v>6034</v>
      </c>
      <c r="G769" t="s">
        <v>6035</v>
      </c>
      <c r="H769" t="s">
        <v>6036</v>
      </c>
      <c r="T769">
        <f t="shared" si="95"/>
        <v>55737503</v>
      </c>
      <c r="U769">
        <f t="shared" si="96"/>
        <v>187</v>
      </c>
      <c r="V769">
        <f t="shared" si="97"/>
        <v>2</v>
      </c>
      <c r="W769">
        <f t="shared" si="98"/>
        <v>1</v>
      </c>
      <c r="X769" t="str">
        <f t="shared" si="91"/>
        <v>How to configure hangfire in asp.net core using structuremap targeting .net framework and resolve bi-directional dependency</v>
      </c>
      <c r="Y769" t="str">
        <f t="shared" si="92"/>
        <v>55752238</v>
      </c>
      <c r="Z769" t="str">
        <f t="shared" si="93"/>
        <v>c#/asp.net-core/structuremap/hangfire/</v>
      </c>
      <c r="AA769" t="str">
        <f t="shared" si="94"/>
        <v>https://stackoverflow.com/questions/55737503/how-to-configure-hangfire-in-asp-net-core-using-structuremap-targeting-net-fram</v>
      </c>
    </row>
    <row r="770" spans="1:27" x14ac:dyDescent="0.25">
      <c r="A770">
        <v>57572813</v>
      </c>
      <c r="B770" t="s">
        <v>1961</v>
      </c>
      <c r="C770" t="s">
        <v>9</v>
      </c>
      <c r="D770" t="s">
        <v>15</v>
      </c>
      <c r="E770" t="s">
        <v>6037</v>
      </c>
      <c r="F770" t="s">
        <v>11</v>
      </c>
      <c r="G770" t="s">
        <v>5764</v>
      </c>
      <c r="H770" t="s">
        <v>6038</v>
      </c>
      <c r="T770">
        <f t="shared" si="95"/>
        <v>57572813</v>
      </c>
      <c r="U770">
        <f t="shared" si="96"/>
        <v>141</v>
      </c>
      <c r="V770">
        <f t="shared" si="97"/>
        <v>0</v>
      </c>
      <c r="W770">
        <f t="shared" si="98"/>
        <v>2</v>
      </c>
      <c r="X770" t="str">
        <f t="shared" ref="X770:X833" si="99">CLEAN(E770)</f>
        <v>ASP.NET Core Hangfire Production deployment</v>
      </c>
      <c r="Y770" t="str">
        <f t="shared" ref="Y770:Y833" si="100">CLEAN(F770)</f>
        <v>null</v>
      </c>
      <c r="Z770" t="str">
        <f t="shared" ref="Z770:Z833" si="101">CLEAN(G770)</f>
        <v>c#/asp.net-corehangfire/</v>
      </c>
      <c r="AA770" t="str">
        <f t="shared" ref="AA770:AA833" si="102">CLEAN(H770)</f>
        <v>https://stackoverflow.com/questions/57572813/asp-net-core-hangfire-production-deployment</v>
      </c>
    </row>
    <row r="771" spans="1:27" x14ac:dyDescent="0.25">
      <c r="A771">
        <v>57435539</v>
      </c>
      <c r="B771" t="s">
        <v>6049</v>
      </c>
      <c r="C771" t="s">
        <v>15</v>
      </c>
      <c r="D771" t="s">
        <v>612</v>
      </c>
      <c r="E771" t="s">
        <v>6050</v>
      </c>
      <c r="F771" t="s">
        <v>6051</v>
      </c>
      <c r="G771" t="s">
        <v>5854</v>
      </c>
      <c r="H771" t="s">
        <v>6052</v>
      </c>
      <c r="T771">
        <f t="shared" ref="T771:T834" si="103">VALUE(CLEAN(A771))</f>
        <v>57435539</v>
      </c>
      <c r="U771">
        <f t="shared" ref="U771:U834" si="104">VALUE(CLEAN(B771))</f>
        <v>325</v>
      </c>
      <c r="V771">
        <f t="shared" ref="V771:V834" si="105">VALUE(CLEAN(C771))</f>
        <v>2</v>
      </c>
      <c r="W771">
        <f t="shared" ref="W771:W834" si="106">VALUE(CLEAN(D771))</f>
        <v>6</v>
      </c>
      <c r="X771" t="str">
        <f t="shared" si="99"/>
        <v>Hangfire Custom State Expiration</v>
      </c>
      <c r="Y771" t="str">
        <f t="shared" si="100"/>
        <v>57492352</v>
      </c>
      <c r="Z771" t="str">
        <f t="shared" si="101"/>
        <v>c#/hangfire/</v>
      </c>
      <c r="AA771" t="str">
        <f t="shared" si="102"/>
        <v>https://stackoverflow.com/questions/57435539/hangfire-custom-state-expiration</v>
      </c>
    </row>
    <row r="772" spans="1:27" x14ac:dyDescent="0.25">
      <c r="A772">
        <v>57394712</v>
      </c>
      <c r="B772" t="s">
        <v>6053</v>
      </c>
      <c r="C772" t="s">
        <v>16</v>
      </c>
      <c r="D772" t="s">
        <v>28</v>
      </c>
      <c r="E772" t="s">
        <v>6054</v>
      </c>
      <c r="F772" t="s">
        <v>6055</v>
      </c>
      <c r="G772" t="s">
        <v>6056</v>
      </c>
      <c r="H772" t="s">
        <v>6057</v>
      </c>
      <c r="T772">
        <f t="shared" si="103"/>
        <v>57394712</v>
      </c>
      <c r="U772">
        <f t="shared" si="104"/>
        <v>798</v>
      </c>
      <c r="V772">
        <f t="shared" si="105"/>
        <v>1</v>
      </c>
      <c r="W772">
        <f t="shared" si="106"/>
        <v>3</v>
      </c>
      <c r="X772" t="str">
        <f t="shared" si="99"/>
        <v>Hangfire - Multi tenant, ASP.NET Core - Resolving the correct tenant</v>
      </c>
      <c r="Y772" t="str">
        <f t="shared" si="100"/>
        <v>57396553</v>
      </c>
      <c r="Z772" t="str">
        <f t="shared" si="101"/>
        <v>c#/asp.net-core/dependency-injection/.net-core/hangfire/</v>
      </c>
      <c r="AA772" t="str">
        <f t="shared" si="102"/>
        <v>https://stackoverflow.com/questions/57394712/hangfire-multi-tenant-asp-net-core-resolving-the-correct-tenant</v>
      </c>
    </row>
    <row r="773" spans="1:27" x14ac:dyDescent="0.25">
      <c r="A773">
        <v>57304549</v>
      </c>
      <c r="B773" t="s">
        <v>397</v>
      </c>
      <c r="C773" t="s">
        <v>9</v>
      </c>
      <c r="D773" t="s">
        <v>16</v>
      </c>
      <c r="E773" t="s">
        <v>6058</v>
      </c>
      <c r="F773" t="s">
        <v>11</v>
      </c>
      <c r="G773" t="s">
        <v>5854</v>
      </c>
      <c r="H773" t="s">
        <v>6059</v>
      </c>
      <c r="T773">
        <f t="shared" si="103"/>
        <v>57304549</v>
      </c>
      <c r="U773">
        <f t="shared" si="104"/>
        <v>48</v>
      </c>
      <c r="V773">
        <f t="shared" si="105"/>
        <v>0</v>
      </c>
      <c r="W773">
        <f t="shared" si="106"/>
        <v>1</v>
      </c>
      <c r="X773" t="str">
        <f t="shared" si="99"/>
        <v>Hangfire queuing up missed schedules</v>
      </c>
      <c r="Y773" t="str">
        <f t="shared" si="100"/>
        <v>null</v>
      </c>
      <c r="Z773" t="str">
        <f t="shared" si="101"/>
        <v>c#/hangfire/</v>
      </c>
      <c r="AA773" t="str">
        <f t="shared" si="102"/>
        <v>https://stackoverflow.com/questions/57304549/hangfire-queuing-up-missed-schedules</v>
      </c>
    </row>
    <row r="774" spans="1:27" x14ac:dyDescent="0.25">
      <c r="A774">
        <v>45485013</v>
      </c>
      <c r="B774" t="s">
        <v>6060</v>
      </c>
      <c r="C774" t="s">
        <v>15</v>
      </c>
      <c r="D774" t="s">
        <v>16</v>
      </c>
      <c r="E774" t="s">
        <v>6061</v>
      </c>
      <c r="F774" t="s">
        <v>6062</v>
      </c>
      <c r="G774" t="s">
        <v>6063</v>
      </c>
      <c r="H774" t="s">
        <v>6064</v>
      </c>
      <c r="T774">
        <f t="shared" si="103"/>
        <v>45485013</v>
      </c>
      <c r="U774">
        <f t="shared" si="104"/>
        <v>1080</v>
      </c>
      <c r="V774">
        <f t="shared" si="105"/>
        <v>2</v>
      </c>
      <c r="W774">
        <f t="shared" si="106"/>
        <v>1</v>
      </c>
      <c r="X774" t="str">
        <f t="shared" si="99"/>
        <v>HangFire with Castle Windsor use of dependencies in background job</v>
      </c>
      <c r="Y774" t="str">
        <f t="shared" si="100"/>
        <v>45486432</v>
      </c>
      <c r="Z774" t="str">
        <f t="shared" si="101"/>
        <v>c#/asp.net/inversion-of-control/castle-windsor/hangfire/</v>
      </c>
      <c r="AA774" t="str">
        <f t="shared" si="102"/>
        <v>https://stackoverflow.com/questions/45485013/hangfire-with-castle-windsor-use-of-dependencies-in-background-job</v>
      </c>
    </row>
    <row r="775" spans="1:27" x14ac:dyDescent="0.25">
      <c r="A775">
        <v>57249044</v>
      </c>
      <c r="B775" t="s">
        <v>1458</v>
      </c>
      <c r="C775" t="s">
        <v>9</v>
      </c>
      <c r="D775" t="s">
        <v>16</v>
      </c>
      <c r="E775" t="s">
        <v>6065</v>
      </c>
      <c r="F775" t="s">
        <v>11</v>
      </c>
      <c r="G775" t="s">
        <v>5854</v>
      </c>
      <c r="H775" t="s">
        <v>6066</v>
      </c>
      <c r="T775">
        <f t="shared" si="103"/>
        <v>57249044</v>
      </c>
      <c r="U775">
        <f t="shared" si="104"/>
        <v>68</v>
      </c>
      <c r="V775">
        <f t="shared" si="105"/>
        <v>0</v>
      </c>
      <c r="W775">
        <f t="shared" si="106"/>
        <v>1</v>
      </c>
      <c r="X775" t="str">
        <f t="shared" si="99"/>
        <v>Why Hangfire failed state is not final?</v>
      </c>
      <c r="Y775" t="str">
        <f t="shared" si="100"/>
        <v>null</v>
      </c>
      <c r="Z775" t="str">
        <f t="shared" si="101"/>
        <v>c#/hangfire/</v>
      </c>
      <c r="AA775" t="str">
        <f t="shared" si="102"/>
        <v>https://stackoverflow.com/questions/57249044/why-hangfire-failed-state-is-not-final</v>
      </c>
    </row>
    <row r="776" spans="1:27" x14ac:dyDescent="0.25">
      <c r="A776">
        <v>50369573</v>
      </c>
      <c r="B776" t="s">
        <v>5064</v>
      </c>
      <c r="C776" t="s">
        <v>15</v>
      </c>
      <c r="D776" t="s">
        <v>28</v>
      </c>
      <c r="E776" t="s">
        <v>6067</v>
      </c>
      <c r="F776" t="s">
        <v>6068</v>
      </c>
      <c r="G776" t="s">
        <v>5854</v>
      </c>
      <c r="H776" t="s">
        <v>6069</v>
      </c>
      <c r="T776">
        <f t="shared" si="103"/>
        <v>50369573</v>
      </c>
      <c r="U776">
        <f t="shared" si="104"/>
        <v>3294</v>
      </c>
      <c r="V776">
        <f t="shared" si="105"/>
        <v>2</v>
      </c>
      <c r="W776">
        <f t="shared" si="106"/>
        <v>3</v>
      </c>
      <c r="X776" t="str">
        <f t="shared" si="99"/>
        <v>Recurring job in hangfire is not fired</v>
      </c>
      <c r="Y776" t="str">
        <f t="shared" si="100"/>
        <v>50505819</v>
      </c>
      <c r="Z776" t="str">
        <f t="shared" si="101"/>
        <v>c#/hangfire/</v>
      </c>
      <c r="AA776" t="str">
        <f t="shared" si="102"/>
        <v>https://stackoverflow.com/questions/50369573/recurring-job-in-hangfire-is-not-fired</v>
      </c>
    </row>
    <row r="777" spans="1:27" x14ac:dyDescent="0.25">
      <c r="A777">
        <v>56771149</v>
      </c>
      <c r="B777" t="s">
        <v>6074</v>
      </c>
      <c r="C777" t="s">
        <v>15</v>
      </c>
      <c r="D777" t="s">
        <v>16</v>
      </c>
      <c r="E777" t="s">
        <v>6075</v>
      </c>
      <c r="F777" t="s">
        <v>6076</v>
      </c>
      <c r="G777" t="s">
        <v>6077</v>
      </c>
      <c r="H777" t="s">
        <v>6078</v>
      </c>
      <c r="T777">
        <f t="shared" si="103"/>
        <v>56771149</v>
      </c>
      <c r="U777">
        <f t="shared" si="104"/>
        <v>784</v>
      </c>
      <c r="V777">
        <f t="shared" si="105"/>
        <v>2</v>
      </c>
      <c r="W777">
        <f t="shared" si="106"/>
        <v>1</v>
      </c>
      <c r="X777" t="str">
        <f t="shared" si="99"/>
        <v>How to stop and delete all processing background jobs in hangfire?</v>
      </c>
      <c r="Y777" t="str">
        <f t="shared" si="100"/>
        <v>56773066</v>
      </c>
      <c r="Z777" t="str">
        <f t="shared" si="101"/>
        <v>c#/asp.net-core/backgroundworker/hangfire/</v>
      </c>
      <c r="AA777" t="str">
        <f t="shared" si="102"/>
        <v>https://stackoverflow.com/questions/56771149/how-to-stop-and-delete-all-processing-background-jobs-in-hangfire</v>
      </c>
    </row>
    <row r="778" spans="1:27" x14ac:dyDescent="0.25">
      <c r="A778">
        <v>57131635</v>
      </c>
      <c r="B778" t="s">
        <v>6079</v>
      </c>
      <c r="C778" t="s">
        <v>16</v>
      </c>
      <c r="D778" t="s">
        <v>16</v>
      </c>
      <c r="E778" t="s">
        <v>6080</v>
      </c>
      <c r="F778" t="s">
        <v>6081</v>
      </c>
      <c r="G778" t="s">
        <v>6082</v>
      </c>
      <c r="H778" t="s">
        <v>6083</v>
      </c>
      <c r="T778">
        <f t="shared" si="103"/>
        <v>57131635</v>
      </c>
      <c r="U778">
        <f t="shared" si="104"/>
        <v>597</v>
      </c>
      <c r="V778">
        <f t="shared" si="105"/>
        <v>1</v>
      </c>
      <c r="W778">
        <f t="shared" si="106"/>
        <v>1</v>
      </c>
      <c r="X778" t="str">
        <f t="shared" si="99"/>
        <v>SQL Server Express with Hangfire connect problem : login failed for user</v>
      </c>
      <c r="Y778" t="str">
        <f t="shared" si="100"/>
        <v>57131773</v>
      </c>
      <c r="Z778" t="str">
        <f t="shared" si="101"/>
        <v>c#/sql-server/ssms/sql-server-express/hangfire/</v>
      </c>
      <c r="AA778" t="str">
        <f t="shared" si="102"/>
        <v>https://stackoverflow.com/questions/57131635/sql-server-express-with-hangfire-connect-problem-login-failed-for-user</v>
      </c>
    </row>
    <row r="779" spans="1:27" x14ac:dyDescent="0.25">
      <c r="A779">
        <v>47617994</v>
      </c>
      <c r="B779" t="s">
        <v>6087</v>
      </c>
      <c r="C779" t="s">
        <v>208</v>
      </c>
      <c r="D779" t="s">
        <v>430</v>
      </c>
      <c r="E779" t="s">
        <v>6088</v>
      </c>
      <c r="F779" t="s">
        <v>6089</v>
      </c>
      <c r="G779" t="s">
        <v>6090</v>
      </c>
      <c r="H779" t="s">
        <v>6091</v>
      </c>
      <c r="T779">
        <f t="shared" si="103"/>
        <v>47617994</v>
      </c>
      <c r="U779">
        <f t="shared" si="104"/>
        <v>13124</v>
      </c>
      <c r="V779">
        <f t="shared" si="105"/>
        <v>4</v>
      </c>
      <c r="W779">
        <f t="shared" si="106"/>
        <v>26</v>
      </c>
      <c r="X779" t="str">
        <f t="shared" si="99"/>
        <v>How to use a controller in another assembly in ASP.NET Core MVC 2.0?</v>
      </c>
      <c r="Y779" t="str">
        <f t="shared" si="100"/>
        <v>47618058</v>
      </c>
      <c r="Z779" t="str">
        <f t="shared" si="101"/>
        <v>c#/asp.net-core-mvc/</v>
      </c>
      <c r="AA779" t="str">
        <f t="shared" si="102"/>
        <v>https://stackoverflow.com/questions/47617994/how-to-use-a-controller-in-another-assembly-in-asp-net-core-mvc-2-0</v>
      </c>
    </row>
    <row r="780" spans="1:27" x14ac:dyDescent="0.25">
      <c r="A780">
        <v>20657706</v>
      </c>
      <c r="B780" t="s">
        <v>6104</v>
      </c>
      <c r="C780" t="s">
        <v>50</v>
      </c>
      <c r="D780" t="s">
        <v>131</v>
      </c>
      <c r="E780" t="s">
        <v>6105</v>
      </c>
      <c r="F780" t="s">
        <v>11</v>
      </c>
      <c r="G780" t="s">
        <v>6106</v>
      </c>
      <c r="H780" t="s">
        <v>6107</v>
      </c>
      <c r="T780">
        <f t="shared" si="103"/>
        <v>20657706</v>
      </c>
      <c r="U780">
        <f t="shared" si="104"/>
        <v>30177</v>
      </c>
      <c r="V780">
        <f t="shared" si="105"/>
        <v>7</v>
      </c>
      <c r="W780">
        <f t="shared" si="106"/>
        <v>24</v>
      </c>
      <c r="X780" t="str">
        <f t="shared" si="99"/>
        <v>MVC 4 @HTML.HiddenFor are not updating on a postback</v>
      </c>
      <c r="Y780" t="str">
        <f t="shared" si="100"/>
        <v>null</v>
      </c>
      <c r="Z780" t="str">
        <f t="shared" si="101"/>
        <v>c#/asp.net/asp.net-mvc/asp.net-mvc-4/razor/</v>
      </c>
      <c r="AA780" t="str">
        <f t="shared" si="102"/>
        <v>https://stackoverflow.com/questions/20657706/mvc-4-html-hiddenfor-are-not-updating-on-a-postback</v>
      </c>
    </row>
    <row r="781" spans="1:27" x14ac:dyDescent="0.25">
      <c r="A781">
        <v>23823103</v>
      </c>
      <c r="B781" t="s">
        <v>6114</v>
      </c>
      <c r="C781" t="s">
        <v>89</v>
      </c>
      <c r="D781" t="s">
        <v>349</v>
      </c>
      <c r="E781" t="s">
        <v>6115</v>
      </c>
      <c r="F781" t="s">
        <v>6116</v>
      </c>
      <c r="G781" t="s">
        <v>6102</v>
      </c>
      <c r="H781" t="s">
        <v>6117</v>
      </c>
      <c r="T781">
        <f t="shared" si="103"/>
        <v>23823103</v>
      </c>
      <c r="U781">
        <f t="shared" si="104"/>
        <v>72061</v>
      </c>
      <c r="V781">
        <f t="shared" si="105"/>
        <v>5</v>
      </c>
      <c r="W781">
        <f t="shared" si="106"/>
        <v>47</v>
      </c>
      <c r="X781" t="str">
        <f t="shared" si="99"/>
        <v>Default value in mvc model using data annotation</v>
      </c>
      <c r="Y781" t="str">
        <f t="shared" si="100"/>
        <v>23823151</v>
      </c>
      <c r="Z781" t="str">
        <f t="shared" si="101"/>
        <v>c#/.netasp.net-mvc/</v>
      </c>
      <c r="AA781" t="str">
        <f t="shared" si="102"/>
        <v>https://stackoverflow.com/questions/23823103/default-value-in-mvc-model-using-data-annotation</v>
      </c>
    </row>
    <row r="782" spans="1:27" x14ac:dyDescent="0.25">
      <c r="A782">
        <v>16943776</v>
      </c>
      <c r="B782" t="s">
        <v>6121</v>
      </c>
      <c r="C782" t="s">
        <v>15</v>
      </c>
      <c r="D782" t="s">
        <v>469</v>
      </c>
      <c r="E782" t="s">
        <v>6122</v>
      </c>
      <c r="F782" t="s">
        <v>11</v>
      </c>
      <c r="G782" t="s">
        <v>6123</v>
      </c>
      <c r="H782" t="s">
        <v>6124</v>
      </c>
      <c r="T782">
        <f t="shared" si="103"/>
        <v>16943776</v>
      </c>
      <c r="U782">
        <f t="shared" si="104"/>
        <v>22103</v>
      </c>
      <c r="V782">
        <f t="shared" si="105"/>
        <v>2</v>
      </c>
      <c r="W782">
        <f t="shared" si="106"/>
        <v>9</v>
      </c>
      <c r="X782" t="str">
        <f t="shared" si="99"/>
        <v>C# MVC website PDF file in stored in byte array, display in browser</v>
      </c>
      <c r="Y782" t="str">
        <f t="shared" si="100"/>
        <v>null</v>
      </c>
      <c r="Z782" t="str">
        <f t="shared" si="101"/>
        <v>c#/asp.net-mvcpdf/</v>
      </c>
      <c r="AA782" t="str">
        <f t="shared" si="102"/>
        <v>https://stackoverflow.com/questions/16943776/c-mvc-website-pdf-file-in-stored-in-byte-array-display-in-browser</v>
      </c>
    </row>
    <row r="783" spans="1:27" x14ac:dyDescent="0.25">
      <c r="A783">
        <v>30024844</v>
      </c>
      <c r="B783" t="s">
        <v>6128</v>
      </c>
      <c r="C783" t="s">
        <v>15</v>
      </c>
      <c r="D783" t="s">
        <v>15</v>
      </c>
      <c r="E783" t="s">
        <v>6129</v>
      </c>
      <c r="F783" t="s">
        <v>6130</v>
      </c>
      <c r="G783" t="s">
        <v>6131</v>
      </c>
      <c r="H783" t="s">
        <v>6132</v>
      </c>
      <c r="T783">
        <f t="shared" si="103"/>
        <v>30024844</v>
      </c>
      <c r="U783">
        <f t="shared" si="104"/>
        <v>1836</v>
      </c>
      <c r="V783">
        <f t="shared" si="105"/>
        <v>2</v>
      </c>
      <c r="W783">
        <f t="shared" si="106"/>
        <v>2</v>
      </c>
      <c r="X783" t="str">
        <f t="shared" si="99"/>
        <v>Generating URLs for ASP.NET MVC Area routing with subfolder</v>
      </c>
      <c r="Y783" t="str">
        <f t="shared" si="100"/>
        <v>30025231</v>
      </c>
      <c r="Z783" t="str">
        <f t="shared" si="101"/>
        <v>c#/asp.net/asp.net-mvc/asp.net-mvc-routing/asp.net-mvc-areas/</v>
      </c>
      <c r="AA783" t="str">
        <f t="shared" si="102"/>
        <v>https://stackoverflow.com/questions/30024844/generating-urls-for-asp-net-mvc-area-routing-with-subfolder</v>
      </c>
    </row>
    <row r="784" spans="1:27" x14ac:dyDescent="0.25">
      <c r="A784">
        <v>40838483</v>
      </c>
      <c r="B784" t="s">
        <v>6136</v>
      </c>
      <c r="C784" t="s">
        <v>15</v>
      </c>
      <c r="D784" t="s">
        <v>15</v>
      </c>
      <c r="E784" t="s">
        <v>6137</v>
      </c>
      <c r="F784" t="s">
        <v>11</v>
      </c>
      <c r="G784" t="s">
        <v>6138</v>
      </c>
      <c r="H784" t="s">
        <v>6139</v>
      </c>
      <c r="T784">
        <f t="shared" si="103"/>
        <v>40838483</v>
      </c>
      <c r="U784">
        <f t="shared" si="104"/>
        <v>1641</v>
      </c>
      <c r="V784">
        <f t="shared" si="105"/>
        <v>2</v>
      </c>
      <c r="W784">
        <f t="shared" si="106"/>
        <v>2</v>
      </c>
      <c r="X784" t="str">
        <f t="shared" si="99"/>
        <v>gRPC running along side with Asp.net Core Mvc</v>
      </c>
      <c r="Y784" t="str">
        <f t="shared" si="100"/>
        <v>null</v>
      </c>
      <c r="Z784" t="str">
        <f t="shared" si="101"/>
        <v>c#/asp.net-core/console-application/asp.net-core-mvc/grpc/</v>
      </c>
      <c r="AA784" t="str">
        <f t="shared" si="102"/>
        <v>https://stackoverflow.com/questions/40838483/grpc-running-along-side-with-asp-net-core-mvc</v>
      </c>
    </row>
    <row r="785" spans="1:27" x14ac:dyDescent="0.25">
      <c r="A785">
        <v>60042579</v>
      </c>
      <c r="B785" t="s">
        <v>528</v>
      </c>
      <c r="C785" t="s">
        <v>9</v>
      </c>
      <c r="D785" t="s">
        <v>16</v>
      </c>
      <c r="E785" t="s">
        <v>6140</v>
      </c>
      <c r="F785" t="s">
        <v>11</v>
      </c>
      <c r="G785" t="s">
        <v>6141</v>
      </c>
      <c r="H785" t="s">
        <v>6142</v>
      </c>
      <c r="T785">
        <f t="shared" si="103"/>
        <v>60042579</v>
      </c>
      <c r="U785">
        <f t="shared" si="104"/>
        <v>52</v>
      </c>
      <c r="V785">
        <f t="shared" si="105"/>
        <v>0</v>
      </c>
      <c r="W785">
        <f t="shared" si="106"/>
        <v>1</v>
      </c>
      <c r="X785" t="str">
        <f t="shared" si="99"/>
        <v>Simulating AJAX with pure ASP.NET MVC</v>
      </c>
      <c r="Y785" t="str">
        <f t="shared" si="100"/>
        <v>null</v>
      </c>
      <c r="Z785" t="str">
        <f t="shared" si="101"/>
        <v>c#/ajax/asp.net-mvc/multithreading/api/</v>
      </c>
      <c r="AA785" t="str">
        <f t="shared" si="102"/>
        <v>https://stackoverflow.com/questions/60042579/simulating-ajax-with-pure-asp-net-mvc</v>
      </c>
    </row>
    <row r="786" spans="1:27" x14ac:dyDescent="0.25">
      <c r="A786">
        <v>40097229</v>
      </c>
      <c r="B786" t="s">
        <v>6146</v>
      </c>
      <c r="C786" t="s">
        <v>16</v>
      </c>
      <c r="D786" t="s">
        <v>1110</v>
      </c>
      <c r="E786" t="s">
        <v>6147</v>
      </c>
      <c r="F786" t="s">
        <v>6148</v>
      </c>
      <c r="G786" t="s">
        <v>6090</v>
      </c>
      <c r="H786" t="s">
        <v>6149</v>
      </c>
      <c r="T786">
        <f t="shared" si="103"/>
        <v>40097229</v>
      </c>
      <c r="U786">
        <f t="shared" si="104"/>
        <v>12568</v>
      </c>
      <c r="V786">
        <f t="shared" si="105"/>
        <v>1</v>
      </c>
      <c r="W786">
        <f t="shared" si="106"/>
        <v>58</v>
      </c>
      <c r="X786" t="str">
        <f t="shared" si="99"/>
        <v>Should I use AddMvc or AddMvcCore for ASP.NET Core MVC development?</v>
      </c>
      <c r="Y786" t="str">
        <f t="shared" si="100"/>
        <v>40097363</v>
      </c>
      <c r="Z786" t="str">
        <f t="shared" si="101"/>
        <v>c#/asp.net-core-mvc/</v>
      </c>
      <c r="AA786" t="str">
        <f t="shared" si="102"/>
        <v>https://stackoverflow.com/questions/40097229/should-i-use-addmvc-or-addmvccore-for-asp-net-core-mvc-development</v>
      </c>
    </row>
    <row r="787" spans="1:27" x14ac:dyDescent="0.25">
      <c r="A787">
        <v>35589240</v>
      </c>
      <c r="B787" t="s">
        <v>6150</v>
      </c>
      <c r="C787" t="s">
        <v>28</v>
      </c>
      <c r="D787" t="s">
        <v>107</v>
      </c>
      <c r="E787" t="s">
        <v>6151</v>
      </c>
      <c r="F787" t="s">
        <v>6152</v>
      </c>
      <c r="G787" t="s">
        <v>6153</v>
      </c>
      <c r="H787" t="s">
        <v>6154</v>
      </c>
      <c r="T787">
        <f t="shared" si="103"/>
        <v>35589240</v>
      </c>
      <c r="U787">
        <f t="shared" si="104"/>
        <v>13130</v>
      </c>
      <c r="V787">
        <f t="shared" si="105"/>
        <v>3</v>
      </c>
      <c r="W787">
        <f t="shared" si="106"/>
        <v>8</v>
      </c>
      <c r="X787" t="str">
        <f t="shared" si="99"/>
        <v>PagedList MVC does not contain a definition for PagedListPager</v>
      </c>
      <c r="Y787" t="str">
        <f t="shared" si="100"/>
        <v>35589768</v>
      </c>
      <c r="Z787" t="str">
        <f t="shared" si="101"/>
        <v>c#/asp.net-mvc/asp.net-mvc-4/nuget-package/</v>
      </c>
      <c r="AA787" t="str">
        <f t="shared" si="102"/>
        <v>https://stackoverflow.com/questions/35589240/pagedlist-mvc-does-not-contain-a-definition-for-pagedlistpager</v>
      </c>
    </row>
    <row r="788" spans="1:27" x14ac:dyDescent="0.25">
      <c r="A788">
        <v>893552</v>
      </c>
      <c r="B788" t="s">
        <v>6170</v>
      </c>
      <c r="C788" t="s">
        <v>949</v>
      </c>
      <c r="D788" t="s">
        <v>296</v>
      </c>
      <c r="E788" t="s">
        <v>6171</v>
      </c>
      <c r="F788" t="s">
        <v>11</v>
      </c>
      <c r="G788" t="s">
        <v>6134</v>
      </c>
      <c r="H788" t="s">
        <v>6172</v>
      </c>
      <c r="T788">
        <f t="shared" si="103"/>
        <v>893552</v>
      </c>
      <c r="U788">
        <f t="shared" si="104"/>
        <v>233937</v>
      </c>
      <c r="V788">
        <f t="shared" si="105"/>
        <v>21</v>
      </c>
      <c r="W788">
        <f t="shared" si="106"/>
        <v>32</v>
      </c>
      <c r="X788" t="str">
        <f t="shared" si="99"/>
        <v>ASP.NET MVC Page Won&amp;#39t Load and says &amp;quotThe resource cannot be found&amp;quot</v>
      </c>
      <c r="Y788" t="str">
        <f t="shared" si="100"/>
        <v>null</v>
      </c>
      <c r="Z788" t="str">
        <f t="shared" si="101"/>
        <v>c#/asp.netasp.net-mvc/</v>
      </c>
      <c r="AA788" t="str">
        <f t="shared" si="102"/>
        <v>https://stackoverflow.com/questions/893552/asp-net-mvc-page-wont-load-and-says-the-resource-cannot-be-found</v>
      </c>
    </row>
    <row r="789" spans="1:27" x14ac:dyDescent="0.25">
      <c r="A789">
        <v>39862357</v>
      </c>
      <c r="B789" t="s">
        <v>6204</v>
      </c>
      <c r="C789" t="s">
        <v>16</v>
      </c>
      <c r="D789" t="s">
        <v>28</v>
      </c>
      <c r="E789" t="s">
        <v>6205</v>
      </c>
      <c r="F789" t="s">
        <v>11</v>
      </c>
      <c r="G789" t="s">
        <v>6206</v>
      </c>
      <c r="H789" t="s">
        <v>6207</v>
      </c>
      <c r="T789">
        <f t="shared" si="103"/>
        <v>39862357</v>
      </c>
      <c r="U789">
        <f t="shared" si="104"/>
        <v>2546</v>
      </c>
      <c r="V789">
        <f t="shared" si="105"/>
        <v>1</v>
      </c>
      <c r="W789">
        <f t="shared" si="106"/>
        <v>3</v>
      </c>
      <c r="X789" t="str">
        <f t="shared" si="99"/>
        <v>Implement google login in existing mvc</v>
      </c>
      <c r="Y789" t="str">
        <f t="shared" si="100"/>
        <v>null</v>
      </c>
      <c r="Z789" t="str">
        <f t="shared" si="101"/>
        <v>c#/asp.net-mvcgoogle-login/</v>
      </c>
      <c r="AA789" t="str">
        <f t="shared" si="102"/>
        <v>https://stackoverflow.com/questions/39862357/implement-google-login-in-existing-mvc</v>
      </c>
    </row>
    <row r="790" spans="1:27" x14ac:dyDescent="0.25">
      <c r="A790">
        <v>30837478</v>
      </c>
      <c r="B790" t="s">
        <v>6216</v>
      </c>
      <c r="C790" t="s">
        <v>15</v>
      </c>
      <c r="D790" t="s">
        <v>15</v>
      </c>
      <c r="E790" t="s">
        <v>6217</v>
      </c>
      <c r="F790" t="s">
        <v>6218</v>
      </c>
      <c r="G790" t="s">
        <v>6219</v>
      </c>
      <c r="H790" t="s">
        <v>6220</v>
      </c>
      <c r="T790">
        <f t="shared" si="103"/>
        <v>30837478</v>
      </c>
      <c r="U790">
        <f t="shared" si="104"/>
        <v>1274</v>
      </c>
      <c r="V790">
        <f t="shared" si="105"/>
        <v>2</v>
      </c>
      <c r="W790">
        <f t="shared" si="106"/>
        <v>2</v>
      </c>
      <c r="X790" t="str">
        <f t="shared" si="99"/>
        <v>How to Set SMTP Client in POSTAL MVC not in WEB.Config</v>
      </c>
      <c r="Y790" t="str">
        <f t="shared" si="100"/>
        <v>36136837</v>
      </c>
      <c r="Z790" t="str">
        <f t="shared" si="101"/>
        <v>c#/asp.net-mvc-4/postal/asp.net-mail/</v>
      </c>
      <c r="AA790" t="str">
        <f t="shared" si="102"/>
        <v>https://stackoverflow.com/questions/30837478/how-to-set-smtp-client-in-postal-mvc-not-in-web-config</v>
      </c>
    </row>
    <row r="791" spans="1:27" x14ac:dyDescent="0.25">
      <c r="A791">
        <v>61836866</v>
      </c>
      <c r="B791" t="s">
        <v>301</v>
      </c>
      <c r="C791" t="s">
        <v>15</v>
      </c>
      <c r="D791" t="s">
        <v>16</v>
      </c>
      <c r="E791" t="s">
        <v>6223</v>
      </c>
      <c r="F791" t="s">
        <v>11</v>
      </c>
      <c r="G791" t="s">
        <v>413</v>
      </c>
      <c r="H791" t="s">
        <v>6224</v>
      </c>
      <c r="T791">
        <f t="shared" si="103"/>
        <v>61836866</v>
      </c>
      <c r="U791">
        <f t="shared" si="104"/>
        <v>43</v>
      </c>
      <c r="V791">
        <f t="shared" si="105"/>
        <v>2</v>
      </c>
      <c r="W791">
        <f t="shared" si="106"/>
        <v>1</v>
      </c>
      <c r="X791" t="str">
        <f t="shared" si="99"/>
        <v>authentication roles doesn&amp;#39t work .net core mvc</v>
      </c>
      <c r="Y791" t="str">
        <f t="shared" si="100"/>
        <v>null</v>
      </c>
      <c r="Z791" t="str">
        <f t="shared" si="101"/>
        <v>c#/asp.net-core/</v>
      </c>
      <c r="AA791" t="str">
        <f t="shared" si="102"/>
        <v>https://stackoverflow.com/questions/61836866/authentication-roles-doesnt-work-net-core-mvc</v>
      </c>
    </row>
    <row r="792" spans="1:27" x14ac:dyDescent="0.25">
      <c r="A792">
        <v>34624034</v>
      </c>
      <c r="B792" t="s">
        <v>6225</v>
      </c>
      <c r="C792" t="s">
        <v>612</v>
      </c>
      <c r="D792" t="s">
        <v>1835</v>
      </c>
      <c r="E792" t="s">
        <v>6226</v>
      </c>
      <c r="F792" t="s">
        <v>6227</v>
      </c>
      <c r="G792" t="s">
        <v>6228</v>
      </c>
      <c r="H792" t="s">
        <v>6229</v>
      </c>
      <c r="T792">
        <f t="shared" si="103"/>
        <v>34624034</v>
      </c>
      <c r="U792">
        <f t="shared" si="104"/>
        <v>172738</v>
      </c>
      <c r="V792">
        <f t="shared" si="105"/>
        <v>6</v>
      </c>
      <c r="W792">
        <f t="shared" si="106"/>
        <v>159</v>
      </c>
      <c r="X792" t="str">
        <f t="shared" si="99"/>
        <v>Select Tag Helper in ASP.NET Core MVC</v>
      </c>
      <c r="Y792" t="str">
        <f t="shared" si="100"/>
        <v>34624217</v>
      </c>
      <c r="Z792" t="str">
        <f t="shared" si="101"/>
        <v>c#/asp.net-core/asp.net-core-mvc/tag-helpers/</v>
      </c>
      <c r="AA792" t="str">
        <f t="shared" si="102"/>
        <v>https://stackoverflow.com/questions/34624034/select-tag-helper-in-asp-net-core-mvc</v>
      </c>
    </row>
    <row r="793" spans="1:27" x14ac:dyDescent="0.25">
      <c r="A793">
        <v>27831597</v>
      </c>
      <c r="B793" t="s">
        <v>6230</v>
      </c>
      <c r="C793" t="s">
        <v>208</v>
      </c>
      <c r="D793" t="s">
        <v>1193</v>
      </c>
      <c r="E793" t="s">
        <v>6231</v>
      </c>
      <c r="F793" t="s">
        <v>6232</v>
      </c>
      <c r="G793" t="s">
        <v>6233</v>
      </c>
      <c r="H793" t="s">
        <v>6234</v>
      </c>
      <c r="T793">
        <f t="shared" si="103"/>
        <v>27831597</v>
      </c>
      <c r="U793">
        <f t="shared" si="104"/>
        <v>35122</v>
      </c>
      <c r="V793">
        <f t="shared" si="105"/>
        <v>4</v>
      </c>
      <c r="W793">
        <f t="shared" si="106"/>
        <v>74</v>
      </c>
      <c r="X793" t="str">
        <f t="shared" si="99"/>
        <v>How do I define the password rules for Identity in ASP.NET 5 MVC 6 (vNext)?</v>
      </c>
      <c r="Y793" t="str">
        <f t="shared" si="100"/>
        <v>27831598</v>
      </c>
      <c r="Z793" t="str">
        <f t="shared" si="101"/>
        <v>c#/asp.net/asp.net-mvc/asp.net-identity/asp.net-core-mvc/</v>
      </c>
      <c r="AA793" t="str">
        <f t="shared" si="102"/>
        <v>https://stackoverflow.com/questions/27831597/how-do-i-define-the-password-rules-for-identity-in-asp-net-5-mvc-6-vnext</v>
      </c>
    </row>
    <row r="794" spans="1:27" x14ac:dyDescent="0.25">
      <c r="A794">
        <v>39328039</v>
      </c>
      <c r="B794" t="s">
        <v>6252</v>
      </c>
      <c r="C794" t="s">
        <v>28</v>
      </c>
      <c r="D794" t="s">
        <v>829</v>
      </c>
      <c r="E794" t="s">
        <v>6253</v>
      </c>
      <c r="F794" t="s">
        <v>6254</v>
      </c>
      <c r="G794" t="s">
        <v>6255</v>
      </c>
      <c r="H794" t="s">
        <v>6256</v>
      </c>
      <c r="T794">
        <f t="shared" si="103"/>
        <v>39328039</v>
      </c>
      <c r="U794">
        <f t="shared" si="104"/>
        <v>1493</v>
      </c>
      <c r="V794">
        <f t="shared" si="105"/>
        <v>3</v>
      </c>
      <c r="W794">
        <f t="shared" si="106"/>
        <v>14</v>
      </c>
      <c r="X794" t="str">
        <f t="shared" si="99"/>
        <v>Asp.net MVC Catchall Routing in a Sub Application</v>
      </c>
      <c r="Y794" t="str">
        <f t="shared" si="100"/>
        <v>39636481</v>
      </c>
      <c r="Z794" t="str">
        <f t="shared" si="101"/>
        <v>c#/.net/asp.net-mvc/asp.net-mvc-routing/</v>
      </c>
      <c r="AA794" t="str">
        <f t="shared" si="102"/>
        <v>https://stackoverflow.com/questions/39328039/asp-net-mvc-catchall-routing-in-a-sub-application</v>
      </c>
    </row>
    <row r="795" spans="1:27" x14ac:dyDescent="0.25">
      <c r="A795">
        <v>15734390</v>
      </c>
      <c r="B795" t="s">
        <v>6269</v>
      </c>
      <c r="C795" t="s">
        <v>28</v>
      </c>
      <c r="D795" t="s">
        <v>15</v>
      </c>
      <c r="E795" t="s">
        <v>6270</v>
      </c>
      <c r="F795" t="s">
        <v>6271</v>
      </c>
      <c r="G795" t="s">
        <v>6272</v>
      </c>
      <c r="H795" t="s">
        <v>6273</v>
      </c>
      <c r="T795">
        <f t="shared" si="103"/>
        <v>15734390</v>
      </c>
      <c r="U795">
        <f t="shared" si="104"/>
        <v>2392</v>
      </c>
      <c r="V795">
        <f t="shared" si="105"/>
        <v>3</v>
      </c>
      <c r="W795">
        <f t="shared" si="106"/>
        <v>2</v>
      </c>
      <c r="X795" t="str">
        <f t="shared" si="99"/>
        <v>C# MVC. How do I use new project as seperate area?</v>
      </c>
      <c r="Y795" t="str">
        <f t="shared" si="100"/>
        <v>15735013</v>
      </c>
      <c r="Z795" t="str">
        <f t="shared" si="101"/>
        <v>c#/asp.net-mvc/entity-framework/asp.net-mvc-areas/</v>
      </c>
      <c r="AA795" t="str">
        <f t="shared" si="102"/>
        <v>https://stackoverflow.com/questions/15734390/c-mvc-how-do-i-use-new-project-as-seperate-area</v>
      </c>
    </row>
    <row r="796" spans="1:27" x14ac:dyDescent="0.25">
      <c r="A796">
        <v>54464211</v>
      </c>
      <c r="B796" t="s">
        <v>1846</v>
      </c>
      <c r="C796" t="s">
        <v>28</v>
      </c>
      <c r="D796" t="s">
        <v>15</v>
      </c>
      <c r="E796" t="s">
        <v>6291</v>
      </c>
      <c r="F796" t="s">
        <v>11</v>
      </c>
      <c r="G796" t="s">
        <v>6292</v>
      </c>
      <c r="H796" t="s">
        <v>6293</v>
      </c>
      <c r="T796">
        <f t="shared" si="103"/>
        <v>54464211</v>
      </c>
      <c r="U796">
        <f t="shared" si="104"/>
        <v>216</v>
      </c>
      <c r="V796">
        <f t="shared" si="105"/>
        <v>3</v>
      </c>
      <c r="W796">
        <f t="shared" si="106"/>
        <v>2</v>
      </c>
      <c r="X796" t="str">
        <f t="shared" si="99"/>
        <v>How to fix ReportViewer showing the same report to multiple users in ASP.NET MVC?</v>
      </c>
      <c r="Y796" t="str">
        <f t="shared" si="100"/>
        <v>null</v>
      </c>
      <c r="Z796" t="str">
        <f t="shared" si="101"/>
        <v>c#/.netreporting/</v>
      </c>
      <c r="AA796" t="str">
        <f t="shared" si="102"/>
        <v>https://stackoverflow.com/questions/54464211/how-to-fix-reportviewer-showing-the-same-report-to-multiple-users-in-asp-net-mvc</v>
      </c>
    </row>
    <row r="797" spans="1:27" x14ac:dyDescent="0.25">
      <c r="A797">
        <v>31287090</v>
      </c>
      <c r="B797" t="s">
        <v>6303</v>
      </c>
      <c r="C797" t="s">
        <v>612</v>
      </c>
      <c r="D797" t="s">
        <v>111</v>
      </c>
      <c r="E797" t="s">
        <v>6304</v>
      </c>
      <c r="F797" t="s">
        <v>6305</v>
      </c>
      <c r="G797" t="s">
        <v>6306</v>
      </c>
      <c r="H797" t="s">
        <v>6307</v>
      </c>
      <c r="T797">
        <f t="shared" si="103"/>
        <v>31287090</v>
      </c>
      <c r="U797">
        <f t="shared" si="104"/>
        <v>65304</v>
      </c>
      <c r="V797">
        <f t="shared" si="105"/>
        <v>6</v>
      </c>
      <c r="W797">
        <f t="shared" si="106"/>
        <v>46</v>
      </c>
      <c r="X797" t="str">
        <f t="shared" si="99"/>
        <v>MVC Controller return a bad request?</v>
      </c>
      <c r="Y797" t="str">
        <f t="shared" si="100"/>
        <v>37279742</v>
      </c>
      <c r="Z797" t="str">
        <f t="shared" si="101"/>
        <v>c#/asp.net-mvc/asp.net-mvc-4/bad-request/</v>
      </c>
      <c r="AA797" t="str">
        <f t="shared" si="102"/>
        <v>https://stackoverflow.com/questions/31287090/mvc-controller-return-a-bad-request</v>
      </c>
    </row>
    <row r="798" spans="1:27" x14ac:dyDescent="0.25">
      <c r="A798">
        <v>44984943</v>
      </c>
      <c r="B798" t="s">
        <v>6317</v>
      </c>
      <c r="C798" t="s">
        <v>28</v>
      </c>
      <c r="D798" t="s">
        <v>16</v>
      </c>
      <c r="E798" t="s">
        <v>6318</v>
      </c>
      <c r="F798" t="s">
        <v>6319</v>
      </c>
      <c r="G798" t="s">
        <v>6320</v>
      </c>
      <c r="H798" t="s">
        <v>6321</v>
      </c>
      <c r="T798">
        <f t="shared" si="103"/>
        <v>44984943</v>
      </c>
      <c r="U798">
        <f t="shared" si="104"/>
        <v>1898</v>
      </c>
      <c r="V798">
        <f t="shared" si="105"/>
        <v>3</v>
      </c>
      <c r="W798">
        <f t="shared" si="106"/>
        <v>1</v>
      </c>
      <c r="X798" t="str">
        <f t="shared" si="99"/>
        <v>C# MVC - Using LIKE in LINQ query</v>
      </c>
      <c r="Y798" t="str">
        <f t="shared" si="100"/>
        <v>44984987</v>
      </c>
      <c r="Z798" t="str">
        <f t="shared" si="101"/>
        <v>c#/.net/sql-server/asp.net-mvc/linq/</v>
      </c>
      <c r="AA798" t="str">
        <f t="shared" si="102"/>
        <v>https://stackoverflow.com/questions/44984943/c-mvc-using-like-in-linq-query</v>
      </c>
    </row>
    <row r="799" spans="1:27" x14ac:dyDescent="0.25">
      <c r="A799">
        <v>60686193</v>
      </c>
      <c r="B799" t="s">
        <v>732</v>
      </c>
      <c r="C799" t="s">
        <v>15</v>
      </c>
      <c r="D799" t="s">
        <v>16</v>
      </c>
      <c r="E799" t="s">
        <v>6322</v>
      </c>
      <c r="F799" t="s">
        <v>6323</v>
      </c>
      <c r="G799" t="s">
        <v>552</v>
      </c>
      <c r="H799" t="s">
        <v>6324</v>
      </c>
      <c r="T799">
        <f t="shared" si="103"/>
        <v>60686193</v>
      </c>
      <c r="U799">
        <f t="shared" si="104"/>
        <v>61</v>
      </c>
      <c r="V799">
        <f t="shared" si="105"/>
        <v>2</v>
      </c>
      <c r="W799">
        <f t="shared" si="106"/>
        <v>1</v>
      </c>
      <c r="X799" t="str">
        <f t="shared" si="99"/>
        <v>Adapter Pattern for ViewModels in Asp.net core MVC</v>
      </c>
      <c r="Y799" t="str">
        <f t="shared" si="100"/>
        <v>60686422</v>
      </c>
      <c r="Z799" t="str">
        <f t="shared" si="101"/>
        <v>c#/asp.net-mvcasp.net-core/</v>
      </c>
      <c r="AA799" t="str">
        <f t="shared" si="102"/>
        <v>https://stackoverflow.com/questions/60686193/adapter-pattern-for-viewmodels-in-asp-net-core-mvc</v>
      </c>
    </row>
    <row r="800" spans="1:27" x14ac:dyDescent="0.25">
      <c r="A800">
        <v>61787101</v>
      </c>
      <c r="B800" t="s">
        <v>145</v>
      </c>
      <c r="C800" t="s">
        <v>16</v>
      </c>
      <c r="D800" t="s">
        <v>16</v>
      </c>
      <c r="E800" t="s">
        <v>6328</v>
      </c>
      <c r="F800" t="s">
        <v>6329</v>
      </c>
      <c r="G800" t="s">
        <v>6330</v>
      </c>
      <c r="H800" t="s">
        <v>6331</v>
      </c>
      <c r="T800">
        <f t="shared" si="103"/>
        <v>61787101</v>
      </c>
      <c r="U800">
        <f t="shared" si="104"/>
        <v>22</v>
      </c>
      <c r="V800">
        <f t="shared" si="105"/>
        <v>1</v>
      </c>
      <c r="W800">
        <f t="shared" si="106"/>
        <v>1</v>
      </c>
      <c r="X800" t="str">
        <f t="shared" si="99"/>
        <v>Run Asp Core MVC on Docker - the static files / wwwroot files are not loading</v>
      </c>
      <c r="Y800" t="str">
        <f t="shared" si="100"/>
        <v>61787211</v>
      </c>
      <c r="Z800" t="str">
        <f t="shared" si="101"/>
        <v>c#/docker/.net-core/dockerfile/</v>
      </c>
      <c r="AA800" t="str">
        <f t="shared" si="102"/>
        <v>https://stackoverflow.com/questions/61787101/run-asp-core-mvc-on-docker-the-static-files-wwwroot-files-are-not-loading</v>
      </c>
    </row>
    <row r="801" spans="1:27" x14ac:dyDescent="0.25">
      <c r="A801">
        <v>57684093</v>
      </c>
      <c r="B801" t="s">
        <v>6342</v>
      </c>
      <c r="C801" t="s">
        <v>612</v>
      </c>
      <c r="D801" t="s">
        <v>554</v>
      </c>
      <c r="E801" t="s">
        <v>6343</v>
      </c>
      <c r="F801" t="s">
        <v>6344</v>
      </c>
      <c r="G801" t="s">
        <v>6345</v>
      </c>
      <c r="H801" t="s">
        <v>6346</v>
      </c>
      <c r="T801">
        <f t="shared" si="103"/>
        <v>57684093</v>
      </c>
      <c r="U801">
        <f t="shared" si="104"/>
        <v>40749</v>
      </c>
      <c r="V801">
        <f t="shared" si="105"/>
        <v>6</v>
      </c>
      <c r="W801">
        <f t="shared" si="106"/>
        <v>96</v>
      </c>
      <c r="X801" t="str">
        <f t="shared" si="99"/>
        <v>Using &amp;#39UseMvc&amp;#39 to configure MVC is not supported while using Endpoint Routing</v>
      </c>
      <c r="Y801" t="str">
        <f t="shared" si="100"/>
        <v>57705878</v>
      </c>
      <c r="Z801" t="str">
        <f t="shared" si="101"/>
        <v>c#/asp.net-mvc/asp.net-core/.net-core/</v>
      </c>
      <c r="AA801" t="str">
        <f t="shared" si="102"/>
        <v>https://stackoverflow.com/questions/57684093/using-usemvc-to-configure-mvc-is-not-supported-while-using-endpoint-routing</v>
      </c>
    </row>
    <row r="802" spans="1:27" x14ac:dyDescent="0.25">
      <c r="A802">
        <v>13403346</v>
      </c>
      <c r="B802" t="s">
        <v>6354</v>
      </c>
      <c r="C802" t="s">
        <v>15</v>
      </c>
      <c r="D802" t="s">
        <v>469</v>
      </c>
      <c r="E802" t="s">
        <v>6355</v>
      </c>
      <c r="F802" t="s">
        <v>11</v>
      </c>
      <c r="G802" t="s">
        <v>6356</v>
      </c>
      <c r="H802" t="s">
        <v>6357</v>
      </c>
      <c r="T802">
        <f t="shared" si="103"/>
        <v>13403346</v>
      </c>
      <c r="U802">
        <f t="shared" si="104"/>
        <v>3538</v>
      </c>
      <c r="V802">
        <f t="shared" si="105"/>
        <v>2</v>
      </c>
      <c r="W802">
        <f t="shared" si="106"/>
        <v>9</v>
      </c>
      <c r="X802" t="str">
        <f t="shared" si="99"/>
        <v>Dotless - Can&amp;#39t reference less variable in separate file with MVC Bundling</v>
      </c>
      <c r="Y802" t="str">
        <f t="shared" si="100"/>
        <v>null</v>
      </c>
      <c r="Z802" t="str">
        <f t="shared" si="101"/>
        <v>c#/less/bundling-and-minification/dotless/</v>
      </c>
      <c r="AA802" t="str">
        <f t="shared" si="102"/>
        <v>https://stackoverflow.com/questions/13403346/dotless-cant-reference-less-variable-in-separate-file-with-mvc-bundling</v>
      </c>
    </row>
    <row r="803" spans="1:27" x14ac:dyDescent="0.25">
      <c r="A803">
        <v>17511437</v>
      </c>
      <c r="B803" t="s">
        <v>6404</v>
      </c>
      <c r="C803" t="s">
        <v>28</v>
      </c>
      <c r="D803" t="s">
        <v>8</v>
      </c>
      <c r="E803" t="s">
        <v>6405</v>
      </c>
      <c r="F803" t="s">
        <v>6406</v>
      </c>
      <c r="G803" t="s">
        <v>6093</v>
      </c>
      <c r="H803" t="s">
        <v>6407</v>
      </c>
      <c r="T803">
        <f t="shared" si="103"/>
        <v>17511437</v>
      </c>
      <c r="U803">
        <f t="shared" si="104"/>
        <v>28853</v>
      </c>
      <c r="V803">
        <f t="shared" si="105"/>
        <v>3</v>
      </c>
      <c r="W803">
        <f t="shared" si="106"/>
        <v>10</v>
      </c>
      <c r="X803" t="str">
        <f t="shared" si="99"/>
        <v>MVC not validate empty string</v>
      </c>
      <c r="Y803" t="str">
        <f t="shared" si="100"/>
        <v>17511457</v>
      </c>
      <c r="Z803" t="str">
        <f t="shared" si="101"/>
        <v>c#/asp.net-mvcrazor/</v>
      </c>
      <c r="AA803" t="str">
        <f t="shared" si="102"/>
        <v>https://stackoverflow.com/questions/17511437/mvc-not-validate-empty-string</v>
      </c>
    </row>
    <row r="804" spans="1:27" x14ac:dyDescent="0.25">
      <c r="A804">
        <v>60414905</v>
      </c>
      <c r="B804" t="s">
        <v>188</v>
      </c>
      <c r="C804" t="s">
        <v>15</v>
      </c>
      <c r="D804" t="s">
        <v>16</v>
      </c>
      <c r="E804" t="s">
        <v>6431</v>
      </c>
      <c r="F804" t="s">
        <v>6432</v>
      </c>
      <c r="G804" t="s">
        <v>6433</v>
      </c>
      <c r="H804" t="s">
        <v>6434</v>
      </c>
      <c r="T804">
        <f t="shared" si="103"/>
        <v>60414905</v>
      </c>
      <c r="U804">
        <f t="shared" si="104"/>
        <v>50</v>
      </c>
      <c r="V804">
        <f t="shared" si="105"/>
        <v>2</v>
      </c>
      <c r="W804">
        <f t="shared" si="106"/>
        <v>1</v>
      </c>
      <c r="X804" t="str">
        <f t="shared" si="99"/>
        <v>How to unit test exceptions from ReactiveCommand (ReactiveUI)?</v>
      </c>
      <c r="Y804" t="str">
        <f t="shared" si="100"/>
        <v>60415802</v>
      </c>
      <c r="Z804" t="str">
        <f t="shared" si="101"/>
        <v>c#/unit-testing/xunit/reactiveui/</v>
      </c>
      <c r="AA804" t="str">
        <f t="shared" si="102"/>
        <v>https://stackoverflow.com/questions/60414905/how-to-unit-test-exceptions-from-reactivecommand-reactiveui</v>
      </c>
    </row>
    <row r="805" spans="1:27" x14ac:dyDescent="0.25">
      <c r="A805">
        <v>60887258</v>
      </c>
      <c r="B805" t="s">
        <v>3216</v>
      </c>
      <c r="C805" t="s">
        <v>16</v>
      </c>
      <c r="D805" t="s">
        <v>15</v>
      </c>
      <c r="E805" t="s">
        <v>6438</v>
      </c>
      <c r="F805" t="s">
        <v>6439</v>
      </c>
      <c r="G805" t="s">
        <v>6440</v>
      </c>
      <c r="H805" t="s">
        <v>6441</v>
      </c>
      <c r="T805">
        <f t="shared" si="103"/>
        <v>60887258</v>
      </c>
      <c r="U805">
        <f t="shared" si="104"/>
        <v>83</v>
      </c>
      <c r="V805">
        <f t="shared" si="105"/>
        <v>1</v>
      </c>
      <c r="W805">
        <f t="shared" si="106"/>
        <v>2</v>
      </c>
      <c r="X805" t="str">
        <f t="shared" si="99"/>
        <v>ReactiveUI Validation Does not raise Error Notification And Failed To BindValidation</v>
      </c>
      <c r="Y805" t="str">
        <f t="shared" si="100"/>
        <v>61019825</v>
      </c>
      <c r="Z805" t="str">
        <f t="shared" si="101"/>
        <v>c#/wpfreactiveui/</v>
      </c>
      <c r="AA805" t="str">
        <f t="shared" si="102"/>
        <v>https://stackoverflow.com/questions/60887258/reactiveui-validation-does-not-raise-error-notification-and-failed-to-bindvalida</v>
      </c>
    </row>
    <row r="806" spans="1:27" x14ac:dyDescent="0.25">
      <c r="A806">
        <v>60552423</v>
      </c>
      <c r="B806" t="s">
        <v>155</v>
      </c>
      <c r="C806" t="s">
        <v>16</v>
      </c>
      <c r="D806" t="s">
        <v>28</v>
      </c>
      <c r="E806" t="s">
        <v>6445</v>
      </c>
      <c r="F806" t="s">
        <v>6446</v>
      </c>
      <c r="G806" t="s">
        <v>6440</v>
      </c>
      <c r="H806" t="s">
        <v>6447</v>
      </c>
      <c r="T806">
        <f t="shared" si="103"/>
        <v>60552423</v>
      </c>
      <c r="U806">
        <f t="shared" si="104"/>
        <v>98</v>
      </c>
      <c r="V806">
        <f t="shared" si="105"/>
        <v>1</v>
      </c>
      <c r="W806">
        <f t="shared" si="106"/>
        <v>3</v>
      </c>
      <c r="X806" t="str">
        <f t="shared" si="99"/>
        <v>ReactiveUI: IObservable.Transform() does not forward Notifications</v>
      </c>
      <c r="Y806" t="str">
        <f t="shared" si="100"/>
        <v>60635918</v>
      </c>
      <c r="Z806" t="str">
        <f t="shared" si="101"/>
        <v>c#/wpfreactiveui/</v>
      </c>
      <c r="AA806" t="str">
        <f t="shared" si="102"/>
        <v>https://stackoverflow.com/questions/60552423/reactiveui-iobservable-transform-does-not-forward-notifications</v>
      </c>
    </row>
    <row r="807" spans="1:27" x14ac:dyDescent="0.25">
      <c r="A807">
        <v>31903240</v>
      </c>
      <c r="B807" t="s">
        <v>3156</v>
      </c>
      <c r="C807" t="s">
        <v>16</v>
      </c>
      <c r="D807" t="s">
        <v>16</v>
      </c>
      <c r="E807" t="s">
        <v>6458</v>
      </c>
      <c r="F807" t="s">
        <v>11</v>
      </c>
      <c r="G807" t="s">
        <v>6453</v>
      </c>
      <c r="H807" t="s">
        <v>6459</v>
      </c>
      <c r="T807">
        <f t="shared" si="103"/>
        <v>31903240</v>
      </c>
      <c r="U807">
        <f t="shared" si="104"/>
        <v>294</v>
      </c>
      <c r="V807">
        <f t="shared" si="105"/>
        <v>1</v>
      </c>
      <c r="W807">
        <f t="shared" si="106"/>
        <v>1</v>
      </c>
      <c r="X807" t="str">
        <f t="shared" si="99"/>
        <v>Propagating null within OneWayBind in ReactiveUI</v>
      </c>
      <c r="Y807" t="str">
        <f t="shared" si="100"/>
        <v>null</v>
      </c>
      <c r="Z807" t="str">
        <f t="shared" si="101"/>
        <v>c#/reactiveui/</v>
      </c>
      <c r="AA807" t="str">
        <f t="shared" si="102"/>
        <v>https://stackoverflow.com/questions/31903240/propagating-null-within-onewaybind-in-reactiveui</v>
      </c>
    </row>
    <row r="808" spans="1:27" x14ac:dyDescent="0.25">
      <c r="A808">
        <v>41663538</v>
      </c>
      <c r="B808" t="s">
        <v>6462</v>
      </c>
      <c r="C808" t="s">
        <v>15</v>
      </c>
      <c r="D808" t="s">
        <v>15</v>
      </c>
      <c r="E808" t="s">
        <v>6463</v>
      </c>
      <c r="F808" t="s">
        <v>11</v>
      </c>
      <c r="G808" t="s">
        <v>6464</v>
      </c>
      <c r="H808" t="s">
        <v>6465</v>
      </c>
      <c r="T808">
        <f t="shared" si="103"/>
        <v>41663538</v>
      </c>
      <c r="U808">
        <f t="shared" si="104"/>
        <v>3571</v>
      </c>
      <c r="V808">
        <f t="shared" si="105"/>
        <v>2</v>
      </c>
      <c r="W808">
        <f t="shared" si="106"/>
        <v>2</v>
      </c>
      <c r="X808" t="str">
        <f t="shared" si="99"/>
        <v>Trouble with showing a Mahapps.Metro Dialog with a ReactiveUi Command</v>
      </c>
      <c r="Y808" t="str">
        <f t="shared" si="100"/>
        <v>null</v>
      </c>
      <c r="Z808" t="str">
        <f t="shared" si="101"/>
        <v>c#/wpf/mvvm/mahapps.metro/reactiveui/</v>
      </c>
      <c r="AA808" t="str">
        <f t="shared" si="102"/>
        <v>https://stackoverflow.com/questions/41663538/trouble-with-showing-a-mahapps-metro-dialog-with-a-reactiveui-command</v>
      </c>
    </row>
    <row r="809" spans="1:27" x14ac:dyDescent="0.25">
      <c r="A809">
        <v>29100381</v>
      </c>
      <c r="B809" t="s">
        <v>6466</v>
      </c>
      <c r="C809" t="s">
        <v>15</v>
      </c>
      <c r="D809" t="s">
        <v>612</v>
      </c>
      <c r="E809" t="s">
        <v>6467</v>
      </c>
      <c r="F809" t="s">
        <v>6468</v>
      </c>
      <c r="G809" t="s">
        <v>6440</v>
      </c>
      <c r="H809" t="s">
        <v>6469</v>
      </c>
      <c r="T809">
        <f t="shared" si="103"/>
        <v>29100381</v>
      </c>
      <c r="U809">
        <f t="shared" si="104"/>
        <v>1325</v>
      </c>
      <c r="V809">
        <f t="shared" si="105"/>
        <v>2</v>
      </c>
      <c r="W809">
        <f t="shared" si="106"/>
        <v>6</v>
      </c>
      <c r="X809" t="str">
        <f t="shared" si="99"/>
        <v>Getting prior value on change of property using ReactiveUI in WPF MVVM</v>
      </c>
      <c r="Y809" t="str">
        <f t="shared" si="100"/>
        <v>35971952</v>
      </c>
      <c r="Z809" t="str">
        <f t="shared" si="101"/>
        <v>c#/wpfreactiveui/</v>
      </c>
      <c r="AA809" t="str">
        <f t="shared" si="102"/>
        <v>https://stackoverflow.com/questions/29100381/getting-prior-value-on-change-of-property-using-reactiveui-in-wpf-mvvm</v>
      </c>
    </row>
    <row r="810" spans="1:27" x14ac:dyDescent="0.25">
      <c r="A810">
        <v>58986333</v>
      </c>
      <c r="B810" t="s">
        <v>3177</v>
      </c>
      <c r="C810" t="s">
        <v>9</v>
      </c>
      <c r="D810" t="s">
        <v>16</v>
      </c>
      <c r="E810" t="s">
        <v>6470</v>
      </c>
      <c r="F810" t="s">
        <v>11</v>
      </c>
      <c r="G810" t="s">
        <v>6471</v>
      </c>
      <c r="H810" t="s">
        <v>6472</v>
      </c>
      <c r="T810">
        <f t="shared" si="103"/>
        <v>58986333</v>
      </c>
      <c r="U810">
        <f t="shared" si="104"/>
        <v>93</v>
      </c>
      <c r="V810">
        <f t="shared" si="105"/>
        <v>0</v>
      </c>
      <c r="W810">
        <f t="shared" si="106"/>
        <v>1</v>
      </c>
      <c r="X810" t="str">
        <f t="shared" si="99"/>
        <v>Using the Unit type from MediatR and ReactiveUI (and language-ext)</v>
      </c>
      <c r="Y810" t="str">
        <f t="shared" si="100"/>
        <v>null</v>
      </c>
      <c r="Z810" t="str">
        <f t="shared" si="101"/>
        <v>c#/.net/reactiveui/mediatr/language-ext/</v>
      </c>
      <c r="AA810" t="str">
        <f t="shared" si="102"/>
        <v>https://stackoverflow.com/questions/58986333/using-the-unit-type-from-mediatr-and-reactiveui-and-language-ext</v>
      </c>
    </row>
    <row r="811" spans="1:27" x14ac:dyDescent="0.25">
      <c r="A811">
        <v>32440637</v>
      </c>
      <c r="B811" t="s">
        <v>6473</v>
      </c>
      <c r="C811" t="s">
        <v>28</v>
      </c>
      <c r="D811" t="s">
        <v>15</v>
      </c>
      <c r="E811" t="s">
        <v>6474</v>
      </c>
      <c r="F811" t="s">
        <v>6475</v>
      </c>
      <c r="G811" t="s">
        <v>6476</v>
      </c>
      <c r="H811" t="s">
        <v>6477</v>
      </c>
      <c r="T811">
        <f t="shared" si="103"/>
        <v>32440637</v>
      </c>
      <c r="U811">
        <f t="shared" si="104"/>
        <v>1107</v>
      </c>
      <c r="V811">
        <f t="shared" si="105"/>
        <v>3</v>
      </c>
      <c r="W811">
        <f t="shared" si="106"/>
        <v>2</v>
      </c>
      <c r="X811" t="str">
        <f t="shared" si="99"/>
        <v>Get Selected Items collection from a ReactiveList using ReactiveUI</v>
      </c>
      <c r="Y811" t="str">
        <f t="shared" si="100"/>
        <v>32458396</v>
      </c>
      <c r="Z811" t="str">
        <f t="shared" si="101"/>
        <v>c#/.net/wpf/reactive-programming/reactiveui/</v>
      </c>
      <c r="AA811" t="str">
        <f t="shared" si="102"/>
        <v>https://stackoverflow.com/questions/32440637/get-selected-items-collection-from-a-reactivelist-using-reactiveui</v>
      </c>
    </row>
    <row r="812" spans="1:27" x14ac:dyDescent="0.25">
      <c r="A812">
        <v>58574366</v>
      </c>
      <c r="B812" t="s">
        <v>1212</v>
      </c>
      <c r="C812" t="s">
        <v>9</v>
      </c>
      <c r="D812" t="s">
        <v>15</v>
      </c>
      <c r="E812" t="s">
        <v>6481</v>
      </c>
      <c r="F812" t="s">
        <v>11</v>
      </c>
      <c r="G812" t="s">
        <v>6482</v>
      </c>
      <c r="H812" t="s">
        <v>6483</v>
      </c>
      <c r="T812">
        <f t="shared" si="103"/>
        <v>58574366</v>
      </c>
      <c r="U812">
        <f t="shared" si="104"/>
        <v>133</v>
      </c>
      <c r="V812">
        <f t="shared" si="105"/>
        <v>0</v>
      </c>
      <c r="W812">
        <f t="shared" si="106"/>
        <v>2</v>
      </c>
      <c r="X812" t="str">
        <f t="shared" si="99"/>
        <v>In a ReactiveUI/WPF view model, what is the right way to schedule OAPHs on observables filled by other threads?</v>
      </c>
      <c r="Y812" t="str">
        <f t="shared" si="100"/>
        <v>null</v>
      </c>
      <c r="Z812" t="str">
        <f t="shared" si="101"/>
        <v>c#/wpf/mvvm/reactiveui/reactivex/</v>
      </c>
      <c r="AA812" t="str">
        <f t="shared" si="102"/>
        <v>https://stackoverflow.com/questions/58574366/in-a-reactiveui-wpf-view-model-what-is-the-right-way-to-schedule-oaphs-on-obser</v>
      </c>
    </row>
    <row r="813" spans="1:27" x14ac:dyDescent="0.25">
      <c r="A813">
        <v>34187368</v>
      </c>
      <c r="B813" t="s">
        <v>883</v>
      </c>
      <c r="C813" t="s">
        <v>9</v>
      </c>
      <c r="D813" t="s">
        <v>16</v>
      </c>
      <c r="E813" t="s">
        <v>6484</v>
      </c>
      <c r="F813" t="s">
        <v>11</v>
      </c>
      <c r="G813" t="s">
        <v>6485</v>
      </c>
      <c r="H813" t="s">
        <v>6486</v>
      </c>
      <c r="T813">
        <f t="shared" si="103"/>
        <v>34187368</v>
      </c>
      <c r="U813">
        <f t="shared" si="104"/>
        <v>182</v>
      </c>
      <c r="V813">
        <f t="shared" si="105"/>
        <v>0</v>
      </c>
      <c r="W813">
        <f t="shared" si="106"/>
        <v>1</v>
      </c>
      <c r="X813" t="str">
        <f t="shared" si="99"/>
        <v>ReactiveUI and observing nested properties</v>
      </c>
      <c r="Y813" t="str">
        <f t="shared" si="100"/>
        <v>null</v>
      </c>
      <c r="Z813" t="str">
        <f t="shared" si="101"/>
        <v>c#/xamlreactiveui/</v>
      </c>
      <c r="AA813" t="str">
        <f t="shared" si="102"/>
        <v>https://stackoverflow.com/questions/34187368/reactiveui-and-observing-nested-properties</v>
      </c>
    </row>
    <row r="814" spans="1:27" x14ac:dyDescent="0.25">
      <c r="A814">
        <v>29508167</v>
      </c>
      <c r="B814" t="s">
        <v>4701</v>
      </c>
      <c r="C814" t="s">
        <v>16</v>
      </c>
      <c r="D814" t="s">
        <v>28</v>
      </c>
      <c r="E814" t="s">
        <v>6487</v>
      </c>
      <c r="F814" t="s">
        <v>6488</v>
      </c>
      <c r="G814" t="s">
        <v>6489</v>
      </c>
      <c r="H814" t="s">
        <v>6490</v>
      </c>
      <c r="T814">
        <f t="shared" si="103"/>
        <v>29508167</v>
      </c>
      <c r="U814">
        <f t="shared" si="104"/>
        <v>423</v>
      </c>
      <c r="V814">
        <f t="shared" si="105"/>
        <v>1</v>
      </c>
      <c r="W814">
        <f t="shared" si="106"/>
        <v>3</v>
      </c>
      <c r="X814" t="str">
        <f t="shared" si="99"/>
        <v>ReactiveUI OneWayBind leaks handles</v>
      </c>
      <c r="Y814" t="str">
        <f t="shared" si="100"/>
        <v>29508168</v>
      </c>
      <c r="Z814" t="str">
        <f t="shared" si="101"/>
        <v>c#/idisposablereactiveui/</v>
      </c>
      <c r="AA814" t="str">
        <f t="shared" si="102"/>
        <v>https://stackoverflow.com/questions/29508167/reactiveui-onewaybind-leaks-handles</v>
      </c>
    </row>
    <row r="815" spans="1:27" x14ac:dyDescent="0.25">
      <c r="A815">
        <v>43749544</v>
      </c>
      <c r="B815" t="s">
        <v>6494</v>
      </c>
      <c r="C815" t="s">
        <v>28</v>
      </c>
      <c r="D815" t="s">
        <v>208</v>
      </c>
      <c r="E815" t="s">
        <v>6495</v>
      </c>
      <c r="F815" t="s">
        <v>6496</v>
      </c>
      <c r="G815" t="s">
        <v>6440</v>
      </c>
      <c r="H815" t="s">
        <v>6497</v>
      </c>
      <c r="T815">
        <f t="shared" si="103"/>
        <v>43749544</v>
      </c>
      <c r="U815">
        <f t="shared" si="104"/>
        <v>1931</v>
      </c>
      <c r="V815">
        <f t="shared" si="105"/>
        <v>3</v>
      </c>
      <c r="W815">
        <f t="shared" si="106"/>
        <v>4</v>
      </c>
      <c r="X815" t="str">
        <f t="shared" si="99"/>
        <v>Manually executing a command in ReactiveUI 7.2</v>
      </c>
      <c r="Y815" t="str">
        <f t="shared" si="100"/>
        <v>43751933</v>
      </c>
      <c r="Z815" t="str">
        <f t="shared" si="101"/>
        <v>c#/wpfreactiveui/</v>
      </c>
      <c r="AA815" t="str">
        <f t="shared" si="102"/>
        <v>https://stackoverflow.com/questions/43749544/manually-executing-a-command-in-reactiveui-7-2</v>
      </c>
    </row>
    <row r="816" spans="1:27" x14ac:dyDescent="0.25">
      <c r="A816">
        <v>48824740</v>
      </c>
      <c r="B816" t="s">
        <v>5308</v>
      </c>
      <c r="C816" t="s">
        <v>28</v>
      </c>
      <c r="D816" t="s">
        <v>16</v>
      </c>
      <c r="E816" t="s">
        <v>6502</v>
      </c>
      <c r="F816" t="s">
        <v>6503</v>
      </c>
      <c r="G816" t="s">
        <v>6504</v>
      </c>
      <c r="H816" t="s">
        <v>6505</v>
      </c>
      <c r="T816">
        <f t="shared" si="103"/>
        <v>48824740</v>
      </c>
      <c r="U816">
        <f t="shared" si="104"/>
        <v>560</v>
      </c>
      <c r="V816">
        <f t="shared" si="105"/>
        <v>3</v>
      </c>
      <c r="W816">
        <f t="shared" si="106"/>
        <v>1</v>
      </c>
      <c r="X816" t="str">
        <f t="shared" si="99"/>
        <v>Trouble to get simple ReactiveUI sample to work</v>
      </c>
      <c r="Y816" t="str">
        <f t="shared" si="100"/>
        <v>48826981</v>
      </c>
      <c r="Z816" t="str">
        <f t="shared" si="101"/>
        <v>c#/winformsreactiveui/</v>
      </c>
      <c r="AA816" t="str">
        <f t="shared" si="102"/>
        <v>https://stackoverflow.com/questions/48824740/trouble-to-get-simple-reactiveui-sample-to-work</v>
      </c>
    </row>
    <row r="817" spans="1:27" x14ac:dyDescent="0.25">
      <c r="A817">
        <v>18852065</v>
      </c>
      <c r="B817" t="s">
        <v>6517</v>
      </c>
      <c r="C817" t="s">
        <v>15</v>
      </c>
      <c r="D817" t="s">
        <v>15</v>
      </c>
      <c r="E817" t="s">
        <v>6518</v>
      </c>
      <c r="F817" t="s">
        <v>6519</v>
      </c>
      <c r="G817" t="s">
        <v>6520</v>
      </c>
      <c r="H817" t="s">
        <v>6521</v>
      </c>
      <c r="T817">
        <f t="shared" si="103"/>
        <v>18852065</v>
      </c>
      <c r="U817">
        <f t="shared" si="104"/>
        <v>1370</v>
      </c>
      <c r="V817">
        <f t="shared" si="105"/>
        <v>2</v>
      </c>
      <c r="W817">
        <f t="shared" si="106"/>
        <v>2</v>
      </c>
      <c r="X817" t="str">
        <f t="shared" si="99"/>
        <v>Validation on ReactiveUi 5</v>
      </c>
      <c r="Y817" t="str">
        <f t="shared" si="100"/>
        <v>19520407</v>
      </c>
      <c r="Z817" t="str">
        <f t="shared" si="101"/>
        <v>c#/wpf/mvvm/reactiveui/</v>
      </c>
      <c r="AA817" t="str">
        <f t="shared" si="102"/>
        <v>https://stackoverflow.com/questions/18852065/validation-on-reactiveui-5</v>
      </c>
    </row>
    <row r="818" spans="1:27" x14ac:dyDescent="0.25">
      <c r="A818">
        <v>57287563</v>
      </c>
      <c r="B818" t="s">
        <v>172</v>
      </c>
      <c r="C818" t="s">
        <v>9</v>
      </c>
      <c r="D818" t="s">
        <v>16</v>
      </c>
      <c r="E818" t="s">
        <v>6522</v>
      </c>
      <c r="F818" t="s">
        <v>11</v>
      </c>
      <c r="G818" t="s">
        <v>6523</v>
      </c>
      <c r="H818" t="s">
        <v>6524</v>
      </c>
      <c r="T818">
        <f t="shared" si="103"/>
        <v>57287563</v>
      </c>
      <c r="U818">
        <f t="shared" si="104"/>
        <v>55</v>
      </c>
      <c r="V818">
        <f t="shared" si="105"/>
        <v>0</v>
      </c>
      <c r="W818">
        <f t="shared" si="106"/>
        <v>1</v>
      </c>
      <c r="X818" t="str">
        <f t="shared" si="99"/>
        <v>UWP with ReactiveUI: InteropServices error in deployed app and not locally (be it on Debug or Release mode)</v>
      </c>
      <c r="Y818" t="str">
        <f t="shared" si="100"/>
        <v>null</v>
      </c>
      <c r="Z818" t="str">
        <f t="shared" si="101"/>
        <v>c#/uwpreactiveui/</v>
      </c>
      <c r="AA818" t="str">
        <f t="shared" si="102"/>
        <v>https://stackoverflow.com/questions/57287563/uwp-with-reactiveui-interopservices-error-in-deployed-app-and-not-locally-be-i</v>
      </c>
    </row>
    <row r="819" spans="1:27" x14ac:dyDescent="0.25">
      <c r="A819">
        <v>56978297</v>
      </c>
      <c r="B819" t="s">
        <v>1193</v>
      </c>
      <c r="C819" t="s">
        <v>9</v>
      </c>
      <c r="D819" t="s">
        <v>15</v>
      </c>
      <c r="E819" t="s">
        <v>6533</v>
      </c>
      <c r="F819" t="s">
        <v>11</v>
      </c>
      <c r="G819" t="s">
        <v>6534</v>
      </c>
      <c r="H819" t="s">
        <v>6535</v>
      </c>
      <c r="T819">
        <f t="shared" si="103"/>
        <v>56978297</v>
      </c>
      <c r="U819">
        <f t="shared" si="104"/>
        <v>74</v>
      </c>
      <c r="V819">
        <f t="shared" si="105"/>
        <v>0</v>
      </c>
      <c r="W819">
        <f t="shared" si="106"/>
        <v>2</v>
      </c>
      <c r="X819" t="str">
        <f t="shared" si="99"/>
        <v>Binding options with Reactiveui</v>
      </c>
      <c r="Y819" t="str">
        <f t="shared" si="100"/>
        <v>null</v>
      </c>
      <c r="Z819" t="str">
        <f t="shared" si="101"/>
        <v>c#/wpf/mvvm/fluentvalidation/reactiveui/</v>
      </c>
      <c r="AA819" t="str">
        <f t="shared" si="102"/>
        <v>https://stackoverflow.com/questions/56978297/binding-options-with-reactiveui</v>
      </c>
    </row>
    <row r="820" spans="1:27" x14ac:dyDescent="0.25">
      <c r="A820">
        <v>56871309</v>
      </c>
      <c r="B820" t="s">
        <v>1774</v>
      </c>
      <c r="C820" t="s">
        <v>9</v>
      </c>
      <c r="D820" t="s">
        <v>15</v>
      </c>
      <c r="E820" t="s">
        <v>6538</v>
      </c>
      <c r="F820" t="s">
        <v>11</v>
      </c>
      <c r="G820" t="s">
        <v>6539</v>
      </c>
      <c r="H820" t="s">
        <v>6540</v>
      </c>
      <c r="T820">
        <f t="shared" si="103"/>
        <v>56871309</v>
      </c>
      <c r="U820">
        <f t="shared" si="104"/>
        <v>146</v>
      </c>
      <c r="V820">
        <f t="shared" si="105"/>
        <v>0</v>
      </c>
      <c r="W820">
        <f t="shared" si="106"/>
        <v>2</v>
      </c>
      <c r="X820" t="str">
        <f t="shared" si="99"/>
        <v>Data Validation (And binding) in WPF using MahApps and ReactiveUI</v>
      </c>
      <c r="Y820" t="str">
        <f t="shared" si="100"/>
        <v>null</v>
      </c>
      <c r="Z820" t="str">
        <f t="shared" si="101"/>
        <v>c#/wpf/reactiveui/mahapps.metro/</v>
      </c>
      <c r="AA820" t="str">
        <f t="shared" si="102"/>
        <v>https://stackoverflow.com/questions/56871309/data-validation-and-binding-in-wpf-using-mahapps-and-reactiveui</v>
      </c>
    </row>
    <row r="821" spans="1:27" x14ac:dyDescent="0.25">
      <c r="A821">
        <v>56474276</v>
      </c>
      <c r="B821" t="s">
        <v>1140</v>
      </c>
      <c r="C821" t="s">
        <v>16</v>
      </c>
      <c r="D821" t="s">
        <v>16</v>
      </c>
      <c r="E821" t="s">
        <v>6544</v>
      </c>
      <c r="F821" t="s">
        <v>6545</v>
      </c>
      <c r="G821" t="s">
        <v>6440</v>
      </c>
      <c r="H821" t="s">
        <v>6546</v>
      </c>
      <c r="T821">
        <f t="shared" si="103"/>
        <v>56474276</v>
      </c>
      <c r="U821">
        <f t="shared" si="104"/>
        <v>446</v>
      </c>
      <c r="V821">
        <f t="shared" si="105"/>
        <v>1</v>
      </c>
      <c r="W821">
        <f t="shared" si="106"/>
        <v>1</v>
      </c>
      <c r="X821" t="str">
        <f t="shared" si="99"/>
        <v>ReactiveUI + WPF: Binding to &amp;#39ItemsSource&amp;#39 not working as expected</v>
      </c>
      <c r="Y821" t="str">
        <f t="shared" si="100"/>
        <v>56475063</v>
      </c>
      <c r="Z821" t="str">
        <f t="shared" si="101"/>
        <v>c#/wpfreactiveui/</v>
      </c>
      <c r="AA821" t="str">
        <f t="shared" si="102"/>
        <v>https://stackoverflow.com/questions/56474276/reactiveui-wpf-binding-to-itemssource-not-working-as-expected</v>
      </c>
    </row>
    <row r="822" spans="1:27" x14ac:dyDescent="0.25">
      <c r="A822">
        <v>56428250</v>
      </c>
      <c r="B822" t="s">
        <v>2551</v>
      </c>
      <c r="C822" t="s">
        <v>9</v>
      </c>
      <c r="D822" t="s">
        <v>16</v>
      </c>
      <c r="E822" t="s">
        <v>6551</v>
      </c>
      <c r="F822" t="s">
        <v>11</v>
      </c>
      <c r="G822" t="s">
        <v>6552</v>
      </c>
      <c r="H822" t="s">
        <v>6553</v>
      </c>
      <c r="T822">
        <f t="shared" si="103"/>
        <v>56428250</v>
      </c>
      <c r="U822">
        <f t="shared" si="104"/>
        <v>205</v>
      </c>
      <c r="V822">
        <f t="shared" si="105"/>
        <v>0</v>
      </c>
      <c r="W822">
        <f t="shared" si="106"/>
        <v>1</v>
      </c>
      <c r="X822" t="str">
        <f t="shared" si="99"/>
        <v>ReactiveUI: How to pass an &amp;#39async&amp;#39 parameter to ReactiveCommand.CreateFromTask()</v>
      </c>
      <c r="Y822" t="str">
        <f t="shared" si="100"/>
        <v>null</v>
      </c>
      <c r="Z822" t="str">
        <f t="shared" si="101"/>
        <v>c#/commandreactiveui/</v>
      </c>
      <c r="AA822" t="str">
        <f t="shared" si="102"/>
        <v>https://stackoverflow.com/questions/56428250/reactiveui-how-to-pass-an-async-parameter-to-reactivecommand-createfromtask</v>
      </c>
    </row>
    <row r="823" spans="1:27" x14ac:dyDescent="0.25">
      <c r="A823">
        <v>56104321</v>
      </c>
      <c r="B823" t="s">
        <v>6554</v>
      </c>
      <c r="C823" t="s">
        <v>16</v>
      </c>
      <c r="D823" t="s">
        <v>28</v>
      </c>
      <c r="E823" t="s">
        <v>6555</v>
      </c>
      <c r="F823" t="s">
        <v>11</v>
      </c>
      <c r="G823" t="s">
        <v>6556</v>
      </c>
      <c r="H823" t="s">
        <v>6557</v>
      </c>
      <c r="T823">
        <f t="shared" si="103"/>
        <v>56104321</v>
      </c>
      <c r="U823">
        <f t="shared" si="104"/>
        <v>724</v>
      </c>
      <c r="V823">
        <f t="shared" si="105"/>
        <v>1</v>
      </c>
      <c r="W823">
        <f t="shared" si="106"/>
        <v>3</v>
      </c>
      <c r="X823" t="str">
        <f t="shared" si="99"/>
        <v>Xamarin Forms : can Prism and ReactiveUI be used in the same project ? If so, is it a good idea?</v>
      </c>
      <c r="Y823" t="str">
        <f t="shared" si="100"/>
        <v>null</v>
      </c>
      <c r="Z823" t="str">
        <f t="shared" si="101"/>
        <v>c#/xamarin.forms/architecture/prism/reactiveui/</v>
      </c>
      <c r="AA823" t="str">
        <f t="shared" si="102"/>
        <v>https://stackoverflow.com/questions/56104321/xamarin-forms-can-prism-and-reactiveui-be-used-in-the-same-project-if-so-is</v>
      </c>
    </row>
    <row r="824" spans="1:27" x14ac:dyDescent="0.25">
      <c r="A824">
        <v>34727584</v>
      </c>
      <c r="B824" t="s">
        <v>6558</v>
      </c>
      <c r="C824" t="s">
        <v>16</v>
      </c>
      <c r="D824" t="s">
        <v>36</v>
      </c>
      <c r="E824" t="s">
        <v>6559</v>
      </c>
      <c r="F824" t="s">
        <v>6560</v>
      </c>
      <c r="G824" t="s">
        <v>6561</v>
      </c>
      <c r="H824" t="s">
        <v>6562</v>
      </c>
      <c r="T824">
        <f t="shared" si="103"/>
        <v>34727584</v>
      </c>
      <c r="U824">
        <f t="shared" si="104"/>
        <v>5882</v>
      </c>
      <c r="V824">
        <f t="shared" si="105"/>
        <v>1</v>
      </c>
      <c r="W824">
        <f t="shared" si="106"/>
        <v>18</v>
      </c>
      <c r="X824" t="str">
        <f t="shared" si="99"/>
        <v>ReactiveUI (RxUI) vs Reactive Extensions</v>
      </c>
      <c r="Y824" t="str">
        <f t="shared" si="100"/>
        <v>34729960</v>
      </c>
      <c r="Z824" t="str">
        <f t="shared" si="101"/>
        <v>c#/system.reactivereactiveui/</v>
      </c>
      <c r="AA824" t="str">
        <f t="shared" si="102"/>
        <v>https://stackoverflow.com/questions/34727584/reactiveui-rxui-vs-reactive-extensions</v>
      </c>
    </row>
    <row r="825" spans="1:27" x14ac:dyDescent="0.25">
      <c r="A825">
        <v>56147770</v>
      </c>
      <c r="B825" t="s">
        <v>3167</v>
      </c>
      <c r="C825" t="s">
        <v>16</v>
      </c>
      <c r="D825" t="s">
        <v>16</v>
      </c>
      <c r="E825" t="s">
        <v>6563</v>
      </c>
      <c r="F825" t="s">
        <v>11</v>
      </c>
      <c r="G825" t="s">
        <v>6564</v>
      </c>
      <c r="H825" t="s">
        <v>6565</v>
      </c>
      <c r="T825">
        <f t="shared" si="103"/>
        <v>56147770</v>
      </c>
      <c r="U825">
        <f t="shared" si="104"/>
        <v>168</v>
      </c>
      <c r="V825">
        <f t="shared" si="105"/>
        <v>1</v>
      </c>
      <c r="W825">
        <f t="shared" si="106"/>
        <v>1</v>
      </c>
      <c r="X825" t="str">
        <f t="shared" si="99"/>
        <v>Xamarin Forms/ReactiveUI Router - Show child View and execute parent ViewModel code after child View is closed</v>
      </c>
      <c r="Y825" t="str">
        <f t="shared" si="100"/>
        <v>null</v>
      </c>
      <c r="Z825" t="str">
        <f t="shared" si="101"/>
        <v>c#/mvvm/xamarin.forms/reactive-programming/reactiveui/</v>
      </c>
      <c r="AA825" t="str">
        <f t="shared" si="102"/>
        <v>https://stackoverflow.com/questions/56147770/xamarin-forms-reactiveui-router-show-child-view-and-execute-parent-viewmodel-c</v>
      </c>
    </row>
    <row r="826" spans="1:27" x14ac:dyDescent="0.25">
      <c r="A826">
        <v>24107209</v>
      </c>
      <c r="B826" t="s">
        <v>6566</v>
      </c>
      <c r="C826" t="s">
        <v>15</v>
      </c>
      <c r="D826" t="s">
        <v>28</v>
      </c>
      <c r="E826" t="s">
        <v>6567</v>
      </c>
      <c r="F826" t="s">
        <v>6568</v>
      </c>
      <c r="G826" t="s">
        <v>6569</v>
      </c>
      <c r="H826" t="s">
        <v>6570</v>
      </c>
      <c r="T826">
        <f t="shared" si="103"/>
        <v>24107209</v>
      </c>
      <c r="U826">
        <f t="shared" si="104"/>
        <v>1138</v>
      </c>
      <c r="V826">
        <f t="shared" si="105"/>
        <v>2</v>
      </c>
      <c r="W826">
        <f t="shared" si="106"/>
        <v>3</v>
      </c>
      <c r="X826" t="str">
        <f t="shared" si="99"/>
        <v>Cancellation of async Task in ReactiveUI ViewModel (ReactiveObject)</v>
      </c>
      <c r="Y826" t="str">
        <f t="shared" si="100"/>
        <v>24111467</v>
      </c>
      <c r="Z826" t="str">
        <f t="shared" si="101"/>
        <v>c#/mvvm/reactiveui/cancellation/</v>
      </c>
      <c r="AA826" t="str">
        <f t="shared" si="102"/>
        <v>https://stackoverflow.com/questions/24107209/cancellation-of-async-task-in-reactiveui-viewmodel-reactiveobject</v>
      </c>
    </row>
    <row r="827" spans="1:27" x14ac:dyDescent="0.25">
      <c r="A827">
        <v>56104352</v>
      </c>
      <c r="B827" t="s">
        <v>5167</v>
      </c>
      <c r="C827" t="s">
        <v>16</v>
      </c>
      <c r="D827" t="s">
        <v>16</v>
      </c>
      <c r="E827" t="s">
        <v>6571</v>
      </c>
      <c r="F827" t="s">
        <v>11</v>
      </c>
      <c r="G827" t="s">
        <v>6556</v>
      </c>
      <c r="H827" t="s">
        <v>6572</v>
      </c>
      <c r="T827">
        <f t="shared" si="103"/>
        <v>56104352</v>
      </c>
      <c r="U827">
        <f t="shared" si="104"/>
        <v>156</v>
      </c>
      <c r="V827">
        <f t="shared" si="105"/>
        <v>1</v>
      </c>
      <c r="W827">
        <f t="shared" si="106"/>
        <v>1</v>
      </c>
      <c r="X827" t="str">
        <f t="shared" si="99"/>
        <v>Xamarin Forms : using Prism and/or ReactiveUI, is it possible to achieve vertical slicing?</v>
      </c>
      <c r="Y827" t="str">
        <f t="shared" si="100"/>
        <v>null</v>
      </c>
      <c r="Z827" t="str">
        <f t="shared" si="101"/>
        <v>c#/xamarin.forms/architecture/prism/reactiveui/</v>
      </c>
      <c r="AA827" t="str">
        <f t="shared" si="102"/>
        <v>https://stackoverflow.com/questions/56104352/xamarin-forms-using-prism-and-or-reactiveui-is-it-possible-to-achieve-vertica</v>
      </c>
    </row>
    <row r="828" spans="1:27" x14ac:dyDescent="0.25">
      <c r="A828">
        <v>56063414</v>
      </c>
      <c r="B828" t="s">
        <v>1981</v>
      </c>
      <c r="C828" t="s">
        <v>16</v>
      </c>
      <c r="D828" t="s">
        <v>28</v>
      </c>
      <c r="E828" t="s">
        <v>6573</v>
      </c>
      <c r="F828" t="s">
        <v>11</v>
      </c>
      <c r="G828" t="s">
        <v>6456</v>
      </c>
      <c r="H828" t="s">
        <v>6574</v>
      </c>
      <c r="T828">
        <f t="shared" si="103"/>
        <v>56063414</v>
      </c>
      <c r="U828">
        <f t="shared" si="104"/>
        <v>215</v>
      </c>
      <c r="V828">
        <f t="shared" si="105"/>
        <v>1</v>
      </c>
      <c r="W828">
        <f t="shared" si="106"/>
        <v>3</v>
      </c>
      <c r="X828" t="str">
        <f t="shared" si="99"/>
        <v>Binding to DataGridColumn using ReactiveUI C# based Bindings</v>
      </c>
      <c r="Y828" t="str">
        <f t="shared" si="100"/>
        <v>null</v>
      </c>
      <c r="Z828" t="str">
        <f t="shared" si="101"/>
        <v>c#/wpf/data-binding/reactiveui/</v>
      </c>
      <c r="AA828" t="str">
        <f t="shared" si="102"/>
        <v>https://stackoverflow.com/questions/56063414/binding-to-datagridcolumn-using-reactiveui-c-based-bindings</v>
      </c>
    </row>
    <row r="829" spans="1:27" x14ac:dyDescent="0.25">
      <c r="A829">
        <v>55814081</v>
      </c>
      <c r="B829" t="s">
        <v>6575</v>
      </c>
      <c r="C829" t="s">
        <v>16</v>
      </c>
      <c r="D829" t="s">
        <v>16</v>
      </c>
      <c r="E829" t="s">
        <v>6576</v>
      </c>
      <c r="F829" t="s">
        <v>6577</v>
      </c>
      <c r="G829" t="s">
        <v>6578</v>
      </c>
      <c r="H829" t="s">
        <v>6579</v>
      </c>
      <c r="T829">
        <f t="shared" si="103"/>
        <v>55814081</v>
      </c>
      <c r="U829">
        <f t="shared" si="104"/>
        <v>185</v>
      </c>
      <c r="V829">
        <f t="shared" si="105"/>
        <v>1</v>
      </c>
      <c r="W829">
        <f t="shared" si="106"/>
        <v>1</v>
      </c>
      <c r="X829" t="str">
        <f t="shared" si="99"/>
        <v>ReactiveUI TwoWay binding a checkbox</v>
      </c>
      <c r="Y829" t="str">
        <f t="shared" si="100"/>
        <v>55814421</v>
      </c>
      <c r="Z829" t="str">
        <f t="shared" si="101"/>
        <v>c#/mvvmreactiveui/</v>
      </c>
      <c r="AA829" t="str">
        <f t="shared" si="102"/>
        <v>https://stackoverflow.com/questions/55814081/reactiveui-twoway-binding-a-checkbox</v>
      </c>
    </row>
    <row r="830" spans="1:27" x14ac:dyDescent="0.25">
      <c r="A830">
        <v>55807509</v>
      </c>
      <c r="B830" t="s">
        <v>4988</v>
      </c>
      <c r="C830" t="s">
        <v>16</v>
      </c>
      <c r="D830" t="s">
        <v>16</v>
      </c>
      <c r="E830" t="s">
        <v>6580</v>
      </c>
      <c r="F830" t="s">
        <v>6581</v>
      </c>
      <c r="G830" t="s">
        <v>6582</v>
      </c>
      <c r="H830" t="s">
        <v>6583</v>
      </c>
      <c r="T830">
        <f t="shared" si="103"/>
        <v>55807509</v>
      </c>
      <c r="U830">
        <f t="shared" si="104"/>
        <v>116</v>
      </c>
      <c r="V830">
        <f t="shared" si="105"/>
        <v>1</v>
      </c>
      <c r="W830">
        <f t="shared" si="106"/>
        <v>1</v>
      </c>
      <c r="X830" t="str">
        <f t="shared" si="99"/>
        <v>RX: How to bind an IObservable&amp;ltobject&amp;gt to a property (ReactiveUI)</v>
      </c>
      <c r="Y830" t="str">
        <f t="shared" si="100"/>
        <v>55808119</v>
      </c>
      <c r="Z830" t="str">
        <f t="shared" si="101"/>
        <v>c#/wpf/observable/system.reactive/reactiveui/</v>
      </c>
      <c r="AA830" t="str">
        <f t="shared" si="102"/>
        <v>https://stackoverflow.com/questions/55807509/rx-how-to-bind-an-iobservableobject-to-a-property-reactiveui</v>
      </c>
    </row>
    <row r="831" spans="1:27" x14ac:dyDescent="0.25">
      <c r="A831">
        <v>55716448</v>
      </c>
      <c r="B831" t="s">
        <v>3037</v>
      </c>
      <c r="C831" t="s">
        <v>9</v>
      </c>
      <c r="D831" t="s">
        <v>16</v>
      </c>
      <c r="E831" t="s">
        <v>6584</v>
      </c>
      <c r="F831" t="s">
        <v>11</v>
      </c>
      <c r="G831" t="s">
        <v>6440</v>
      </c>
      <c r="H831" t="s">
        <v>6585</v>
      </c>
      <c r="T831">
        <f t="shared" si="103"/>
        <v>55716448</v>
      </c>
      <c r="U831">
        <f t="shared" si="104"/>
        <v>82</v>
      </c>
      <c r="V831">
        <f t="shared" si="105"/>
        <v>0</v>
      </c>
      <c r="W831">
        <f t="shared" si="106"/>
        <v>1</v>
      </c>
      <c r="X831" t="str">
        <f t="shared" si="99"/>
        <v>Implement Lazy and Reactive properties in ViewModel using ReactiveUI</v>
      </c>
      <c r="Y831" t="str">
        <f t="shared" si="100"/>
        <v>null</v>
      </c>
      <c r="Z831" t="str">
        <f t="shared" si="101"/>
        <v>c#/wpfreactiveui/</v>
      </c>
      <c r="AA831" t="str">
        <f t="shared" si="102"/>
        <v>https://stackoverflow.com/questions/55716448/implement-lazy-and-reactive-properties-in-viewmodel-using-reactiveui</v>
      </c>
    </row>
    <row r="832" spans="1:27" x14ac:dyDescent="0.25">
      <c r="A832">
        <v>55702875</v>
      </c>
      <c r="B832" t="s">
        <v>3988</v>
      </c>
      <c r="C832" t="s">
        <v>16</v>
      </c>
      <c r="D832" t="s">
        <v>16</v>
      </c>
      <c r="E832" t="s">
        <v>6586</v>
      </c>
      <c r="F832" t="s">
        <v>6587</v>
      </c>
      <c r="G832" t="s">
        <v>6588</v>
      </c>
      <c r="H832" t="s">
        <v>6589</v>
      </c>
      <c r="T832">
        <f t="shared" si="103"/>
        <v>55702875</v>
      </c>
      <c r="U832">
        <f t="shared" si="104"/>
        <v>108</v>
      </c>
      <c r="V832">
        <f t="shared" si="105"/>
        <v>1</v>
      </c>
      <c r="W832">
        <f t="shared" si="106"/>
        <v>1</v>
      </c>
      <c r="X832" t="str">
        <f t="shared" si="99"/>
        <v>How to set up KeyBindings the reactiveui way?</v>
      </c>
      <c r="Y832" t="str">
        <f t="shared" si="100"/>
        <v>55710570</v>
      </c>
      <c r="Z832" t="str">
        <f t="shared" si="101"/>
        <v>c#/wpf/key-bindings/reactiveui/</v>
      </c>
      <c r="AA832" t="str">
        <f t="shared" si="102"/>
        <v>https://stackoverflow.com/questions/55702875/how-to-set-up-keybindings-the-reactiveui-way</v>
      </c>
    </row>
    <row r="833" spans="1:27" x14ac:dyDescent="0.25">
      <c r="A833">
        <v>55596038</v>
      </c>
      <c r="B833" t="s">
        <v>3290</v>
      </c>
      <c r="C833" t="s">
        <v>9</v>
      </c>
      <c r="D833" t="s">
        <v>16</v>
      </c>
      <c r="E833" t="s">
        <v>6594</v>
      </c>
      <c r="F833" t="s">
        <v>11</v>
      </c>
      <c r="G833" t="s">
        <v>6453</v>
      </c>
      <c r="H833" t="s">
        <v>6595</v>
      </c>
      <c r="T833">
        <f t="shared" si="103"/>
        <v>55596038</v>
      </c>
      <c r="U833">
        <f t="shared" si="104"/>
        <v>87</v>
      </c>
      <c r="V833">
        <f t="shared" si="105"/>
        <v>0</v>
      </c>
      <c r="W833">
        <f t="shared" si="106"/>
        <v>1</v>
      </c>
      <c r="X833" t="str">
        <f t="shared" si="99"/>
        <v>ReactiveUI: How to combine several observales and one property and use ToProperty()</v>
      </c>
      <c r="Y833" t="str">
        <f t="shared" si="100"/>
        <v>null</v>
      </c>
      <c r="Z833" t="str">
        <f t="shared" si="101"/>
        <v>c#/reactiveui/</v>
      </c>
      <c r="AA833" t="str">
        <f t="shared" si="102"/>
        <v>https://stackoverflow.com/questions/55596038/reactiveui-how-to-combine-several-observales-and-one-property-and-use-topropert</v>
      </c>
    </row>
    <row r="834" spans="1:27" x14ac:dyDescent="0.25">
      <c r="A834">
        <v>52220671</v>
      </c>
      <c r="B834" t="s">
        <v>6596</v>
      </c>
      <c r="C834" t="s">
        <v>15</v>
      </c>
      <c r="D834" t="s">
        <v>28</v>
      </c>
      <c r="E834" t="s">
        <v>6597</v>
      </c>
      <c r="F834" t="s">
        <v>6598</v>
      </c>
      <c r="G834" t="s">
        <v>6520</v>
      </c>
      <c r="H834" t="s">
        <v>6599</v>
      </c>
      <c r="T834">
        <f t="shared" si="103"/>
        <v>52220671</v>
      </c>
      <c r="U834">
        <f t="shared" si="104"/>
        <v>237</v>
      </c>
      <c r="V834">
        <f t="shared" si="105"/>
        <v>2</v>
      </c>
      <c r="W834">
        <f t="shared" si="106"/>
        <v>3</v>
      </c>
      <c r="X834" t="str">
        <f t="shared" ref="X834:X897" si="107">CLEAN(E834)</f>
        <v>ReactiveUI sync ReactiveCommand invocation cause System.InvalidOperationException</v>
      </c>
      <c r="Y834" t="str">
        <f t="shared" ref="Y834:Y897" si="108">CLEAN(F834)</f>
        <v>52286728</v>
      </c>
      <c r="Z834" t="str">
        <f t="shared" ref="Z834:Z897" si="109">CLEAN(G834)</f>
        <v>c#/wpf/mvvm/reactiveui/</v>
      </c>
      <c r="AA834" t="str">
        <f t="shared" ref="AA834:AA897" si="110">CLEAN(H834)</f>
        <v>https://stackoverflow.com/questions/52220671/reactiveui-sync-reactivecommand-invocation-cause-system-invalidoperationexceptio</v>
      </c>
    </row>
    <row r="835" spans="1:27" x14ac:dyDescent="0.25">
      <c r="A835">
        <v>55301555</v>
      </c>
      <c r="B835" t="s">
        <v>2551</v>
      </c>
      <c r="C835" t="s">
        <v>16</v>
      </c>
      <c r="D835" t="s">
        <v>16</v>
      </c>
      <c r="E835" t="s">
        <v>6603</v>
      </c>
      <c r="F835" t="s">
        <v>6604</v>
      </c>
      <c r="G835" t="s">
        <v>6440</v>
      </c>
      <c r="H835" t="s">
        <v>6605</v>
      </c>
      <c r="T835">
        <f t="shared" ref="T835:T898" si="111">VALUE(CLEAN(A835))</f>
        <v>55301555</v>
      </c>
      <c r="U835">
        <f t="shared" ref="U835:U898" si="112">VALUE(CLEAN(B835))</f>
        <v>205</v>
      </c>
      <c r="V835">
        <f t="shared" ref="V835:V898" si="113">VALUE(CLEAN(C835))</f>
        <v>1</v>
      </c>
      <c r="W835">
        <f t="shared" ref="W835:W898" si="114">VALUE(CLEAN(D835))</f>
        <v>1</v>
      </c>
      <c r="X835" t="str">
        <f t="shared" si="107"/>
        <v>ReactiveUI + WPF: ViewModelViewHost does not stretch inside its parent</v>
      </c>
      <c r="Y835" t="str">
        <f t="shared" si="108"/>
        <v>55309609</v>
      </c>
      <c r="Z835" t="str">
        <f t="shared" si="109"/>
        <v>c#/wpfreactiveui/</v>
      </c>
      <c r="AA835" t="str">
        <f t="shared" si="110"/>
        <v>https://stackoverflow.com/questions/55301555/reactiveui-wpf-viewmodelviewhost-does-not-stretch-inside-its-parent</v>
      </c>
    </row>
    <row r="836" spans="1:27" x14ac:dyDescent="0.25">
      <c r="A836">
        <v>34952572</v>
      </c>
      <c r="B836" t="s">
        <v>6612</v>
      </c>
      <c r="C836" t="s">
        <v>15</v>
      </c>
      <c r="D836" t="s">
        <v>89</v>
      </c>
      <c r="E836" t="s">
        <v>6613</v>
      </c>
      <c r="F836" t="s">
        <v>6614</v>
      </c>
      <c r="G836" t="s">
        <v>6615</v>
      </c>
      <c r="H836" t="s">
        <v>6616</v>
      </c>
      <c r="T836">
        <f t="shared" si="111"/>
        <v>34952572</v>
      </c>
      <c r="U836">
        <f t="shared" si="112"/>
        <v>1254</v>
      </c>
      <c r="V836">
        <f t="shared" si="113"/>
        <v>2</v>
      </c>
      <c r="W836">
        <f t="shared" si="114"/>
        <v>5</v>
      </c>
      <c r="X836" t="str">
        <f t="shared" si="107"/>
        <v>ReactiveUI, WPF and Validation</v>
      </c>
      <c r="Y836" t="str">
        <f t="shared" si="108"/>
        <v>34952938</v>
      </c>
      <c r="Z836" t="str">
        <f t="shared" si="109"/>
        <v>c#/.net/wpf/validation/reactiveui/</v>
      </c>
      <c r="AA836" t="str">
        <f t="shared" si="110"/>
        <v>https://stackoverflow.com/questions/34952572/reactiveui-wpf-and-validation</v>
      </c>
    </row>
    <row r="837" spans="1:27" x14ac:dyDescent="0.25">
      <c r="A837">
        <v>28684968</v>
      </c>
      <c r="B837" t="s">
        <v>6039</v>
      </c>
      <c r="C837" t="s">
        <v>9</v>
      </c>
      <c r="D837" t="s">
        <v>612</v>
      </c>
      <c r="E837" t="s">
        <v>6617</v>
      </c>
      <c r="F837" t="s">
        <v>11</v>
      </c>
      <c r="G837" t="s">
        <v>6578</v>
      </c>
      <c r="H837" t="s">
        <v>6618</v>
      </c>
      <c r="T837">
        <f t="shared" si="111"/>
        <v>28684968</v>
      </c>
      <c r="U837">
        <f t="shared" si="112"/>
        <v>178</v>
      </c>
      <c r="V837">
        <f t="shared" si="113"/>
        <v>0</v>
      </c>
      <c r="W837">
        <f t="shared" si="114"/>
        <v>6</v>
      </c>
      <c r="X837" t="str">
        <f t="shared" si="107"/>
        <v>ReactiveUI memory usage</v>
      </c>
      <c r="Y837" t="str">
        <f t="shared" si="108"/>
        <v>null</v>
      </c>
      <c r="Z837" t="str">
        <f t="shared" si="109"/>
        <v>c#/mvvmreactiveui/</v>
      </c>
      <c r="AA837" t="str">
        <f t="shared" si="110"/>
        <v>https://stackoverflow.com/questions/28684968/reactiveui-memory-usage</v>
      </c>
    </row>
    <row r="838" spans="1:27" x14ac:dyDescent="0.25">
      <c r="A838">
        <v>53170592</v>
      </c>
      <c r="B838" t="s">
        <v>2210</v>
      </c>
      <c r="C838" t="s">
        <v>16</v>
      </c>
      <c r="D838" t="s">
        <v>208</v>
      </c>
      <c r="E838" t="s">
        <v>6619</v>
      </c>
      <c r="F838" t="s">
        <v>6620</v>
      </c>
      <c r="G838" t="s">
        <v>6621</v>
      </c>
      <c r="H838" t="s">
        <v>6622</v>
      </c>
      <c r="T838">
        <f t="shared" si="111"/>
        <v>53170592</v>
      </c>
      <c r="U838">
        <f t="shared" si="112"/>
        <v>340</v>
      </c>
      <c r="V838">
        <f t="shared" si="113"/>
        <v>1</v>
      </c>
      <c r="W838">
        <f t="shared" si="114"/>
        <v>4</v>
      </c>
      <c r="X838" t="str">
        <f t="shared" si="107"/>
        <v>ReactiveUI WPF - The calling thread cannot access this object because a different thread owns it</v>
      </c>
      <c r="Y838" t="str">
        <f t="shared" si="108"/>
        <v>53289876</v>
      </c>
      <c r="Z838" t="str">
        <f t="shared" si="109"/>
        <v>c#/mvvm/reactive-programming/reactiveui/</v>
      </c>
      <c r="AA838" t="str">
        <f t="shared" si="110"/>
        <v>https://stackoverflow.com/questions/53170592/reactiveui-wpf-the-calling-thread-cannot-access-this-object-because-a-differen</v>
      </c>
    </row>
    <row r="839" spans="1:27" x14ac:dyDescent="0.25">
      <c r="A839">
        <v>41229903</v>
      </c>
      <c r="B839" t="s">
        <v>1317</v>
      </c>
      <c r="C839" t="s">
        <v>16</v>
      </c>
      <c r="D839" t="s">
        <v>107</v>
      </c>
      <c r="E839" t="s">
        <v>6627</v>
      </c>
      <c r="F839" t="s">
        <v>6628</v>
      </c>
      <c r="G839" t="s">
        <v>6453</v>
      </c>
      <c r="H839" t="s">
        <v>6629</v>
      </c>
      <c r="T839">
        <f t="shared" si="111"/>
        <v>41229903</v>
      </c>
      <c r="U839">
        <f t="shared" si="112"/>
        <v>1034</v>
      </c>
      <c r="V839">
        <f t="shared" si="113"/>
        <v>1</v>
      </c>
      <c r="W839">
        <f t="shared" si="114"/>
        <v>8</v>
      </c>
      <c r="X839" t="str">
        <f t="shared" si="107"/>
        <v>InvokeCommand arguments with ReactiveUI 7</v>
      </c>
      <c r="Y839" t="str">
        <f t="shared" si="108"/>
        <v>54936685</v>
      </c>
      <c r="Z839" t="str">
        <f t="shared" si="109"/>
        <v>c#/reactiveui/</v>
      </c>
      <c r="AA839" t="str">
        <f t="shared" si="110"/>
        <v>https://stackoverflow.com/questions/41229903/invokecommand-arguments-with-reactiveui-7</v>
      </c>
    </row>
    <row r="840" spans="1:27" x14ac:dyDescent="0.25">
      <c r="A840">
        <v>54083808</v>
      </c>
      <c r="B840" t="s">
        <v>6630</v>
      </c>
      <c r="C840" t="s">
        <v>16</v>
      </c>
      <c r="D840" t="s">
        <v>28</v>
      </c>
      <c r="E840" t="s">
        <v>6631</v>
      </c>
      <c r="F840" t="s">
        <v>11</v>
      </c>
      <c r="G840" t="s">
        <v>6632</v>
      </c>
      <c r="H840" t="s">
        <v>6633</v>
      </c>
      <c r="T840">
        <f t="shared" si="111"/>
        <v>54083808</v>
      </c>
      <c r="U840">
        <f t="shared" si="112"/>
        <v>246</v>
      </c>
      <c r="V840">
        <f t="shared" si="113"/>
        <v>1</v>
      </c>
      <c r="W840">
        <f t="shared" si="114"/>
        <v>3</v>
      </c>
      <c r="X840" t="str">
        <f t="shared" si="107"/>
        <v>Updating Xamarin Forms causes System.IO.FileNotFoundException - ReactiveUI.Winforms when using ReactiveUI</v>
      </c>
      <c r="Y840" t="str">
        <f t="shared" si="108"/>
        <v>null</v>
      </c>
      <c r="Z840" t="str">
        <f t="shared" si="109"/>
        <v>c#/xamarin.forms/nuget/reactiveui/</v>
      </c>
      <c r="AA840" t="str">
        <f t="shared" si="110"/>
        <v>https://stackoverflow.com/questions/54083808/updating-xamarin-forms-causes-system-io-filenotfoundexception-reactiveui-winfo</v>
      </c>
    </row>
    <row r="841" spans="1:27" x14ac:dyDescent="0.25">
      <c r="A841">
        <v>51631980</v>
      </c>
      <c r="B841" t="s">
        <v>6634</v>
      </c>
      <c r="C841" t="s">
        <v>28</v>
      </c>
      <c r="D841" t="s">
        <v>16</v>
      </c>
      <c r="E841" t="s">
        <v>6635</v>
      </c>
      <c r="F841" t="s">
        <v>6636</v>
      </c>
      <c r="G841" t="s">
        <v>6637</v>
      </c>
      <c r="H841" t="s">
        <v>6638</v>
      </c>
      <c r="T841">
        <f t="shared" si="111"/>
        <v>51631980</v>
      </c>
      <c r="U841">
        <f t="shared" si="112"/>
        <v>639</v>
      </c>
      <c r="V841">
        <f t="shared" si="113"/>
        <v>3</v>
      </c>
      <c r="W841">
        <f t="shared" si="114"/>
        <v>1</v>
      </c>
      <c r="X841" t="str">
        <f t="shared" si="107"/>
        <v>WPF ReactiveUI bindings in View</v>
      </c>
      <c r="Y841" t="str">
        <f t="shared" si="108"/>
        <v>51634844</v>
      </c>
      <c r="Z841" t="str">
        <f t="shared" si="109"/>
        <v>c#/wpf/xaml/reactiveui/rx.net/</v>
      </c>
      <c r="AA841" t="str">
        <f t="shared" si="110"/>
        <v>https://stackoverflow.com/questions/51631980/wpf-reactiveui-bindings-in-view</v>
      </c>
    </row>
    <row r="842" spans="1:27" x14ac:dyDescent="0.25">
      <c r="A842">
        <v>13949710</v>
      </c>
      <c r="B842" t="s">
        <v>6639</v>
      </c>
      <c r="C842" t="s">
        <v>16</v>
      </c>
      <c r="D842" t="s">
        <v>829</v>
      </c>
      <c r="E842" t="s">
        <v>6640</v>
      </c>
      <c r="F842" t="s">
        <v>6641</v>
      </c>
      <c r="G842" t="s">
        <v>6453</v>
      </c>
      <c r="H842" t="s">
        <v>6642</v>
      </c>
      <c r="T842">
        <f t="shared" si="111"/>
        <v>13949710</v>
      </c>
      <c r="U842">
        <f t="shared" si="112"/>
        <v>4023</v>
      </c>
      <c r="V842">
        <f t="shared" si="113"/>
        <v>1</v>
      </c>
      <c r="W842">
        <f t="shared" si="114"/>
        <v>14</v>
      </c>
      <c r="X842" t="str">
        <f t="shared" si="107"/>
        <v>ReactiveUI exception handling</v>
      </c>
      <c r="Y842" t="str">
        <f t="shared" si="108"/>
        <v>13966747</v>
      </c>
      <c r="Z842" t="str">
        <f t="shared" si="109"/>
        <v>c#/reactiveui/</v>
      </c>
      <c r="AA842" t="str">
        <f t="shared" si="110"/>
        <v>https://stackoverflow.com/questions/13949710/reactiveui-exception-handling</v>
      </c>
    </row>
    <row r="843" spans="1:27" x14ac:dyDescent="0.25">
      <c r="A843">
        <v>45990829</v>
      </c>
      <c r="B843" t="s">
        <v>6647</v>
      </c>
      <c r="C843" t="s">
        <v>15</v>
      </c>
      <c r="D843" t="s">
        <v>208</v>
      </c>
      <c r="E843" t="s">
        <v>6648</v>
      </c>
      <c r="F843" t="s">
        <v>6649</v>
      </c>
      <c r="G843" t="s">
        <v>6650</v>
      </c>
      <c r="H843" t="s">
        <v>6651</v>
      </c>
      <c r="T843">
        <f t="shared" si="111"/>
        <v>45990829</v>
      </c>
      <c r="U843">
        <f t="shared" si="112"/>
        <v>1579</v>
      </c>
      <c r="V843">
        <f t="shared" si="113"/>
        <v>2</v>
      </c>
      <c r="W843">
        <f t="shared" si="114"/>
        <v>4</v>
      </c>
      <c r="X843" t="str">
        <f t="shared" si="107"/>
        <v>ReactiveUI - Model object with many related properties</v>
      </c>
      <c r="Y843" t="str">
        <f t="shared" si="108"/>
        <v>45991987</v>
      </c>
      <c r="Z843" t="str">
        <f t="shared" si="109"/>
        <v>c#/mvvm/system.reactive/reactive-programming/reactiveui/</v>
      </c>
      <c r="AA843" t="str">
        <f t="shared" si="110"/>
        <v>https://stackoverflow.com/questions/45990829/reactiveui-model-object-with-many-related-properties</v>
      </c>
    </row>
    <row r="844" spans="1:27" x14ac:dyDescent="0.25">
      <c r="A844">
        <v>53969272</v>
      </c>
      <c r="B844" t="s">
        <v>291</v>
      </c>
      <c r="C844" t="s">
        <v>9</v>
      </c>
      <c r="D844" t="s">
        <v>16</v>
      </c>
      <c r="E844" t="s">
        <v>6652</v>
      </c>
      <c r="F844" t="s">
        <v>11</v>
      </c>
      <c r="G844" t="s">
        <v>6653</v>
      </c>
      <c r="H844" t="s">
        <v>6654</v>
      </c>
      <c r="T844">
        <f t="shared" si="111"/>
        <v>53969272</v>
      </c>
      <c r="U844">
        <f t="shared" si="112"/>
        <v>70</v>
      </c>
      <c r="V844">
        <f t="shared" si="113"/>
        <v>0</v>
      </c>
      <c r="W844">
        <f t="shared" si="114"/>
        <v>1</v>
      </c>
      <c r="X844" t="str">
        <f t="shared" si="107"/>
        <v>Handling exception thrown inside creation of ReactiveCommand in ReactiveUI way</v>
      </c>
      <c r="Y844" t="str">
        <f t="shared" si="108"/>
        <v>null</v>
      </c>
      <c r="Z844" t="str">
        <f t="shared" si="109"/>
        <v>c#/wpf/exception-handling/reactiveui/</v>
      </c>
      <c r="AA844" t="str">
        <f t="shared" si="110"/>
        <v>https://stackoverflow.com/questions/53969272/handling-exception-thrown-inside-creation-of-reactivecommand-in-reactiveui-way</v>
      </c>
    </row>
    <row r="845" spans="1:27" x14ac:dyDescent="0.25">
      <c r="A845">
        <v>53728846</v>
      </c>
      <c r="B845" t="s">
        <v>1617</v>
      </c>
      <c r="C845" t="s">
        <v>28</v>
      </c>
      <c r="D845" t="s">
        <v>474</v>
      </c>
      <c r="E845" t="s">
        <v>6659</v>
      </c>
      <c r="F845" t="s">
        <v>11</v>
      </c>
      <c r="G845" t="s">
        <v>6453</v>
      </c>
      <c r="H845" t="s">
        <v>6660</v>
      </c>
      <c r="T845">
        <f t="shared" si="111"/>
        <v>53728846</v>
      </c>
      <c r="U845">
        <f t="shared" si="112"/>
        <v>462</v>
      </c>
      <c r="V845">
        <f t="shared" si="113"/>
        <v>3</v>
      </c>
      <c r="W845">
        <f t="shared" si="114"/>
        <v>12</v>
      </c>
      <c r="X845" t="str">
        <f t="shared" si="107"/>
        <v>Async method deadlocks with TestScheduler in ReactiveUI</v>
      </c>
      <c r="Y845" t="str">
        <f t="shared" si="108"/>
        <v>null</v>
      </c>
      <c r="Z845" t="str">
        <f t="shared" si="109"/>
        <v>c#/reactiveui/</v>
      </c>
      <c r="AA845" t="str">
        <f t="shared" si="110"/>
        <v>https://stackoverflow.com/questions/53728846/async-method-deadlocks-with-testscheduler-in-reactiveui</v>
      </c>
    </row>
    <row r="846" spans="1:27" x14ac:dyDescent="0.25">
      <c r="A846">
        <v>53847686</v>
      </c>
      <c r="B846" t="s">
        <v>1835</v>
      </c>
      <c r="C846" t="s">
        <v>16</v>
      </c>
      <c r="D846" t="s">
        <v>16</v>
      </c>
      <c r="E846" t="s">
        <v>6661</v>
      </c>
      <c r="F846" t="s">
        <v>6662</v>
      </c>
      <c r="G846" t="s">
        <v>6453</v>
      </c>
      <c r="H846" t="s">
        <v>6663</v>
      </c>
      <c r="T846">
        <f t="shared" si="111"/>
        <v>53847686</v>
      </c>
      <c r="U846">
        <f t="shared" si="112"/>
        <v>159</v>
      </c>
      <c r="V846">
        <f t="shared" si="113"/>
        <v>1</v>
      </c>
      <c r="W846">
        <f t="shared" si="114"/>
        <v>1</v>
      </c>
      <c r="X846" t="str">
        <f t="shared" si="107"/>
        <v>How to determine &amp;quotcanExecute&amp;quot from the CommandParameter with ReactiveUI?</v>
      </c>
      <c r="Y846" t="str">
        <f t="shared" si="108"/>
        <v>53848906</v>
      </c>
      <c r="Z846" t="str">
        <f t="shared" si="109"/>
        <v>c#/reactiveui/</v>
      </c>
      <c r="AA846" t="str">
        <f t="shared" si="110"/>
        <v>https://stackoverflow.com/questions/53847686/how-to-determine-canexecute-from-the-commandparameter-with-reactiveui</v>
      </c>
    </row>
    <row r="847" spans="1:27" x14ac:dyDescent="0.25">
      <c r="A847">
        <v>53697552</v>
      </c>
      <c r="B847" t="s">
        <v>6670</v>
      </c>
      <c r="C847" t="s">
        <v>16</v>
      </c>
      <c r="D847" t="s">
        <v>28</v>
      </c>
      <c r="E847" t="s">
        <v>6671</v>
      </c>
      <c r="F847" t="s">
        <v>6672</v>
      </c>
      <c r="G847" t="s">
        <v>6673</v>
      </c>
      <c r="H847" t="s">
        <v>6674</v>
      </c>
      <c r="T847">
        <f t="shared" si="111"/>
        <v>53697552</v>
      </c>
      <c r="U847">
        <f t="shared" si="112"/>
        <v>212</v>
      </c>
      <c r="V847">
        <f t="shared" si="113"/>
        <v>1</v>
      </c>
      <c r="W847">
        <f t="shared" si="114"/>
        <v>3</v>
      </c>
      <c r="X847" t="str">
        <f t="shared" si="107"/>
        <v>ReactiveUI ObservableAsPropertyHelper vs. normal backing variable</v>
      </c>
      <c r="Y847" t="str">
        <f t="shared" si="108"/>
        <v>53697731</v>
      </c>
      <c r="Z847" t="str">
        <f t="shared" si="109"/>
        <v>c#/user-interface/data-binding/properties/reactiveui/</v>
      </c>
      <c r="AA847" t="str">
        <f t="shared" si="110"/>
        <v>https://stackoverflow.com/questions/53697552/reactiveui-observableaspropertyhelper-vs-normal-backing-variable</v>
      </c>
    </row>
    <row r="848" spans="1:27" x14ac:dyDescent="0.25">
      <c r="A848">
        <v>53591290</v>
      </c>
      <c r="B848" t="s">
        <v>6675</v>
      </c>
      <c r="C848" t="s">
        <v>9</v>
      </c>
      <c r="D848" t="s">
        <v>15</v>
      </c>
      <c r="E848" t="s">
        <v>6676</v>
      </c>
      <c r="F848" t="s">
        <v>11</v>
      </c>
      <c r="G848" t="s">
        <v>6677</v>
      </c>
      <c r="H848" t="s">
        <v>6678</v>
      </c>
      <c r="T848">
        <f t="shared" si="111"/>
        <v>53591290</v>
      </c>
      <c r="U848">
        <f t="shared" si="112"/>
        <v>323</v>
      </c>
      <c r="V848">
        <f t="shared" si="113"/>
        <v>0</v>
      </c>
      <c r="W848">
        <f t="shared" si="114"/>
        <v>2</v>
      </c>
      <c r="X848" t="str">
        <f t="shared" si="107"/>
        <v>How to handle exceptions globally in ReactiveUI 9.3.5?</v>
      </c>
      <c r="Y848" t="str">
        <f t="shared" si="108"/>
        <v>null</v>
      </c>
      <c r="Z848" t="str">
        <f t="shared" si="109"/>
        <v>c#/xamarin/xamarin.android/reactiveui/</v>
      </c>
      <c r="AA848" t="str">
        <f t="shared" si="110"/>
        <v>https://stackoverflow.com/questions/53591290/how-to-handle-exceptions-globally-in-reactiveui-9-3-5</v>
      </c>
    </row>
    <row r="849" spans="1:27" x14ac:dyDescent="0.25">
      <c r="A849">
        <v>25357303</v>
      </c>
      <c r="B849" t="s">
        <v>6679</v>
      </c>
      <c r="C849" t="s">
        <v>16</v>
      </c>
      <c r="D849" t="s">
        <v>15</v>
      </c>
      <c r="E849" t="s">
        <v>6680</v>
      </c>
      <c r="F849" t="s">
        <v>6681</v>
      </c>
      <c r="G849" t="s">
        <v>6453</v>
      </c>
      <c r="H849" t="s">
        <v>6682</v>
      </c>
      <c r="T849">
        <f t="shared" si="111"/>
        <v>25357303</v>
      </c>
      <c r="U849">
        <f t="shared" si="112"/>
        <v>1223</v>
      </c>
      <c r="V849">
        <f t="shared" si="113"/>
        <v>1</v>
      </c>
      <c r="W849">
        <f t="shared" si="114"/>
        <v>2</v>
      </c>
      <c r="X849" t="str">
        <f t="shared" si="107"/>
        <v>Unit testing ReactiveUI view models and commands</v>
      </c>
      <c r="Y849" t="str">
        <f t="shared" si="108"/>
        <v>25366362</v>
      </c>
      <c r="Z849" t="str">
        <f t="shared" si="109"/>
        <v>c#/reactiveui/</v>
      </c>
      <c r="AA849" t="str">
        <f t="shared" si="110"/>
        <v>https://stackoverflow.com/questions/25357303/unit-testing-reactiveui-view-models-and-commands</v>
      </c>
    </row>
    <row r="850" spans="1:27" x14ac:dyDescent="0.25">
      <c r="A850">
        <v>51647968</v>
      </c>
      <c r="B850" t="s">
        <v>493</v>
      </c>
      <c r="C850" t="s">
        <v>16</v>
      </c>
      <c r="D850" t="s">
        <v>16</v>
      </c>
      <c r="E850" t="s">
        <v>6699</v>
      </c>
      <c r="F850" t="s">
        <v>11</v>
      </c>
      <c r="G850" t="s">
        <v>6700</v>
      </c>
      <c r="H850" t="s">
        <v>6701</v>
      </c>
      <c r="T850">
        <f t="shared" si="111"/>
        <v>51647968</v>
      </c>
      <c r="U850">
        <f t="shared" si="112"/>
        <v>138</v>
      </c>
      <c r="V850">
        <f t="shared" si="113"/>
        <v>1</v>
      </c>
      <c r="W850">
        <f t="shared" si="114"/>
        <v>1</v>
      </c>
      <c r="X850" t="str">
        <f t="shared" si="107"/>
        <v>WPF ReactiveUI Control - take up all available space</v>
      </c>
      <c r="Y850" t="str">
        <f t="shared" si="108"/>
        <v>null</v>
      </c>
      <c r="Z850" t="str">
        <f t="shared" si="109"/>
        <v>c#/wpf/xaml/reactiveui/</v>
      </c>
      <c r="AA850" t="str">
        <f t="shared" si="110"/>
        <v>https://stackoverflow.com/questions/51647968/wpf-reactiveui-control-take-up-all-available-space</v>
      </c>
    </row>
    <row r="851" spans="1:27" x14ac:dyDescent="0.25">
      <c r="A851">
        <v>32207981</v>
      </c>
      <c r="B851" t="s">
        <v>6702</v>
      </c>
      <c r="C851" t="s">
        <v>15</v>
      </c>
      <c r="D851" t="s">
        <v>16</v>
      </c>
      <c r="E851" t="s">
        <v>6703</v>
      </c>
      <c r="F851" t="s">
        <v>11</v>
      </c>
      <c r="G851" t="s">
        <v>6704</v>
      </c>
      <c r="H851" t="s">
        <v>6705</v>
      </c>
      <c r="T851">
        <f t="shared" si="111"/>
        <v>32207981</v>
      </c>
      <c r="U851">
        <f t="shared" si="112"/>
        <v>939</v>
      </c>
      <c r="V851">
        <f t="shared" si="113"/>
        <v>2</v>
      </c>
      <c r="W851">
        <f t="shared" si="114"/>
        <v>1</v>
      </c>
      <c r="X851" t="str">
        <f t="shared" si="107"/>
        <v>DataGrid Selected Item ReactiveUI</v>
      </c>
      <c r="Y851" t="str">
        <f t="shared" si="108"/>
        <v>null</v>
      </c>
      <c r="Z851" t="str">
        <f t="shared" si="109"/>
        <v>c#/wpf/system.reactive/reactive-programming/reactiveui/</v>
      </c>
      <c r="AA851" t="str">
        <f t="shared" si="110"/>
        <v>https://stackoverflow.com/questions/32207981/datagrid-selected-item-reactiveui</v>
      </c>
    </row>
    <row r="852" spans="1:27" x14ac:dyDescent="0.25">
      <c r="A852">
        <v>51525776</v>
      </c>
      <c r="B852" t="s">
        <v>6706</v>
      </c>
      <c r="C852" t="s">
        <v>16</v>
      </c>
      <c r="D852" t="s">
        <v>16</v>
      </c>
      <c r="E852" t="s">
        <v>6707</v>
      </c>
      <c r="F852" t="s">
        <v>11</v>
      </c>
      <c r="G852" t="s">
        <v>6578</v>
      </c>
      <c r="H852" t="s">
        <v>6708</v>
      </c>
      <c r="T852">
        <f t="shared" si="111"/>
        <v>51525776</v>
      </c>
      <c r="U852">
        <f t="shared" si="112"/>
        <v>730</v>
      </c>
      <c r="V852">
        <f t="shared" si="113"/>
        <v>1</v>
      </c>
      <c r="W852">
        <f t="shared" si="114"/>
        <v>1</v>
      </c>
      <c r="X852" t="str">
        <f t="shared" si="107"/>
        <v>How exactly do I show a view using reactiveui?</v>
      </c>
      <c r="Y852" t="str">
        <f t="shared" si="108"/>
        <v>null</v>
      </c>
      <c r="Z852" t="str">
        <f t="shared" si="109"/>
        <v>c#/mvvmreactiveui/</v>
      </c>
      <c r="AA852" t="str">
        <f t="shared" si="110"/>
        <v>https://stackoverflow.com/questions/51525776/how-exactly-do-i-show-a-view-using-reactiveui</v>
      </c>
    </row>
    <row r="853" spans="1:27" x14ac:dyDescent="0.25">
      <c r="A853">
        <v>51154150</v>
      </c>
      <c r="B853" t="s">
        <v>5332</v>
      </c>
      <c r="C853" t="s">
        <v>15</v>
      </c>
      <c r="D853" t="s">
        <v>15</v>
      </c>
      <c r="E853" t="s">
        <v>6713</v>
      </c>
      <c r="F853" t="s">
        <v>6714</v>
      </c>
      <c r="G853" t="s">
        <v>6711</v>
      </c>
      <c r="H853" t="s">
        <v>6715</v>
      </c>
      <c r="T853">
        <f t="shared" si="111"/>
        <v>51154150</v>
      </c>
      <c r="U853">
        <f t="shared" si="112"/>
        <v>395</v>
      </c>
      <c r="V853">
        <f t="shared" si="113"/>
        <v>2</v>
      </c>
      <c r="W853">
        <f t="shared" si="114"/>
        <v>2</v>
      </c>
      <c r="X853" t="str">
        <f t="shared" si="107"/>
        <v>Disable and Enable Button on Textfield change with ReactiveUI</v>
      </c>
      <c r="Y853" t="str">
        <f t="shared" si="108"/>
        <v>51154656</v>
      </c>
      <c r="Z853" t="str">
        <f t="shared" si="109"/>
        <v>c#/xamarin/xamarin.ios/reactive-programming/reactiveui/</v>
      </c>
      <c r="AA853" t="str">
        <f t="shared" si="110"/>
        <v>https://stackoverflow.com/questions/51154150/disable-and-enable-button-on-textfield-change-with-reactiveui</v>
      </c>
    </row>
    <row r="854" spans="1:27" x14ac:dyDescent="0.25">
      <c r="A854">
        <v>51046152</v>
      </c>
      <c r="B854" t="s">
        <v>6720</v>
      </c>
      <c r="C854" t="s">
        <v>28</v>
      </c>
      <c r="D854" t="s">
        <v>15</v>
      </c>
      <c r="E854" t="s">
        <v>6721</v>
      </c>
      <c r="F854" t="s">
        <v>6722</v>
      </c>
      <c r="G854" t="s">
        <v>6723</v>
      </c>
      <c r="H854" t="s">
        <v>6724</v>
      </c>
      <c r="T854">
        <f t="shared" si="111"/>
        <v>51046152</v>
      </c>
      <c r="U854">
        <f t="shared" si="112"/>
        <v>756</v>
      </c>
      <c r="V854">
        <f t="shared" si="113"/>
        <v>3</v>
      </c>
      <c r="W854">
        <f t="shared" si="114"/>
        <v>2</v>
      </c>
      <c r="X854" t="str">
        <f t="shared" si="107"/>
        <v>Execute a set of commands in order, sequentially with ReactiveUI</v>
      </c>
      <c r="Y854" t="str">
        <f t="shared" si="108"/>
        <v>51084389</v>
      </c>
      <c r="Z854" t="str">
        <f t="shared" si="109"/>
        <v>c#/.net/mvvm/reactiveui/</v>
      </c>
      <c r="AA854" t="str">
        <f t="shared" si="110"/>
        <v>https://stackoverflow.com/questions/51046152/execute-a-set-of-commands-in-order-sequentially-with-reactiveui</v>
      </c>
    </row>
    <row r="855" spans="1:27" x14ac:dyDescent="0.25">
      <c r="A855">
        <v>50999799</v>
      </c>
      <c r="B855" t="s">
        <v>3651</v>
      </c>
      <c r="C855" t="s">
        <v>16</v>
      </c>
      <c r="D855" t="s">
        <v>16</v>
      </c>
      <c r="E855" t="s">
        <v>6725</v>
      </c>
      <c r="F855" t="s">
        <v>6726</v>
      </c>
      <c r="G855" t="s">
        <v>6727</v>
      </c>
      <c r="H855" t="s">
        <v>6728</v>
      </c>
      <c r="T855">
        <f t="shared" si="111"/>
        <v>50999799</v>
      </c>
      <c r="U855">
        <f t="shared" si="112"/>
        <v>253</v>
      </c>
      <c r="V855">
        <f t="shared" si="113"/>
        <v>1</v>
      </c>
      <c r="W855">
        <f t="shared" si="114"/>
        <v>1</v>
      </c>
      <c r="X855" t="str">
        <f t="shared" si="107"/>
        <v>ReactiveUI - WhenActivated and Output Properties</v>
      </c>
      <c r="Y855" t="str">
        <f t="shared" si="108"/>
        <v>51002182</v>
      </c>
      <c r="Z855" t="str">
        <f t="shared" si="109"/>
        <v>c#/xamarin/reactive-programming/reactiveui/</v>
      </c>
      <c r="AA855" t="str">
        <f t="shared" si="110"/>
        <v>https://stackoverflow.com/questions/50999799/reactiveui-whenactivated-and-output-properties</v>
      </c>
    </row>
    <row r="856" spans="1:27" x14ac:dyDescent="0.25">
      <c r="A856">
        <v>31250256</v>
      </c>
      <c r="B856" t="s">
        <v>6731</v>
      </c>
      <c r="C856" t="s">
        <v>15</v>
      </c>
      <c r="D856" t="s">
        <v>15</v>
      </c>
      <c r="E856" t="s">
        <v>6732</v>
      </c>
      <c r="F856" t="s">
        <v>11</v>
      </c>
      <c r="G856" t="s">
        <v>6733</v>
      </c>
      <c r="H856" t="s">
        <v>6734</v>
      </c>
      <c r="T856">
        <f t="shared" si="111"/>
        <v>31250256</v>
      </c>
      <c r="U856">
        <f t="shared" si="112"/>
        <v>1585</v>
      </c>
      <c r="V856">
        <f t="shared" si="113"/>
        <v>2</v>
      </c>
      <c r="W856">
        <f t="shared" si="114"/>
        <v>2</v>
      </c>
      <c r="X856" t="str">
        <f t="shared" si="107"/>
        <v>ReactiveUI - Binding ReactiveList&amp;ltobject&amp;gt to ObservableCollection</v>
      </c>
      <c r="Y856" t="str">
        <f t="shared" si="108"/>
        <v>null</v>
      </c>
      <c r="Z856" t="str">
        <f t="shared" si="109"/>
        <v>c#/wpf/binding/reactiveui/</v>
      </c>
      <c r="AA856" t="str">
        <f t="shared" si="110"/>
        <v>https://stackoverflow.com/questions/31250256/reactiveui-binding-reactivelistobject-to-observablecollection</v>
      </c>
    </row>
    <row r="857" spans="1:27" x14ac:dyDescent="0.25">
      <c r="A857">
        <v>6779024</v>
      </c>
      <c r="B857" t="s">
        <v>6739</v>
      </c>
      <c r="C857" t="s">
        <v>16</v>
      </c>
      <c r="D857" t="s">
        <v>149</v>
      </c>
      <c r="E857" t="s">
        <v>6740</v>
      </c>
      <c r="F857" t="s">
        <v>6741</v>
      </c>
      <c r="G857" t="s">
        <v>6742</v>
      </c>
      <c r="H857" t="s">
        <v>6743</v>
      </c>
      <c r="T857">
        <f t="shared" si="111"/>
        <v>6779024</v>
      </c>
      <c r="U857">
        <f t="shared" si="112"/>
        <v>6242</v>
      </c>
      <c r="V857">
        <f t="shared" si="113"/>
        <v>1</v>
      </c>
      <c r="W857">
        <f t="shared" si="114"/>
        <v>28</v>
      </c>
      <c r="X857" t="str">
        <f t="shared" si="107"/>
        <v>ReactiveUI and Caliburn Micro together?</v>
      </c>
      <c r="Y857" t="str">
        <f t="shared" si="108"/>
        <v>6782638</v>
      </c>
      <c r="Z857" t="str">
        <f t="shared" si="109"/>
        <v>c#/silverlight/caliburn.micro/reactiveui/</v>
      </c>
      <c r="AA857" t="str">
        <f t="shared" si="110"/>
        <v>https://stackoverflow.com/questions/6779024/reactiveui-and-caliburn-micro-together</v>
      </c>
    </row>
    <row r="858" spans="1:27" x14ac:dyDescent="0.25">
      <c r="A858">
        <v>43172952</v>
      </c>
      <c r="B858" t="s">
        <v>6744</v>
      </c>
      <c r="C858" t="s">
        <v>16</v>
      </c>
      <c r="D858" t="s">
        <v>16</v>
      </c>
      <c r="E858" t="s">
        <v>6745</v>
      </c>
      <c r="F858" t="s">
        <v>11</v>
      </c>
      <c r="G858" t="s">
        <v>6746</v>
      </c>
      <c r="H858" t="s">
        <v>6747</v>
      </c>
      <c r="T858">
        <f t="shared" si="111"/>
        <v>43172952</v>
      </c>
      <c r="U858">
        <f t="shared" si="112"/>
        <v>674</v>
      </c>
      <c r="V858">
        <f t="shared" si="113"/>
        <v>1</v>
      </c>
      <c r="W858">
        <f t="shared" si="114"/>
        <v>1</v>
      </c>
      <c r="X858" t="str">
        <f t="shared" si="107"/>
        <v>Replace Splat in ReactiveUI with Simple Injector</v>
      </c>
      <c r="Y858" t="str">
        <f t="shared" si="108"/>
        <v>null</v>
      </c>
      <c r="Z858" t="str">
        <f t="shared" si="109"/>
        <v>c#/inversion-of-control/simple-injector/reactiveui/splat/</v>
      </c>
      <c r="AA858" t="str">
        <f t="shared" si="110"/>
        <v>https://stackoverflow.com/questions/43172952/replace-splat-in-reactiveui-with-simple-injector</v>
      </c>
    </row>
    <row r="859" spans="1:27" x14ac:dyDescent="0.25">
      <c r="A859">
        <v>26898381</v>
      </c>
      <c r="B859" t="s">
        <v>6748</v>
      </c>
      <c r="C859" t="s">
        <v>15</v>
      </c>
      <c r="D859" t="s">
        <v>463</v>
      </c>
      <c r="E859" t="s">
        <v>6749</v>
      </c>
      <c r="F859" t="s">
        <v>6750</v>
      </c>
      <c r="G859" t="s">
        <v>6578</v>
      </c>
      <c r="H859" t="s">
        <v>6751</v>
      </c>
      <c r="T859">
        <f t="shared" si="111"/>
        <v>26898381</v>
      </c>
      <c r="U859">
        <f t="shared" si="112"/>
        <v>6504</v>
      </c>
      <c r="V859">
        <f t="shared" si="113"/>
        <v>2</v>
      </c>
      <c r="W859">
        <f t="shared" si="114"/>
        <v>11</v>
      </c>
      <c r="X859" t="str">
        <f t="shared" si="107"/>
        <v>ReactiveUI, View/ViewModel injection and DI in general</v>
      </c>
      <c r="Y859" t="str">
        <f t="shared" si="108"/>
        <v>26911510</v>
      </c>
      <c r="Z859" t="str">
        <f t="shared" si="109"/>
        <v>c#/mvvmreactiveui/</v>
      </c>
      <c r="AA859" t="str">
        <f t="shared" si="110"/>
        <v>https://stackoverflow.com/questions/26898381/reactiveui-view-viewmodel-injection-and-di-in-general</v>
      </c>
    </row>
    <row r="860" spans="1:27" x14ac:dyDescent="0.25">
      <c r="A860">
        <v>37812237</v>
      </c>
      <c r="B860" t="s">
        <v>6752</v>
      </c>
      <c r="C860" t="s">
        <v>15</v>
      </c>
      <c r="D860" t="s">
        <v>89</v>
      </c>
      <c r="E860" t="s">
        <v>6753</v>
      </c>
      <c r="F860" t="s">
        <v>6754</v>
      </c>
      <c r="G860" t="s">
        <v>6755</v>
      </c>
      <c r="H860" t="s">
        <v>6756</v>
      </c>
      <c r="T860">
        <f t="shared" si="111"/>
        <v>37812237</v>
      </c>
      <c r="U860">
        <f t="shared" si="112"/>
        <v>1052</v>
      </c>
      <c r="V860">
        <f t="shared" si="113"/>
        <v>2</v>
      </c>
      <c r="W860">
        <f t="shared" si="114"/>
        <v>5</v>
      </c>
      <c r="X860" t="str">
        <f t="shared" si="107"/>
        <v>ReactiveUI - why is simple ReactiveList.Changed -&amp;gt ToProperty not working?</v>
      </c>
      <c r="Y860" t="str">
        <f t="shared" si="108"/>
        <v>37860385</v>
      </c>
      <c r="Z860" t="str">
        <f t="shared" si="109"/>
        <v>c#/mvvm/system.reactive/observable/reactiveui/</v>
      </c>
      <c r="AA860" t="str">
        <f t="shared" si="110"/>
        <v>https://stackoverflow.com/questions/37812237/reactiveui-why-is-simple-reactivelist-changed-toproperty-not-working</v>
      </c>
    </row>
    <row r="861" spans="1:27" x14ac:dyDescent="0.25">
      <c r="A861">
        <v>47680814</v>
      </c>
      <c r="B861" t="s">
        <v>6762</v>
      </c>
      <c r="C861" t="s">
        <v>16</v>
      </c>
      <c r="D861" t="s">
        <v>208</v>
      </c>
      <c r="E861" t="s">
        <v>6763</v>
      </c>
      <c r="F861" t="s">
        <v>11</v>
      </c>
      <c r="G861" t="s">
        <v>6520</v>
      </c>
      <c r="H861" t="s">
        <v>6764</v>
      </c>
      <c r="T861">
        <f t="shared" si="111"/>
        <v>47680814</v>
      </c>
      <c r="U861">
        <f t="shared" si="112"/>
        <v>1102</v>
      </c>
      <c r="V861">
        <f t="shared" si="113"/>
        <v>1</v>
      </c>
      <c r="W861">
        <f t="shared" si="114"/>
        <v>4</v>
      </c>
      <c r="X861" t="str">
        <f t="shared" si="107"/>
        <v>ReactiveUI: Return value from a custom dialog</v>
      </c>
      <c r="Y861" t="str">
        <f t="shared" si="108"/>
        <v>null</v>
      </c>
      <c r="Z861" t="str">
        <f t="shared" si="109"/>
        <v>c#/wpf/mvvm/reactiveui/</v>
      </c>
      <c r="AA861" t="str">
        <f t="shared" si="110"/>
        <v>https://stackoverflow.com/questions/47680814/reactiveui-return-value-from-a-custom-dialog</v>
      </c>
    </row>
    <row r="862" spans="1:27" x14ac:dyDescent="0.25">
      <c r="A862">
        <v>46211852</v>
      </c>
      <c r="B862" t="s">
        <v>1603</v>
      </c>
      <c r="C862" t="s">
        <v>16</v>
      </c>
      <c r="D862" t="s">
        <v>15</v>
      </c>
      <c r="E862" t="s">
        <v>6775</v>
      </c>
      <c r="F862" t="s">
        <v>6776</v>
      </c>
      <c r="G862" t="s">
        <v>6777</v>
      </c>
      <c r="H862" t="s">
        <v>6778</v>
      </c>
      <c r="T862">
        <f t="shared" si="111"/>
        <v>46211852</v>
      </c>
      <c r="U862">
        <f t="shared" si="112"/>
        <v>464</v>
      </c>
      <c r="V862">
        <f t="shared" si="113"/>
        <v>1</v>
      </c>
      <c r="W862">
        <f t="shared" si="114"/>
        <v>2</v>
      </c>
      <c r="X862" t="str">
        <f t="shared" si="107"/>
        <v>Bind TextBox with ReactiveUI and maintain Currency Format</v>
      </c>
      <c r="Y862" t="str">
        <f t="shared" si="108"/>
        <v>47064583</v>
      </c>
      <c r="Z862" t="str">
        <f t="shared" si="109"/>
        <v>c#/wpf/data-binding/string-formatting/reactiveui/</v>
      </c>
      <c r="AA862" t="str">
        <f t="shared" si="110"/>
        <v>https://stackoverflow.com/questions/46211852/bind-textbox-with-reactiveui-and-maintain-currency-format</v>
      </c>
    </row>
    <row r="863" spans="1:27" x14ac:dyDescent="0.25">
      <c r="A863">
        <v>46576616</v>
      </c>
      <c r="B863" t="s">
        <v>6779</v>
      </c>
      <c r="C863" t="s">
        <v>16</v>
      </c>
      <c r="D863" t="s">
        <v>208</v>
      </c>
      <c r="E863" t="s">
        <v>6780</v>
      </c>
      <c r="F863" t="s">
        <v>11</v>
      </c>
      <c r="G863" t="s">
        <v>6781</v>
      </c>
      <c r="H863" t="s">
        <v>6782</v>
      </c>
      <c r="T863">
        <f t="shared" si="111"/>
        <v>46576616</v>
      </c>
      <c r="U863">
        <f t="shared" si="112"/>
        <v>748</v>
      </c>
      <c r="V863">
        <f t="shared" si="113"/>
        <v>1</v>
      </c>
      <c r="W863">
        <f t="shared" si="114"/>
        <v>4</v>
      </c>
      <c r="X863" t="str">
        <f t="shared" si="107"/>
        <v>How to bind Combobox to a command in ReactiveUI?</v>
      </c>
      <c r="Y863" t="str">
        <f t="shared" si="108"/>
        <v>null</v>
      </c>
      <c r="Z863" t="str">
        <f t="shared" si="109"/>
        <v>c#/data-binding/combobox/system.reactive/reactiveui/</v>
      </c>
      <c r="AA863" t="str">
        <f t="shared" si="110"/>
        <v>https://stackoverflow.com/questions/46576616/how-to-bind-combobox-to-a-command-in-reactiveui</v>
      </c>
    </row>
    <row r="864" spans="1:27" x14ac:dyDescent="0.25">
      <c r="A864">
        <v>25275565</v>
      </c>
      <c r="B864" t="s">
        <v>6783</v>
      </c>
      <c r="C864" t="s">
        <v>28</v>
      </c>
      <c r="D864" t="s">
        <v>89</v>
      </c>
      <c r="E864" t="s">
        <v>6784</v>
      </c>
      <c r="F864" t="s">
        <v>6785</v>
      </c>
      <c r="G864" t="s">
        <v>6786</v>
      </c>
      <c r="H864" t="s">
        <v>6787</v>
      </c>
      <c r="T864">
        <f t="shared" si="111"/>
        <v>25275565</v>
      </c>
      <c r="U864">
        <f t="shared" si="112"/>
        <v>2909</v>
      </c>
      <c r="V864">
        <f t="shared" si="113"/>
        <v>3</v>
      </c>
      <c r="W864">
        <f t="shared" si="114"/>
        <v>5</v>
      </c>
      <c r="X864" t="str">
        <f t="shared" si="107"/>
        <v>Set Timeout On Remote WMI when RPC Server Is Unavailable</v>
      </c>
      <c r="Y864" t="str">
        <f t="shared" si="108"/>
        <v>26068923</v>
      </c>
      <c r="Z864" t="str">
        <f t="shared" si="109"/>
        <v>c#/timeoutwmi/</v>
      </c>
      <c r="AA864" t="str">
        <f t="shared" si="110"/>
        <v>https://stackoverflow.com/questions/25275565/set-timeout-on-remote-wmi-when-rpc-server-is-unavailable</v>
      </c>
    </row>
    <row r="865" spans="1:27" x14ac:dyDescent="0.25">
      <c r="A865">
        <v>61897065</v>
      </c>
      <c r="B865" t="s">
        <v>36</v>
      </c>
      <c r="C865" t="s">
        <v>9</v>
      </c>
      <c r="D865" t="s">
        <v>16</v>
      </c>
      <c r="E865" t="s">
        <v>6800</v>
      </c>
      <c r="F865" t="s">
        <v>11</v>
      </c>
      <c r="G865" t="s">
        <v>6801</v>
      </c>
      <c r="H865" t="s">
        <v>6802</v>
      </c>
      <c r="T865">
        <f t="shared" si="111"/>
        <v>61897065</v>
      </c>
      <c r="U865">
        <f t="shared" si="112"/>
        <v>18</v>
      </c>
      <c r="V865">
        <f t="shared" si="113"/>
        <v>0</v>
      </c>
      <c r="W865">
        <f t="shared" si="114"/>
        <v>1</v>
      </c>
      <c r="X865" t="str">
        <f t="shared" si="107"/>
        <v>Named pipes trying to send msg C# server to C++ client</v>
      </c>
      <c r="Y865" t="str">
        <f t="shared" si="108"/>
        <v>null</v>
      </c>
      <c r="Z865" t="str">
        <f t="shared" si="109"/>
        <v>c#/c++named-pipes/</v>
      </c>
      <c r="AA865" t="str">
        <f t="shared" si="110"/>
        <v>https://stackoverflow.com/questions/61897065/named-pipes-trying-to-send-msg-c-server-to-c-client</v>
      </c>
    </row>
    <row r="866" spans="1:27" x14ac:dyDescent="0.25">
      <c r="A866">
        <v>56809071</v>
      </c>
      <c r="B866" t="s">
        <v>6806</v>
      </c>
      <c r="C866" t="s">
        <v>9</v>
      </c>
      <c r="D866" t="s">
        <v>16</v>
      </c>
      <c r="E866" t="s">
        <v>6807</v>
      </c>
      <c r="F866" t="s">
        <v>11</v>
      </c>
      <c r="G866" t="s">
        <v>6808</v>
      </c>
      <c r="H866" t="s">
        <v>6809</v>
      </c>
      <c r="T866">
        <f t="shared" si="111"/>
        <v>56809071</v>
      </c>
      <c r="U866">
        <f t="shared" si="112"/>
        <v>134</v>
      </c>
      <c r="V866">
        <f t="shared" si="113"/>
        <v>0</v>
      </c>
      <c r="W866">
        <f t="shared" si="114"/>
        <v>1</v>
      </c>
      <c r="X866" t="str">
        <f t="shared" si="107"/>
        <v>Why can&amp;#39t I get pdf file output from my web api on IIS server when I deploy it?</v>
      </c>
      <c r="Y866" t="str">
        <f t="shared" si="108"/>
        <v>null</v>
      </c>
      <c r="Z866" t="str">
        <f t="shared" si="109"/>
        <v>c#/iisasp.net-web-api/</v>
      </c>
      <c r="AA866" t="str">
        <f t="shared" si="110"/>
        <v>https://stackoverflow.com/questions/56809071/why-cant-i-get-pdf-file-output-from-my-web-api-on-iis-server-when-i-deploy-it</v>
      </c>
    </row>
    <row r="867" spans="1:27" x14ac:dyDescent="0.25">
      <c r="A867">
        <v>36905968</v>
      </c>
      <c r="B867" t="s">
        <v>6810</v>
      </c>
      <c r="C867" t="s">
        <v>15</v>
      </c>
      <c r="D867" t="s">
        <v>16</v>
      </c>
      <c r="E867" t="s">
        <v>6811</v>
      </c>
      <c r="F867" t="s">
        <v>11</v>
      </c>
      <c r="G867" t="s">
        <v>6812</v>
      </c>
      <c r="H867" t="s">
        <v>6813</v>
      </c>
      <c r="T867">
        <f t="shared" si="111"/>
        <v>36905968</v>
      </c>
      <c r="U867">
        <f t="shared" si="112"/>
        <v>3092</v>
      </c>
      <c r="V867">
        <f t="shared" si="113"/>
        <v>2</v>
      </c>
      <c r="W867">
        <f t="shared" si="114"/>
        <v>1</v>
      </c>
      <c r="X867" t="str">
        <f t="shared" si="107"/>
        <v>Microsoft SQL Server 2008 R2 Setup : Microsoft.VC80.CRT</v>
      </c>
      <c r="Y867" t="str">
        <f t="shared" si="108"/>
        <v>null</v>
      </c>
      <c r="Z867" t="str">
        <f t="shared" si="109"/>
        <v>c#/sql/sql-server/sql-server-2008/crt/</v>
      </c>
      <c r="AA867" t="str">
        <f t="shared" si="110"/>
        <v>https://stackoverflow.com/questions/36905968/microsoft-sql-server-2008-r2-setup-microsoft-vc80-crt</v>
      </c>
    </row>
    <row r="868" spans="1:27" x14ac:dyDescent="0.25">
      <c r="A868">
        <v>14171794</v>
      </c>
      <c r="B868" t="s">
        <v>6820</v>
      </c>
      <c r="C868" t="s">
        <v>612</v>
      </c>
      <c r="D868" t="s">
        <v>1030</v>
      </c>
      <c r="E868" t="s">
        <v>6821</v>
      </c>
      <c r="F868" t="s">
        <v>11</v>
      </c>
      <c r="G868" t="s">
        <v>6822</v>
      </c>
      <c r="H868" t="s">
        <v>6823</v>
      </c>
      <c r="T868">
        <f t="shared" si="111"/>
        <v>14171794</v>
      </c>
      <c r="U868">
        <f t="shared" si="112"/>
        <v>318717</v>
      </c>
      <c r="V868">
        <f t="shared" si="113"/>
        <v>6</v>
      </c>
      <c r="W868">
        <f t="shared" si="114"/>
        <v>37</v>
      </c>
      <c r="X868" t="str">
        <f t="shared" si="107"/>
        <v>How to retrieve data from a SQL Server database in C#?</v>
      </c>
      <c r="Y868" t="str">
        <f t="shared" si="108"/>
        <v>null</v>
      </c>
      <c r="Z868" t="str">
        <f t="shared" si="109"/>
        <v>c#/sqlsql-server/</v>
      </c>
      <c r="AA868" t="str">
        <f t="shared" si="110"/>
        <v>https://stackoverflow.com/questions/14171794/how-to-retrieve-data-from-a-sql-server-database-in-c</v>
      </c>
    </row>
    <row r="869" spans="1:27" x14ac:dyDescent="0.25">
      <c r="A869">
        <v>61869427</v>
      </c>
      <c r="B869" t="s">
        <v>222</v>
      </c>
      <c r="C869" t="s">
        <v>16</v>
      </c>
      <c r="D869" t="s">
        <v>16</v>
      </c>
      <c r="E869" t="s">
        <v>6850</v>
      </c>
      <c r="F869" t="s">
        <v>11</v>
      </c>
      <c r="G869" t="s">
        <v>6827</v>
      </c>
      <c r="H869" t="s">
        <v>6851</v>
      </c>
      <c r="T869">
        <f t="shared" si="111"/>
        <v>61869427</v>
      </c>
      <c r="U869">
        <f t="shared" si="112"/>
        <v>35</v>
      </c>
      <c r="V869">
        <f t="shared" si="113"/>
        <v>1</v>
      </c>
      <c r="W869">
        <f t="shared" si="114"/>
        <v>1</v>
      </c>
      <c r="X869" t="str">
        <f t="shared" si="107"/>
        <v>Blazor server: external login (facebook) assign policies</v>
      </c>
      <c r="Y869" t="str">
        <f t="shared" si="108"/>
        <v>null</v>
      </c>
      <c r="Z869" t="str">
        <f t="shared" si="109"/>
        <v>c#/facebook/asp.net-identity/blazor/blazor-server-side/</v>
      </c>
      <c r="AA869" t="str">
        <f t="shared" si="110"/>
        <v>https://stackoverflow.com/questions/61869427/blazor-server-external-login-facebook-assign-policies</v>
      </c>
    </row>
    <row r="870" spans="1:27" x14ac:dyDescent="0.25">
      <c r="A870">
        <v>57720749</v>
      </c>
      <c r="B870" t="s">
        <v>6865</v>
      </c>
      <c r="C870" t="s">
        <v>15</v>
      </c>
      <c r="D870" t="s">
        <v>15</v>
      </c>
      <c r="E870" t="s">
        <v>6866</v>
      </c>
      <c r="F870" t="s">
        <v>11</v>
      </c>
      <c r="G870" t="s">
        <v>6867</v>
      </c>
      <c r="H870" t="s">
        <v>6868</v>
      </c>
      <c r="T870">
        <f t="shared" si="111"/>
        <v>57720749</v>
      </c>
      <c r="U870">
        <f t="shared" si="112"/>
        <v>228</v>
      </c>
      <c r="V870">
        <f t="shared" si="113"/>
        <v>2</v>
      </c>
      <c r="W870">
        <f t="shared" si="114"/>
        <v>2</v>
      </c>
      <c r="X870" t="str">
        <f t="shared" si="107"/>
        <v>Grpc - send message from one client to another client that is connected to the same server</v>
      </c>
      <c r="Y870" t="str">
        <f t="shared" si="108"/>
        <v>null</v>
      </c>
      <c r="Z870" t="str">
        <f t="shared" si="109"/>
        <v>c#/server/client/message/grpc/</v>
      </c>
      <c r="AA870" t="str">
        <f t="shared" si="110"/>
        <v>https://stackoverflow.com/questions/57720749/grpc-send-message-from-one-client-to-another-client-that-is-connected-to-the-s</v>
      </c>
    </row>
    <row r="871" spans="1:27" x14ac:dyDescent="0.25">
      <c r="A871">
        <v>60116274</v>
      </c>
      <c r="B871" t="s">
        <v>291</v>
      </c>
      <c r="C871" t="s">
        <v>16</v>
      </c>
      <c r="D871" t="s">
        <v>16</v>
      </c>
      <c r="E871" t="s">
        <v>6869</v>
      </c>
      <c r="F871" t="s">
        <v>11</v>
      </c>
      <c r="G871" t="s">
        <v>6870</v>
      </c>
      <c r="H871" t="s">
        <v>6871</v>
      </c>
      <c r="T871">
        <f t="shared" si="111"/>
        <v>60116274</v>
      </c>
      <c r="U871">
        <f t="shared" si="112"/>
        <v>70</v>
      </c>
      <c r="V871">
        <f t="shared" si="113"/>
        <v>1</v>
      </c>
      <c r="W871">
        <f t="shared" si="114"/>
        <v>1</v>
      </c>
      <c r="X871" t="str">
        <f t="shared" si="107"/>
        <v>gRPC C# server side, waiting until client closes connection?</v>
      </c>
      <c r="Y871" t="str">
        <f t="shared" si="108"/>
        <v>null</v>
      </c>
      <c r="Z871" t="str">
        <f t="shared" si="109"/>
        <v>c#/grpc/</v>
      </c>
      <c r="AA871" t="str">
        <f t="shared" si="110"/>
        <v>https://stackoverflow.com/questions/60116274/grpc-c-server-side-waiting-until-client-closes-connection</v>
      </c>
    </row>
    <row r="872" spans="1:27" x14ac:dyDescent="0.25">
      <c r="A872">
        <v>57157807</v>
      </c>
      <c r="B872" t="s">
        <v>6872</v>
      </c>
      <c r="C872" t="s">
        <v>16</v>
      </c>
      <c r="D872" t="s">
        <v>16</v>
      </c>
      <c r="E872" t="s">
        <v>6873</v>
      </c>
      <c r="F872" t="s">
        <v>6874</v>
      </c>
      <c r="G872" t="s">
        <v>6875</v>
      </c>
      <c r="H872" t="s">
        <v>6876</v>
      </c>
      <c r="T872">
        <f t="shared" si="111"/>
        <v>57157807</v>
      </c>
      <c r="U872">
        <f t="shared" si="112"/>
        <v>604</v>
      </c>
      <c r="V872">
        <f t="shared" si="113"/>
        <v>1</v>
      </c>
      <c r="W872">
        <f t="shared" si="114"/>
        <v>1</v>
      </c>
      <c r="X872" t="str">
        <f t="shared" si="107"/>
        <v>SSRS Forms Authentication - How To Pass Cookie Credentials To Report Server</v>
      </c>
      <c r="Y872" t="str">
        <f t="shared" si="108"/>
        <v>57197088</v>
      </c>
      <c r="Z872" t="str">
        <f t="shared" si="109"/>
        <v>c#/reporting-services/forms-authentication/reporting-services-2016/</v>
      </c>
      <c r="AA872" t="str">
        <f t="shared" si="110"/>
        <v>https://stackoverflow.com/questions/57157807/ssrs-forms-authentication-how-to-pass-cookie-credentials-to-report-server</v>
      </c>
    </row>
    <row r="873" spans="1:27" x14ac:dyDescent="0.25">
      <c r="A873">
        <v>60013744</v>
      </c>
      <c r="B873" t="s">
        <v>577</v>
      </c>
      <c r="C873" t="s">
        <v>15</v>
      </c>
      <c r="D873" t="s">
        <v>16</v>
      </c>
      <c r="E873" t="s">
        <v>6880</v>
      </c>
      <c r="F873" t="s">
        <v>11</v>
      </c>
      <c r="G873" t="s">
        <v>6881</v>
      </c>
      <c r="H873" t="s">
        <v>6882</v>
      </c>
      <c r="T873">
        <f t="shared" si="111"/>
        <v>60013744</v>
      </c>
      <c r="U873">
        <f t="shared" si="112"/>
        <v>230</v>
      </c>
      <c r="V873">
        <f t="shared" si="113"/>
        <v>2</v>
      </c>
      <c r="W873">
        <f t="shared" si="114"/>
        <v>1</v>
      </c>
      <c r="X873" t="str">
        <f t="shared" si="107"/>
        <v>sub claim is missing Identity Server 4 with Mongo DB</v>
      </c>
      <c r="Y873" t="str">
        <f t="shared" si="108"/>
        <v>null</v>
      </c>
      <c r="Z873" t="str">
        <f t="shared" si="109"/>
        <v>c#/asp.net/mongodb/asp.net-identity/identityserver4/</v>
      </c>
      <c r="AA873" t="str">
        <f t="shared" si="110"/>
        <v>https://stackoverflow.com/questions/60013744/sub-claim-is-missing-identity-server-4-with-mongo-db</v>
      </c>
    </row>
    <row r="874" spans="1:27" x14ac:dyDescent="0.25">
      <c r="A874">
        <v>41010015</v>
      </c>
      <c r="B874" t="s">
        <v>6886</v>
      </c>
      <c r="C874" t="s">
        <v>16</v>
      </c>
      <c r="D874" t="s">
        <v>94</v>
      </c>
      <c r="E874" t="s">
        <v>6887</v>
      </c>
      <c r="F874" t="s">
        <v>11</v>
      </c>
      <c r="G874" t="s">
        <v>6888</v>
      </c>
      <c r="H874" t="s">
        <v>6889</v>
      </c>
      <c r="T874">
        <f t="shared" si="111"/>
        <v>41010015</v>
      </c>
      <c r="U874">
        <f t="shared" si="112"/>
        <v>20755</v>
      </c>
      <c r="V874">
        <f t="shared" si="113"/>
        <v>1</v>
      </c>
      <c r="W874">
        <f t="shared" si="114"/>
        <v>23</v>
      </c>
      <c r="X874" t="str">
        <f t="shared" si="107"/>
        <v>Getting Scope Validating error in Identity Server 4 using JavaScript Client in asp.net core</v>
      </c>
      <c r="Y874" t="str">
        <f t="shared" si="108"/>
        <v>null</v>
      </c>
      <c r="Z874" t="str">
        <f t="shared" si="109"/>
        <v>c#/oauth-2.0/openid-connect/identityserver4/asp.net-core-webapi/</v>
      </c>
      <c r="AA874" t="str">
        <f t="shared" si="110"/>
        <v>https://stackoverflow.com/questions/41010015/getting-scope-validating-error-in-identity-server-4-using-javascript-client-in-a</v>
      </c>
    </row>
    <row r="875" spans="1:27" x14ac:dyDescent="0.25">
      <c r="A875">
        <v>61835224</v>
      </c>
      <c r="B875" t="s">
        <v>39</v>
      </c>
      <c r="C875" t="s">
        <v>16</v>
      </c>
      <c r="D875" t="s">
        <v>15</v>
      </c>
      <c r="E875" t="s">
        <v>6902</v>
      </c>
      <c r="F875" t="s">
        <v>11</v>
      </c>
      <c r="G875" t="s">
        <v>6903</v>
      </c>
      <c r="H875" t="s">
        <v>6904</v>
      </c>
      <c r="T875">
        <f t="shared" si="111"/>
        <v>61835224</v>
      </c>
      <c r="U875">
        <f t="shared" si="112"/>
        <v>39</v>
      </c>
      <c r="V875">
        <f t="shared" si="113"/>
        <v>1</v>
      </c>
      <c r="W875">
        <f t="shared" si="114"/>
        <v>2</v>
      </c>
      <c r="X875" t="str">
        <f t="shared" si="107"/>
        <v>Getting &amp;quotThe remote server returned an error: (403) Forbidden&amp;quot Error Whatever I Do</v>
      </c>
      <c r="Y875" t="str">
        <f t="shared" si="108"/>
        <v>null</v>
      </c>
      <c r="Z875" t="str">
        <f t="shared" si="109"/>
        <v>c#/.net-core/webclient/http-status-code-403/</v>
      </c>
      <c r="AA875" t="str">
        <f t="shared" si="110"/>
        <v>https://stackoverflow.com/questions/61835224/getting-the-remote-server-returned-an-error-403-forbidden-error-whatever-i</v>
      </c>
    </row>
    <row r="876" spans="1:27" x14ac:dyDescent="0.25">
      <c r="A876">
        <v>61687504</v>
      </c>
      <c r="B876" t="s">
        <v>650</v>
      </c>
      <c r="C876" t="s">
        <v>16</v>
      </c>
      <c r="D876" t="s">
        <v>16</v>
      </c>
      <c r="E876" t="s">
        <v>6912</v>
      </c>
      <c r="F876" t="s">
        <v>6913</v>
      </c>
      <c r="G876" t="s">
        <v>6914</v>
      </c>
      <c r="H876" t="s">
        <v>6915</v>
      </c>
      <c r="T876">
        <f t="shared" si="111"/>
        <v>61687504</v>
      </c>
      <c r="U876">
        <f t="shared" si="112"/>
        <v>105</v>
      </c>
      <c r="V876">
        <f t="shared" si="113"/>
        <v>1</v>
      </c>
      <c r="W876">
        <f t="shared" si="114"/>
        <v>1</v>
      </c>
      <c r="X876" t="str">
        <f t="shared" si="107"/>
        <v>Run a SQL Server stored procedure directly from controller</v>
      </c>
      <c r="Y876" t="str">
        <f t="shared" si="108"/>
        <v>61740596</v>
      </c>
      <c r="Z876" t="str">
        <f t="shared" si="109"/>
        <v>c#/asp.net-mvc/entity-framework/stored-procedures/entity-framework-core/</v>
      </c>
      <c r="AA876" t="str">
        <f t="shared" si="110"/>
        <v>https://stackoverflow.com/questions/61687504/run-a-sql-server-stored-procedure-directly-from-controller</v>
      </c>
    </row>
    <row r="877" spans="1:27" x14ac:dyDescent="0.25">
      <c r="A877">
        <v>52015731</v>
      </c>
      <c r="B877" t="s">
        <v>6916</v>
      </c>
      <c r="C877" t="s">
        <v>28</v>
      </c>
      <c r="D877" t="s">
        <v>15</v>
      </c>
      <c r="E877" t="s">
        <v>6917</v>
      </c>
      <c r="F877" t="s">
        <v>6918</v>
      </c>
      <c r="G877" t="s">
        <v>6919</v>
      </c>
      <c r="H877" t="s">
        <v>6920</v>
      </c>
      <c r="T877">
        <f t="shared" si="111"/>
        <v>52015731</v>
      </c>
      <c r="U877">
        <f t="shared" si="112"/>
        <v>217</v>
      </c>
      <c r="V877">
        <f t="shared" si="113"/>
        <v>3</v>
      </c>
      <c r="W877">
        <f t="shared" si="114"/>
        <v>2</v>
      </c>
      <c r="X877" t="str">
        <f t="shared" si="107"/>
        <v>iCal from API GET AirBnb returns &amp;quotThe remote server returned an error: (403) Forbidden&amp;quot ASP.NET</v>
      </c>
      <c r="Y877" t="str">
        <f t="shared" si="108"/>
        <v>52015945</v>
      </c>
      <c r="Z877" t="str">
        <f t="shared" si="109"/>
        <v>c#/asp.neticalendar/</v>
      </c>
      <c r="AA877" t="str">
        <f t="shared" si="110"/>
        <v>https://stackoverflow.com/questions/52015731/ical-from-api-get-airbnb-returns-the-remote-server-returned-an-error-403-for</v>
      </c>
    </row>
    <row r="878" spans="1:27" x14ac:dyDescent="0.25">
      <c r="A878">
        <v>61824479</v>
      </c>
      <c r="B878" t="s">
        <v>214</v>
      </c>
      <c r="C878" t="s">
        <v>9</v>
      </c>
      <c r="D878" t="s">
        <v>16</v>
      </c>
      <c r="E878" t="s">
        <v>2649</v>
      </c>
      <c r="F878" t="s">
        <v>11</v>
      </c>
      <c r="G878" t="s">
        <v>2650</v>
      </c>
      <c r="H878" t="s">
        <v>2651</v>
      </c>
      <c r="T878">
        <f t="shared" si="111"/>
        <v>61824479</v>
      </c>
      <c r="U878">
        <f t="shared" si="112"/>
        <v>25</v>
      </c>
      <c r="V878">
        <f t="shared" si="113"/>
        <v>0</v>
      </c>
      <c r="W878">
        <f t="shared" si="114"/>
        <v>1</v>
      </c>
      <c r="X878" t="str">
        <f t="shared" si="107"/>
        <v>Server-side Blazor users logged out when signalR circuit ungracefully broken</v>
      </c>
      <c r="Y878" t="str">
        <f t="shared" si="108"/>
        <v>null</v>
      </c>
      <c r="Z878" t="str">
        <f t="shared" si="109"/>
        <v>c#/blazorblazor-server-side/</v>
      </c>
      <c r="AA878" t="str">
        <f t="shared" si="110"/>
        <v>https://stackoverflow.com/questions/61824479/server-side-blazor-users-logged-out-when-signalr-circuit-ungracefully-broken</v>
      </c>
    </row>
    <row r="879" spans="1:27" x14ac:dyDescent="0.25">
      <c r="A879">
        <v>61820937</v>
      </c>
      <c r="B879" t="s">
        <v>23</v>
      </c>
      <c r="C879" t="s">
        <v>16</v>
      </c>
      <c r="D879" t="s">
        <v>16</v>
      </c>
      <c r="E879" t="s">
        <v>2652</v>
      </c>
      <c r="F879" t="s">
        <v>2653</v>
      </c>
      <c r="G879" t="s">
        <v>2654</v>
      </c>
      <c r="H879" t="s">
        <v>2655</v>
      </c>
      <c r="T879">
        <f t="shared" si="111"/>
        <v>61820937</v>
      </c>
      <c r="U879">
        <f t="shared" si="112"/>
        <v>29</v>
      </c>
      <c r="V879">
        <f t="shared" si="113"/>
        <v>1</v>
      </c>
      <c r="W879">
        <f t="shared" si="114"/>
        <v>1</v>
      </c>
      <c r="X879" t="str">
        <f t="shared" si="107"/>
        <v>Using SignalR Without an ASP.Net Core Server</v>
      </c>
      <c r="Y879" t="str">
        <f t="shared" si="108"/>
        <v>61821152</v>
      </c>
      <c r="Z879" t="str">
        <f t="shared" si="109"/>
        <v>c#/asp.net/signalr/asp.net-core-signalr/</v>
      </c>
      <c r="AA879" t="str">
        <f t="shared" si="110"/>
        <v>https://stackoverflow.com/questions/61820937/using-signalr-without-an-asp-net-core-server</v>
      </c>
    </row>
    <row r="880" spans="1:27" x14ac:dyDescent="0.25">
      <c r="A880">
        <v>58346617</v>
      </c>
      <c r="B880" t="s">
        <v>6951</v>
      </c>
      <c r="C880" t="s">
        <v>612</v>
      </c>
      <c r="D880" t="s">
        <v>15</v>
      </c>
      <c r="E880" t="s">
        <v>6952</v>
      </c>
      <c r="F880" t="s">
        <v>11</v>
      </c>
      <c r="G880" t="s">
        <v>6953</v>
      </c>
      <c r="H880" t="s">
        <v>6954</v>
      </c>
      <c r="T880">
        <f t="shared" si="111"/>
        <v>58346617</v>
      </c>
      <c r="U880">
        <f t="shared" si="112"/>
        <v>3432</v>
      </c>
      <c r="V880">
        <f t="shared" si="113"/>
        <v>6</v>
      </c>
      <c r="W880">
        <f t="shared" si="114"/>
        <v>2</v>
      </c>
      <c r="X880" t="str">
        <f t="shared" si="107"/>
        <v>Unable to connect to web server &amp;#39IIS Express&amp;#39</v>
      </c>
      <c r="Y880" t="str">
        <f t="shared" si="108"/>
        <v>null</v>
      </c>
      <c r="Z880" t="str">
        <f t="shared" si="109"/>
        <v>c#/asp.net-core/visual-studio-2019/blazor/asp.net-core-3.0/</v>
      </c>
      <c r="AA880" t="str">
        <f t="shared" si="110"/>
        <v>https://stackoverflow.com/questions/58346617/unable-to-connect-to-web-server-iis-express</v>
      </c>
    </row>
    <row r="881" spans="1:27" x14ac:dyDescent="0.25">
      <c r="A881">
        <v>61812249</v>
      </c>
      <c r="B881" t="s">
        <v>149</v>
      </c>
      <c r="C881" t="s">
        <v>9</v>
      </c>
      <c r="D881" t="s">
        <v>16</v>
      </c>
      <c r="E881" t="s">
        <v>6965</v>
      </c>
      <c r="F881" t="s">
        <v>11</v>
      </c>
      <c r="G881" t="s">
        <v>6966</v>
      </c>
      <c r="H881" t="s">
        <v>6967</v>
      </c>
      <c r="T881">
        <f t="shared" si="111"/>
        <v>61812249</v>
      </c>
      <c r="U881">
        <f t="shared" si="112"/>
        <v>28</v>
      </c>
      <c r="V881">
        <f t="shared" si="113"/>
        <v>0</v>
      </c>
      <c r="W881">
        <f t="shared" si="114"/>
        <v>1</v>
      </c>
      <c r="X881" t="str">
        <f t="shared" si="107"/>
        <v>Populating CartesianChart Label with column from SQL Server table</v>
      </c>
      <c r="Y881" t="str">
        <f t="shared" si="108"/>
        <v>null</v>
      </c>
      <c r="Z881" t="str">
        <f t="shared" si="109"/>
        <v>c#/sql-server/wpf/charts/livecharts/</v>
      </c>
      <c r="AA881" t="str">
        <f t="shared" si="110"/>
        <v>https://stackoverflow.com/questions/61812249/populating-cartesianchart-label-with-column-from-sql-server-table</v>
      </c>
    </row>
    <row r="882" spans="1:27" x14ac:dyDescent="0.25">
      <c r="A882">
        <v>7054782</v>
      </c>
      <c r="B882" t="s">
        <v>6968</v>
      </c>
      <c r="C882" t="s">
        <v>469</v>
      </c>
      <c r="D882" t="s">
        <v>94</v>
      </c>
      <c r="E882" t="s">
        <v>6969</v>
      </c>
      <c r="F882" t="s">
        <v>6970</v>
      </c>
      <c r="G882" t="s">
        <v>6971</v>
      </c>
      <c r="H882" t="s">
        <v>6972</v>
      </c>
      <c r="T882">
        <f t="shared" si="111"/>
        <v>7054782</v>
      </c>
      <c r="U882">
        <f t="shared" si="112"/>
        <v>22076</v>
      </c>
      <c r="V882">
        <f t="shared" si="113"/>
        <v>9</v>
      </c>
      <c r="W882">
        <f t="shared" si="114"/>
        <v>23</v>
      </c>
      <c r="X882" t="str">
        <f t="shared" si="107"/>
        <v>Validate DateTime before inserting it into SQL Server database</v>
      </c>
      <c r="Y882" t="str">
        <f t="shared" si="108"/>
        <v>7054846</v>
      </c>
      <c r="Z882" t="str">
        <f t="shared" si="109"/>
        <v>c#/sql-server-2008/validation/datetime/varchar/</v>
      </c>
      <c r="AA882" t="str">
        <f t="shared" si="110"/>
        <v>https://stackoverflow.com/questions/7054782/validate-datetime-before-inserting-it-into-sql-server-database</v>
      </c>
    </row>
    <row r="883" spans="1:27" x14ac:dyDescent="0.25">
      <c r="A883">
        <v>14955439</v>
      </c>
      <c r="B883" t="s">
        <v>7022</v>
      </c>
      <c r="C883" t="s">
        <v>16</v>
      </c>
      <c r="D883" t="s">
        <v>16</v>
      </c>
      <c r="E883" t="s">
        <v>7023</v>
      </c>
      <c r="F883" t="s">
        <v>7024</v>
      </c>
      <c r="G883" t="s">
        <v>7025</v>
      </c>
      <c r="H883" t="s">
        <v>7026</v>
      </c>
      <c r="T883">
        <f t="shared" si="111"/>
        <v>14955439</v>
      </c>
      <c r="U883">
        <f t="shared" si="112"/>
        <v>1070</v>
      </c>
      <c r="V883">
        <f t="shared" si="113"/>
        <v>1</v>
      </c>
      <c r="W883">
        <f t="shared" si="114"/>
        <v>1</v>
      </c>
      <c r="X883" t="str">
        <f t="shared" si="107"/>
        <v>How to Insert data into self reference table in sql server?</v>
      </c>
      <c r="Y883" t="str">
        <f t="shared" si="108"/>
        <v>14955500</v>
      </c>
      <c r="Z883" t="str">
        <f t="shared" si="109"/>
        <v>c#/sql/.net/sql-server/</v>
      </c>
      <c r="AA883" t="str">
        <f t="shared" si="110"/>
        <v>https://stackoverflow.com/questions/14955439/how-to-insert-data-into-self-reference-table-in-sql-server</v>
      </c>
    </row>
    <row r="884" spans="1:27" x14ac:dyDescent="0.25">
      <c r="A884">
        <v>61789257</v>
      </c>
      <c r="B884" t="s">
        <v>36</v>
      </c>
      <c r="C884" t="s">
        <v>16</v>
      </c>
      <c r="D884" t="s">
        <v>16</v>
      </c>
      <c r="E884" t="s">
        <v>7030</v>
      </c>
      <c r="F884" t="s">
        <v>11</v>
      </c>
      <c r="G884" t="s">
        <v>7031</v>
      </c>
      <c r="H884" t="s">
        <v>7032</v>
      </c>
      <c r="T884">
        <f t="shared" si="111"/>
        <v>61789257</v>
      </c>
      <c r="U884">
        <f t="shared" si="112"/>
        <v>18</v>
      </c>
      <c r="V884">
        <f t="shared" si="113"/>
        <v>1</v>
      </c>
      <c r="W884">
        <f t="shared" si="114"/>
        <v>1</v>
      </c>
      <c r="X884" t="str">
        <f t="shared" si="107"/>
        <v>Url.Action in controller generates port twice on Server</v>
      </c>
      <c r="Y884" t="str">
        <f t="shared" si="108"/>
        <v>null</v>
      </c>
      <c r="Z884" t="str">
        <f t="shared" si="109"/>
        <v>c#/asp.net-mvc-4url.action/</v>
      </c>
      <c r="AA884" t="str">
        <f t="shared" si="110"/>
        <v>https://stackoverflow.com/questions/61789257/url-action-in-controller-generates-port-twice-on-server</v>
      </c>
    </row>
    <row r="885" spans="1:27" x14ac:dyDescent="0.25">
      <c r="A885">
        <v>61341938</v>
      </c>
      <c r="B885" t="s">
        <v>188</v>
      </c>
      <c r="C885" t="s">
        <v>16</v>
      </c>
      <c r="D885" t="s">
        <v>16</v>
      </c>
      <c r="E885" t="s">
        <v>7033</v>
      </c>
      <c r="F885" t="s">
        <v>7034</v>
      </c>
      <c r="G885" t="s">
        <v>7035</v>
      </c>
      <c r="H885" t="s">
        <v>7036</v>
      </c>
      <c r="T885">
        <f t="shared" si="111"/>
        <v>61341938</v>
      </c>
      <c r="U885">
        <f t="shared" si="112"/>
        <v>50</v>
      </c>
      <c r="V885">
        <f t="shared" si="113"/>
        <v>1</v>
      </c>
      <c r="W885">
        <f t="shared" si="114"/>
        <v>1</v>
      </c>
      <c r="X885" t="str">
        <f t="shared" si="107"/>
        <v>Entity Framework Core and Windows authentication on IIS Server</v>
      </c>
      <c r="Y885" t="str">
        <f t="shared" si="108"/>
        <v>61342904</v>
      </c>
      <c r="Z885" t="str">
        <f t="shared" si="109"/>
        <v>c#/entity-framework/asp.net-core/iis/windows-authentication/</v>
      </c>
      <c r="AA885" t="str">
        <f t="shared" si="110"/>
        <v>https://stackoverflow.com/questions/61341938/entity-framework-core-and-windows-authentication-on-iis-server</v>
      </c>
    </row>
    <row r="886" spans="1:27" x14ac:dyDescent="0.25">
      <c r="A886">
        <v>55724638</v>
      </c>
      <c r="B886" t="s">
        <v>7040</v>
      </c>
      <c r="C886" t="s">
        <v>208</v>
      </c>
      <c r="D886" t="s">
        <v>208</v>
      </c>
      <c r="E886" t="s">
        <v>7041</v>
      </c>
      <c r="F886" t="s">
        <v>7042</v>
      </c>
      <c r="G886" t="s">
        <v>7043</v>
      </c>
      <c r="H886" t="s">
        <v>7044</v>
      </c>
      <c r="T886">
        <f t="shared" si="111"/>
        <v>55724638</v>
      </c>
      <c r="U886">
        <f t="shared" si="112"/>
        <v>1128</v>
      </c>
      <c r="V886">
        <f t="shared" si="113"/>
        <v>4</v>
      </c>
      <c r="W886">
        <f t="shared" si="114"/>
        <v>4</v>
      </c>
      <c r="X886" t="str">
        <f t="shared" si="107"/>
        <v>OmniSharp server throws System.IO.FileNotFoundException: Could not load file or assembly &amp;#39netstandard, When Opening Unity Project</v>
      </c>
      <c r="Y886" t="str">
        <f t="shared" si="108"/>
        <v>55729905</v>
      </c>
      <c r="Z886" t="str">
        <f t="shared" si="109"/>
        <v>c#/unity3dvisual-studio-code/</v>
      </c>
      <c r="AA886" t="str">
        <f t="shared" si="110"/>
        <v>https://stackoverflow.com/questions/55724638/omnisharp-server-throws-system-io-filenotfoundexception-could-not-load-file-or</v>
      </c>
    </row>
    <row r="887" spans="1:27" x14ac:dyDescent="0.25">
      <c r="A887">
        <v>61727572</v>
      </c>
      <c r="B887" t="s">
        <v>23</v>
      </c>
      <c r="C887" t="s">
        <v>16</v>
      </c>
      <c r="D887" t="s">
        <v>16</v>
      </c>
      <c r="E887" t="s">
        <v>7049</v>
      </c>
      <c r="F887" t="s">
        <v>7050</v>
      </c>
      <c r="G887" t="s">
        <v>7051</v>
      </c>
      <c r="H887" t="s">
        <v>7052</v>
      </c>
      <c r="T887">
        <f t="shared" si="111"/>
        <v>61727572</v>
      </c>
      <c r="U887">
        <f t="shared" si="112"/>
        <v>29</v>
      </c>
      <c r="V887">
        <f t="shared" si="113"/>
        <v>1</v>
      </c>
      <c r="W887">
        <f t="shared" si="114"/>
        <v>1</v>
      </c>
      <c r="X887" t="str">
        <f t="shared" si="107"/>
        <v>Socket Server and NUnit: Thread.Sleep</v>
      </c>
      <c r="Y887" t="str">
        <f t="shared" si="108"/>
        <v>61773137</v>
      </c>
      <c r="Z887" t="str">
        <f t="shared" si="109"/>
        <v>c#/sockets/testing/nunit/</v>
      </c>
      <c r="AA887" t="str">
        <f t="shared" si="110"/>
        <v>https://stackoverflow.com/questions/61727572/socket-server-and-nunit-thread-sleep</v>
      </c>
    </row>
    <row r="888" spans="1:27" x14ac:dyDescent="0.25">
      <c r="A888">
        <v>44674321</v>
      </c>
      <c r="B888" t="s">
        <v>7062</v>
      </c>
      <c r="C888" t="s">
        <v>28</v>
      </c>
      <c r="D888" t="s">
        <v>15</v>
      </c>
      <c r="E888" t="s">
        <v>7063</v>
      </c>
      <c r="F888" t="s">
        <v>11</v>
      </c>
      <c r="G888" t="s">
        <v>7064</v>
      </c>
      <c r="H888" t="s">
        <v>7065</v>
      </c>
      <c r="T888">
        <f t="shared" si="111"/>
        <v>44674321</v>
      </c>
      <c r="U888">
        <f t="shared" si="112"/>
        <v>1476</v>
      </c>
      <c r="V888">
        <f t="shared" si="113"/>
        <v>3</v>
      </c>
      <c r="W888">
        <f t="shared" si="114"/>
        <v>2</v>
      </c>
      <c r="X888" t="str">
        <f t="shared" si="107"/>
        <v>&amp;#39Microsoft.ace.oledb.12.0&amp;#39 not read all the rows from .xlsx file on server (IIS7)</v>
      </c>
      <c r="Y888" t="str">
        <f t="shared" si="108"/>
        <v>null</v>
      </c>
      <c r="Z888" t="str">
        <f t="shared" si="109"/>
        <v>c#/asp.net/iis-7/oledb/web-deployment/</v>
      </c>
      <c r="AA888" t="str">
        <f t="shared" si="110"/>
        <v>https://stackoverflow.com/questions/44674321/microsoft-ace-oledb-12-0-not-read-all-the-rows-from-xlsx-file-on-server-iis7</v>
      </c>
    </row>
    <row r="889" spans="1:27" x14ac:dyDescent="0.25">
      <c r="A889">
        <v>53332097</v>
      </c>
      <c r="B889" t="s">
        <v>7070</v>
      </c>
      <c r="C889" t="s">
        <v>28</v>
      </c>
      <c r="D889" t="s">
        <v>131</v>
      </c>
      <c r="E889" t="s">
        <v>7071</v>
      </c>
      <c r="F889" t="s">
        <v>7072</v>
      </c>
      <c r="G889" t="s">
        <v>7073</v>
      </c>
      <c r="H889" t="s">
        <v>7074</v>
      </c>
      <c r="T889">
        <f t="shared" si="111"/>
        <v>53332097</v>
      </c>
      <c r="U889">
        <f t="shared" si="112"/>
        <v>12003</v>
      </c>
      <c r="V889">
        <f t="shared" si="113"/>
        <v>3</v>
      </c>
      <c r="W889">
        <f t="shared" si="114"/>
        <v>24</v>
      </c>
      <c r="X889" t="str">
        <f t="shared" si="107"/>
        <v>Blazor, ASP.NET Core Hosted vs Server Side in ASP.NET Core</v>
      </c>
      <c r="Y889" t="str">
        <f t="shared" si="108"/>
        <v>53332152</v>
      </c>
      <c r="Z889" t="str">
        <f t="shared" si="109"/>
        <v>c#/.net-core-2.1blazor/</v>
      </c>
      <c r="AA889" t="str">
        <f t="shared" si="110"/>
        <v>https://stackoverflow.com/questions/53332097/blazor-asp-net-core-hosted-vs-server-side-in-asp-net-core</v>
      </c>
    </row>
    <row r="890" spans="1:27" x14ac:dyDescent="0.25">
      <c r="A890">
        <v>61473581</v>
      </c>
      <c r="B890" t="s">
        <v>1030</v>
      </c>
      <c r="C890" t="s">
        <v>16</v>
      </c>
      <c r="D890" t="s">
        <v>16</v>
      </c>
      <c r="E890" t="s">
        <v>7075</v>
      </c>
      <c r="F890" t="s">
        <v>7076</v>
      </c>
      <c r="G890" t="s">
        <v>7077</v>
      </c>
      <c r="H890" t="s">
        <v>7078</v>
      </c>
      <c r="T890">
        <f t="shared" si="111"/>
        <v>61473581</v>
      </c>
      <c r="U890">
        <f t="shared" si="112"/>
        <v>37</v>
      </c>
      <c r="V890">
        <f t="shared" si="113"/>
        <v>1</v>
      </c>
      <c r="W890">
        <f t="shared" si="114"/>
        <v>1</v>
      </c>
      <c r="X890" t="str">
        <f t="shared" si="107"/>
        <v>C# DNS Server redirection</v>
      </c>
      <c r="Y890" t="str">
        <f t="shared" si="108"/>
        <v>61473730</v>
      </c>
      <c r="Z890" t="str">
        <f t="shared" si="109"/>
        <v>c#/redirectdns/</v>
      </c>
      <c r="AA890" t="str">
        <f t="shared" si="110"/>
        <v>https://stackoverflow.com/questions/61473581/c-dns-server-redirection</v>
      </c>
    </row>
    <row r="891" spans="1:27" x14ac:dyDescent="0.25">
      <c r="A891">
        <v>61755805</v>
      </c>
      <c r="B891" t="s">
        <v>36</v>
      </c>
      <c r="C891" t="s">
        <v>16</v>
      </c>
      <c r="D891" t="s">
        <v>16</v>
      </c>
      <c r="E891" t="s">
        <v>2671</v>
      </c>
      <c r="F891" t="s">
        <v>11</v>
      </c>
      <c r="G891" t="s">
        <v>2672</v>
      </c>
      <c r="H891" t="s">
        <v>2673</v>
      </c>
      <c r="T891">
        <f t="shared" si="111"/>
        <v>61755805</v>
      </c>
      <c r="U891">
        <f t="shared" si="112"/>
        <v>18</v>
      </c>
      <c r="V891">
        <f t="shared" si="113"/>
        <v>1</v>
      </c>
      <c r="W891">
        <f t="shared" si="114"/>
        <v>1</v>
      </c>
      <c r="X891" t="str">
        <f t="shared" si="107"/>
        <v>SignalR streaming from server to client</v>
      </c>
      <c r="Y891" t="str">
        <f t="shared" si="108"/>
        <v>null</v>
      </c>
      <c r="Z891" t="str">
        <f t="shared" si="109"/>
        <v>c#/asp.net-core/stream/signalr/</v>
      </c>
      <c r="AA891" t="str">
        <f t="shared" si="110"/>
        <v>https://stackoverflow.com/questions/61755805/signalr-streaming-from-server-to-client</v>
      </c>
    </row>
    <row r="892" spans="1:27" x14ac:dyDescent="0.25">
      <c r="A892">
        <v>45585509</v>
      </c>
      <c r="B892" t="s">
        <v>7086</v>
      </c>
      <c r="C892" t="s">
        <v>28</v>
      </c>
      <c r="D892" t="s">
        <v>89</v>
      </c>
      <c r="E892" t="s">
        <v>7087</v>
      </c>
      <c r="F892" t="s">
        <v>7088</v>
      </c>
      <c r="G892" t="s">
        <v>7089</v>
      </c>
      <c r="H892" t="s">
        <v>7090</v>
      </c>
      <c r="T892">
        <f t="shared" si="111"/>
        <v>45585509</v>
      </c>
      <c r="U892">
        <f t="shared" si="112"/>
        <v>5937</v>
      </c>
      <c r="V892">
        <f t="shared" si="113"/>
        <v>3</v>
      </c>
      <c r="W892">
        <f t="shared" si="114"/>
        <v>5</v>
      </c>
      <c r="X892" t="str">
        <f t="shared" si="107"/>
        <v>Does VS Code support server-side code in ASPX files?</v>
      </c>
      <c r="Y892" t="str">
        <f t="shared" si="108"/>
        <v>45585651</v>
      </c>
      <c r="Z892" t="str">
        <f t="shared" si="109"/>
        <v>c#/asp.netvisual-studio-code/</v>
      </c>
      <c r="AA892" t="str">
        <f t="shared" si="110"/>
        <v>https://stackoverflow.com/questions/45585509/does-vs-code-support-server-side-code-in-aspx-files</v>
      </c>
    </row>
    <row r="893" spans="1:27" x14ac:dyDescent="0.25">
      <c r="A893">
        <v>38124261</v>
      </c>
      <c r="B893" t="s">
        <v>528</v>
      </c>
      <c r="C893" t="s">
        <v>16</v>
      </c>
      <c r="D893" t="s">
        <v>16</v>
      </c>
      <c r="E893" t="s">
        <v>7101</v>
      </c>
      <c r="F893" t="s">
        <v>11</v>
      </c>
      <c r="G893" t="s">
        <v>7102</v>
      </c>
      <c r="H893" t="s">
        <v>7103</v>
      </c>
      <c r="T893">
        <f t="shared" si="111"/>
        <v>38124261</v>
      </c>
      <c r="U893">
        <f t="shared" si="112"/>
        <v>52</v>
      </c>
      <c r="V893">
        <f t="shared" si="113"/>
        <v>1</v>
      </c>
      <c r="W893">
        <f t="shared" si="114"/>
        <v>1</v>
      </c>
      <c r="X893" t="str">
        <f t="shared" si="107"/>
        <v>Remote live update process (like Sonarr) /plugin system ASP.NET 5</v>
      </c>
      <c r="Y893" t="str">
        <f t="shared" si="108"/>
        <v>null</v>
      </c>
      <c r="Z893" t="str">
        <f t="shared" si="109"/>
        <v>c#/plugins/asp.net-core/asp.net-core-mvc/live-update/</v>
      </c>
      <c r="AA893" t="str">
        <f t="shared" si="110"/>
        <v>https://stackoverflow.com/questions/38124261/remote-live-update-process-like-sonarr-plugin-system-asp-net-5</v>
      </c>
    </row>
    <row r="894" spans="1:27" x14ac:dyDescent="0.25">
      <c r="A894">
        <v>36568533</v>
      </c>
      <c r="B894" t="s">
        <v>7107</v>
      </c>
      <c r="C894" t="s">
        <v>16</v>
      </c>
      <c r="D894" t="s">
        <v>28</v>
      </c>
      <c r="E894" t="s">
        <v>7108</v>
      </c>
      <c r="F894" t="s">
        <v>7109</v>
      </c>
      <c r="G894" t="s">
        <v>7110</v>
      </c>
      <c r="H894" t="s">
        <v>7111</v>
      </c>
      <c r="T894">
        <f t="shared" si="111"/>
        <v>36568533</v>
      </c>
      <c r="U894">
        <f t="shared" si="112"/>
        <v>942</v>
      </c>
      <c r="V894">
        <f t="shared" si="113"/>
        <v>1</v>
      </c>
      <c r="W894">
        <f t="shared" si="114"/>
        <v>3</v>
      </c>
      <c r="X894" t="str">
        <f t="shared" si="107"/>
        <v>Check email validity with FluentValidation when property is not empty</v>
      </c>
      <c r="Y894" t="str">
        <f t="shared" si="108"/>
        <v>36569140</v>
      </c>
      <c r="Z894" t="str">
        <f t="shared" si="109"/>
        <v>c#/.net/angularjs/fluentvalidation/</v>
      </c>
      <c r="AA894" t="str">
        <f t="shared" si="110"/>
        <v>https://stackoverflow.com/questions/36568533/check-email-validity-with-fluentvalidation-when-property-is-not-empty</v>
      </c>
    </row>
    <row r="895" spans="1:27" x14ac:dyDescent="0.25">
      <c r="A895">
        <v>42100254</v>
      </c>
      <c r="B895" t="s">
        <v>7134</v>
      </c>
      <c r="C895" t="s">
        <v>15</v>
      </c>
      <c r="D895" t="s">
        <v>50</v>
      </c>
      <c r="E895" t="s">
        <v>7135</v>
      </c>
      <c r="F895" t="s">
        <v>7136</v>
      </c>
      <c r="G895" t="s">
        <v>7113</v>
      </c>
      <c r="H895" t="s">
        <v>7137</v>
      </c>
      <c r="T895">
        <f t="shared" si="111"/>
        <v>42100254</v>
      </c>
      <c r="U895">
        <f t="shared" si="112"/>
        <v>2697</v>
      </c>
      <c r="V895">
        <f t="shared" si="113"/>
        <v>2</v>
      </c>
      <c r="W895">
        <f t="shared" si="114"/>
        <v>7</v>
      </c>
      <c r="X895" t="str">
        <f t="shared" si="107"/>
        <v>FluentValidation rules chaining not stopping at first failure</v>
      </c>
      <c r="Y895" t="str">
        <f t="shared" si="108"/>
        <v>42108423</v>
      </c>
      <c r="Z895" t="str">
        <f t="shared" si="109"/>
        <v>c#/fluentvalidation/</v>
      </c>
      <c r="AA895" t="str">
        <f t="shared" si="110"/>
        <v>https://stackoverflow.com/questions/42100254/fluentvalidation-rules-chaining-not-stopping-at-first-failure</v>
      </c>
    </row>
    <row r="896" spans="1:27" x14ac:dyDescent="0.25">
      <c r="A896">
        <v>36562243</v>
      </c>
      <c r="B896" t="s">
        <v>3604</v>
      </c>
      <c r="C896" t="s">
        <v>15</v>
      </c>
      <c r="D896" t="s">
        <v>208</v>
      </c>
      <c r="E896" t="s">
        <v>7138</v>
      </c>
      <c r="F896" t="s">
        <v>7139</v>
      </c>
      <c r="G896" t="s">
        <v>7140</v>
      </c>
      <c r="H896" t="s">
        <v>7141</v>
      </c>
      <c r="T896">
        <f t="shared" si="111"/>
        <v>36562243</v>
      </c>
      <c r="U896">
        <f t="shared" si="112"/>
        <v>1097</v>
      </c>
      <c r="V896">
        <f t="shared" si="113"/>
        <v>2</v>
      </c>
      <c r="W896">
        <f t="shared" si="114"/>
        <v>4</v>
      </c>
      <c r="X896" t="str">
        <f t="shared" si="107"/>
        <v>Not sure how to test this .NET string with FluentValidation</v>
      </c>
      <c r="Y896" t="str">
        <f t="shared" si="108"/>
        <v>36562548</v>
      </c>
      <c r="Z896" t="str">
        <f t="shared" si="109"/>
        <v>c#/.netfluentvalidation/</v>
      </c>
      <c r="AA896" t="str">
        <f t="shared" si="110"/>
        <v>https://stackoverflow.com/questions/36562243/not-sure-how-to-test-this-net-string-with-fluentvalidation</v>
      </c>
    </row>
    <row r="897" spans="1:27" x14ac:dyDescent="0.25">
      <c r="A897">
        <v>61225752</v>
      </c>
      <c r="B897" t="s">
        <v>163</v>
      </c>
      <c r="C897" t="s">
        <v>9</v>
      </c>
      <c r="D897" t="s">
        <v>16</v>
      </c>
      <c r="E897" t="s">
        <v>7142</v>
      </c>
      <c r="F897" t="s">
        <v>11</v>
      </c>
      <c r="G897" t="s">
        <v>7143</v>
      </c>
      <c r="H897" t="s">
        <v>7144</v>
      </c>
      <c r="T897">
        <f t="shared" si="111"/>
        <v>61225752</v>
      </c>
      <c r="U897">
        <f t="shared" si="112"/>
        <v>20</v>
      </c>
      <c r="V897">
        <f t="shared" si="113"/>
        <v>0</v>
      </c>
      <c r="W897">
        <f t="shared" si="114"/>
        <v>1</v>
      </c>
      <c r="X897" t="str">
        <f t="shared" si="107"/>
        <v>How to implement validation (mediatR + FluentValidation) without throwing exceptions?</v>
      </c>
      <c r="Y897" t="str">
        <f t="shared" si="108"/>
        <v>null</v>
      </c>
      <c r="Z897" t="str">
        <f t="shared" si="109"/>
        <v>c#/asp.net-core/.net-core/asp.net-core-webapi/mediatr/</v>
      </c>
      <c r="AA897" t="str">
        <f t="shared" si="110"/>
        <v>https://stackoverflow.com/questions/61225752/how-to-implement-validation-mediatr-fluentvalidation-without-throwing-except</v>
      </c>
    </row>
    <row r="898" spans="1:27" x14ac:dyDescent="0.25">
      <c r="A898">
        <v>60833509</v>
      </c>
      <c r="B898" t="s">
        <v>3988</v>
      </c>
      <c r="C898" t="s">
        <v>16</v>
      </c>
      <c r="D898" t="s">
        <v>16</v>
      </c>
      <c r="E898" t="s">
        <v>7148</v>
      </c>
      <c r="F898" t="s">
        <v>7149</v>
      </c>
      <c r="G898" t="s">
        <v>7150</v>
      </c>
      <c r="H898" t="s">
        <v>7151</v>
      </c>
      <c r="T898">
        <f t="shared" si="111"/>
        <v>60833509</v>
      </c>
      <c r="U898">
        <f t="shared" si="112"/>
        <v>108</v>
      </c>
      <c r="V898">
        <f t="shared" si="113"/>
        <v>1</v>
      </c>
      <c r="W898">
        <f t="shared" si="114"/>
        <v>1</v>
      </c>
      <c r="X898" t="str">
        <f t="shared" ref="X898:X961" si="115">CLEAN(E898)</f>
        <v>Custom Validation in Blazor with FluentValidation</v>
      </c>
      <c r="Y898" t="str">
        <f t="shared" ref="Y898:Y961" si="116">CLEAN(F898)</f>
        <v>60859131</v>
      </c>
      <c r="Z898" t="str">
        <f t="shared" ref="Z898:Z961" si="117">CLEAN(G898)</f>
        <v>c#/fluentvalidationblazor-server-side/</v>
      </c>
      <c r="AA898" t="str">
        <f t="shared" ref="AA898:AA961" si="118">CLEAN(H898)</f>
        <v>https://stackoverflow.com/questions/60833509/custom-validation-in-blazor-with-fluentvalidation</v>
      </c>
    </row>
    <row r="899" spans="1:27" x14ac:dyDescent="0.25">
      <c r="A899">
        <v>30730937</v>
      </c>
      <c r="B899" t="s">
        <v>7154</v>
      </c>
      <c r="C899" t="s">
        <v>28</v>
      </c>
      <c r="D899" t="s">
        <v>367</v>
      </c>
      <c r="E899" t="s">
        <v>7155</v>
      </c>
      <c r="F899" t="s">
        <v>7156</v>
      </c>
      <c r="G899" t="s">
        <v>7113</v>
      </c>
      <c r="H899" t="s">
        <v>7157</v>
      </c>
      <c r="T899">
        <f t="shared" ref="T899:T962" si="119">VALUE(CLEAN(A899))</f>
        <v>30730937</v>
      </c>
      <c r="U899">
        <f t="shared" ref="U899:U962" si="120">VALUE(CLEAN(B899))</f>
        <v>12860</v>
      </c>
      <c r="V899">
        <f t="shared" ref="V899:V962" si="121">VALUE(CLEAN(C899))</f>
        <v>3</v>
      </c>
      <c r="W899">
        <f t="shared" ref="W899:W962" si="122">VALUE(CLEAN(D899))</f>
        <v>53</v>
      </c>
      <c r="X899" t="str">
        <f t="shared" si="115"/>
        <v>C# FluentValidation for a hierarchy of classes</v>
      </c>
      <c r="Y899" t="str">
        <f t="shared" si="116"/>
        <v>30732416</v>
      </c>
      <c r="Z899" t="str">
        <f t="shared" si="117"/>
        <v>c#/fluentvalidation/</v>
      </c>
      <c r="AA899" t="str">
        <f t="shared" si="118"/>
        <v>https://stackoverflow.com/questions/30730937/c-fluentvalidation-for-a-hierarchy-of-classes</v>
      </c>
    </row>
    <row r="900" spans="1:27" x14ac:dyDescent="0.25">
      <c r="A900">
        <v>40932102</v>
      </c>
      <c r="B900" t="s">
        <v>7158</v>
      </c>
      <c r="C900" t="s">
        <v>16</v>
      </c>
      <c r="D900" t="s">
        <v>16</v>
      </c>
      <c r="E900" t="s">
        <v>7159</v>
      </c>
      <c r="F900" t="s">
        <v>11</v>
      </c>
      <c r="G900" t="s">
        <v>7160</v>
      </c>
      <c r="H900" t="s">
        <v>7161</v>
      </c>
      <c r="T900">
        <f t="shared" si="119"/>
        <v>40932102</v>
      </c>
      <c r="U900">
        <f t="shared" si="120"/>
        <v>2646</v>
      </c>
      <c r="V900">
        <f t="shared" si="121"/>
        <v>1</v>
      </c>
      <c r="W900">
        <f t="shared" si="122"/>
        <v>1</v>
      </c>
      <c r="X900" t="str">
        <f t="shared" si="115"/>
        <v>FluentValidation and ActionFilterAttribute - update model before it is validated</v>
      </c>
      <c r="Y900" t="str">
        <f t="shared" si="116"/>
        <v>null</v>
      </c>
      <c r="Z900" t="str">
        <f t="shared" si="117"/>
        <v>c#/asp.net-web-apifluentvalidation/</v>
      </c>
      <c r="AA900" t="str">
        <f t="shared" si="118"/>
        <v>https://stackoverflow.com/questions/40932102/fluentvalidation-and-actionfilterattribute-update-model-before-it-is-validated</v>
      </c>
    </row>
    <row r="901" spans="1:27" x14ac:dyDescent="0.25">
      <c r="A901">
        <v>60452790</v>
      </c>
      <c r="B901" t="s">
        <v>1005</v>
      </c>
      <c r="C901" t="s">
        <v>16</v>
      </c>
      <c r="D901" t="s">
        <v>16</v>
      </c>
      <c r="E901" t="s">
        <v>7169</v>
      </c>
      <c r="F901" t="s">
        <v>7170</v>
      </c>
      <c r="G901" t="s">
        <v>7171</v>
      </c>
      <c r="H901" t="s">
        <v>7172</v>
      </c>
      <c r="T901">
        <f t="shared" si="119"/>
        <v>60452790</v>
      </c>
      <c r="U901">
        <f t="shared" si="120"/>
        <v>100</v>
      </c>
      <c r="V901">
        <f t="shared" si="121"/>
        <v>1</v>
      </c>
      <c r="W901">
        <f t="shared" si="122"/>
        <v>1</v>
      </c>
      <c r="X901" t="str">
        <f t="shared" si="115"/>
        <v>Testing FluentValidation ChildRules</v>
      </c>
      <c r="Y901" t="str">
        <f t="shared" si="116"/>
        <v>60461088</v>
      </c>
      <c r="Z901" t="str">
        <f t="shared" si="117"/>
        <v>c#/.net-corefluentvalidation/</v>
      </c>
      <c r="AA901" t="str">
        <f t="shared" si="118"/>
        <v>https://stackoverflow.com/questions/60452790/testing-fluentvalidation-childrules</v>
      </c>
    </row>
    <row r="902" spans="1:27" x14ac:dyDescent="0.25">
      <c r="A902">
        <v>60415057</v>
      </c>
      <c r="B902" t="s">
        <v>183</v>
      </c>
      <c r="C902" t="s">
        <v>16</v>
      </c>
      <c r="D902" t="s">
        <v>16</v>
      </c>
      <c r="E902" t="s">
        <v>7173</v>
      </c>
      <c r="F902" t="s">
        <v>11</v>
      </c>
      <c r="G902" t="s">
        <v>7174</v>
      </c>
      <c r="H902" t="s">
        <v>7175</v>
      </c>
      <c r="T902">
        <f t="shared" si="119"/>
        <v>60415057</v>
      </c>
      <c r="U902">
        <f t="shared" si="120"/>
        <v>40</v>
      </c>
      <c r="V902">
        <f t="shared" si="121"/>
        <v>1</v>
      </c>
      <c r="W902">
        <f t="shared" si="122"/>
        <v>1</v>
      </c>
      <c r="X902" t="str">
        <f t="shared" si="115"/>
        <v>FluentValidation implicit child validation using manual validation</v>
      </c>
      <c r="Y902" t="str">
        <f t="shared" si="116"/>
        <v>null</v>
      </c>
      <c r="Z902" t="str">
        <f t="shared" si="117"/>
        <v>c#/asp.net-core/.net-core/fluentvalidation/</v>
      </c>
      <c r="AA902" t="str">
        <f t="shared" si="118"/>
        <v>https://stackoverflow.com/questions/60415057/fluentvalidation-implicit-child-validation-using-manual-validation</v>
      </c>
    </row>
    <row r="903" spans="1:27" x14ac:dyDescent="0.25">
      <c r="A903">
        <v>59203733</v>
      </c>
      <c r="B903" t="s">
        <v>672</v>
      </c>
      <c r="C903" t="s">
        <v>16</v>
      </c>
      <c r="D903" t="s">
        <v>16</v>
      </c>
      <c r="E903" t="s">
        <v>7184</v>
      </c>
      <c r="F903" t="s">
        <v>11</v>
      </c>
      <c r="G903" t="s">
        <v>7185</v>
      </c>
      <c r="H903" t="s">
        <v>7186</v>
      </c>
      <c r="T903">
        <f t="shared" si="119"/>
        <v>59203733</v>
      </c>
      <c r="U903">
        <f t="shared" si="120"/>
        <v>94</v>
      </c>
      <c r="V903">
        <f t="shared" si="121"/>
        <v>1</v>
      </c>
      <c r="W903">
        <f t="shared" si="122"/>
        <v>1</v>
      </c>
      <c r="X903" t="str">
        <f t="shared" si="115"/>
        <v>Can FluentValidation recognize which methods (PUT or POST) were called?</v>
      </c>
      <c r="Y903" t="str">
        <f t="shared" si="116"/>
        <v>null</v>
      </c>
      <c r="Z903" t="str">
        <f t="shared" si="117"/>
        <v>c#/asp.net-core/.net-core/asp.net-core-webapi/fluentvalidation/</v>
      </c>
      <c r="AA903" t="str">
        <f t="shared" si="118"/>
        <v>https://stackoverflow.com/questions/59203733/can-fluentvalidation-recognize-which-methods-put-or-post-were-called</v>
      </c>
    </row>
    <row r="904" spans="1:27" x14ac:dyDescent="0.25">
      <c r="A904">
        <v>52517280</v>
      </c>
      <c r="B904" t="s">
        <v>7187</v>
      </c>
      <c r="C904" t="s">
        <v>16</v>
      </c>
      <c r="D904" t="s">
        <v>16</v>
      </c>
      <c r="E904" t="s">
        <v>7188</v>
      </c>
      <c r="F904" t="s">
        <v>11</v>
      </c>
      <c r="G904" t="s">
        <v>7189</v>
      </c>
      <c r="H904" t="s">
        <v>7190</v>
      </c>
      <c r="T904">
        <f t="shared" si="119"/>
        <v>52517280</v>
      </c>
      <c r="U904">
        <f t="shared" si="120"/>
        <v>1446</v>
      </c>
      <c r="V904">
        <f t="shared" si="121"/>
        <v>1</v>
      </c>
      <c r="W904">
        <f t="shared" si="122"/>
        <v>1</v>
      </c>
      <c r="X904" t="str">
        <f t="shared" si="115"/>
        <v>How to use the FluentValidation library with MediatR IPipelineBehavior?</v>
      </c>
      <c r="Y904" t="str">
        <f t="shared" si="116"/>
        <v>null</v>
      </c>
      <c r="Z904" t="str">
        <f t="shared" si="117"/>
        <v>c#/asp.net-core/cqrs/fluentvalidation/mediatr/</v>
      </c>
      <c r="AA904" t="str">
        <f t="shared" si="118"/>
        <v>https://stackoverflow.com/questions/52517280/how-to-use-the-fluentvalidation-library-with-mediatr-ipipelinebehavior</v>
      </c>
    </row>
    <row r="905" spans="1:27" x14ac:dyDescent="0.25">
      <c r="A905">
        <v>17367799</v>
      </c>
      <c r="B905" t="s">
        <v>7213</v>
      </c>
      <c r="C905" t="s">
        <v>28</v>
      </c>
      <c r="D905" t="s">
        <v>28</v>
      </c>
      <c r="E905" t="s">
        <v>7214</v>
      </c>
      <c r="F905" t="s">
        <v>7215</v>
      </c>
      <c r="G905" t="s">
        <v>7216</v>
      </c>
      <c r="H905" t="s">
        <v>7217</v>
      </c>
      <c r="T905">
        <f t="shared" si="119"/>
        <v>17367799</v>
      </c>
      <c r="U905">
        <f t="shared" si="120"/>
        <v>4888</v>
      </c>
      <c r="V905">
        <f t="shared" si="121"/>
        <v>3</v>
      </c>
      <c r="W905">
        <f t="shared" si="122"/>
        <v>3</v>
      </c>
      <c r="X905" t="str">
        <f t="shared" si="115"/>
        <v>FluentValidation ModelState.IsValid always true</v>
      </c>
      <c r="Y905" t="str">
        <f t="shared" si="116"/>
        <v>17367984</v>
      </c>
      <c r="Z905" t="str">
        <f t="shared" si="117"/>
        <v>c#/asp.net-mvcfluentvalidation/</v>
      </c>
      <c r="AA905" t="str">
        <f t="shared" si="118"/>
        <v>https://stackoverflow.com/questions/17367799/fluentvalidation-modelstate-isvalid-always-true</v>
      </c>
    </row>
    <row r="906" spans="1:27" x14ac:dyDescent="0.25">
      <c r="A906">
        <v>13877227</v>
      </c>
      <c r="B906" t="s">
        <v>7227</v>
      </c>
      <c r="C906" t="s">
        <v>208</v>
      </c>
      <c r="D906" t="s">
        <v>469</v>
      </c>
      <c r="E906" t="s">
        <v>7228</v>
      </c>
      <c r="F906" t="s">
        <v>7229</v>
      </c>
      <c r="G906" t="s">
        <v>7113</v>
      </c>
      <c r="H906" t="s">
        <v>7230</v>
      </c>
      <c r="T906">
        <f t="shared" si="119"/>
        <v>13877227</v>
      </c>
      <c r="U906">
        <f t="shared" si="120"/>
        <v>13122</v>
      </c>
      <c r="V906">
        <f t="shared" si="121"/>
        <v>4</v>
      </c>
      <c r="W906">
        <f t="shared" si="122"/>
        <v>9</v>
      </c>
      <c r="X906" t="str">
        <f t="shared" si="115"/>
        <v>FluentValidation Call RuleSet and Common Rules</v>
      </c>
      <c r="Y906" t="str">
        <f t="shared" si="116"/>
        <v>22771088</v>
      </c>
      <c r="Z906" t="str">
        <f t="shared" si="117"/>
        <v>c#/fluentvalidation/</v>
      </c>
      <c r="AA906" t="str">
        <f t="shared" si="118"/>
        <v>https://stackoverflow.com/questions/13877227/fluentvalidation-call-ruleset-and-common-rules</v>
      </c>
    </row>
    <row r="907" spans="1:27" x14ac:dyDescent="0.25">
      <c r="A907">
        <v>24024896</v>
      </c>
      <c r="B907" t="s">
        <v>7234</v>
      </c>
      <c r="C907" t="s">
        <v>28</v>
      </c>
      <c r="D907" t="s">
        <v>1187</v>
      </c>
      <c r="E907" t="s">
        <v>7235</v>
      </c>
      <c r="F907" t="s">
        <v>11</v>
      </c>
      <c r="G907" t="s">
        <v>7236</v>
      </c>
      <c r="H907" t="s">
        <v>7237</v>
      </c>
      <c r="T907">
        <f t="shared" si="119"/>
        <v>24024896</v>
      </c>
      <c r="U907">
        <f t="shared" si="120"/>
        <v>28680</v>
      </c>
      <c r="V907">
        <f t="shared" si="121"/>
        <v>3</v>
      </c>
      <c r="W907">
        <f t="shared" si="122"/>
        <v>13</v>
      </c>
      <c r="X907" t="str">
        <f t="shared" si="115"/>
        <v>FluentValidation for When &amp;amp must?</v>
      </c>
      <c r="Y907" t="str">
        <f t="shared" si="116"/>
        <v>null</v>
      </c>
      <c r="Z907" t="str">
        <f t="shared" si="117"/>
        <v>c#/asp.net-mvc/asp.net-mvc-4/fluentvalidation/</v>
      </c>
      <c r="AA907" t="str">
        <f t="shared" si="118"/>
        <v>https://stackoverflow.com/questions/24024896/fluentvalidation-for-when-must</v>
      </c>
    </row>
    <row r="908" spans="1:27" x14ac:dyDescent="0.25">
      <c r="A908">
        <v>58450593</v>
      </c>
      <c r="B908" t="s">
        <v>7240</v>
      </c>
      <c r="C908" t="s">
        <v>9</v>
      </c>
      <c r="D908" t="s">
        <v>28</v>
      </c>
      <c r="E908" t="s">
        <v>7241</v>
      </c>
      <c r="F908" t="s">
        <v>11</v>
      </c>
      <c r="G908" t="s">
        <v>7242</v>
      </c>
      <c r="H908" t="s">
        <v>7243</v>
      </c>
      <c r="T908">
        <f t="shared" si="119"/>
        <v>58450593</v>
      </c>
      <c r="U908">
        <f t="shared" si="120"/>
        <v>420</v>
      </c>
      <c r="V908">
        <f t="shared" si="121"/>
        <v>0</v>
      </c>
      <c r="W908">
        <f t="shared" si="122"/>
        <v>3</v>
      </c>
      <c r="X908" t="str">
        <f t="shared" si="115"/>
        <v>How to validate items in Dictionary&amp;ltstring, T&amp;gt view model property using FluentValidation</v>
      </c>
      <c r="Y908" t="str">
        <f t="shared" si="116"/>
        <v>null</v>
      </c>
      <c r="Z908" t="str">
        <f t="shared" si="117"/>
        <v>c#/asp.net-mvc/validation/fluentvalidation/</v>
      </c>
      <c r="AA908" t="str">
        <f t="shared" si="118"/>
        <v>https://stackoverflow.com/questions/58450593/how-to-validate-items-in-dictionarystring-t-view-model-property-using-fluentv</v>
      </c>
    </row>
    <row r="909" spans="1:27" x14ac:dyDescent="0.25">
      <c r="A909">
        <v>58064363</v>
      </c>
      <c r="B909" t="s">
        <v>5692</v>
      </c>
      <c r="C909" t="s">
        <v>28</v>
      </c>
      <c r="D909" t="s">
        <v>16</v>
      </c>
      <c r="E909" t="s">
        <v>7244</v>
      </c>
      <c r="F909" t="s">
        <v>7245</v>
      </c>
      <c r="G909" t="s">
        <v>7113</v>
      </c>
      <c r="H909" t="s">
        <v>7246</v>
      </c>
      <c r="T909">
        <f t="shared" si="119"/>
        <v>58064363</v>
      </c>
      <c r="U909">
        <f t="shared" si="120"/>
        <v>352</v>
      </c>
      <c r="V909">
        <f t="shared" si="121"/>
        <v>3</v>
      </c>
      <c r="W909">
        <f t="shared" si="122"/>
        <v>1</v>
      </c>
      <c r="X909" t="str">
        <f t="shared" si="115"/>
        <v>FluentValidation: Update the validated model for some optional properties inside the validator</v>
      </c>
      <c r="Y909" t="str">
        <f t="shared" si="116"/>
        <v>58075392</v>
      </c>
      <c r="Z909" t="str">
        <f t="shared" si="117"/>
        <v>c#/fluentvalidation/</v>
      </c>
      <c r="AA909" t="str">
        <f t="shared" si="118"/>
        <v>https://stackoverflow.com/questions/58064363/fluentvalidation-update-the-validated-model-for-some-optional-properties-inside</v>
      </c>
    </row>
    <row r="910" spans="1:27" x14ac:dyDescent="0.25">
      <c r="A910">
        <v>58022988</v>
      </c>
      <c r="B910" t="s">
        <v>367</v>
      </c>
      <c r="C910" t="s">
        <v>9</v>
      </c>
      <c r="D910" t="s">
        <v>16</v>
      </c>
      <c r="E910" t="s">
        <v>7247</v>
      </c>
      <c r="F910" t="s">
        <v>11</v>
      </c>
      <c r="G910" t="s">
        <v>7248</v>
      </c>
      <c r="H910" t="s">
        <v>7249</v>
      </c>
      <c r="T910">
        <f t="shared" si="119"/>
        <v>58022988</v>
      </c>
      <c r="U910">
        <f t="shared" si="120"/>
        <v>53</v>
      </c>
      <c r="V910">
        <f t="shared" si="121"/>
        <v>0</v>
      </c>
      <c r="W910">
        <f t="shared" si="122"/>
        <v>1</v>
      </c>
      <c r="X910" t="str">
        <f t="shared" si="115"/>
        <v>asp.net core web api FluentValidation with validate by controller</v>
      </c>
      <c r="Y910" t="str">
        <f t="shared" si="116"/>
        <v>null</v>
      </c>
      <c r="Z910" t="str">
        <f t="shared" si="117"/>
        <v>c#/asp.net/asp.net-web-api/asp.net-core-webapi/fluentvalidation/</v>
      </c>
      <c r="AA910" t="str">
        <f t="shared" si="118"/>
        <v>https://stackoverflow.com/questions/58022988/asp-net-core-web-api-fluentvalidation-with-validate-by-controller</v>
      </c>
    </row>
    <row r="911" spans="1:27" x14ac:dyDescent="0.25">
      <c r="A911">
        <v>57916636</v>
      </c>
      <c r="B911" t="s">
        <v>1508</v>
      </c>
      <c r="C911" t="s">
        <v>16</v>
      </c>
      <c r="D911" t="s">
        <v>28</v>
      </c>
      <c r="E911" t="s">
        <v>7250</v>
      </c>
      <c r="F911" t="s">
        <v>11</v>
      </c>
      <c r="G911" t="s">
        <v>7251</v>
      </c>
      <c r="H911" t="s">
        <v>7252</v>
      </c>
      <c r="T911">
        <f t="shared" si="119"/>
        <v>57916636</v>
      </c>
      <c r="U911">
        <f t="shared" si="120"/>
        <v>73</v>
      </c>
      <c r="V911">
        <f t="shared" si="121"/>
        <v>1</v>
      </c>
      <c r="W911">
        <f t="shared" si="122"/>
        <v>3</v>
      </c>
      <c r="X911" t="str">
        <f t="shared" si="115"/>
        <v>FluentValidation DI Passing Values to Child Validators</v>
      </c>
      <c r="Y911" t="str">
        <f t="shared" si="116"/>
        <v>null</v>
      </c>
      <c r="Z911" t="str">
        <f t="shared" si="117"/>
        <v>c#/dependency-injectionfluentvalidation/</v>
      </c>
      <c r="AA911" t="str">
        <f t="shared" si="118"/>
        <v>https://stackoverflow.com/questions/57916636/fluentvalidation-di-passing-values-to-child-validators</v>
      </c>
    </row>
    <row r="912" spans="1:27" x14ac:dyDescent="0.25">
      <c r="A912">
        <v>57757888</v>
      </c>
      <c r="B912" t="s">
        <v>1961</v>
      </c>
      <c r="C912" t="s">
        <v>15</v>
      </c>
      <c r="D912" t="s">
        <v>89</v>
      </c>
      <c r="E912" t="s">
        <v>7262</v>
      </c>
      <c r="F912" t="s">
        <v>11</v>
      </c>
      <c r="G912" t="s">
        <v>7167</v>
      </c>
      <c r="H912" t="s">
        <v>7263</v>
      </c>
      <c r="T912">
        <f t="shared" si="119"/>
        <v>57757888</v>
      </c>
      <c r="U912">
        <f t="shared" si="120"/>
        <v>141</v>
      </c>
      <c r="V912">
        <f t="shared" si="121"/>
        <v>2</v>
      </c>
      <c r="W912">
        <f t="shared" si="122"/>
        <v>5</v>
      </c>
      <c r="X912" t="str">
        <f t="shared" si="115"/>
        <v>MVC Required TagHelper working with FluentValidation ASPNET Core</v>
      </c>
      <c r="Y912" t="str">
        <f t="shared" si="116"/>
        <v>null</v>
      </c>
      <c r="Z912" t="str">
        <f t="shared" si="117"/>
        <v>c#/asp.net-mvc/.net-core/fluentvalidation/</v>
      </c>
      <c r="AA912" t="str">
        <f t="shared" si="118"/>
        <v>https://stackoverflow.com/questions/57757888/mvc-required-taghelper-working-with-fluentvalidation-aspnet-core</v>
      </c>
    </row>
    <row r="913" spans="1:27" x14ac:dyDescent="0.25">
      <c r="A913">
        <v>57809384</v>
      </c>
      <c r="B913" t="s">
        <v>1145</v>
      </c>
      <c r="C913" t="s">
        <v>16</v>
      </c>
      <c r="D913" t="s">
        <v>16</v>
      </c>
      <c r="E913" t="s">
        <v>7264</v>
      </c>
      <c r="F913" t="s">
        <v>7265</v>
      </c>
      <c r="G913" t="s">
        <v>7266</v>
      </c>
      <c r="H913" t="s">
        <v>7267</v>
      </c>
      <c r="T913">
        <f t="shared" si="119"/>
        <v>57809384</v>
      </c>
      <c r="U913">
        <f t="shared" si="120"/>
        <v>257</v>
      </c>
      <c r="V913">
        <f t="shared" si="121"/>
        <v>1</v>
      </c>
      <c r="W913">
        <f t="shared" si="122"/>
        <v>1</v>
      </c>
      <c r="X913" t="str">
        <f t="shared" si="115"/>
        <v>NullReference exception throw by FluentValidation when mocking child validators</v>
      </c>
      <c r="Y913" t="str">
        <f t="shared" si="116"/>
        <v>57810637</v>
      </c>
      <c r="Z913" t="str">
        <f t="shared" si="117"/>
        <v>c#/fluentvalidation/nsubstitute/fluent-assertions/</v>
      </c>
      <c r="AA913" t="str">
        <f t="shared" si="118"/>
        <v>https://stackoverflow.com/questions/57809384/nullreference-exception-throw-by-fluentvalidation-when-mocking-child-validators</v>
      </c>
    </row>
    <row r="914" spans="1:27" x14ac:dyDescent="0.25">
      <c r="A914">
        <v>57556333</v>
      </c>
      <c r="B914" t="s">
        <v>503</v>
      </c>
      <c r="C914" t="s">
        <v>9</v>
      </c>
      <c r="D914" t="s">
        <v>16</v>
      </c>
      <c r="E914" t="s">
        <v>7276</v>
      </c>
      <c r="F914" t="s">
        <v>11</v>
      </c>
      <c r="G914" t="s">
        <v>7277</v>
      </c>
      <c r="H914" t="s">
        <v>7278</v>
      </c>
      <c r="T914">
        <f t="shared" si="119"/>
        <v>57556333</v>
      </c>
      <c r="U914">
        <f t="shared" si="120"/>
        <v>69</v>
      </c>
      <c r="V914">
        <f t="shared" si="121"/>
        <v>0</v>
      </c>
      <c r="W914">
        <f t="shared" si="122"/>
        <v>1</v>
      </c>
      <c r="X914" t="str">
        <f t="shared" si="115"/>
        <v>Prevent FluentValidation from applying value type validators on all methods</v>
      </c>
      <c r="Y914" t="str">
        <f t="shared" si="116"/>
        <v>null</v>
      </c>
      <c r="Z914" t="str">
        <f t="shared" si="117"/>
        <v>c#/asp.net-corefluentvalidation/</v>
      </c>
      <c r="AA914" t="str">
        <f t="shared" si="118"/>
        <v>https://stackoverflow.com/questions/57556333/prevent-fluentvalidation-from-applying-value-type-validators-on-all-methods</v>
      </c>
    </row>
    <row r="915" spans="1:27" x14ac:dyDescent="0.25">
      <c r="A915">
        <v>57481975</v>
      </c>
      <c r="B915" t="s">
        <v>65</v>
      </c>
      <c r="C915" t="s">
        <v>9</v>
      </c>
      <c r="D915" t="s">
        <v>15</v>
      </c>
      <c r="E915" t="s">
        <v>7279</v>
      </c>
      <c r="F915" t="s">
        <v>11</v>
      </c>
      <c r="G915" t="s">
        <v>7113</v>
      </c>
      <c r="H915" t="s">
        <v>7280</v>
      </c>
      <c r="T915">
        <f t="shared" si="119"/>
        <v>57481975</v>
      </c>
      <c r="U915">
        <f t="shared" si="120"/>
        <v>72</v>
      </c>
      <c r="V915">
        <f t="shared" si="121"/>
        <v>0</v>
      </c>
      <c r="W915">
        <f t="shared" si="122"/>
        <v>2</v>
      </c>
      <c r="X915" t="str">
        <f t="shared" si="115"/>
        <v>Validating hierarchical objects with FluentValidation fails due to a hidden property</v>
      </c>
      <c r="Y915" t="str">
        <f t="shared" si="116"/>
        <v>null</v>
      </c>
      <c r="Z915" t="str">
        <f t="shared" si="117"/>
        <v>c#/fluentvalidation/</v>
      </c>
      <c r="AA915" t="str">
        <f t="shared" si="118"/>
        <v>https://stackoverflow.com/questions/57481975/validating-hierarchical-objects-with-fluentvalidation-fails-due-to-a-hidden-prop</v>
      </c>
    </row>
    <row r="916" spans="1:27" x14ac:dyDescent="0.25">
      <c r="A916">
        <v>39283653</v>
      </c>
      <c r="B916" t="s">
        <v>6032</v>
      </c>
      <c r="C916" t="s">
        <v>9</v>
      </c>
      <c r="D916" t="s">
        <v>16</v>
      </c>
      <c r="E916" t="s">
        <v>7292</v>
      </c>
      <c r="F916" t="s">
        <v>11</v>
      </c>
      <c r="G916" t="s">
        <v>7293</v>
      </c>
      <c r="H916" t="s">
        <v>7294</v>
      </c>
      <c r="T916">
        <f t="shared" si="119"/>
        <v>39283653</v>
      </c>
      <c r="U916">
        <f t="shared" si="120"/>
        <v>187</v>
      </c>
      <c r="V916">
        <f t="shared" si="121"/>
        <v>0</v>
      </c>
      <c r="W916">
        <f t="shared" si="122"/>
        <v>1</v>
      </c>
      <c r="X916" t="str">
        <f t="shared" si="115"/>
        <v>How do I don&amp;#39t validate a nested class in FluentValidation MVC</v>
      </c>
      <c r="Y916" t="str">
        <f t="shared" si="116"/>
        <v>null</v>
      </c>
      <c r="Z916" t="str">
        <f t="shared" si="117"/>
        <v>c#/asp.net/asp.net-mvc/asp.net-mvc-5/fluentvalidation/</v>
      </c>
      <c r="AA916" t="str">
        <f t="shared" si="118"/>
        <v>https://stackoverflow.com/questions/39283653/how-do-i-dont-validate-a-nested-class-in-fluentvalidation-mvc</v>
      </c>
    </row>
    <row r="917" spans="1:27" x14ac:dyDescent="0.25">
      <c r="A917">
        <v>21309747</v>
      </c>
      <c r="B917" t="s">
        <v>7295</v>
      </c>
      <c r="C917" t="s">
        <v>89</v>
      </c>
      <c r="D917" t="s">
        <v>44</v>
      </c>
      <c r="E917" t="s">
        <v>7296</v>
      </c>
      <c r="F917" t="s">
        <v>7297</v>
      </c>
      <c r="G917" t="s">
        <v>7298</v>
      </c>
      <c r="H917" t="s">
        <v>7299</v>
      </c>
      <c r="T917">
        <f t="shared" si="119"/>
        <v>21309747</v>
      </c>
      <c r="U917">
        <f t="shared" si="120"/>
        <v>22576</v>
      </c>
      <c r="V917">
        <f t="shared" si="121"/>
        <v>5</v>
      </c>
      <c r="W917">
        <f t="shared" si="122"/>
        <v>33</v>
      </c>
      <c r="X917" t="str">
        <f t="shared" si="115"/>
        <v>FluentValidation - Validating a View Model that contains a list of an Object</v>
      </c>
      <c r="Y917" t="str">
        <f t="shared" si="116"/>
        <v>21310109</v>
      </c>
      <c r="Z917" t="str">
        <f t="shared" si="117"/>
        <v>c#/asp.net-mvc-3fluentvalidation/</v>
      </c>
      <c r="AA917" t="str">
        <f t="shared" si="118"/>
        <v>https://stackoverflow.com/questions/21309747/fluentvalidation-validating-a-view-model-that-contains-a-list-of-an-object</v>
      </c>
    </row>
    <row r="918" spans="1:27" x14ac:dyDescent="0.25">
      <c r="A918">
        <v>56709637</v>
      </c>
      <c r="B918" t="s">
        <v>102</v>
      </c>
      <c r="C918" t="s">
        <v>9</v>
      </c>
      <c r="D918" t="s">
        <v>16</v>
      </c>
      <c r="E918" t="s">
        <v>7303</v>
      </c>
      <c r="F918" t="s">
        <v>11</v>
      </c>
      <c r="G918" t="s">
        <v>7304</v>
      </c>
      <c r="H918" t="s">
        <v>7305</v>
      </c>
      <c r="T918">
        <f t="shared" si="119"/>
        <v>56709637</v>
      </c>
      <c r="U918">
        <f t="shared" si="120"/>
        <v>38</v>
      </c>
      <c r="V918">
        <f t="shared" si="121"/>
        <v>0</v>
      </c>
      <c r="W918">
        <f t="shared" si="122"/>
        <v>1</v>
      </c>
      <c r="X918" t="str">
        <f t="shared" si="115"/>
        <v>Error Class (FluentValidation) fails to install</v>
      </c>
      <c r="Y918" t="str">
        <f t="shared" si="116"/>
        <v>null</v>
      </c>
      <c r="Z918" t="str">
        <f t="shared" si="117"/>
        <v>c#/asp.net/entity-framework/fluentvalidation/</v>
      </c>
      <c r="AA918" t="str">
        <f t="shared" si="118"/>
        <v>https://stackoverflow.com/questions/56709637/error-class-fluentvalidation-fails-to-install</v>
      </c>
    </row>
    <row r="919" spans="1:27" x14ac:dyDescent="0.25">
      <c r="A919">
        <v>55804470</v>
      </c>
      <c r="B919" t="s">
        <v>7306</v>
      </c>
      <c r="C919" t="s">
        <v>16</v>
      </c>
      <c r="D919" t="s">
        <v>16</v>
      </c>
      <c r="E919" t="s">
        <v>7307</v>
      </c>
      <c r="F919" t="s">
        <v>11</v>
      </c>
      <c r="G919" t="s">
        <v>7113</v>
      </c>
      <c r="H919" t="s">
        <v>7308</v>
      </c>
      <c r="T919">
        <f t="shared" si="119"/>
        <v>55804470</v>
      </c>
      <c r="U919">
        <f t="shared" si="120"/>
        <v>444</v>
      </c>
      <c r="V919">
        <f t="shared" si="121"/>
        <v>1</v>
      </c>
      <c r="W919">
        <f t="shared" si="122"/>
        <v>1</v>
      </c>
      <c r="X919" t="str">
        <f t="shared" si="115"/>
        <v>FluentValidation Recursive list causes stack overflow</v>
      </c>
      <c r="Y919" t="str">
        <f t="shared" si="116"/>
        <v>null</v>
      </c>
      <c r="Z919" t="str">
        <f t="shared" si="117"/>
        <v>c#/fluentvalidation/</v>
      </c>
      <c r="AA919" t="str">
        <f t="shared" si="118"/>
        <v>https://stackoverflow.com/questions/55804470/fluentvalidation-recursive-list-causes-stack-overflow</v>
      </c>
    </row>
    <row r="920" spans="1:27" x14ac:dyDescent="0.25">
      <c r="A920">
        <v>54272950</v>
      </c>
      <c r="B920" t="s">
        <v>7319</v>
      </c>
      <c r="C920" t="s">
        <v>16</v>
      </c>
      <c r="D920" t="s">
        <v>16</v>
      </c>
      <c r="E920" t="s">
        <v>7320</v>
      </c>
      <c r="F920" t="s">
        <v>7321</v>
      </c>
      <c r="G920" t="s">
        <v>7322</v>
      </c>
      <c r="H920" t="s">
        <v>7323</v>
      </c>
      <c r="T920">
        <f t="shared" si="119"/>
        <v>54272950</v>
      </c>
      <c r="U920">
        <f t="shared" si="120"/>
        <v>898</v>
      </c>
      <c r="V920">
        <f t="shared" si="121"/>
        <v>1</v>
      </c>
      <c r="W920">
        <f t="shared" si="122"/>
        <v>1</v>
      </c>
      <c r="X920" t="str">
        <f t="shared" si="115"/>
        <v>FluentValidation Command Validator not registered by AutoFac</v>
      </c>
      <c r="Y920" t="str">
        <f t="shared" si="116"/>
        <v>56183389</v>
      </c>
      <c r="Z920" t="str">
        <f t="shared" si="117"/>
        <v>c#/asp.net-core/domain-driven-design/autofac/fluentvalidation/</v>
      </c>
      <c r="AA920" t="str">
        <f t="shared" si="118"/>
        <v>https://stackoverflow.com/questions/54272950/fluentvalidation-command-validator-not-registered-by-autofac</v>
      </c>
    </row>
    <row r="921" spans="1:27" x14ac:dyDescent="0.25">
      <c r="A921">
        <v>9380010</v>
      </c>
      <c r="B921" t="s">
        <v>7324</v>
      </c>
      <c r="C921" t="s">
        <v>28</v>
      </c>
      <c r="D921" t="s">
        <v>127</v>
      </c>
      <c r="E921" t="s">
        <v>7325</v>
      </c>
      <c r="F921" t="s">
        <v>7326</v>
      </c>
      <c r="G921" t="s">
        <v>7327</v>
      </c>
      <c r="H921" t="s">
        <v>7328</v>
      </c>
      <c r="T921">
        <f t="shared" si="119"/>
        <v>9380010</v>
      </c>
      <c r="U921">
        <f t="shared" si="120"/>
        <v>27698</v>
      </c>
      <c r="V921">
        <f t="shared" si="121"/>
        <v>3</v>
      </c>
      <c r="W921">
        <f t="shared" si="122"/>
        <v>42</v>
      </c>
      <c r="X921" t="str">
        <f t="shared" si="115"/>
        <v>unobtrusive client validation using fluentvalidation and asp.net mvc LessThanOrEqualTo not firing</v>
      </c>
      <c r="Y921" t="str">
        <f t="shared" si="116"/>
        <v>9381502</v>
      </c>
      <c r="Z921" t="str">
        <f t="shared" si="117"/>
        <v>c#/jquery/asp.net-mvc/asp.net-mvc-3/fluentvalidation/</v>
      </c>
      <c r="AA921" t="str">
        <f t="shared" si="118"/>
        <v>https://stackoverflow.com/questions/9380010/unobtrusive-client-validation-using-fluentvalidation-and-asp-net-mvc-lessthanore</v>
      </c>
    </row>
    <row r="922" spans="1:27" x14ac:dyDescent="0.25">
      <c r="A922">
        <v>55998201</v>
      </c>
      <c r="B922" t="s">
        <v>752</v>
      </c>
      <c r="C922" t="s">
        <v>16</v>
      </c>
      <c r="D922" t="s">
        <v>16</v>
      </c>
      <c r="E922" t="s">
        <v>7332</v>
      </c>
      <c r="F922" t="s">
        <v>11</v>
      </c>
      <c r="G922" t="s">
        <v>7113</v>
      </c>
      <c r="H922" t="s">
        <v>7333</v>
      </c>
      <c r="T922">
        <f t="shared" si="119"/>
        <v>55998201</v>
      </c>
      <c r="U922">
        <f t="shared" si="120"/>
        <v>403</v>
      </c>
      <c r="V922">
        <f t="shared" si="121"/>
        <v>1</v>
      </c>
      <c r="W922">
        <f t="shared" si="122"/>
        <v>1</v>
      </c>
      <c r="X922" t="str">
        <f t="shared" si="115"/>
        <v>FluentValidation - Best approach to take context from the parent into the child in a nested structure</v>
      </c>
      <c r="Y922" t="str">
        <f t="shared" si="116"/>
        <v>null</v>
      </c>
      <c r="Z922" t="str">
        <f t="shared" si="117"/>
        <v>c#/fluentvalidation/</v>
      </c>
      <c r="AA922" t="str">
        <f t="shared" si="118"/>
        <v>https://stackoverflow.com/questions/55998201/fluentvalidation-best-approach-to-take-context-from-the-parent-into-the-child</v>
      </c>
    </row>
    <row r="923" spans="1:27" x14ac:dyDescent="0.25">
      <c r="A923">
        <v>55786849</v>
      </c>
      <c r="B923" t="s">
        <v>2465</v>
      </c>
      <c r="C923" t="s">
        <v>16</v>
      </c>
      <c r="D923" t="s">
        <v>15</v>
      </c>
      <c r="E923" t="s">
        <v>7336</v>
      </c>
      <c r="F923" t="s">
        <v>7337</v>
      </c>
      <c r="G923" t="s">
        <v>7211</v>
      </c>
      <c r="H923" t="s">
        <v>7338</v>
      </c>
      <c r="T923">
        <f t="shared" si="119"/>
        <v>55786849</v>
      </c>
      <c r="U923">
        <f t="shared" si="120"/>
        <v>556</v>
      </c>
      <c r="V923">
        <f t="shared" si="121"/>
        <v>1</v>
      </c>
      <c r="W923">
        <f t="shared" si="122"/>
        <v>2</v>
      </c>
      <c r="X923" t="str">
        <f t="shared" si="115"/>
        <v>FluentValidation and nested validator</v>
      </c>
      <c r="Y923" t="str">
        <f t="shared" si="116"/>
        <v>56005174</v>
      </c>
      <c r="Z923" t="str">
        <f t="shared" si="117"/>
        <v>c#/validationfluentvalidation/</v>
      </c>
      <c r="AA923" t="str">
        <f t="shared" si="118"/>
        <v>https://stackoverflow.com/questions/55786849/fluentvalidation-and-nested-validator</v>
      </c>
    </row>
    <row r="924" spans="1:27" x14ac:dyDescent="0.25">
      <c r="A924">
        <v>55176221</v>
      </c>
      <c r="B924" t="s">
        <v>1480</v>
      </c>
      <c r="C924" t="s">
        <v>16</v>
      </c>
      <c r="D924" t="s">
        <v>16</v>
      </c>
      <c r="E924" t="s">
        <v>7345</v>
      </c>
      <c r="F924" t="s">
        <v>11</v>
      </c>
      <c r="G924" t="s">
        <v>7346</v>
      </c>
      <c r="H924" t="s">
        <v>7347</v>
      </c>
      <c r="T924">
        <f t="shared" si="119"/>
        <v>55176221</v>
      </c>
      <c r="U924">
        <f t="shared" si="120"/>
        <v>272</v>
      </c>
      <c r="V924">
        <f t="shared" si="121"/>
        <v>1</v>
      </c>
      <c r="W924">
        <f t="shared" si="122"/>
        <v>1</v>
      </c>
      <c r="X924" t="str">
        <f t="shared" si="115"/>
        <v>FluentValidation: Apply Rule for all property by default automatically</v>
      </c>
      <c r="Y924" t="str">
        <f t="shared" si="116"/>
        <v>null</v>
      </c>
      <c r="Z924" t="str">
        <f t="shared" si="117"/>
        <v>c#/reflectionfluentvalidation/</v>
      </c>
      <c r="AA924" t="str">
        <f t="shared" si="118"/>
        <v>https://stackoverflow.com/questions/55176221/fluentvalidation-apply-rule-for-all-property-by-default-automatically</v>
      </c>
    </row>
    <row r="925" spans="1:27" x14ac:dyDescent="0.25">
      <c r="A925">
        <v>55793251</v>
      </c>
      <c r="B925" t="s">
        <v>6039</v>
      </c>
      <c r="C925" t="s">
        <v>9</v>
      </c>
      <c r="D925" t="s">
        <v>16</v>
      </c>
      <c r="E925" t="s">
        <v>7348</v>
      </c>
      <c r="F925" t="s">
        <v>11</v>
      </c>
      <c r="G925" t="s">
        <v>7349</v>
      </c>
      <c r="H925" t="s">
        <v>7350</v>
      </c>
      <c r="T925">
        <f t="shared" si="119"/>
        <v>55793251</v>
      </c>
      <c r="U925">
        <f t="shared" si="120"/>
        <v>178</v>
      </c>
      <c r="V925">
        <f t="shared" si="121"/>
        <v>0</v>
      </c>
      <c r="W925">
        <f t="shared" si="122"/>
        <v>1</v>
      </c>
      <c r="X925" t="str">
        <f t="shared" si="115"/>
        <v>FluentValidation: assign error message to another variable outside validation logic</v>
      </c>
      <c r="Y925" t="str">
        <f t="shared" si="116"/>
        <v>null</v>
      </c>
      <c r="Z925" t="str">
        <f t="shared" si="117"/>
        <v>c#/.net/validation/fluent/</v>
      </c>
      <c r="AA925" t="str">
        <f t="shared" si="118"/>
        <v>https://stackoverflow.com/questions/55793251/fluentvalidation-assign-error-message-to-another-variable-outside-validation-lo</v>
      </c>
    </row>
    <row r="926" spans="1:27" x14ac:dyDescent="0.25">
      <c r="A926">
        <v>29376634</v>
      </c>
      <c r="B926" t="s">
        <v>7354</v>
      </c>
      <c r="C926" t="s">
        <v>28</v>
      </c>
      <c r="D926" t="s">
        <v>208</v>
      </c>
      <c r="E926" t="s">
        <v>7355</v>
      </c>
      <c r="F926" t="s">
        <v>11</v>
      </c>
      <c r="G926" t="s">
        <v>7113</v>
      </c>
      <c r="H926" t="s">
        <v>7356</v>
      </c>
      <c r="T926">
        <f t="shared" si="119"/>
        <v>29376634</v>
      </c>
      <c r="U926">
        <f t="shared" si="120"/>
        <v>1002</v>
      </c>
      <c r="V926">
        <f t="shared" si="121"/>
        <v>3</v>
      </c>
      <c r="W926">
        <f t="shared" si="122"/>
        <v>4</v>
      </c>
      <c r="X926" t="str">
        <f t="shared" si="115"/>
        <v>Using FluentValidation to validate mutually exclusive fields</v>
      </c>
      <c r="Y926" t="str">
        <f t="shared" si="116"/>
        <v>null</v>
      </c>
      <c r="Z926" t="str">
        <f t="shared" si="117"/>
        <v>c#/fluentvalidation/</v>
      </c>
      <c r="AA926" t="str">
        <f t="shared" si="118"/>
        <v>https://stackoverflow.com/questions/29376634/using-fluentvalidation-to-validate-mutually-exclusive-fields</v>
      </c>
    </row>
    <row r="927" spans="1:27" x14ac:dyDescent="0.25">
      <c r="A927">
        <v>54770443</v>
      </c>
      <c r="B927" t="s">
        <v>7357</v>
      </c>
      <c r="C927" t="s">
        <v>15</v>
      </c>
      <c r="D927" t="s">
        <v>16</v>
      </c>
      <c r="E927" t="s">
        <v>7358</v>
      </c>
      <c r="F927" t="s">
        <v>7359</v>
      </c>
      <c r="G927" t="s">
        <v>7113</v>
      </c>
      <c r="H927" t="s">
        <v>7360</v>
      </c>
      <c r="T927">
        <f t="shared" si="119"/>
        <v>54770443</v>
      </c>
      <c r="U927">
        <f t="shared" si="120"/>
        <v>330</v>
      </c>
      <c r="V927">
        <f t="shared" si="121"/>
        <v>2</v>
      </c>
      <c r="W927">
        <f t="shared" si="122"/>
        <v>1</v>
      </c>
      <c r="X927" t="str">
        <f t="shared" si="115"/>
        <v>FluentValidation: Comparing a value with an aggregate of values?</v>
      </c>
      <c r="Y927" t="str">
        <f t="shared" si="116"/>
        <v>54771264</v>
      </c>
      <c r="Z927" t="str">
        <f t="shared" si="117"/>
        <v>c#/fluentvalidation/</v>
      </c>
      <c r="AA927" t="str">
        <f t="shared" si="118"/>
        <v>https://stackoverflow.com/questions/54770443/fluentvalidation-comparing-a-value-with-an-aggregate-of-values</v>
      </c>
    </row>
    <row r="928" spans="1:27" x14ac:dyDescent="0.25">
      <c r="A928">
        <v>54593838</v>
      </c>
      <c r="B928" t="s">
        <v>6017</v>
      </c>
      <c r="C928" t="s">
        <v>16</v>
      </c>
      <c r="D928" t="s">
        <v>208</v>
      </c>
      <c r="E928" t="s">
        <v>7361</v>
      </c>
      <c r="F928" t="s">
        <v>11</v>
      </c>
      <c r="G928" t="s">
        <v>7362</v>
      </c>
      <c r="H928" t="s">
        <v>7363</v>
      </c>
      <c r="T928">
        <f t="shared" si="119"/>
        <v>54593838</v>
      </c>
      <c r="U928">
        <f t="shared" si="120"/>
        <v>772</v>
      </c>
      <c r="V928">
        <f t="shared" si="121"/>
        <v>1</v>
      </c>
      <c r="W928">
        <f t="shared" si="122"/>
        <v>4</v>
      </c>
      <c r="X928" t="str">
        <f t="shared" si="115"/>
        <v>Is there a way to make FluentValidation more dynamic?</v>
      </c>
      <c r="Y928" t="str">
        <f t="shared" si="116"/>
        <v>null</v>
      </c>
      <c r="Z928" t="str">
        <f t="shared" si="117"/>
        <v>c#/generics/reflection/fluentvalidation/</v>
      </c>
      <c r="AA928" t="str">
        <f t="shared" si="118"/>
        <v>https://stackoverflow.com/questions/54593838/is-there-a-way-to-make-fluentvalidation-more-dynamic</v>
      </c>
    </row>
    <row r="929" spans="1:27" x14ac:dyDescent="0.25">
      <c r="A929">
        <v>54514235</v>
      </c>
      <c r="B929" t="s">
        <v>7369</v>
      </c>
      <c r="C929" t="s">
        <v>16</v>
      </c>
      <c r="D929" t="s">
        <v>16</v>
      </c>
      <c r="E929" t="s">
        <v>7370</v>
      </c>
      <c r="F929" t="s">
        <v>11</v>
      </c>
      <c r="G929" t="s">
        <v>7371</v>
      </c>
      <c r="H929" t="s">
        <v>7372</v>
      </c>
      <c r="T929">
        <f t="shared" si="119"/>
        <v>54514235</v>
      </c>
      <c r="U929">
        <f t="shared" si="120"/>
        <v>190</v>
      </c>
      <c r="V929">
        <f t="shared" si="121"/>
        <v>1</v>
      </c>
      <c r="W929">
        <f t="shared" si="122"/>
        <v>1</v>
      </c>
      <c r="X929" t="str">
        <f t="shared" si="115"/>
        <v>Passing lambda expression as a method parameter with FluentValidation</v>
      </c>
      <c r="Y929" t="str">
        <f t="shared" si="116"/>
        <v>null</v>
      </c>
      <c r="Z929" t="str">
        <f t="shared" si="117"/>
        <v>c#/lambdafluentvalidation/</v>
      </c>
      <c r="AA929" t="str">
        <f t="shared" si="118"/>
        <v>https://stackoverflow.com/questions/54514235/passing-lambda-expression-as-a-method-parameter-with-fluentvalidation</v>
      </c>
    </row>
    <row r="930" spans="1:27" x14ac:dyDescent="0.25">
      <c r="A930">
        <v>21115179</v>
      </c>
      <c r="B930" t="s">
        <v>7373</v>
      </c>
      <c r="C930" t="s">
        <v>612</v>
      </c>
      <c r="D930" t="s">
        <v>301</v>
      </c>
      <c r="E930" t="s">
        <v>7374</v>
      </c>
      <c r="F930" t="s">
        <v>7375</v>
      </c>
      <c r="G930" t="s">
        <v>7376</v>
      </c>
      <c r="H930" t="s">
        <v>7377</v>
      </c>
      <c r="T930">
        <f t="shared" si="119"/>
        <v>21115179</v>
      </c>
      <c r="U930">
        <f t="shared" si="120"/>
        <v>33552</v>
      </c>
      <c r="V930">
        <f t="shared" si="121"/>
        <v>6</v>
      </c>
      <c r="W930">
        <f t="shared" si="122"/>
        <v>43</v>
      </c>
      <c r="X930" t="str">
        <f t="shared" si="115"/>
        <v>FluentValidation: Check if one of two fields are empty</v>
      </c>
      <c r="Y930" t="str">
        <f t="shared" si="116"/>
        <v>21115780</v>
      </c>
      <c r="Z930" t="str">
        <f t="shared" si="117"/>
        <v>c#/.net/asp.net-mvc/validation/fluentvalidation/</v>
      </c>
      <c r="AA930" t="str">
        <f t="shared" si="118"/>
        <v>https://stackoverflow.com/questions/21115179/fluentvalidation-check-if-one-of-two-fields-are-empty</v>
      </c>
    </row>
    <row r="931" spans="1:27" x14ac:dyDescent="0.25">
      <c r="A931">
        <v>24948143</v>
      </c>
      <c r="B931" t="s">
        <v>7378</v>
      </c>
      <c r="C931" t="s">
        <v>28</v>
      </c>
      <c r="D931" t="s">
        <v>50</v>
      </c>
      <c r="E931" t="s">
        <v>7379</v>
      </c>
      <c r="F931" t="s">
        <v>11</v>
      </c>
      <c r="G931" t="s">
        <v>7380</v>
      </c>
      <c r="H931" t="s">
        <v>7381</v>
      </c>
      <c r="T931">
        <f t="shared" si="119"/>
        <v>24948143</v>
      </c>
      <c r="U931">
        <f t="shared" si="120"/>
        <v>2294</v>
      </c>
      <c r="V931">
        <f t="shared" si="121"/>
        <v>3</v>
      </c>
      <c r="W931">
        <f t="shared" si="122"/>
        <v>7</v>
      </c>
      <c r="X931" t="str">
        <f t="shared" si="115"/>
        <v>FluentValidation SetCollectionValidator for derived types</v>
      </c>
      <c r="Y931" t="str">
        <f t="shared" si="116"/>
        <v>null</v>
      </c>
      <c r="Z931" t="str">
        <f t="shared" si="117"/>
        <v>c#/.net/validation/extension-methods/fluentvalidation/</v>
      </c>
      <c r="AA931" t="str">
        <f t="shared" si="118"/>
        <v>https://stackoverflow.com/questions/24948143/fluentvalidation-setcollectionvalidator-for-derived-types</v>
      </c>
    </row>
    <row r="932" spans="1:27" x14ac:dyDescent="0.25">
      <c r="A932">
        <v>17155536</v>
      </c>
      <c r="B932" t="s">
        <v>7382</v>
      </c>
      <c r="C932" t="s">
        <v>16</v>
      </c>
      <c r="D932" t="s">
        <v>107</v>
      </c>
      <c r="E932" t="s">
        <v>7383</v>
      </c>
      <c r="F932" t="s">
        <v>7384</v>
      </c>
      <c r="G932" t="s">
        <v>7199</v>
      </c>
      <c r="H932" t="s">
        <v>7385</v>
      </c>
      <c r="T932">
        <f t="shared" si="119"/>
        <v>17155536</v>
      </c>
      <c r="U932">
        <f t="shared" si="120"/>
        <v>9476</v>
      </c>
      <c r="V932">
        <f t="shared" si="121"/>
        <v>1</v>
      </c>
      <c r="W932">
        <f t="shared" si="122"/>
        <v>8</v>
      </c>
      <c r="X932" t="str">
        <f t="shared" si="115"/>
        <v>Have FluentValidation call a function with multiple parameters</v>
      </c>
      <c r="Y932" t="str">
        <f t="shared" si="116"/>
        <v>17155726</v>
      </c>
      <c r="Z932" t="str">
        <f t="shared" si="117"/>
        <v>c#/.net/validation/fluentvalidation/</v>
      </c>
      <c r="AA932" t="str">
        <f t="shared" si="118"/>
        <v>https://stackoverflow.com/questions/17155536/have-fluentvalidation-call-a-function-with-multiple-parameters</v>
      </c>
    </row>
    <row r="933" spans="1:27" x14ac:dyDescent="0.25">
      <c r="A933">
        <v>27391267</v>
      </c>
      <c r="B933" t="s">
        <v>7386</v>
      </c>
      <c r="C933" t="s">
        <v>15</v>
      </c>
      <c r="D933" t="s">
        <v>16</v>
      </c>
      <c r="E933" t="s">
        <v>7387</v>
      </c>
      <c r="F933" t="s">
        <v>11</v>
      </c>
      <c r="G933" t="s">
        <v>7242</v>
      </c>
      <c r="H933" t="s">
        <v>7388</v>
      </c>
      <c r="T933">
        <f t="shared" si="119"/>
        <v>27391267</v>
      </c>
      <c r="U933">
        <f t="shared" si="120"/>
        <v>1343</v>
      </c>
      <c r="V933">
        <f t="shared" si="121"/>
        <v>2</v>
      </c>
      <c r="W933">
        <f t="shared" si="122"/>
        <v>1</v>
      </c>
      <c r="X933" t="str">
        <f t="shared" si="115"/>
        <v>MVC FluentValidation WithMessage using a property</v>
      </c>
      <c r="Y933" t="str">
        <f t="shared" si="116"/>
        <v>null</v>
      </c>
      <c r="Z933" t="str">
        <f t="shared" si="117"/>
        <v>c#/asp.net-mvc/validation/fluentvalidation/</v>
      </c>
      <c r="AA933" t="str">
        <f t="shared" si="118"/>
        <v>https://stackoverflow.com/questions/27391267/mvc-fluentvalidation-withmessage-using-a-property</v>
      </c>
    </row>
    <row r="934" spans="1:27" x14ac:dyDescent="0.25">
      <c r="A934">
        <v>53714263</v>
      </c>
      <c r="B934" t="s">
        <v>7389</v>
      </c>
      <c r="C934" t="s">
        <v>15</v>
      </c>
      <c r="D934" t="s">
        <v>28</v>
      </c>
      <c r="E934" t="s">
        <v>7390</v>
      </c>
      <c r="F934" t="s">
        <v>11</v>
      </c>
      <c r="G934" t="s">
        <v>7126</v>
      </c>
      <c r="H934" t="s">
        <v>7391</v>
      </c>
      <c r="T934">
        <f t="shared" si="119"/>
        <v>53714263</v>
      </c>
      <c r="U934">
        <f t="shared" si="120"/>
        <v>362</v>
      </c>
      <c r="V934">
        <f t="shared" si="121"/>
        <v>2</v>
      </c>
      <c r="W934">
        <f t="shared" si="122"/>
        <v>3</v>
      </c>
      <c r="X934" t="str">
        <f t="shared" si="115"/>
        <v>Fluentvalidation only validate if field is populated</v>
      </c>
      <c r="Y934" t="str">
        <f t="shared" si="116"/>
        <v>null</v>
      </c>
      <c r="Z934" t="str">
        <f t="shared" si="117"/>
        <v>c#/asp.netfluentvalidation/</v>
      </c>
      <c r="AA934" t="str">
        <f t="shared" si="118"/>
        <v>https://stackoverflow.com/questions/53714263/fluentvalidation-only-validate-if-field-is-populated</v>
      </c>
    </row>
    <row r="935" spans="1:27" x14ac:dyDescent="0.25">
      <c r="A935">
        <v>53785543</v>
      </c>
      <c r="B935" t="s">
        <v>7392</v>
      </c>
      <c r="C935" t="s">
        <v>16</v>
      </c>
      <c r="D935" t="s">
        <v>16</v>
      </c>
      <c r="E935" t="s">
        <v>7393</v>
      </c>
      <c r="F935" t="s">
        <v>7394</v>
      </c>
      <c r="G935" t="s">
        <v>7211</v>
      </c>
      <c r="H935" t="s">
        <v>7395</v>
      </c>
      <c r="T935">
        <f t="shared" si="119"/>
        <v>53785543</v>
      </c>
      <c r="U935">
        <f t="shared" si="120"/>
        <v>377</v>
      </c>
      <c r="V935">
        <f t="shared" si="121"/>
        <v>1</v>
      </c>
      <c r="W935">
        <f t="shared" si="122"/>
        <v>1</v>
      </c>
      <c r="X935" t="str">
        <f t="shared" si="115"/>
        <v>FluentValidation of optional object in list</v>
      </c>
      <c r="Y935" t="str">
        <f t="shared" si="116"/>
        <v>53787017</v>
      </c>
      <c r="Z935" t="str">
        <f t="shared" si="117"/>
        <v>c#/validationfluentvalidation/</v>
      </c>
      <c r="AA935" t="str">
        <f t="shared" si="118"/>
        <v>https://stackoverflow.com/questions/53785543/fluentvalidation-of-optional-object-in-list</v>
      </c>
    </row>
    <row r="936" spans="1:27" x14ac:dyDescent="0.25">
      <c r="A936">
        <v>53710685</v>
      </c>
      <c r="B936" t="s">
        <v>7396</v>
      </c>
      <c r="C936" t="s">
        <v>16</v>
      </c>
      <c r="D936" t="s">
        <v>16</v>
      </c>
      <c r="E936" t="s">
        <v>7397</v>
      </c>
      <c r="F936" t="s">
        <v>7398</v>
      </c>
      <c r="G936" t="s">
        <v>7399</v>
      </c>
      <c r="H936" t="s">
        <v>7400</v>
      </c>
      <c r="T936">
        <f t="shared" si="119"/>
        <v>53710685</v>
      </c>
      <c r="U936">
        <f t="shared" si="120"/>
        <v>570</v>
      </c>
      <c r="V936">
        <f t="shared" si="121"/>
        <v>1</v>
      </c>
      <c r="W936">
        <f t="shared" si="122"/>
        <v>1</v>
      </c>
      <c r="X936" t="str">
        <f t="shared" si="115"/>
        <v>Moq: running flows with FluentValidation</v>
      </c>
      <c r="Y936" t="str">
        <f t="shared" si="116"/>
        <v>53715472</v>
      </c>
      <c r="Z936" t="str">
        <f t="shared" si="117"/>
        <v>c#/unit-testing/testing/moq/fluentvalidation/</v>
      </c>
      <c r="AA936" t="str">
        <f t="shared" si="118"/>
        <v>https://stackoverflow.com/questions/53710685/moq-running-flows-with-fluentvalidation</v>
      </c>
    </row>
    <row r="937" spans="1:27" x14ac:dyDescent="0.25">
      <c r="A937">
        <v>38830078</v>
      </c>
      <c r="B937" t="s">
        <v>7401</v>
      </c>
      <c r="C937" t="s">
        <v>16</v>
      </c>
      <c r="D937" t="s">
        <v>16</v>
      </c>
      <c r="E937" t="s">
        <v>7402</v>
      </c>
      <c r="F937" t="s">
        <v>11</v>
      </c>
      <c r="G937" t="s">
        <v>7403</v>
      </c>
      <c r="H937" t="s">
        <v>7404</v>
      </c>
      <c r="T937">
        <f t="shared" si="119"/>
        <v>38830078</v>
      </c>
      <c r="U937">
        <f t="shared" si="120"/>
        <v>3337</v>
      </c>
      <c r="V937">
        <f t="shared" si="121"/>
        <v>1</v>
      </c>
      <c r="W937">
        <f t="shared" si="122"/>
        <v>1</v>
      </c>
      <c r="X937" t="str">
        <f t="shared" si="115"/>
        <v>fluentvalidation error message contains c# property name and not client side json property name?</v>
      </c>
      <c r="Y937" t="str">
        <f t="shared" si="116"/>
        <v>null</v>
      </c>
      <c r="Z937" t="str">
        <f t="shared" si="117"/>
        <v>c#/json/asp.net-web-api/fluentvalidation/</v>
      </c>
      <c r="AA937" t="str">
        <f t="shared" si="118"/>
        <v>https://stackoverflow.com/questions/38830078/fluentvalidation-error-message-contains-c-property-name-and-not-client-side-jso</v>
      </c>
    </row>
    <row r="938" spans="1:27" x14ac:dyDescent="0.25">
      <c r="A938">
        <v>53236279</v>
      </c>
      <c r="B938" t="s">
        <v>1949</v>
      </c>
      <c r="C938" t="s">
        <v>16</v>
      </c>
      <c r="D938" t="s">
        <v>15</v>
      </c>
      <c r="E938" t="s">
        <v>7409</v>
      </c>
      <c r="F938" t="s">
        <v>7410</v>
      </c>
      <c r="G938" t="s">
        <v>7411</v>
      </c>
      <c r="H938" t="s">
        <v>7412</v>
      </c>
      <c r="T938">
        <f t="shared" si="119"/>
        <v>53236279</v>
      </c>
      <c r="U938">
        <f t="shared" si="120"/>
        <v>380</v>
      </c>
      <c r="V938">
        <f t="shared" si="121"/>
        <v>1</v>
      </c>
      <c r="W938">
        <f t="shared" si="122"/>
        <v>2</v>
      </c>
      <c r="X938" t="str">
        <f t="shared" si="115"/>
        <v>FluentValidation not working on collection of outer model objects</v>
      </c>
      <c r="Y938" t="str">
        <f t="shared" si="116"/>
        <v>53241773</v>
      </c>
      <c r="Z938" t="str">
        <f t="shared" si="117"/>
        <v>c#/asp.net/asp.net-mvc/fluentvalidation/</v>
      </c>
      <c r="AA938" t="str">
        <f t="shared" si="118"/>
        <v>https://stackoverflow.com/questions/53236279/fluentvalidation-not-working-on-collection-of-outer-model-objects</v>
      </c>
    </row>
    <row r="939" spans="1:27" x14ac:dyDescent="0.25">
      <c r="A939">
        <v>53177698</v>
      </c>
      <c r="B939" t="s">
        <v>3315</v>
      </c>
      <c r="C939" t="s">
        <v>16</v>
      </c>
      <c r="D939" t="s">
        <v>28</v>
      </c>
      <c r="E939" t="s">
        <v>7413</v>
      </c>
      <c r="F939" t="s">
        <v>7414</v>
      </c>
      <c r="G939" t="s">
        <v>7113</v>
      </c>
      <c r="H939" t="s">
        <v>7415</v>
      </c>
      <c r="T939">
        <f t="shared" si="119"/>
        <v>53177698</v>
      </c>
      <c r="U939">
        <f t="shared" si="120"/>
        <v>358</v>
      </c>
      <c r="V939">
        <f t="shared" si="121"/>
        <v>1</v>
      </c>
      <c r="W939">
        <f t="shared" si="122"/>
        <v>3</v>
      </c>
      <c r="X939" t="str">
        <f t="shared" si="115"/>
        <v>Does FluentValidation have error levels out of the box?</v>
      </c>
      <c r="Y939" t="str">
        <f t="shared" si="116"/>
        <v>53227310</v>
      </c>
      <c r="Z939" t="str">
        <f t="shared" si="117"/>
        <v>c#/fluentvalidation/</v>
      </c>
      <c r="AA939" t="str">
        <f t="shared" si="118"/>
        <v>https://stackoverflow.com/questions/53177698/does-fluentvalidation-have-error-levels-out-of-the-box</v>
      </c>
    </row>
    <row r="940" spans="1:27" x14ac:dyDescent="0.25">
      <c r="A940">
        <v>42842392</v>
      </c>
      <c r="B940" t="s">
        <v>7416</v>
      </c>
      <c r="C940" t="s">
        <v>15</v>
      </c>
      <c r="D940" t="s">
        <v>15</v>
      </c>
      <c r="E940" t="s">
        <v>7417</v>
      </c>
      <c r="F940" t="s">
        <v>11</v>
      </c>
      <c r="G940" t="s">
        <v>7113</v>
      </c>
      <c r="H940" t="s">
        <v>7418</v>
      </c>
      <c r="T940">
        <f t="shared" si="119"/>
        <v>42842392</v>
      </c>
      <c r="U940">
        <f t="shared" si="120"/>
        <v>1556</v>
      </c>
      <c r="V940">
        <f t="shared" si="121"/>
        <v>2</v>
      </c>
      <c r="W940">
        <f t="shared" si="122"/>
        <v>2</v>
      </c>
      <c r="X940" t="str">
        <f t="shared" si="115"/>
        <v>Validating collections with FluentValidation</v>
      </c>
      <c r="Y940" t="str">
        <f t="shared" si="116"/>
        <v>null</v>
      </c>
      <c r="Z940" t="str">
        <f t="shared" si="117"/>
        <v>c#/fluentvalidation/</v>
      </c>
      <c r="AA940" t="str">
        <f t="shared" si="118"/>
        <v>https://stackoverflow.com/questions/42842392/validating-collections-with-fluentvalidation</v>
      </c>
    </row>
    <row r="941" spans="1:27" x14ac:dyDescent="0.25">
      <c r="A941">
        <v>52650318</v>
      </c>
      <c r="B941" t="s">
        <v>1221</v>
      </c>
      <c r="C941" t="s">
        <v>16</v>
      </c>
      <c r="D941" t="s">
        <v>16</v>
      </c>
      <c r="E941" t="s">
        <v>7419</v>
      </c>
      <c r="F941" t="s">
        <v>11</v>
      </c>
      <c r="G941" t="s">
        <v>7113</v>
      </c>
      <c r="H941" t="s">
        <v>7420</v>
      </c>
      <c r="T941">
        <f t="shared" si="119"/>
        <v>52650318</v>
      </c>
      <c r="U941">
        <f t="shared" si="120"/>
        <v>693</v>
      </c>
      <c r="V941">
        <f t="shared" si="121"/>
        <v>1</v>
      </c>
      <c r="W941">
        <f t="shared" si="122"/>
        <v>1</v>
      </c>
      <c r="X941" t="str">
        <f t="shared" si="115"/>
        <v>Set a rule based on the result of a boolean using FluentValidation</v>
      </c>
      <c r="Y941" t="str">
        <f t="shared" si="116"/>
        <v>null</v>
      </c>
      <c r="Z941" t="str">
        <f t="shared" si="117"/>
        <v>c#/fluentvalidation/</v>
      </c>
      <c r="AA941" t="str">
        <f t="shared" si="118"/>
        <v>https://stackoverflow.com/questions/52650318/set-a-rule-based-on-the-result-of-a-boolean-using-fluentvalidation</v>
      </c>
    </row>
    <row r="942" spans="1:27" x14ac:dyDescent="0.25">
      <c r="A942">
        <v>38736297</v>
      </c>
      <c r="B942" t="s">
        <v>7421</v>
      </c>
      <c r="C942" t="s">
        <v>28</v>
      </c>
      <c r="D942" t="s">
        <v>16</v>
      </c>
      <c r="E942" t="s">
        <v>7422</v>
      </c>
      <c r="F942" t="s">
        <v>7423</v>
      </c>
      <c r="G942" t="s">
        <v>7113</v>
      </c>
      <c r="H942" t="s">
        <v>7424</v>
      </c>
      <c r="T942">
        <f t="shared" si="119"/>
        <v>38736297</v>
      </c>
      <c r="U942">
        <f t="shared" si="120"/>
        <v>5654</v>
      </c>
      <c r="V942">
        <f t="shared" si="121"/>
        <v>3</v>
      </c>
      <c r="W942">
        <f t="shared" si="122"/>
        <v>1</v>
      </c>
      <c r="X942" t="str">
        <f t="shared" si="115"/>
        <v>FluentValidation: how to make bool as required field with &amp;#39false&amp;#39 as valid input?</v>
      </c>
      <c r="Y942" t="str">
        <f t="shared" si="116"/>
        <v>38736766</v>
      </c>
      <c r="Z942" t="str">
        <f t="shared" si="117"/>
        <v>c#/fluentvalidation/</v>
      </c>
      <c r="AA942" t="str">
        <f t="shared" si="118"/>
        <v>https://stackoverflow.com/questions/38736297/fluentvalidation-how-to-make-bool-as-required-field-with-false-as-valid-input</v>
      </c>
    </row>
    <row r="943" spans="1:27" x14ac:dyDescent="0.25">
      <c r="A943">
        <v>52874677</v>
      </c>
      <c r="B943" t="s">
        <v>561</v>
      </c>
      <c r="C943" t="s">
        <v>16</v>
      </c>
      <c r="D943" t="s">
        <v>16</v>
      </c>
      <c r="E943" t="s">
        <v>7425</v>
      </c>
      <c r="F943" t="s">
        <v>11</v>
      </c>
      <c r="G943" t="s">
        <v>7113</v>
      </c>
      <c r="H943" t="s">
        <v>7426</v>
      </c>
      <c r="T943">
        <f t="shared" si="119"/>
        <v>52874677</v>
      </c>
      <c r="U943">
        <f t="shared" si="120"/>
        <v>473</v>
      </c>
      <c r="V943">
        <f t="shared" si="121"/>
        <v>1</v>
      </c>
      <c r="W943">
        <f t="shared" si="122"/>
        <v>1</v>
      </c>
      <c r="X943" t="str">
        <f t="shared" si="115"/>
        <v>Test that property has child validator FluentValidation</v>
      </c>
      <c r="Y943" t="str">
        <f t="shared" si="116"/>
        <v>null</v>
      </c>
      <c r="Z943" t="str">
        <f t="shared" si="117"/>
        <v>c#/fluentvalidation/</v>
      </c>
      <c r="AA943" t="str">
        <f t="shared" si="118"/>
        <v>https://stackoverflow.com/questions/52874677/test-that-property-has-child-validator-fluentvalidation</v>
      </c>
    </row>
    <row r="944" spans="1:27" x14ac:dyDescent="0.25">
      <c r="A944">
        <v>17095791</v>
      </c>
      <c r="B944" t="s">
        <v>7427</v>
      </c>
      <c r="C944" t="s">
        <v>469</v>
      </c>
      <c r="D944" t="s">
        <v>85</v>
      </c>
      <c r="E944" t="s">
        <v>7428</v>
      </c>
      <c r="F944" t="s">
        <v>7429</v>
      </c>
      <c r="G944" t="s">
        <v>7113</v>
      </c>
      <c r="H944" t="s">
        <v>7430</v>
      </c>
      <c r="T944">
        <f t="shared" si="119"/>
        <v>17095791</v>
      </c>
      <c r="U944">
        <f t="shared" si="120"/>
        <v>21778</v>
      </c>
      <c r="V944">
        <f t="shared" si="121"/>
        <v>9</v>
      </c>
      <c r="W944">
        <f t="shared" si="122"/>
        <v>36</v>
      </c>
      <c r="X944" t="str">
        <f t="shared" si="115"/>
        <v>FluentValidation rule for null object</v>
      </c>
      <c r="Y944" t="str">
        <f t="shared" si="116"/>
        <v>17095870</v>
      </c>
      <c r="Z944" t="str">
        <f t="shared" si="117"/>
        <v>c#/fluentvalidation/</v>
      </c>
      <c r="AA944" t="str">
        <f t="shared" si="118"/>
        <v>https://stackoverflow.com/questions/17095791/fluentvalidation-rule-for-null-object</v>
      </c>
    </row>
    <row r="945" spans="1:27" x14ac:dyDescent="0.25">
      <c r="A945">
        <v>13406270</v>
      </c>
      <c r="B945" t="s">
        <v>7431</v>
      </c>
      <c r="C945" t="s">
        <v>16</v>
      </c>
      <c r="D945" t="s">
        <v>135</v>
      </c>
      <c r="E945" t="s">
        <v>7432</v>
      </c>
      <c r="F945" t="s">
        <v>7433</v>
      </c>
      <c r="G945" t="s">
        <v>7434</v>
      </c>
      <c r="H945" t="s">
        <v>7435</v>
      </c>
      <c r="T945">
        <f t="shared" si="119"/>
        <v>13406270</v>
      </c>
      <c r="U945">
        <f t="shared" si="120"/>
        <v>13509</v>
      </c>
      <c r="V945">
        <f t="shared" si="121"/>
        <v>1</v>
      </c>
      <c r="W945">
        <f t="shared" si="122"/>
        <v>27</v>
      </c>
      <c r="X945" t="str">
        <f t="shared" si="115"/>
        <v>FluentValidation unique name validation using database</v>
      </c>
      <c r="Y945" t="str">
        <f t="shared" si="116"/>
        <v>13406458</v>
      </c>
      <c r="Z945" t="str">
        <f t="shared" si="117"/>
        <v>c#/asp.net/asp.net-mvc/asp.net-mvc-4/fluentvalidation/</v>
      </c>
      <c r="AA945" t="str">
        <f t="shared" si="118"/>
        <v>https://stackoverflow.com/questions/13406270/fluentvalidation-unique-name-validation-using-database</v>
      </c>
    </row>
    <row r="946" spans="1:27" x14ac:dyDescent="0.25">
      <c r="A946">
        <v>52631566</v>
      </c>
      <c r="B946" t="s">
        <v>7436</v>
      </c>
      <c r="C946" t="s">
        <v>9</v>
      </c>
      <c r="D946" t="s">
        <v>16</v>
      </c>
      <c r="E946" t="s">
        <v>7437</v>
      </c>
      <c r="F946" t="s">
        <v>11</v>
      </c>
      <c r="G946" t="s">
        <v>7113</v>
      </c>
      <c r="H946" t="s">
        <v>7438</v>
      </c>
      <c r="T946">
        <f t="shared" si="119"/>
        <v>52631566</v>
      </c>
      <c r="U946">
        <f t="shared" si="120"/>
        <v>235</v>
      </c>
      <c r="V946">
        <f t="shared" si="121"/>
        <v>0</v>
      </c>
      <c r="W946">
        <f t="shared" si="122"/>
        <v>1</v>
      </c>
      <c r="X946" t="str">
        <f t="shared" si="115"/>
        <v>FluentValidation :Extension Methods applying the same same rule on multiple properties</v>
      </c>
      <c r="Y946" t="str">
        <f t="shared" si="116"/>
        <v>null</v>
      </c>
      <c r="Z946" t="str">
        <f t="shared" si="117"/>
        <v>c#/fluentvalidation/</v>
      </c>
      <c r="AA946" t="str">
        <f t="shared" si="118"/>
        <v>https://stackoverflow.com/questions/52631566/fluentvalidation-extension-methods-applying-the-same-same-rule-on-multiple-prop</v>
      </c>
    </row>
    <row r="947" spans="1:27" x14ac:dyDescent="0.25">
      <c r="A947">
        <v>59028605</v>
      </c>
      <c r="B947" t="s">
        <v>291</v>
      </c>
      <c r="C947" t="s">
        <v>16</v>
      </c>
      <c r="D947" t="s">
        <v>16</v>
      </c>
      <c r="E947" t="s">
        <v>7446</v>
      </c>
      <c r="F947" t="s">
        <v>7447</v>
      </c>
      <c r="G947" t="s">
        <v>7448</v>
      </c>
      <c r="H947" t="s">
        <v>7449</v>
      </c>
      <c r="T947">
        <f t="shared" si="119"/>
        <v>59028605</v>
      </c>
      <c r="U947">
        <f t="shared" si="120"/>
        <v>70</v>
      </c>
      <c r="V947">
        <f t="shared" si="121"/>
        <v>1</v>
      </c>
      <c r="W947">
        <f t="shared" si="122"/>
        <v>1</v>
      </c>
      <c r="X947" t="str">
        <f t="shared" si="115"/>
        <v>How to read the result table of BenchmarkDotNet</v>
      </c>
      <c r="Y947" t="str">
        <f t="shared" si="116"/>
        <v>59028734</v>
      </c>
      <c r="Z947" t="str">
        <f t="shared" si="117"/>
        <v>c#/.net/benchmarking/benchmarkdotnet/</v>
      </c>
      <c r="AA947" t="str">
        <f t="shared" si="118"/>
        <v>https://stackoverflow.com/questions/59028605/how-to-read-the-result-table-of-benchmarkdotnet</v>
      </c>
    </row>
    <row r="948" spans="1:27" x14ac:dyDescent="0.25">
      <c r="A948">
        <v>60828785</v>
      </c>
      <c r="B948" t="s">
        <v>3988</v>
      </c>
      <c r="C948" t="s">
        <v>9</v>
      </c>
      <c r="D948" t="s">
        <v>208</v>
      </c>
      <c r="E948" t="s">
        <v>7450</v>
      </c>
      <c r="F948" t="s">
        <v>11</v>
      </c>
      <c r="G948" t="s">
        <v>7451</v>
      </c>
      <c r="H948" t="s">
        <v>7452</v>
      </c>
      <c r="T948">
        <f t="shared" si="119"/>
        <v>60828785</v>
      </c>
      <c r="U948">
        <f t="shared" si="120"/>
        <v>108</v>
      </c>
      <c r="V948">
        <f t="shared" si="121"/>
        <v>0</v>
      </c>
      <c r="W948">
        <f t="shared" si="122"/>
        <v>4</v>
      </c>
      <c r="X948" t="str">
        <f t="shared" si="115"/>
        <v>Running BenchmarkDotNet within XUnit</v>
      </c>
      <c r="Y948" t="str">
        <f t="shared" si="116"/>
        <v>null</v>
      </c>
      <c r="Z948" t="str">
        <f t="shared" si="117"/>
        <v>c#/.net-core/xunit/benchmarkdotnet/</v>
      </c>
      <c r="AA948" t="str">
        <f t="shared" si="118"/>
        <v>https://stackoverflow.com/questions/60828785/running-benchmarkdotnet-within-xunit</v>
      </c>
    </row>
    <row r="949" spans="1:27" x14ac:dyDescent="0.25">
      <c r="A949">
        <v>49536585</v>
      </c>
      <c r="B949" t="s">
        <v>7453</v>
      </c>
      <c r="C949" t="s">
        <v>16</v>
      </c>
      <c r="D949" t="s">
        <v>15</v>
      </c>
      <c r="E949" t="s">
        <v>7454</v>
      </c>
      <c r="F949" t="s">
        <v>11</v>
      </c>
      <c r="G949" t="s">
        <v>7455</v>
      </c>
      <c r="H949" t="s">
        <v>7456</v>
      </c>
      <c r="T949">
        <f t="shared" si="119"/>
        <v>49536585</v>
      </c>
      <c r="U949">
        <f t="shared" si="120"/>
        <v>1191</v>
      </c>
      <c r="V949">
        <f t="shared" si="121"/>
        <v>1</v>
      </c>
      <c r="W949">
        <f t="shared" si="122"/>
        <v>2</v>
      </c>
      <c r="X949" t="str">
        <f t="shared" si="115"/>
        <v>BenchmarkDotNet with async task</v>
      </c>
      <c r="Y949" t="str">
        <f t="shared" si="116"/>
        <v>null</v>
      </c>
      <c r="Z949" t="str">
        <f t="shared" si="117"/>
        <v>c#/benchmarkdotnet/</v>
      </c>
      <c r="AA949" t="str">
        <f t="shared" si="118"/>
        <v>https://stackoverflow.com/questions/49536585/benchmarkdotnet-with-async-task</v>
      </c>
    </row>
    <row r="950" spans="1:27" x14ac:dyDescent="0.25">
      <c r="A950">
        <v>58647804</v>
      </c>
      <c r="B950" t="s">
        <v>4434</v>
      </c>
      <c r="C950" t="s">
        <v>16</v>
      </c>
      <c r="D950" t="s">
        <v>15</v>
      </c>
      <c r="E950" t="s">
        <v>7457</v>
      </c>
      <c r="F950" t="s">
        <v>7458</v>
      </c>
      <c r="G950" t="s">
        <v>7455</v>
      </c>
      <c r="H950" t="s">
        <v>7459</v>
      </c>
      <c r="T950">
        <f t="shared" si="119"/>
        <v>58647804</v>
      </c>
      <c r="U950">
        <f t="shared" si="120"/>
        <v>89</v>
      </c>
      <c r="V950">
        <f t="shared" si="121"/>
        <v>1</v>
      </c>
      <c r="W950">
        <f t="shared" si="122"/>
        <v>2</v>
      </c>
      <c r="X950" t="str">
        <f t="shared" si="115"/>
        <v>BenchmarkDotNet - How to inject parameters outside from the class</v>
      </c>
      <c r="Y950" t="str">
        <f t="shared" si="116"/>
        <v>60005427</v>
      </c>
      <c r="Z950" t="str">
        <f t="shared" si="117"/>
        <v>c#/benchmarkdotnet/</v>
      </c>
      <c r="AA950" t="str">
        <f t="shared" si="118"/>
        <v>https://stackoverflow.com/questions/58647804/benchmarkdotnet-how-to-inject-parameters-outside-from-the-class</v>
      </c>
    </row>
    <row r="951" spans="1:27" x14ac:dyDescent="0.25">
      <c r="A951">
        <v>59422182</v>
      </c>
      <c r="B951" t="s">
        <v>367</v>
      </c>
      <c r="C951" t="s">
        <v>16</v>
      </c>
      <c r="D951" t="s">
        <v>16</v>
      </c>
      <c r="E951" t="s">
        <v>7460</v>
      </c>
      <c r="F951" t="s">
        <v>7461</v>
      </c>
      <c r="G951" t="s">
        <v>7455</v>
      </c>
      <c r="H951" t="s">
        <v>7462</v>
      </c>
      <c r="T951">
        <f t="shared" si="119"/>
        <v>59422182</v>
      </c>
      <c r="U951">
        <f t="shared" si="120"/>
        <v>53</v>
      </c>
      <c r="V951">
        <f t="shared" si="121"/>
        <v>1</v>
      </c>
      <c r="W951">
        <f t="shared" si="122"/>
        <v>1</v>
      </c>
      <c r="X951" t="str">
        <f t="shared" si="115"/>
        <v>BenchmarkDotNet, skip a benchmark on specific runtime</v>
      </c>
      <c r="Y951" t="str">
        <f t="shared" si="116"/>
        <v>60005250</v>
      </c>
      <c r="Z951" t="str">
        <f t="shared" si="117"/>
        <v>c#/benchmarkdotnet/</v>
      </c>
      <c r="AA951" t="str">
        <f t="shared" si="118"/>
        <v>https://stackoverflow.com/questions/59422182/benchmarkdotnet-skip-a-benchmark-on-specific-runtime</v>
      </c>
    </row>
    <row r="952" spans="1:27" x14ac:dyDescent="0.25">
      <c r="A952">
        <v>59143147</v>
      </c>
      <c r="B952" t="s">
        <v>3012</v>
      </c>
      <c r="C952" t="s">
        <v>16</v>
      </c>
      <c r="D952" t="s">
        <v>16</v>
      </c>
      <c r="E952" t="s">
        <v>7463</v>
      </c>
      <c r="F952" t="s">
        <v>7464</v>
      </c>
      <c r="G952" t="s">
        <v>7465</v>
      </c>
      <c r="H952" t="s">
        <v>7466</v>
      </c>
      <c r="T952">
        <f t="shared" si="119"/>
        <v>59143147</v>
      </c>
      <c r="U952">
        <f t="shared" si="120"/>
        <v>99</v>
      </c>
      <c r="V952">
        <f t="shared" si="121"/>
        <v>1</v>
      </c>
      <c r="W952">
        <f t="shared" si="122"/>
        <v>1</v>
      </c>
      <c r="X952" t="str">
        <f t="shared" si="115"/>
        <v>&amp;quotWrong assembly binding redirects&amp;quot when running BenchmarkDotNet</v>
      </c>
      <c r="Y952" t="str">
        <f t="shared" si="116"/>
        <v>60004956</v>
      </c>
      <c r="Z952" t="str">
        <f t="shared" si="117"/>
        <v>c#/.net-core/assembly-binding-redirect/benchmarkdotnet/</v>
      </c>
      <c r="AA952" t="str">
        <f t="shared" si="118"/>
        <v>https://stackoverflow.com/questions/59143147/wrong-assembly-binding-redirects-when-running-benchmarkdotnet</v>
      </c>
    </row>
    <row r="953" spans="1:27" x14ac:dyDescent="0.25">
      <c r="A953">
        <v>58972840</v>
      </c>
      <c r="B953" t="s">
        <v>1085</v>
      </c>
      <c r="C953" t="s">
        <v>16</v>
      </c>
      <c r="D953" t="s">
        <v>16</v>
      </c>
      <c r="E953" t="s">
        <v>7467</v>
      </c>
      <c r="F953" t="s">
        <v>7468</v>
      </c>
      <c r="G953" t="s">
        <v>7469</v>
      </c>
      <c r="H953" t="s">
        <v>7470</v>
      </c>
      <c r="T953">
        <f t="shared" si="119"/>
        <v>58972840</v>
      </c>
      <c r="U953">
        <f t="shared" si="120"/>
        <v>128</v>
      </c>
      <c r="V953">
        <f t="shared" si="121"/>
        <v>1</v>
      </c>
      <c r="W953">
        <f t="shared" si="122"/>
        <v>1</v>
      </c>
      <c r="X953" t="str">
        <f t="shared" si="115"/>
        <v>How can we pass dynamic arguments in [Arguments] tag for BenchmarkDotNet in C#?</v>
      </c>
      <c r="Y953" t="str">
        <f t="shared" si="116"/>
        <v>58977199</v>
      </c>
      <c r="Z953" t="str">
        <f t="shared" si="117"/>
        <v>c#/performance-testingbenchmarkdotnet/</v>
      </c>
      <c r="AA953" t="str">
        <f t="shared" si="118"/>
        <v>https://stackoverflow.com/questions/58972840/how-can-we-pass-dynamic-arguments-in-arguments-tag-for-benchmarkdotnet-in-c</v>
      </c>
    </row>
    <row r="954" spans="1:27" x14ac:dyDescent="0.25">
      <c r="A954">
        <v>42489457</v>
      </c>
      <c r="B954" t="s">
        <v>7471</v>
      </c>
      <c r="C954" t="s">
        <v>15</v>
      </c>
      <c r="D954" t="s">
        <v>208</v>
      </c>
      <c r="E954" t="s">
        <v>7472</v>
      </c>
      <c r="F954" t="s">
        <v>7473</v>
      </c>
      <c r="G954" t="s">
        <v>7444</v>
      </c>
      <c r="H954" t="s">
        <v>7474</v>
      </c>
      <c r="T954">
        <f t="shared" si="119"/>
        <v>42489457</v>
      </c>
      <c r="U954">
        <f t="shared" si="120"/>
        <v>739</v>
      </c>
      <c r="V954">
        <f t="shared" si="121"/>
        <v>2</v>
      </c>
      <c r="W954">
        <f t="shared" si="122"/>
        <v>4</v>
      </c>
      <c r="X954" t="str">
        <f t="shared" si="115"/>
        <v>Show Only Summary Section of BenchmarkDotNet</v>
      </c>
      <c r="Y954" t="str">
        <f t="shared" si="116"/>
        <v>42492630</v>
      </c>
      <c r="Z954" t="str">
        <f t="shared" si="117"/>
        <v>c#/benchmarkingbenchmarkdotnet/</v>
      </c>
      <c r="AA954" t="str">
        <f t="shared" si="118"/>
        <v>https://stackoverflow.com/questions/42489457/show-only-summary-section-of-benchmarkdotnet</v>
      </c>
    </row>
    <row r="955" spans="1:27" x14ac:dyDescent="0.25">
      <c r="A955">
        <v>57303962</v>
      </c>
      <c r="B955" t="s">
        <v>183</v>
      </c>
      <c r="C955" t="s">
        <v>16</v>
      </c>
      <c r="D955" t="s">
        <v>16</v>
      </c>
      <c r="E955" t="s">
        <v>7475</v>
      </c>
      <c r="F955" t="s">
        <v>7476</v>
      </c>
      <c r="G955" t="s">
        <v>7455</v>
      </c>
      <c r="H955" t="s">
        <v>7477</v>
      </c>
      <c r="T955">
        <f t="shared" si="119"/>
        <v>57303962</v>
      </c>
      <c r="U955">
        <f t="shared" si="120"/>
        <v>40</v>
      </c>
      <c r="V955">
        <f t="shared" si="121"/>
        <v>1</v>
      </c>
      <c r="W955">
        <f t="shared" si="122"/>
        <v>1</v>
      </c>
      <c r="X955" t="str">
        <f t="shared" si="115"/>
        <v>Compare scaling with BenchmarkDotNet</v>
      </c>
      <c r="Y955" t="str">
        <f t="shared" si="116"/>
        <v>57304109</v>
      </c>
      <c r="Z955" t="str">
        <f t="shared" si="117"/>
        <v>c#/benchmarkdotnet/</v>
      </c>
      <c r="AA955" t="str">
        <f t="shared" si="118"/>
        <v>https://stackoverflow.com/questions/57303962/compare-scaling-with-benchmarkdotnet</v>
      </c>
    </row>
    <row r="956" spans="1:27" x14ac:dyDescent="0.25">
      <c r="A956">
        <v>42426982</v>
      </c>
      <c r="B956" t="s">
        <v>7480</v>
      </c>
      <c r="C956" t="s">
        <v>16</v>
      </c>
      <c r="D956" t="s">
        <v>16</v>
      </c>
      <c r="E956" t="s">
        <v>7481</v>
      </c>
      <c r="F956" t="s">
        <v>11</v>
      </c>
      <c r="G956" t="s">
        <v>7448</v>
      </c>
      <c r="H956" t="s">
        <v>7482</v>
      </c>
      <c r="T956">
        <f t="shared" si="119"/>
        <v>42426982</v>
      </c>
      <c r="U956">
        <f t="shared" si="120"/>
        <v>366</v>
      </c>
      <c r="V956">
        <f t="shared" si="121"/>
        <v>1</v>
      </c>
      <c r="W956">
        <f t="shared" si="122"/>
        <v>1</v>
      </c>
      <c r="X956" t="str">
        <f t="shared" si="115"/>
        <v>Exception handling in BenchmarkDotNet</v>
      </c>
      <c r="Y956" t="str">
        <f t="shared" si="116"/>
        <v>null</v>
      </c>
      <c r="Z956" t="str">
        <f t="shared" si="117"/>
        <v>c#/.net/benchmarking/benchmarkdotnet/</v>
      </c>
      <c r="AA956" t="str">
        <f t="shared" si="118"/>
        <v>https://stackoverflow.com/questions/42426982/exception-handling-in-benchmarkdotnet</v>
      </c>
    </row>
    <row r="957" spans="1:27" x14ac:dyDescent="0.25">
      <c r="A957">
        <v>52223682</v>
      </c>
      <c r="B957" t="s">
        <v>1574</v>
      </c>
      <c r="C957" t="s">
        <v>28</v>
      </c>
      <c r="D957" t="s">
        <v>28</v>
      </c>
      <c r="E957" t="s">
        <v>7483</v>
      </c>
      <c r="F957" t="s">
        <v>11</v>
      </c>
      <c r="G957" t="s">
        <v>7484</v>
      </c>
      <c r="H957" t="s">
        <v>7485</v>
      </c>
      <c r="T957">
        <f t="shared" si="119"/>
        <v>52223682</v>
      </c>
      <c r="U957">
        <f t="shared" si="120"/>
        <v>642</v>
      </c>
      <c r="V957">
        <f t="shared" si="121"/>
        <v>3</v>
      </c>
      <c r="W957">
        <f t="shared" si="122"/>
        <v>3</v>
      </c>
      <c r="X957" t="str">
        <f t="shared" si="115"/>
        <v>How to interpret the results from BenchmarkDotNet and dotMemory?</v>
      </c>
      <c r="Y957" t="str">
        <f t="shared" si="116"/>
        <v>null</v>
      </c>
      <c r="Z957" t="str">
        <f t="shared" si="117"/>
        <v>c#/.net/benchmarking/dotmemory/benchmarkdotnet/</v>
      </c>
      <c r="AA957" t="str">
        <f t="shared" si="118"/>
        <v>https://stackoverflow.com/questions/52223682/how-to-interpret-the-results-from-benchmarkdotnet-and-dotmemory</v>
      </c>
    </row>
    <row r="958" spans="1:27" x14ac:dyDescent="0.25">
      <c r="A958">
        <v>42522702</v>
      </c>
      <c r="B958" t="s">
        <v>7493</v>
      </c>
      <c r="C958" t="s">
        <v>16</v>
      </c>
      <c r="D958" t="s">
        <v>16</v>
      </c>
      <c r="E958" t="s">
        <v>7494</v>
      </c>
      <c r="F958" t="s">
        <v>11</v>
      </c>
      <c r="G958" t="s">
        <v>7495</v>
      </c>
      <c r="H958" t="s">
        <v>7496</v>
      </c>
      <c r="T958">
        <f t="shared" si="119"/>
        <v>42522702</v>
      </c>
      <c r="U958">
        <f t="shared" si="120"/>
        <v>580</v>
      </c>
      <c r="V958">
        <f t="shared" si="121"/>
        <v>1</v>
      </c>
      <c r="W958">
        <f t="shared" si="122"/>
        <v>1</v>
      </c>
      <c r="X958" t="str">
        <f t="shared" si="115"/>
        <v>Getting Performance Results using benchmarkdotnet in ASP.net MVC</v>
      </c>
      <c r="Y958" t="str">
        <f t="shared" si="116"/>
        <v>null</v>
      </c>
      <c r="Z958" t="str">
        <f t="shared" si="117"/>
        <v>c#/asp.net-mvcbenchmarkdotnet/</v>
      </c>
      <c r="AA958" t="str">
        <f t="shared" si="118"/>
        <v>https://stackoverflow.com/questions/42522702/getting-performance-results-using-benchmarkdotnet-in-asp-net-mvc</v>
      </c>
    </row>
    <row r="959" spans="1:27" x14ac:dyDescent="0.25">
      <c r="A959">
        <v>42457338</v>
      </c>
      <c r="B959" t="s">
        <v>3402</v>
      </c>
      <c r="C959" t="s">
        <v>15</v>
      </c>
      <c r="D959" t="s">
        <v>16</v>
      </c>
      <c r="E959" t="s">
        <v>7497</v>
      </c>
      <c r="F959" t="s">
        <v>7498</v>
      </c>
      <c r="G959" t="s">
        <v>7499</v>
      </c>
      <c r="H959" t="s">
        <v>7500</v>
      </c>
      <c r="T959">
        <f t="shared" si="119"/>
        <v>42457338</v>
      </c>
      <c r="U959">
        <f t="shared" si="120"/>
        <v>158</v>
      </c>
      <c r="V959">
        <f t="shared" si="121"/>
        <v>2</v>
      </c>
      <c r="W959">
        <f t="shared" si="122"/>
        <v>1</v>
      </c>
      <c r="X959" t="str">
        <f t="shared" si="115"/>
        <v>Can&amp;#39t install BenchmarkDotNet 0.10.2 on Visual Studio Ultimate 2012</v>
      </c>
      <c r="Y959" t="str">
        <f t="shared" si="116"/>
        <v>42457891</v>
      </c>
      <c r="Z959" t="str">
        <f t="shared" si="117"/>
        <v>c#/visual-studio-2012benchmarkdotnet/</v>
      </c>
      <c r="AA959" t="str">
        <f t="shared" si="118"/>
        <v>https://stackoverflow.com/questions/42457338/cant-install-benchmarkdotnet-0-10-2-on-visual-studio-ultimate-2012</v>
      </c>
    </row>
    <row r="960" spans="1:27" x14ac:dyDescent="0.25">
      <c r="A960">
        <v>41371807</v>
      </c>
      <c r="B960" t="s">
        <v>7501</v>
      </c>
      <c r="C960" t="s">
        <v>16</v>
      </c>
      <c r="D960" t="s">
        <v>15</v>
      </c>
      <c r="E960" t="s">
        <v>7502</v>
      </c>
      <c r="F960" t="s">
        <v>7503</v>
      </c>
      <c r="G960" t="s">
        <v>7504</v>
      </c>
      <c r="H960" t="s">
        <v>7505</v>
      </c>
      <c r="T960">
        <f t="shared" si="119"/>
        <v>41371807</v>
      </c>
      <c r="U960">
        <f t="shared" si="120"/>
        <v>689</v>
      </c>
      <c r="V960">
        <f t="shared" si="121"/>
        <v>1</v>
      </c>
      <c r="W960">
        <f t="shared" si="122"/>
        <v>2</v>
      </c>
      <c r="X960" t="str">
        <f t="shared" si="115"/>
        <v>First Time Call with BenchmarkDotNet</v>
      </c>
      <c r="Y960" t="str">
        <f t="shared" si="116"/>
        <v>41792446</v>
      </c>
      <c r="Z960" t="str">
        <f t="shared" si="117"/>
        <v>c#/.net/performance/benchmarking/benchmarkdotnet/</v>
      </c>
      <c r="AA960" t="str">
        <f t="shared" si="118"/>
        <v>https://stackoverflow.com/questions/41371807/first-time-call-with-benchmarkdotnet</v>
      </c>
    </row>
    <row r="961" spans="1:27" x14ac:dyDescent="0.25">
      <c r="A961">
        <v>54067154</v>
      </c>
      <c r="B961" t="s">
        <v>1630</v>
      </c>
      <c r="C961" t="s">
        <v>16</v>
      </c>
      <c r="D961" t="s">
        <v>208</v>
      </c>
      <c r="E961" t="s">
        <v>7525</v>
      </c>
      <c r="F961" t="s">
        <v>11</v>
      </c>
      <c r="G961" t="s">
        <v>7526</v>
      </c>
      <c r="H961" t="s">
        <v>7527</v>
      </c>
      <c r="T961">
        <f t="shared" si="119"/>
        <v>54067154</v>
      </c>
      <c r="U961">
        <f t="shared" si="120"/>
        <v>1259</v>
      </c>
      <c r="V961">
        <f t="shared" si="121"/>
        <v>1</v>
      </c>
      <c r="W961">
        <f t="shared" si="122"/>
        <v>4</v>
      </c>
      <c r="X961" t="str">
        <f t="shared" si="115"/>
        <v>Identityserver 4 and Ocelot</v>
      </c>
      <c r="Y961" t="str">
        <f t="shared" si="116"/>
        <v>null</v>
      </c>
      <c r="Z961" t="str">
        <f t="shared" si="117"/>
        <v>c#/.net-core/identityserver4/api-gateway/ocelot/</v>
      </c>
      <c r="AA961" t="str">
        <f t="shared" si="118"/>
        <v>https://stackoverflow.com/questions/54067154/identityserver-4-and-ocelot</v>
      </c>
    </row>
    <row r="962" spans="1:27" x14ac:dyDescent="0.25">
      <c r="A962">
        <v>59947098</v>
      </c>
      <c r="B962" t="s">
        <v>2280</v>
      </c>
      <c r="C962" t="s">
        <v>16</v>
      </c>
      <c r="D962" t="s">
        <v>15</v>
      </c>
      <c r="E962" t="s">
        <v>7531</v>
      </c>
      <c r="F962" t="s">
        <v>7532</v>
      </c>
      <c r="G962" t="s">
        <v>7533</v>
      </c>
      <c r="H962" t="s">
        <v>7534</v>
      </c>
      <c r="T962">
        <f t="shared" si="119"/>
        <v>59947098</v>
      </c>
      <c r="U962">
        <f t="shared" si="120"/>
        <v>118</v>
      </c>
      <c r="V962">
        <f t="shared" si="121"/>
        <v>1</v>
      </c>
      <c r="W962">
        <f t="shared" si="122"/>
        <v>2</v>
      </c>
      <c r="X962" t="str">
        <f t="shared" ref="X962:X1025" si="123">CLEAN(E962)</f>
        <v>Ocelot - Changing the upstream request body in gateway causes no change on downstream request</v>
      </c>
      <c r="Y962" t="str">
        <f t="shared" ref="Y962:Y1025" si="124">CLEAN(F962)</f>
        <v>60001282</v>
      </c>
      <c r="Z962" t="str">
        <f t="shared" ref="Z962:Z1025" si="125">CLEAN(G962)</f>
        <v>c#/.net/microservices/ocelot/</v>
      </c>
      <c r="AA962" t="str">
        <f t="shared" ref="AA962:AA1025" si="126">CLEAN(H962)</f>
        <v>https://stackoverflow.com/questions/59947098/ocelot-changing-the-upstream-request-body-in-gateway-causes-no-change-on-downs</v>
      </c>
    </row>
    <row r="963" spans="1:27" x14ac:dyDescent="0.25">
      <c r="A963">
        <v>59322066</v>
      </c>
      <c r="B963" t="s">
        <v>4607</v>
      </c>
      <c r="C963" t="s">
        <v>9</v>
      </c>
      <c r="D963" t="s">
        <v>15</v>
      </c>
      <c r="E963" t="s">
        <v>7544</v>
      </c>
      <c r="F963" t="s">
        <v>11</v>
      </c>
      <c r="G963" t="s">
        <v>7545</v>
      </c>
      <c r="H963" t="s">
        <v>7546</v>
      </c>
      <c r="T963">
        <f t="shared" ref="T963:T1026" si="127">VALUE(CLEAN(A963))</f>
        <v>59322066</v>
      </c>
      <c r="U963">
        <f t="shared" ref="U963:U1026" si="128">VALUE(CLEAN(B963))</f>
        <v>180</v>
      </c>
      <c r="V963">
        <f t="shared" ref="V963:V1026" si="129">VALUE(CLEAN(C963))</f>
        <v>0</v>
      </c>
      <c r="W963">
        <f t="shared" ref="W963:W1026" si="130">VALUE(CLEAN(D963))</f>
        <v>2</v>
      </c>
      <c r="X963" t="str">
        <f t="shared" si="123"/>
        <v>API Gateway Aggregated POST (Ocelot)</v>
      </c>
      <c r="Y963" t="str">
        <f t="shared" si="124"/>
        <v>null</v>
      </c>
      <c r="Z963" t="str">
        <f t="shared" si="125"/>
        <v>c#/.net/microservices/api-gateway/ocelot/</v>
      </c>
      <c r="AA963" t="str">
        <f t="shared" si="126"/>
        <v>https://stackoverflow.com/questions/59322066/api-gateway-aggregated-post-ocelot</v>
      </c>
    </row>
    <row r="964" spans="1:27" x14ac:dyDescent="0.25">
      <c r="A964">
        <v>57573232</v>
      </c>
      <c r="B964" t="s">
        <v>6806</v>
      </c>
      <c r="C964" t="s">
        <v>15</v>
      </c>
      <c r="D964" t="s">
        <v>16</v>
      </c>
      <c r="E964" t="s">
        <v>7552</v>
      </c>
      <c r="F964" t="s">
        <v>11</v>
      </c>
      <c r="G964" t="s">
        <v>7553</v>
      </c>
      <c r="H964" t="s">
        <v>7554</v>
      </c>
      <c r="T964">
        <f t="shared" si="127"/>
        <v>57573232</v>
      </c>
      <c r="U964">
        <f t="shared" si="128"/>
        <v>134</v>
      </c>
      <c r="V964">
        <f t="shared" si="129"/>
        <v>2</v>
      </c>
      <c r="W964">
        <f t="shared" si="130"/>
        <v>1</v>
      </c>
      <c r="X964" t="str">
        <f t="shared" si="123"/>
        <v>How to avoid port in Downstream url in ocelot?</v>
      </c>
      <c r="Y964" t="str">
        <f t="shared" si="124"/>
        <v>null</v>
      </c>
      <c r="Z964" t="str">
        <f t="shared" si="125"/>
        <v>c#/herokuocelot/</v>
      </c>
      <c r="AA964" t="str">
        <f t="shared" si="126"/>
        <v>https://stackoverflow.com/questions/57573232/how-to-avoid-port-in-downstream-url-in-ocelot</v>
      </c>
    </row>
    <row r="965" spans="1:27" x14ac:dyDescent="0.25">
      <c r="A965">
        <v>59087165</v>
      </c>
      <c r="B965" t="s">
        <v>6043</v>
      </c>
      <c r="C965" t="s">
        <v>16</v>
      </c>
      <c r="D965" t="s">
        <v>16</v>
      </c>
      <c r="E965" t="s">
        <v>7555</v>
      </c>
      <c r="F965" t="s">
        <v>11</v>
      </c>
      <c r="G965" t="s">
        <v>7556</v>
      </c>
      <c r="H965" t="s">
        <v>7557</v>
      </c>
      <c r="T965">
        <f t="shared" si="127"/>
        <v>59087165</v>
      </c>
      <c r="U965">
        <f t="shared" si="128"/>
        <v>333</v>
      </c>
      <c r="V965">
        <f t="shared" si="129"/>
        <v>1</v>
      </c>
      <c r="W965">
        <f t="shared" si="130"/>
        <v>1</v>
      </c>
      <c r="X965" t="str">
        <f t="shared" si="123"/>
        <v>.net core 2.1 ocelot gateway returns 404</v>
      </c>
      <c r="Y965" t="str">
        <f t="shared" si="124"/>
        <v>null</v>
      </c>
      <c r="Z965" t="str">
        <f t="shared" si="125"/>
        <v>c#/asp.net-core/gateway/ocelot/</v>
      </c>
      <c r="AA965" t="str">
        <f t="shared" si="126"/>
        <v>https://stackoverflow.com/questions/59087165/net-core-2-1-ocelot-gateway-returns-404</v>
      </c>
    </row>
    <row r="966" spans="1:27" x14ac:dyDescent="0.25">
      <c r="A966">
        <v>58835050</v>
      </c>
      <c r="B966" t="s">
        <v>543</v>
      </c>
      <c r="C966" t="s">
        <v>16</v>
      </c>
      <c r="D966" t="s">
        <v>16</v>
      </c>
      <c r="E966" t="s">
        <v>7558</v>
      </c>
      <c r="F966" t="s">
        <v>11</v>
      </c>
      <c r="G966" t="s">
        <v>7542</v>
      </c>
      <c r="H966" t="s">
        <v>7559</v>
      </c>
      <c r="T966">
        <f t="shared" si="127"/>
        <v>58835050</v>
      </c>
      <c r="U966">
        <f t="shared" si="128"/>
        <v>173</v>
      </c>
      <c r="V966">
        <f t="shared" si="129"/>
        <v>1</v>
      </c>
      <c r="W966">
        <f t="shared" si="130"/>
        <v>1</v>
      </c>
      <c r="X966" t="str">
        <f t="shared" si="123"/>
        <v>ocelot change configuration without restarting app</v>
      </c>
      <c r="Y966" t="str">
        <f t="shared" si="124"/>
        <v>null</v>
      </c>
      <c r="Z966" t="str">
        <f t="shared" si="125"/>
        <v>c#/asp.net-coreocelot/</v>
      </c>
      <c r="AA966" t="str">
        <f t="shared" si="126"/>
        <v>https://stackoverflow.com/questions/58835050/ocelot-change-configuration-without-restarting-app</v>
      </c>
    </row>
    <row r="967" spans="1:27" x14ac:dyDescent="0.25">
      <c r="A967">
        <v>57097699</v>
      </c>
      <c r="B967" t="s">
        <v>7574</v>
      </c>
      <c r="C967" t="s">
        <v>9</v>
      </c>
      <c r="D967" t="s">
        <v>16</v>
      </c>
      <c r="E967" t="s">
        <v>7575</v>
      </c>
      <c r="F967" t="s">
        <v>11</v>
      </c>
      <c r="G967" t="s">
        <v>7576</v>
      </c>
      <c r="H967" t="s">
        <v>7577</v>
      </c>
      <c r="T967">
        <f t="shared" si="127"/>
        <v>57097699</v>
      </c>
      <c r="U967">
        <f t="shared" si="128"/>
        <v>763</v>
      </c>
      <c r="V967">
        <f t="shared" si="129"/>
        <v>0</v>
      </c>
      <c r="W967">
        <f t="shared" si="130"/>
        <v>1</v>
      </c>
      <c r="X967" t="str">
        <f t="shared" si="123"/>
        <v>Ocelot with Jwt Auth</v>
      </c>
      <c r="Y967" t="str">
        <f t="shared" si="124"/>
        <v>null</v>
      </c>
      <c r="Z967" t="str">
        <f t="shared" si="125"/>
        <v>c#/.net-coreocelot/</v>
      </c>
      <c r="AA967" t="str">
        <f t="shared" si="126"/>
        <v>https://stackoverflow.com/questions/57097699/ocelot-with-jwt-auth</v>
      </c>
    </row>
    <row r="968" spans="1:27" x14ac:dyDescent="0.25">
      <c r="A968">
        <v>48130595</v>
      </c>
      <c r="B968" t="s">
        <v>7583</v>
      </c>
      <c r="C968" t="s">
        <v>16</v>
      </c>
      <c r="D968" t="s">
        <v>15</v>
      </c>
      <c r="E968" t="s">
        <v>7584</v>
      </c>
      <c r="F968" t="s">
        <v>11</v>
      </c>
      <c r="G968" t="s">
        <v>7576</v>
      </c>
      <c r="H968" t="s">
        <v>7585</v>
      </c>
      <c r="T968">
        <f t="shared" si="127"/>
        <v>48130595</v>
      </c>
      <c r="U968">
        <f t="shared" si="128"/>
        <v>1707</v>
      </c>
      <c r="V968">
        <f t="shared" si="129"/>
        <v>1</v>
      </c>
      <c r="W968">
        <f t="shared" si="130"/>
        <v>2</v>
      </c>
      <c r="X968" t="str">
        <f t="shared" si="123"/>
        <v>how implements cors headers in Ocelot</v>
      </c>
      <c r="Y968" t="str">
        <f t="shared" si="124"/>
        <v>null</v>
      </c>
      <c r="Z968" t="str">
        <f t="shared" si="125"/>
        <v>c#/.net-coreocelot/</v>
      </c>
      <c r="AA968" t="str">
        <f t="shared" si="126"/>
        <v>https://stackoverflow.com/questions/48130595/how-implements-cors-headers-in-ocelot</v>
      </c>
    </row>
    <row r="969" spans="1:27" x14ac:dyDescent="0.25">
      <c r="A969">
        <v>52828750</v>
      </c>
      <c r="B969" t="s">
        <v>7589</v>
      </c>
      <c r="C969" t="s">
        <v>16</v>
      </c>
      <c r="D969" t="s">
        <v>16</v>
      </c>
      <c r="E969" t="s">
        <v>7590</v>
      </c>
      <c r="F969" t="s">
        <v>11</v>
      </c>
      <c r="G969" t="s">
        <v>7591</v>
      </c>
      <c r="H969" t="s">
        <v>7592</v>
      </c>
      <c r="T969">
        <f t="shared" si="127"/>
        <v>52828750</v>
      </c>
      <c r="U969">
        <f t="shared" si="128"/>
        <v>963</v>
      </c>
      <c r="V969">
        <f t="shared" si="129"/>
        <v>1</v>
      </c>
      <c r="W969">
        <f t="shared" si="130"/>
        <v>1</v>
      </c>
      <c r="X969" t="str">
        <f t="shared" si="123"/>
        <v>Re-routing Error asp.net Core with Ocelot (7.0.4)</v>
      </c>
      <c r="Y969" t="str">
        <f t="shared" si="124"/>
        <v>null</v>
      </c>
      <c r="Z969" t="str">
        <f t="shared" si="125"/>
        <v>c#/asp.net-mvc/asp.net-core/ocelot/</v>
      </c>
      <c r="AA969" t="str">
        <f t="shared" si="126"/>
        <v>https://stackoverflow.com/questions/52828750/re-routing-error-asp-net-core-with-ocelot-7-0-4</v>
      </c>
    </row>
    <row r="970" spans="1:27" x14ac:dyDescent="0.25">
      <c r="A970">
        <v>53086681</v>
      </c>
      <c r="B970" t="s">
        <v>1958</v>
      </c>
      <c r="C970" t="s">
        <v>16</v>
      </c>
      <c r="D970" t="s">
        <v>15</v>
      </c>
      <c r="E970" t="s">
        <v>7593</v>
      </c>
      <c r="F970" t="s">
        <v>7594</v>
      </c>
      <c r="G970" t="s">
        <v>7595</v>
      </c>
      <c r="H970" t="s">
        <v>7596</v>
      </c>
      <c r="T970">
        <f t="shared" si="127"/>
        <v>53086681</v>
      </c>
      <c r="U970">
        <f t="shared" si="128"/>
        <v>296</v>
      </c>
      <c r="V970">
        <f t="shared" si="129"/>
        <v>1</v>
      </c>
      <c r="W970">
        <f t="shared" si="130"/>
        <v>2</v>
      </c>
      <c r="X970" t="str">
        <f t="shared" si="123"/>
        <v>How to support the Kubernetes readiness/liveness probe with Ocelot API Gateway re-routes?</v>
      </c>
      <c r="Y970" t="str">
        <f t="shared" si="124"/>
        <v>53223348</v>
      </c>
      <c r="Z970" t="str">
        <f t="shared" si="125"/>
        <v>c#/asp.net-core/kubernetes/api-gateway/ocelot/</v>
      </c>
      <c r="AA970" t="str">
        <f t="shared" si="126"/>
        <v>https://stackoverflow.com/questions/53086681/how-to-support-the-kubernetes-readiness-liveness-probe-with-ocelot-api-gateway-r</v>
      </c>
    </row>
    <row r="971" spans="1:27" x14ac:dyDescent="0.25">
      <c r="A971">
        <v>52464181</v>
      </c>
      <c r="B971" t="s">
        <v>3462</v>
      </c>
      <c r="C971" t="s">
        <v>16</v>
      </c>
      <c r="D971" t="s">
        <v>16</v>
      </c>
      <c r="E971" t="s">
        <v>7597</v>
      </c>
      <c r="F971" t="s">
        <v>7598</v>
      </c>
      <c r="G971" t="s">
        <v>7599</v>
      </c>
      <c r="H971" t="s">
        <v>7600</v>
      </c>
      <c r="T971">
        <f t="shared" si="127"/>
        <v>52464181</v>
      </c>
      <c r="U971">
        <f t="shared" si="128"/>
        <v>373</v>
      </c>
      <c r="V971">
        <f t="shared" si="129"/>
        <v>1</v>
      </c>
      <c r="W971">
        <f t="shared" si="130"/>
        <v>1</v>
      </c>
      <c r="X971" t="str">
        <f t="shared" si="123"/>
        <v>Ocelot API Gateway - Best url template to assign microservices?</v>
      </c>
      <c r="Y971" t="str">
        <f t="shared" si="124"/>
        <v>52464242</v>
      </c>
      <c r="Z971" t="str">
        <f t="shared" si="125"/>
        <v>c#/microservices/api-gateway/ocelot/</v>
      </c>
      <c r="AA971" t="str">
        <f t="shared" si="126"/>
        <v>https://stackoverflow.com/questions/52464181/ocelot-api-gateway-best-url-template-to-assign-microservices</v>
      </c>
    </row>
    <row r="972" spans="1:27" x14ac:dyDescent="0.25">
      <c r="A972">
        <v>59068393</v>
      </c>
      <c r="B972" t="s">
        <v>301</v>
      </c>
      <c r="C972" t="s">
        <v>16</v>
      </c>
      <c r="D972" t="s">
        <v>16</v>
      </c>
      <c r="E972" t="s">
        <v>7605</v>
      </c>
      <c r="F972" t="s">
        <v>7606</v>
      </c>
      <c r="G972" t="s">
        <v>7607</v>
      </c>
      <c r="H972" t="s">
        <v>7608</v>
      </c>
      <c r="T972">
        <f t="shared" si="127"/>
        <v>59068393</v>
      </c>
      <c r="U972">
        <f t="shared" si="128"/>
        <v>43</v>
      </c>
      <c r="V972">
        <f t="shared" si="129"/>
        <v>1</v>
      </c>
      <c r="W972">
        <f t="shared" si="130"/>
        <v>1</v>
      </c>
      <c r="X972" t="str">
        <f t="shared" si="123"/>
        <v>Get bearer Token for Azure Blockchain project</v>
      </c>
      <c r="Y972" t="str">
        <f t="shared" si="124"/>
        <v>59080768</v>
      </c>
      <c r="Z972" t="str">
        <f t="shared" si="125"/>
        <v>c#/azure/smartcontracts/azure-blockchain-workbench/</v>
      </c>
      <c r="AA972" t="str">
        <f t="shared" si="126"/>
        <v>https://stackoverflow.com/questions/59068393/get-bearer-token-for-azure-blockchain-project</v>
      </c>
    </row>
    <row r="973" spans="1:27" x14ac:dyDescent="0.25">
      <c r="A973">
        <v>41027747</v>
      </c>
      <c r="B973" t="s">
        <v>7615</v>
      </c>
      <c r="C973" t="s">
        <v>16</v>
      </c>
      <c r="D973" t="s">
        <v>1362</v>
      </c>
      <c r="E973" t="s">
        <v>7616</v>
      </c>
      <c r="F973" t="s">
        <v>11</v>
      </c>
      <c r="G973" t="s">
        <v>7617</v>
      </c>
      <c r="H973" t="s">
        <v>7618</v>
      </c>
      <c r="T973">
        <f t="shared" si="127"/>
        <v>41027747</v>
      </c>
      <c r="U973">
        <f t="shared" si="128"/>
        <v>9214</v>
      </c>
      <c r="V973">
        <f t="shared" si="129"/>
        <v>1</v>
      </c>
      <c r="W973">
        <f t="shared" si="130"/>
        <v>175</v>
      </c>
      <c r="X973" t="str">
        <f t="shared" si="123"/>
        <v>Query LOCAL Bitcoin blockchain with C# .NET</v>
      </c>
      <c r="Y973" t="str">
        <f t="shared" si="124"/>
        <v>null</v>
      </c>
      <c r="Z973" t="str">
        <f t="shared" si="125"/>
        <v>c#/.net/bitcoin/blockchain/</v>
      </c>
      <c r="AA973" t="str">
        <f t="shared" si="126"/>
        <v>https://stackoverflow.com/questions/41027747/query-local-bitcoin-blockchain-with-c-net</v>
      </c>
    </row>
    <row r="974" spans="1:27" x14ac:dyDescent="0.25">
      <c r="A974">
        <v>47687763</v>
      </c>
      <c r="B974" t="s">
        <v>7623</v>
      </c>
      <c r="C974" t="s">
        <v>16</v>
      </c>
      <c r="D974" t="s">
        <v>28</v>
      </c>
      <c r="E974" t="s">
        <v>7624</v>
      </c>
      <c r="F974" t="s">
        <v>11</v>
      </c>
      <c r="G974" t="s">
        <v>356</v>
      </c>
      <c r="H974" t="s">
        <v>7625</v>
      </c>
      <c r="T974">
        <f t="shared" si="127"/>
        <v>47687763</v>
      </c>
      <c r="U974">
        <f t="shared" si="128"/>
        <v>612</v>
      </c>
      <c r="V974">
        <f t="shared" si="129"/>
        <v>1</v>
      </c>
      <c r="W974">
        <f t="shared" si="130"/>
        <v>3</v>
      </c>
      <c r="X974" t="str">
        <f t="shared" si="123"/>
        <v>ECDSA secp256k1 offline signer for blockchain in c#</v>
      </c>
      <c r="Y974" t="str">
        <f t="shared" si="124"/>
        <v>null</v>
      </c>
      <c r="Z974" t="str">
        <f t="shared" si="125"/>
        <v>c#/.net/</v>
      </c>
      <c r="AA974" t="str">
        <f t="shared" si="126"/>
        <v>https://stackoverflow.com/questions/47687763/ecdsa-secp256k1-offline-signer-for-blockchain-in-c</v>
      </c>
    </row>
    <row r="975" spans="1:27" x14ac:dyDescent="0.25">
      <c r="A975">
        <v>61459278</v>
      </c>
      <c r="B975" t="s">
        <v>127</v>
      </c>
      <c r="C975" t="s">
        <v>16</v>
      </c>
      <c r="D975" t="s">
        <v>16</v>
      </c>
      <c r="E975" t="s">
        <v>7638</v>
      </c>
      <c r="F975" t="s">
        <v>7639</v>
      </c>
      <c r="G975" t="s">
        <v>7640</v>
      </c>
      <c r="H975" t="s">
        <v>7641</v>
      </c>
      <c r="T975">
        <f t="shared" si="127"/>
        <v>61459278</v>
      </c>
      <c r="U975">
        <f t="shared" si="128"/>
        <v>42</v>
      </c>
      <c r="V975">
        <f t="shared" si="129"/>
        <v>1</v>
      </c>
      <c r="W975">
        <f t="shared" si="130"/>
        <v>1</v>
      </c>
      <c r="X975" t="str">
        <f t="shared" si="123"/>
        <v>LiteDB 5 System.IO.IOException: The process cannot access the file</v>
      </c>
      <c r="Y975" t="str">
        <f t="shared" si="124"/>
        <v>61506402</v>
      </c>
      <c r="Z975" t="str">
        <f t="shared" si="125"/>
        <v>c#/wpf/windows-services/litedb/</v>
      </c>
      <c r="AA975" t="str">
        <f t="shared" si="126"/>
        <v>https://stackoverflow.com/questions/61459278/litedb-5-system-io-ioexception-the-process-cannot-access-the-file</v>
      </c>
    </row>
    <row r="976" spans="1:27" x14ac:dyDescent="0.25">
      <c r="A976">
        <v>59210669</v>
      </c>
      <c r="B976" t="s">
        <v>4607</v>
      </c>
      <c r="C976" t="s">
        <v>16</v>
      </c>
      <c r="D976" t="s">
        <v>16</v>
      </c>
      <c r="E976" t="s">
        <v>7657</v>
      </c>
      <c r="F976" t="s">
        <v>11</v>
      </c>
      <c r="G976" t="s">
        <v>7658</v>
      </c>
      <c r="H976" t="s">
        <v>7659</v>
      </c>
      <c r="T976">
        <f t="shared" si="127"/>
        <v>59210669</v>
      </c>
      <c r="U976">
        <f t="shared" si="128"/>
        <v>180</v>
      </c>
      <c r="V976">
        <f t="shared" si="129"/>
        <v>1</v>
      </c>
      <c r="W976">
        <f t="shared" si="130"/>
        <v>1</v>
      </c>
      <c r="X976" t="str">
        <f t="shared" si="123"/>
        <v>Convert string into LiteDB BsonDocument</v>
      </c>
      <c r="Y976" t="str">
        <f t="shared" si="124"/>
        <v>null</v>
      </c>
      <c r="Z976" t="str">
        <f t="shared" si="125"/>
        <v>c#/json/nosql/litedb/</v>
      </c>
      <c r="AA976" t="str">
        <f t="shared" si="126"/>
        <v>https://stackoverflow.com/questions/59210669/convert-string-into-litedb-bsondocument</v>
      </c>
    </row>
    <row r="977" spans="1:27" x14ac:dyDescent="0.25">
      <c r="A977">
        <v>57886477</v>
      </c>
      <c r="B977" t="s">
        <v>222</v>
      </c>
      <c r="C977" t="s">
        <v>9</v>
      </c>
      <c r="D977" t="s">
        <v>16</v>
      </c>
      <c r="E977" t="s">
        <v>7682</v>
      </c>
      <c r="F977" t="s">
        <v>11</v>
      </c>
      <c r="G977" t="s">
        <v>7683</v>
      </c>
      <c r="H977" t="s">
        <v>7684</v>
      </c>
      <c r="T977">
        <f t="shared" si="127"/>
        <v>57886477</v>
      </c>
      <c r="U977">
        <f t="shared" si="128"/>
        <v>35</v>
      </c>
      <c r="V977">
        <f t="shared" si="129"/>
        <v>0</v>
      </c>
      <c r="W977">
        <f t="shared" si="130"/>
        <v>1</v>
      </c>
      <c r="X977" t="str">
        <f t="shared" si="123"/>
        <v>How to output LiteDB query results as string?</v>
      </c>
      <c r="Y977" t="str">
        <f t="shared" si="124"/>
        <v>null</v>
      </c>
      <c r="Z977" t="str">
        <f t="shared" si="125"/>
        <v>c#/winformslitedb/</v>
      </c>
      <c r="AA977" t="str">
        <f t="shared" si="126"/>
        <v>https://stackoverflow.com/questions/57886477/how-to-output-litedb-query-results-as-string</v>
      </c>
    </row>
    <row r="978" spans="1:27" x14ac:dyDescent="0.25">
      <c r="A978">
        <v>57523415</v>
      </c>
      <c r="B978" t="s">
        <v>2070</v>
      </c>
      <c r="C978" t="s">
        <v>16</v>
      </c>
      <c r="D978" t="s">
        <v>15</v>
      </c>
      <c r="E978" t="s">
        <v>7685</v>
      </c>
      <c r="F978" t="s">
        <v>11</v>
      </c>
      <c r="G978" t="s">
        <v>7644</v>
      </c>
      <c r="H978" t="s">
        <v>7686</v>
      </c>
      <c r="T978">
        <f t="shared" si="127"/>
        <v>57523415</v>
      </c>
      <c r="U978">
        <f t="shared" si="128"/>
        <v>192</v>
      </c>
      <c r="V978">
        <f t="shared" si="129"/>
        <v>1</v>
      </c>
      <c r="W978">
        <f t="shared" si="130"/>
        <v>2</v>
      </c>
      <c r="X978" t="str">
        <f t="shared" si="123"/>
        <v>LiteDb collection returns invalid data when searching by id</v>
      </c>
      <c r="Y978" t="str">
        <f t="shared" si="124"/>
        <v>null</v>
      </c>
      <c r="Z978" t="str">
        <f t="shared" si="125"/>
        <v>c#/litedb/</v>
      </c>
      <c r="AA978" t="str">
        <f t="shared" si="126"/>
        <v>https://stackoverflow.com/questions/57523415/litedb-collection-returns-invalid-data-when-searching-by-id</v>
      </c>
    </row>
    <row r="979" spans="1:27" x14ac:dyDescent="0.25">
      <c r="A979">
        <v>57139624</v>
      </c>
      <c r="B979" t="s">
        <v>7691</v>
      </c>
      <c r="C979" t="s">
        <v>16</v>
      </c>
      <c r="D979" t="s">
        <v>16</v>
      </c>
      <c r="E979" t="s">
        <v>7692</v>
      </c>
      <c r="F979" t="s">
        <v>7693</v>
      </c>
      <c r="G979" t="s">
        <v>7672</v>
      </c>
      <c r="H979" t="s">
        <v>7694</v>
      </c>
      <c r="T979">
        <f t="shared" si="127"/>
        <v>57139624</v>
      </c>
      <c r="U979">
        <f t="shared" si="128"/>
        <v>292</v>
      </c>
      <c r="V979">
        <f t="shared" si="129"/>
        <v>1</v>
      </c>
      <c r="W979">
        <f t="shared" si="130"/>
        <v>1</v>
      </c>
      <c r="X979" t="str">
        <f t="shared" si="123"/>
        <v>How to check if LiteDB database file has password or not in C#?</v>
      </c>
      <c r="Y979" t="str">
        <f t="shared" si="124"/>
        <v>57164156</v>
      </c>
      <c r="Z979" t="str">
        <f t="shared" si="125"/>
        <v>c#/nosqllitedb/</v>
      </c>
      <c r="AA979" t="str">
        <f t="shared" si="126"/>
        <v>https://stackoverflow.com/questions/57139624/how-to-check-if-litedb-database-file-has-password-or-not-in-c</v>
      </c>
    </row>
    <row r="980" spans="1:27" x14ac:dyDescent="0.25">
      <c r="A980">
        <v>38341076</v>
      </c>
      <c r="B980" t="s">
        <v>7711</v>
      </c>
      <c r="C980" t="s">
        <v>15</v>
      </c>
      <c r="D980" t="s">
        <v>469</v>
      </c>
      <c r="E980" t="s">
        <v>7712</v>
      </c>
      <c r="F980" t="s">
        <v>7713</v>
      </c>
      <c r="G980" t="s">
        <v>7644</v>
      </c>
      <c r="H980" t="s">
        <v>7714</v>
      </c>
      <c r="T980">
        <f t="shared" si="127"/>
        <v>38341076</v>
      </c>
      <c r="U980">
        <f t="shared" si="128"/>
        <v>8122</v>
      </c>
      <c r="V980">
        <f t="shared" si="129"/>
        <v>2</v>
      </c>
      <c r="W980">
        <f t="shared" si="130"/>
        <v>9</v>
      </c>
      <c r="X980" t="str">
        <f t="shared" si="123"/>
        <v>LiteDB: Invalid BSON data type &amp;#39Null&amp;#39 on field &amp;#39_id&amp;#39</v>
      </c>
      <c r="Y980" t="str">
        <f t="shared" si="124"/>
        <v>38361152</v>
      </c>
      <c r="Z980" t="str">
        <f t="shared" si="125"/>
        <v>c#/litedb/</v>
      </c>
      <c r="AA980" t="str">
        <f t="shared" si="126"/>
        <v>https://stackoverflow.com/questions/38341076/litedb-invalid-bson-data-type-null-on-field-id</v>
      </c>
    </row>
    <row r="981" spans="1:27" x14ac:dyDescent="0.25">
      <c r="A981">
        <v>56273512</v>
      </c>
      <c r="B981" t="s">
        <v>65</v>
      </c>
      <c r="C981" t="s">
        <v>9</v>
      </c>
      <c r="D981" t="s">
        <v>16</v>
      </c>
      <c r="E981" t="s">
        <v>7715</v>
      </c>
      <c r="F981" t="s">
        <v>11</v>
      </c>
      <c r="G981" t="s">
        <v>7716</v>
      </c>
      <c r="H981" t="s">
        <v>7717</v>
      </c>
      <c r="T981">
        <f t="shared" si="127"/>
        <v>56273512</v>
      </c>
      <c r="U981">
        <f t="shared" si="128"/>
        <v>72</v>
      </c>
      <c r="V981">
        <f t="shared" si="129"/>
        <v>0</v>
      </c>
      <c r="W981">
        <f t="shared" si="130"/>
        <v>1</v>
      </c>
      <c r="X981" t="str">
        <f t="shared" si="123"/>
        <v>LiteDB query in 2 related Collections</v>
      </c>
      <c r="Y981" t="str">
        <f t="shared" si="124"/>
        <v>null</v>
      </c>
      <c r="Z981" t="str">
        <f t="shared" si="125"/>
        <v>c#/relationship/bson/dbref/litedb/</v>
      </c>
      <c r="AA981" t="str">
        <f t="shared" si="126"/>
        <v>https://stackoverflow.com/questions/56273512/litedb-query-in-2-related-collections</v>
      </c>
    </row>
    <row r="982" spans="1:27" x14ac:dyDescent="0.25">
      <c r="A982">
        <v>55648335</v>
      </c>
      <c r="B982" t="s">
        <v>5327</v>
      </c>
      <c r="C982" t="s">
        <v>16</v>
      </c>
      <c r="D982" t="s">
        <v>16</v>
      </c>
      <c r="E982" t="s">
        <v>7726</v>
      </c>
      <c r="F982" t="s">
        <v>7727</v>
      </c>
      <c r="G982" t="s">
        <v>7644</v>
      </c>
      <c r="H982" t="s">
        <v>7728</v>
      </c>
      <c r="T982">
        <f t="shared" si="127"/>
        <v>55648335</v>
      </c>
      <c r="U982">
        <f t="shared" si="128"/>
        <v>924</v>
      </c>
      <c r="V982">
        <f t="shared" si="129"/>
        <v>1</v>
      </c>
      <c r="W982">
        <f t="shared" si="130"/>
        <v>1</v>
      </c>
      <c r="X982" t="str">
        <f t="shared" si="123"/>
        <v>LiteDB Update collection</v>
      </c>
      <c r="Y982" t="str">
        <f t="shared" si="124"/>
        <v>55733382</v>
      </c>
      <c r="Z982" t="str">
        <f t="shared" si="125"/>
        <v>c#/litedb/</v>
      </c>
      <c r="AA982" t="str">
        <f t="shared" si="126"/>
        <v>https://stackoverflow.com/questions/55648335/litedb-update-collection</v>
      </c>
    </row>
    <row r="983" spans="1:27" x14ac:dyDescent="0.25">
      <c r="A983">
        <v>55694031</v>
      </c>
      <c r="B983" t="s">
        <v>397</v>
      </c>
      <c r="C983" t="s">
        <v>9</v>
      </c>
      <c r="D983" t="s">
        <v>16</v>
      </c>
      <c r="E983" t="s">
        <v>7729</v>
      </c>
      <c r="F983" t="s">
        <v>11</v>
      </c>
      <c r="G983" t="s">
        <v>7672</v>
      </c>
      <c r="H983" t="s">
        <v>7730</v>
      </c>
      <c r="T983">
        <f t="shared" si="127"/>
        <v>55694031</v>
      </c>
      <c r="U983">
        <f t="shared" si="128"/>
        <v>48</v>
      </c>
      <c r="V983">
        <f t="shared" si="129"/>
        <v>0</v>
      </c>
      <c r="W983">
        <f t="shared" si="130"/>
        <v>1</v>
      </c>
      <c r="X983" t="str">
        <f t="shared" si="123"/>
        <v>LiteDB Find() with DateTime.Year comparison doesn&amp;#39t have any result</v>
      </c>
      <c r="Y983" t="str">
        <f t="shared" si="124"/>
        <v>null</v>
      </c>
      <c r="Z983" t="str">
        <f t="shared" si="125"/>
        <v>c#/nosqllitedb/</v>
      </c>
      <c r="AA983" t="str">
        <f t="shared" si="126"/>
        <v>https://stackoverflow.com/questions/55694031/litedb-find-with-datetime-year-comparison-doesnt-have-any-result</v>
      </c>
    </row>
    <row r="984" spans="1:27" x14ac:dyDescent="0.25">
      <c r="A984">
        <v>55008986</v>
      </c>
      <c r="B984" t="s">
        <v>7731</v>
      </c>
      <c r="C984" t="s">
        <v>15</v>
      </c>
      <c r="D984" t="s">
        <v>16</v>
      </c>
      <c r="E984" t="s">
        <v>7732</v>
      </c>
      <c r="F984" t="s">
        <v>7733</v>
      </c>
      <c r="G984" t="s">
        <v>7734</v>
      </c>
      <c r="H984" t="s">
        <v>7735</v>
      </c>
      <c r="T984">
        <f t="shared" si="127"/>
        <v>55008986</v>
      </c>
      <c r="U984">
        <f t="shared" si="128"/>
        <v>627</v>
      </c>
      <c r="V984">
        <f t="shared" si="129"/>
        <v>2</v>
      </c>
      <c r="W984">
        <f t="shared" si="130"/>
        <v>1</v>
      </c>
      <c r="X984" t="str">
        <f t="shared" si="123"/>
        <v>Get Most Recent Insert In LiteDB c# .net</v>
      </c>
      <c r="Y984" t="str">
        <f t="shared" si="124"/>
        <v>55013935</v>
      </c>
      <c r="Z984" t="str">
        <f t="shared" si="125"/>
        <v>c#/.net/linq/litedb/</v>
      </c>
      <c r="AA984" t="str">
        <f t="shared" si="126"/>
        <v>https://stackoverflow.com/questions/55008986/get-most-recent-insert-in-litedb-c-net</v>
      </c>
    </row>
    <row r="985" spans="1:27" x14ac:dyDescent="0.25">
      <c r="A985">
        <v>54652838</v>
      </c>
      <c r="B985" t="s">
        <v>1500</v>
      </c>
      <c r="C985" t="s">
        <v>9</v>
      </c>
      <c r="D985" t="s">
        <v>16</v>
      </c>
      <c r="E985" t="s">
        <v>7736</v>
      </c>
      <c r="F985" t="s">
        <v>11</v>
      </c>
      <c r="G985" t="s">
        <v>7737</v>
      </c>
      <c r="H985" t="s">
        <v>7738</v>
      </c>
      <c r="T985">
        <f t="shared" si="127"/>
        <v>54652838</v>
      </c>
      <c r="U985">
        <f t="shared" si="128"/>
        <v>143</v>
      </c>
      <c r="V985">
        <f t="shared" si="129"/>
        <v>0</v>
      </c>
      <c r="W985">
        <f t="shared" si="130"/>
        <v>1</v>
      </c>
      <c r="X985" t="str">
        <f t="shared" si="123"/>
        <v>C# LiteDB - Index and search text blocks</v>
      </c>
      <c r="Y985" t="str">
        <f t="shared" si="124"/>
        <v>null</v>
      </c>
      <c r="Z985" t="str">
        <f t="shared" si="125"/>
        <v>c#/search/indexing/full-text-search/litedb/</v>
      </c>
      <c r="AA985" t="str">
        <f t="shared" si="126"/>
        <v>https://stackoverflow.com/questions/54652838/c-litedb-index-and-search-text-blocks</v>
      </c>
    </row>
    <row r="986" spans="1:27" x14ac:dyDescent="0.25">
      <c r="A986">
        <v>54617500</v>
      </c>
      <c r="B986" t="s">
        <v>1266</v>
      </c>
      <c r="C986" t="s">
        <v>9</v>
      </c>
      <c r="D986" t="s">
        <v>16</v>
      </c>
      <c r="E986" t="s">
        <v>7739</v>
      </c>
      <c r="F986" t="s">
        <v>11</v>
      </c>
      <c r="G986" t="s">
        <v>7644</v>
      </c>
      <c r="H986" t="s">
        <v>7740</v>
      </c>
      <c r="T986">
        <f t="shared" si="127"/>
        <v>54617500</v>
      </c>
      <c r="U986">
        <f t="shared" si="128"/>
        <v>562</v>
      </c>
      <c r="V986">
        <f t="shared" si="129"/>
        <v>0</v>
      </c>
      <c r="W986">
        <f t="shared" si="130"/>
        <v>1</v>
      </c>
      <c r="X986" t="str">
        <f t="shared" si="123"/>
        <v>How to iterate through LiteDB.LiteCollection for specific key values from a large litedb database file</v>
      </c>
      <c r="Y986" t="str">
        <f t="shared" si="124"/>
        <v>null</v>
      </c>
      <c r="Z986" t="str">
        <f t="shared" si="125"/>
        <v>c#/litedb/</v>
      </c>
      <c r="AA986" t="str">
        <f t="shared" si="126"/>
        <v>https://stackoverflow.com/questions/54617500/how-to-iterate-through-litedb-litecollection-for-specific-key-values-from-a-larg</v>
      </c>
    </row>
    <row r="987" spans="1:27" x14ac:dyDescent="0.25">
      <c r="A987">
        <v>53619762</v>
      </c>
      <c r="B987" t="s">
        <v>3226</v>
      </c>
      <c r="C987" t="s">
        <v>9</v>
      </c>
      <c r="D987" t="s">
        <v>16</v>
      </c>
      <c r="E987" t="s">
        <v>7747</v>
      </c>
      <c r="F987" t="s">
        <v>11</v>
      </c>
      <c r="G987" t="s">
        <v>7748</v>
      </c>
      <c r="H987" t="s">
        <v>7749</v>
      </c>
      <c r="T987">
        <f t="shared" si="127"/>
        <v>53619762</v>
      </c>
      <c r="U987">
        <f t="shared" si="128"/>
        <v>102</v>
      </c>
      <c r="V987">
        <f t="shared" si="129"/>
        <v>0</v>
      </c>
      <c r="W987">
        <f t="shared" si="130"/>
        <v>1</v>
      </c>
      <c r="X987" t="str">
        <f t="shared" si="123"/>
        <v>LiteDB insert or retrieve master&amp;#39s details List</v>
      </c>
      <c r="Y987" t="str">
        <f t="shared" si="124"/>
        <v>null</v>
      </c>
      <c r="Z987" t="str">
        <f t="shared" si="125"/>
        <v>c#/sqlitelitedb/</v>
      </c>
      <c r="AA987" t="str">
        <f t="shared" si="126"/>
        <v>https://stackoverflow.com/questions/53619762/litedb-insert-or-retrieve-masters-details-list</v>
      </c>
    </row>
    <row r="988" spans="1:27" x14ac:dyDescent="0.25">
      <c r="A988">
        <v>53447256</v>
      </c>
      <c r="B988" t="s">
        <v>363</v>
      </c>
      <c r="C988" t="s">
        <v>15</v>
      </c>
      <c r="D988" t="s">
        <v>16</v>
      </c>
      <c r="E988" t="s">
        <v>7750</v>
      </c>
      <c r="F988" t="s">
        <v>7751</v>
      </c>
      <c r="G988" t="s">
        <v>7752</v>
      </c>
      <c r="H988" t="s">
        <v>7753</v>
      </c>
      <c r="T988">
        <f t="shared" si="127"/>
        <v>53447256</v>
      </c>
      <c r="U988">
        <f t="shared" si="128"/>
        <v>77</v>
      </c>
      <c r="V988">
        <f t="shared" si="129"/>
        <v>2</v>
      </c>
      <c r="W988">
        <f t="shared" si="130"/>
        <v>1</v>
      </c>
      <c r="X988" t="str">
        <f t="shared" si="123"/>
        <v>LiteDB- How to add 2 DLL of LiteDB in two different project but they are referenced by one Main project</v>
      </c>
      <c r="Y988" t="str">
        <f t="shared" si="124"/>
        <v>53447566</v>
      </c>
      <c r="Z988" t="str">
        <f t="shared" si="125"/>
        <v>c#/dlllitedb/</v>
      </c>
      <c r="AA988" t="str">
        <f t="shared" si="126"/>
        <v>https://stackoverflow.com/questions/53447256/litedb-how-to-add-2-dll-of-litedb-in-two-different-project-but-they-are-referen</v>
      </c>
    </row>
    <row r="989" spans="1:27" x14ac:dyDescent="0.25">
      <c r="A989">
        <v>45010253</v>
      </c>
      <c r="B989" t="s">
        <v>7769</v>
      </c>
      <c r="C989" t="s">
        <v>15</v>
      </c>
      <c r="D989" t="s">
        <v>16</v>
      </c>
      <c r="E989" t="s">
        <v>7770</v>
      </c>
      <c r="F989" t="s">
        <v>11</v>
      </c>
      <c r="G989" t="s">
        <v>7771</v>
      </c>
      <c r="H989" t="s">
        <v>7772</v>
      </c>
      <c r="T989">
        <f t="shared" si="127"/>
        <v>45010253</v>
      </c>
      <c r="U989">
        <f t="shared" si="128"/>
        <v>617</v>
      </c>
      <c r="V989">
        <f t="shared" si="129"/>
        <v>2</v>
      </c>
      <c r="W989">
        <f t="shared" si="130"/>
        <v>1</v>
      </c>
      <c r="X989" t="str">
        <f t="shared" si="123"/>
        <v>Xamarin LiteDB UnauthorisedAccessException</v>
      </c>
      <c r="Y989" t="str">
        <f t="shared" si="124"/>
        <v>null</v>
      </c>
      <c r="Z989" t="str">
        <f t="shared" si="125"/>
        <v>c#/android/xamarin.forms/android-6.0-marshmallow/litedb/</v>
      </c>
      <c r="AA989" t="str">
        <f t="shared" si="126"/>
        <v>https://stackoverflow.com/questions/45010253/xamarin-litedb-unauthorisedaccessexception</v>
      </c>
    </row>
    <row r="990" spans="1:27" x14ac:dyDescent="0.25">
      <c r="A990">
        <v>48529909</v>
      </c>
      <c r="B990" t="s">
        <v>7781</v>
      </c>
      <c r="C990" t="s">
        <v>16</v>
      </c>
      <c r="D990" t="s">
        <v>16</v>
      </c>
      <c r="E990" t="s">
        <v>7782</v>
      </c>
      <c r="F990" t="s">
        <v>7783</v>
      </c>
      <c r="G990" t="s">
        <v>7651</v>
      </c>
      <c r="H990" t="s">
        <v>7784</v>
      </c>
      <c r="T990">
        <f t="shared" si="127"/>
        <v>48529909</v>
      </c>
      <c r="U990">
        <f t="shared" si="128"/>
        <v>220</v>
      </c>
      <c r="V990">
        <f t="shared" si="129"/>
        <v>1</v>
      </c>
      <c r="W990">
        <f t="shared" si="130"/>
        <v>1</v>
      </c>
      <c r="X990" t="str">
        <f t="shared" si="123"/>
        <v>Is there an equivalent of Vacuum command of SQLite in LiteDB?</v>
      </c>
      <c r="Y990" t="str">
        <f t="shared" si="124"/>
        <v>48530191</v>
      </c>
      <c r="Z990" t="str">
        <f t="shared" si="125"/>
        <v>c#/.netlitedb/</v>
      </c>
      <c r="AA990" t="str">
        <f t="shared" si="126"/>
        <v>https://stackoverflow.com/questions/48529909/is-there-an-equivalent-of-vacuum-command-of-sqlite-in-litedb</v>
      </c>
    </row>
    <row r="991" spans="1:27" x14ac:dyDescent="0.25">
      <c r="A991">
        <v>46959215</v>
      </c>
      <c r="B991" t="s">
        <v>7794</v>
      </c>
      <c r="C991" t="s">
        <v>15</v>
      </c>
      <c r="D991" t="s">
        <v>16</v>
      </c>
      <c r="E991" t="s">
        <v>7795</v>
      </c>
      <c r="F991" t="s">
        <v>7796</v>
      </c>
      <c r="G991" t="s">
        <v>7797</v>
      </c>
      <c r="H991" t="s">
        <v>7798</v>
      </c>
      <c r="T991">
        <f t="shared" si="127"/>
        <v>46959215</v>
      </c>
      <c r="U991">
        <f t="shared" si="128"/>
        <v>1663</v>
      </c>
      <c r="V991">
        <f t="shared" si="129"/>
        <v>2</v>
      </c>
      <c r="W991">
        <f t="shared" si="130"/>
        <v>1</v>
      </c>
      <c r="X991" t="str">
        <f t="shared" si="123"/>
        <v>LiteDB multiple queries in C#</v>
      </c>
      <c r="Y991" t="str">
        <f t="shared" si="124"/>
        <v>46964833</v>
      </c>
      <c r="Z991" t="str">
        <f t="shared" si="125"/>
        <v>c#/.net/wpf/nosql/litedb/</v>
      </c>
      <c r="AA991" t="str">
        <f t="shared" si="126"/>
        <v>https://stackoverflow.com/questions/46959215/litedb-multiple-queries-in-c</v>
      </c>
    </row>
    <row r="992" spans="1:27" x14ac:dyDescent="0.25">
      <c r="A992">
        <v>44675677</v>
      </c>
      <c r="B992" t="s">
        <v>7823</v>
      </c>
      <c r="C992" t="s">
        <v>16</v>
      </c>
      <c r="D992" t="s">
        <v>16</v>
      </c>
      <c r="E992" t="s">
        <v>7824</v>
      </c>
      <c r="F992" t="s">
        <v>7825</v>
      </c>
      <c r="G992" t="s">
        <v>7826</v>
      </c>
      <c r="H992" t="s">
        <v>7827</v>
      </c>
      <c r="T992">
        <f t="shared" si="127"/>
        <v>44675677</v>
      </c>
      <c r="U992">
        <f t="shared" si="128"/>
        <v>1607</v>
      </c>
      <c r="V992">
        <f t="shared" si="129"/>
        <v>1</v>
      </c>
      <c r="W992">
        <f t="shared" si="130"/>
        <v>1</v>
      </c>
      <c r="X992" t="str">
        <f t="shared" si="123"/>
        <v>How to Join In LiteDb</v>
      </c>
      <c r="Y992" t="str">
        <f t="shared" si="124"/>
        <v>44973948</v>
      </c>
      <c r="Z992" t="str">
        <f t="shared" si="125"/>
        <v>c#/linq/c#-4.0/c#-3.0/litedb/</v>
      </c>
      <c r="AA992" t="str">
        <f t="shared" si="126"/>
        <v>https://stackoverflow.com/questions/44675677/how-to-join-in-litedb</v>
      </c>
    </row>
    <row r="993" spans="1:27" x14ac:dyDescent="0.25">
      <c r="A993">
        <v>38213261</v>
      </c>
      <c r="B993" t="s">
        <v>7828</v>
      </c>
      <c r="C993" t="s">
        <v>16</v>
      </c>
      <c r="D993" t="s">
        <v>89</v>
      </c>
      <c r="E993" t="s">
        <v>7829</v>
      </c>
      <c r="F993" t="s">
        <v>7830</v>
      </c>
      <c r="G993" t="s">
        <v>7644</v>
      </c>
      <c r="H993" t="s">
        <v>7831</v>
      </c>
      <c r="T993">
        <f t="shared" si="127"/>
        <v>38213261</v>
      </c>
      <c r="U993">
        <f t="shared" si="128"/>
        <v>3577</v>
      </c>
      <c r="V993">
        <f t="shared" si="129"/>
        <v>1</v>
      </c>
      <c r="W993">
        <f t="shared" si="130"/>
        <v>5</v>
      </c>
      <c r="X993" t="str">
        <f t="shared" si="123"/>
        <v>Getting data from LiteDB</v>
      </c>
      <c r="Y993" t="str">
        <f t="shared" si="124"/>
        <v>38225722</v>
      </c>
      <c r="Z993" t="str">
        <f t="shared" si="125"/>
        <v>c#/litedb/</v>
      </c>
      <c r="AA993" t="str">
        <f t="shared" si="126"/>
        <v>https://stackoverflow.com/questions/38213261/getting-data-from-litedb</v>
      </c>
    </row>
    <row r="994" spans="1:27" x14ac:dyDescent="0.25">
      <c r="A994">
        <v>37860900</v>
      </c>
      <c r="B994" t="s">
        <v>7832</v>
      </c>
      <c r="C994" t="s">
        <v>9</v>
      </c>
      <c r="D994" t="s">
        <v>15</v>
      </c>
      <c r="E994" t="s">
        <v>7833</v>
      </c>
      <c r="F994" t="s">
        <v>11</v>
      </c>
      <c r="G994" t="s">
        <v>7834</v>
      </c>
      <c r="H994" t="s">
        <v>7835</v>
      </c>
      <c r="T994">
        <f t="shared" si="127"/>
        <v>37860900</v>
      </c>
      <c r="U994">
        <f t="shared" si="128"/>
        <v>422</v>
      </c>
      <c r="V994">
        <f t="shared" si="129"/>
        <v>0</v>
      </c>
      <c r="W994">
        <f t="shared" si="130"/>
        <v>2</v>
      </c>
      <c r="X994" t="str">
        <f t="shared" si="123"/>
        <v>LiteDB: Are Projections supported?</v>
      </c>
      <c r="Y994" t="str">
        <f t="shared" si="124"/>
        <v>null</v>
      </c>
      <c r="Z994" t="str">
        <f t="shared" si="125"/>
        <v>c#/mongodb/projection/litedb/nosql/</v>
      </c>
      <c r="AA994" t="str">
        <f t="shared" si="126"/>
        <v>https://stackoverflow.com/questions/37860900/litedb-are-projections-supported</v>
      </c>
    </row>
    <row r="995" spans="1:27" x14ac:dyDescent="0.25">
      <c r="A995">
        <v>43957469</v>
      </c>
      <c r="B995" t="s">
        <v>2465</v>
      </c>
      <c r="C995" t="s">
        <v>16</v>
      </c>
      <c r="D995" t="s">
        <v>16</v>
      </c>
      <c r="E995" t="s">
        <v>7836</v>
      </c>
      <c r="F995" t="s">
        <v>7837</v>
      </c>
      <c r="G995" t="s">
        <v>7838</v>
      </c>
      <c r="H995" t="s">
        <v>7839</v>
      </c>
      <c r="T995">
        <f t="shared" si="127"/>
        <v>43957469</v>
      </c>
      <c r="U995">
        <f t="shared" si="128"/>
        <v>556</v>
      </c>
      <c r="V995">
        <f t="shared" si="129"/>
        <v>1</v>
      </c>
      <c r="W995">
        <f t="shared" si="130"/>
        <v>1</v>
      </c>
      <c r="X995" t="str">
        <f t="shared" si="123"/>
        <v>Creating a LiteDb database with a StorageFile argument</v>
      </c>
      <c r="Y995" t="str">
        <f t="shared" si="124"/>
        <v>43974548</v>
      </c>
      <c r="Z995" t="str">
        <f t="shared" si="125"/>
        <v>c#/uwp/windowsiot/litedb/</v>
      </c>
      <c r="AA995" t="str">
        <f t="shared" si="126"/>
        <v>https://stackoverflow.com/questions/43957469/creating-a-litedb-database-with-a-storagefile-argument</v>
      </c>
    </row>
    <row r="996" spans="1:27" x14ac:dyDescent="0.25">
      <c r="A996">
        <v>38886106</v>
      </c>
      <c r="B996" t="s">
        <v>7848</v>
      </c>
      <c r="C996" t="s">
        <v>16</v>
      </c>
      <c r="D996" t="s">
        <v>16</v>
      </c>
      <c r="E996" t="s">
        <v>7849</v>
      </c>
      <c r="F996" t="s">
        <v>7850</v>
      </c>
      <c r="G996" t="s">
        <v>7644</v>
      </c>
      <c r="H996" t="s">
        <v>7851</v>
      </c>
      <c r="T996">
        <f t="shared" si="127"/>
        <v>38886106</v>
      </c>
      <c r="U996">
        <f t="shared" si="128"/>
        <v>572</v>
      </c>
      <c r="V996">
        <f t="shared" si="129"/>
        <v>1</v>
      </c>
      <c r="W996">
        <f t="shared" si="130"/>
        <v>1</v>
      </c>
      <c r="X996" t="str">
        <f t="shared" si="123"/>
        <v>Avoid full table scan in LiteDB?</v>
      </c>
      <c r="Y996" t="str">
        <f t="shared" si="124"/>
        <v>38897713</v>
      </c>
      <c r="Z996" t="str">
        <f t="shared" si="125"/>
        <v>c#/litedb/</v>
      </c>
      <c r="AA996" t="str">
        <f t="shared" si="126"/>
        <v>https://stackoverflow.com/questions/38886106/avoid-full-table-scan-in-litedb</v>
      </c>
    </row>
    <row r="997" spans="1:27" x14ac:dyDescent="0.25">
      <c r="A997">
        <v>35898365</v>
      </c>
      <c r="B997" t="s">
        <v>7852</v>
      </c>
      <c r="C997" t="s">
        <v>16</v>
      </c>
      <c r="D997" t="s">
        <v>16</v>
      </c>
      <c r="E997" t="s">
        <v>7853</v>
      </c>
      <c r="F997" t="s">
        <v>11</v>
      </c>
      <c r="G997" t="s">
        <v>7854</v>
      </c>
      <c r="H997" t="s">
        <v>7855</v>
      </c>
      <c r="T997">
        <f t="shared" si="127"/>
        <v>35898365</v>
      </c>
      <c r="U997">
        <f t="shared" si="128"/>
        <v>2470</v>
      </c>
      <c r="V997">
        <f t="shared" si="129"/>
        <v>1</v>
      </c>
      <c r="W997">
        <f t="shared" si="130"/>
        <v>1</v>
      </c>
      <c r="X997" t="str">
        <f t="shared" si="123"/>
        <v>How to use DbRef in LiteDB</v>
      </c>
      <c r="Y997" t="str">
        <f t="shared" si="124"/>
        <v>null</v>
      </c>
      <c r="Z997" t="str">
        <f t="shared" si="125"/>
        <v>c#/asp.netlitedb/</v>
      </c>
      <c r="AA997" t="str">
        <f t="shared" si="126"/>
        <v>https://stackoverflow.com/questions/35898365/how-to-use-dbref-in-litedb</v>
      </c>
    </row>
    <row r="998" spans="1:27" x14ac:dyDescent="0.25">
      <c r="A998">
        <v>12507820</v>
      </c>
      <c r="B998" t="s">
        <v>7878</v>
      </c>
      <c r="C998" t="s">
        <v>15</v>
      </c>
      <c r="D998" t="s">
        <v>16</v>
      </c>
      <c r="E998" t="s">
        <v>7879</v>
      </c>
      <c r="F998" t="s">
        <v>7880</v>
      </c>
      <c r="G998" t="s">
        <v>7863</v>
      </c>
      <c r="H998" t="s">
        <v>7881</v>
      </c>
      <c r="T998">
        <f t="shared" si="127"/>
        <v>12507820</v>
      </c>
      <c r="U998">
        <f t="shared" si="128"/>
        <v>2264</v>
      </c>
      <c r="V998">
        <f t="shared" si="129"/>
        <v>2</v>
      </c>
      <c r="W998">
        <f t="shared" si="130"/>
        <v>1</v>
      </c>
      <c r="X998" t="str">
        <f t="shared" si="123"/>
        <v>How to add new pages to nopcommerce?</v>
      </c>
      <c r="Y998" t="str">
        <f t="shared" si="124"/>
        <v>12605459</v>
      </c>
      <c r="Z998" t="str">
        <f t="shared" si="125"/>
        <v>c#/asp.net-mvcnopcommerce/</v>
      </c>
      <c r="AA998" t="str">
        <f t="shared" si="126"/>
        <v>https://stackoverflow.com/questions/12507820/how-to-add-new-pages-to-nopcommerce</v>
      </c>
    </row>
    <row r="999" spans="1:27" x14ac:dyDescent="0.25">
      <c r="A999">
        <v>58609593</v>
      </c>
      <c r="B999" t="s">
        <v>437</v>
      </c>
      <c r="C999" t="s">
        <v>9</v>
      </c>
      <c r="D999" t="s">
        <v>16</v>
      </c>
      <c r="E999" t="s">
        <v>7889</v>
      </c>
      <c r="F999" t="s">
        <v>11</v>
      </c>
      <c r="G999" t="s">
        <v>7890</v>
      </c>
      <c r="H999" t="s">
        <v>7891</v>
      </c>
      <c r="T999">
        <f t="shared" si="127"/>
        <v>58609593</v>
      </c>
      <c r="U999">
        <f t="shared" si="128"/>
        <v>19</v>
      </c>
      <c r="V999">
        <f t="shared" si="129"/>
        <v>0</v>
      </c>
      <c r="W999">
        <f t="shared" si="130"/>
        <v>1</v>
      </c>
      <c r="X999" t="str">
        <f t="shared" si="123"/>
        <v>Install nopCommerce public_html</v>
      </c>
      <c r="Y999" t="str">
        <f t="shared" si="124"/>
        <v>null</v>
      </c>
      <c r="Z999" t="str">
        <f t="shared" si="125"/>
        <v>c#/.net-core/configuration/nopcommerce/</v>
      </c>
      <c r="AA999" t="str">
        <f t="shared" si="126"/>
        <v>https://stackoverflow.com/questions/58609593/install-nopcommerce-public-html</v>
      </c>
    </row>
    <row r="1000" spans="1:27" x14ac:dyDescent="0.25">
      <c r="A1000">
        <v>57238269</v>
      </c>
      <c r="B1000" t="s">
        <v>3012</v>
      </c>
      <c r="C1000" t="s">
        <v>15</v>
      </c>
      <c r="D1000" t="s">
        <v>16</v>
      </c>
      <c r="E1000" t="s">
        <v>7895</v>
      </c>
      <c r="F1000" t="s">
        <v>11</v>
      </c>
      <c r="G1000" t="s">
        <v>7896</v>
      </c>
      <c r="H1000" t="s">
        <v>7897</v>
      </c>
      <c r="T1000">
        <f t="shared" si="127"/>
        <v>57238269</v>
      </c>
      <c r="U1000">
        <f t="shared" si="128"/>
        <v>99</v>
      </c>
      <c r="V1000">
        <f t="shared" si="129"/>
        <v>2</v>
      </c>
      <c r="W1000">
        <f t="shared" si="130"/>
        <v>1</v>
      </c>
      <c r="X1000" t="str">
        <f t="shared" si="123"/>
        <v>I download nopCommerce 4.20 Dotnet Core and upload on my plesk server. Timeout Issue</v>
      </c>
      <c r="Y1000" t="str">
        <f t="shared" si="124"/>
        <v>null</v>
      </c>
      <c r="Z1000" t="str">
        <f t="shared" si="125"/>
        <v>c#/asp.net/asp.net-mvc/asp.net-core/nopcommerce/</v>
      </c>
      <c r="AA1000" t="str">
        <f t="shared" si="126"/>
        <v>https://stackoverflow.com/questions/57238269/i-download-nopcommerce-4-20-dotnet-core-and-upload-on-my-plesk-server-timeout-i</v>
      </c>
    </row>
    <row r="1001" spans="1:27" x14ac:dyDescent="0.25">
      <c r="A1001">
        <v>57123851</v>
      </c>
      <c r="B1001" t="s">
        <v>6032</v>
      </c>
      <c r="C1001" t="s">
        <v>16</v>
      </c>
      <c r="D1001" t="s">
        <v>15</v>
      </c>
      <c r="E1001" t="s">
        <v>7898</v>
      </c>
      <c r="F1001" t="s">
        <v>7899</v>
      </c>
      <c r="G1001" t="s">
        <v>7900</v>
      </c>
      <c r="H1001" t="s">
        <v>7901</v>
      </c>
      <c r="T1001">
        <f t="shared" si="127"/>
        <v>57123851</v>
      </c>
      <c r="U1001">
        <f t="shared" si="128"/>
        <v>187</v>
      </c>
      <c r="V1001">
        <f t="shared" si="129"/>
        <v>1</v>
      </c>
      <c r="W1001">
        <f t="shared" si="130"/>
        <v>2</v>
      </c>
      <c r="X1001" t="str">
        <f t="shared" si="123"/>
        <v>NopCommerce 4.20 Plugin development error with Dependency Injection</v>
      </c>
      <c r="Y1001" t="str">
        <f t="shared" si="124"/>
        <v>57124512</v>
      </c>
      <c r="Z1001" t="str">
        <f t="shared" si="125"/>
        <v>c#/dependency-injection/autofac/nopcommerce-4.2/</v>
      </c>
      <c r="AA1001" t="str">
        <f t="shared" si="126"/>
        <v>https://stackoverflow.com/questions/57123851/nopcommerce-4-20-plugin-development-error-with-dependency-injection</v>
      </c>
    </row>
    <row r="1002" spans="1:27" x14ac:dyDescent="0.25">
      <c r="A1002">
        <v>55971792</v>
      </c>
      <c r="B1002" t="s">
        <v>5233</v>
      </c>
      <c r="C1002" t="s">
        <v>16</v>
      </c>
      <c r="D1002" t="s">
        <v>28</v>
      </c>
      <c r="E1002" t="s">
        <v>7907</v>
      </c>
      <c r="F1002" t="s">
        <v>11</v>
      </c>
      <c r="G1002" t="s">
        <v>7908</v>
      </c>
      <c r="H1002" t="s">
        <v>7909</v>
      </c>
      <c r="T1002">
        <f t="shared" si="127"/>
        <v>55971792</v>
      </c>
      <c r="U1002">
        <f t="shared" si="128"/>
        <v>125</v>
      </c>
      <c r="V1002">
        <f t="shared" si="129"/>
        <v>1</v>
      </c>
      <c r="W1002">
        <f t="shared" si="130"/>
        <v>3</v>
      </c>
      <c r="X1002" t="str">
        <f t="shared" si="123"/>
        <v>Plus sign converts to &amp;amp#x2B in nopcommerce 41 but resolve into 42beta</v>
      </c>
      <c r="Y1002" t="str">
        <f t="shared" si="124"/>
        <v>null</v>
      </c>
      <c r="Z1002" t="str">
        <f t="shared" si="125"/>
        <v>c#/asp.net-mvc/nopcommerce/nopcommerce-4.1/</v>
      </c>
      <c r="AA1002" t="str">
        <f t="shared" si="126"/>
        <v>https://stackoverflow.com/questions/55971792/plus-sign-converts-to-x2b-in-nopcommerce-41-but-resolve-into-42beta</v>
      </c>
    </row>
    <row r="1003" spans="1:27" x14ac:dyDescent="0.25">
      <c r="A1003">
        <v>55763429</v>
      </c>
      <c r="B1003" t="s">
        <v>1508</v>
      </c>
      <c r="C1003" t="s">
        <v>16</v>
      </c>
      <c r="D1003" t="s">
        <v>16</v>
      </c>
      <c r="E1003" t="s">
        <v>7915</v>
      </c>
      <c r="F1003" t="s">
        <v>7916</v>
      </c>
      <c r="G1003" t="s">
        <v>7913</v>
      </c>
      <c r="H1003" t="s">
        <v>7917</v>
      </c>
      <c r="T1003">
        <f t="shared" si="127"/>
        <v>55763429</v>
      </c>
      <c r="U1003">
        <f t="shared" si="128"/>
        <v>73</v>
      </c>
      <c r="V1003">
        <f t="shared" si="129"/>
        <v>1</v>
      </c>
      <c r="W1003">
        <f t="shared" si="130"/>
        <v>1</v>
      </c>
      <c r="X1003" t="str">
        <f t="shared" si="123"/>
        <v>Nopcommerce unable to find my Payment Method plugin&amp;#39s component</v>
      </c>
      <c r="Y1003" t="str">
        <f t="shared" si="124"/>
        <v>55763815</v>
      </c>
      <c r="Z1003" t="str">
        <f t="shared" si="125"/>
        <v>c#/asp.net/.net/asp.net-mvc/nopcommerce/</v>
      </c>
      <c r="AA1003" t="str">
        <f t="shared" si="126"/>
        <v>https://stackoverflow.com/questions/55763429/nopcommerce-unable-to-find-my-payment-method-plugins-component</v>
      </c>
    </row>
    <row r="1004" spans="1:27" x14ac:dyDescent="0.25">
      <c r="A1004">
        <v>55503146</v>
      </c>
      <c r="B1004" t="s">
        <v>1931</v>
      </c>
      <c r="C1004" t="s">
        <v>16</v>
      </c>
      <c r="D1004" t="s">
        <v>28</v>
      </c>
      <c r="E1004" t="s">
        <v>7918</v>
      </c>
      <c r="F1004" t="s">
        <v>7919</v>
      </c>
      <c r="G1004" t="s">
        <v>7920</v>
      </c>
      <c r="H1004" t="s">
        <v>7921</v>
      </c>
      <c r="T1004">
        <f t="shared" si="127"/>
        <v>55503146</v>
      </c>
      <c r="U1004">
        <f t="shared" si="128"/>
        <v>179</v>
      </c>
      <c r="V1004">
        <f t="shared" si="129"/>
        <v>1</v>
      </c>
      <c r="W1004">
        <f t="shared" si="130"/>
        <v>3</v>
      </c>
      <c r="X1004" t="str">
        <f t="shared" si="123"/>
        <v>Nopcommerce view not updating</v>
      </c>
      <c r="Y1004" t="str">
        <f t="shared" si="124"/>
        <v>55611115</v>
      </c>
      <c r="Z1004" t="str">
        <f t="shared" si="125"/>
        <v>c#/.net/asp.net-mvc/asp.net-core/nopcommerce/</v>
      </c>
      <c r="AA1004" t="str">
        <f t="shared" si="126"/>
        <v>https://stackoverflow.com/questions/55503146/nopcommerce-view-not-updating</v>
      </c>
    </row>
    <row r="1005" spans="1:27" x14ac:dyDescent="0.25">
      <c r="A1005">
        <v>52963505</v>
      </c>
      <c r="B1005" t="s">
        <v>7741</v>
      </c>
      <c r="C1005" t="s">
        <v>16</v>
      </c>
      <c r="D1005" t="s">
        <v>15</v>
      </c>
      <c r="E1005" t="s">
        <v>7925</v>
      </c>
      <c r="F1005" t="s">
        <v>11</v>
      </c>
      <c r="G1005" t="s">
        <v>7926</v>
      </c>
      <c r="H1005" t="s">
        <v>7927</v>
      </c>
      <c r="T1005">
        <f t="shared" si="127"/>
        <v>52963505</v>
      </c>
      <c r="U1005">
        <f t="shared" si="128"/>
        <v>659</v>
      </c>
      <c r="V1005">
        <f t="shared" si="129"/>
        <v>1</v>
      </c>
      <c r="W1005">
        <f t="shared" si="130"/>
        <v>2</v>
      </c>
      <c r="X1005" t="str">
        <f t="shared" si="123"/>
        <v>NopCommerce 4.10 error while installing plugin</v>
      </c>
      <c r="Y1005" t="str">
        <f t="shared" si="124"/>
        <v>null</v>
      </c>
      <c r="Z1005" t="str">
        <f t="shared" si="125"/>
        <v>c#/entity-framework-core/autofac/nopcommerce/nopcommerce-4.1/</v>
      </c>
      <c r="AA1005" t="str">
        <f t="shared" si="126"/>
        <v>https://stackoverflow.com/questions/52963505/nopcommerce-4-10-error-while-installing-plugin</v>
      </c>
    </row>
    <row r="1006" spans="1:27" x14ac:dyDescent="0.25">
      <c r="A1006">
        <v>55182944</v>
      </c>
      <c r="B1006" t="s">
        <v>2027</v>
      </c>
      <c r="C1006" t="s">
        <v>9</v>
      </c>
      <c r="D1006" t="s">
        <v>16</v>
      </c>
      <c r="E1006" t="s">
        <v>7928</v>
      </c>
      <c r="F1006" t="s">
        <v>11</v>
      </c>
      <c r="G1006" t="s">
        <v>7929</v>
      </c>
      <c r="H1006" t="s">
        <v>7930</v>
      </c>
      <c r="T1006">
        <f t="shared" si="127"/>
        <v>55182944</v>
      </c>
      <c r="U1006">
        <f t="shared" si="128"/>
        <v>71</v>
      </c>
      <c r="V1006">
        <f t="shared" si="129"/>
        <v>0</v>
      </c>
      <c r="W1006">
        <f t="shared" si="130"/>
        <v>1</v>
      </c>
      <c r="X1006" t="str">
        <f t="shared" si="123"/>
        <v>NopCommerce source code deployment shows: InvalidOperationException: No database provider has been configured for this DbContext</v>
      </c>
      <c r="Y1006" t="str">
        <f t="shared" si="124"/>
        <v>null</v>
      </c>
      <c r="Z1006" t="str">
        <f t="shared" si="125"/>
        <v>c#/.net/entity-framework/asp.net-core/nopcommerce/</v>
      </c>
      <c r="AA1006" t="str">
        <f t="shared" si="126"/>
        <v>https://stackoverflow.com/questions/55182944/nopcommerce-source-code-deployment-shows-invalidoperationexception-no-database</v>
      </c>
    </row>
    <row r="1007" spans="1:27" x14ac:dyDescent="0.25">
      <c r="A1007">
        <v>41889623</v>
      </c>
      <c r="B1007" t="s">
        <v>7955</v>
      </c>
      <c r="C1007" t="s">
        <v>15</v>
      </c>
      <c r="D1007" t="s">
        <v>89</v>
      </c>
      <c r="E1007" t="s">
        <v>7956</v>
      </c>
      <c r="F1007" t="s">
        <v>7957</v>
      </c>
      <c r="G1007" t="s">
        <v>7958</v>
      </c>
      <c r="H1007" t="s">
        <v>7959</v>
      </c>
      <c r="T1007">
        <f t="shared" si="127"/>
        <v>41889623</v>
      </c>
      <c r="U1007">
        <f t="shared" si="128"/>
        <v>523</v>
      </c>
      <c r="V1007">
        <f t="shared" si="129"/>
        <v>2</v>
      </c>
      <c r="W1007">
        <f t="shared" si="130"/>
        <v>5</v>
      </c>
      <c r="X1007" t="str">
        <f t="shared" si="123"/>
        <v>How do I debug a nopCommerce plugin while development?</v>
      </c>
      <c r="Y1007" t="str">
        <f t="shared" si="124"/>
        <v>41953103</v>
      </c>
      <c r="Z1007" t="str">
        <f t="shared" si="125"/>
        <v>c#/asp.net/asp.net-mvc/model-view-controller/nopcommerce/</v>
      </c>
      <c r="AA1007" t="str">
        <f t="shared" si="126"/>
        <v>https://stackoverflow.com/questions/41889623/how-do-i-debug-a-nopcommerce-plugin-while-development</v>
      </c>
    </row>
    <row r="1008" spans="1:27" x14ac:dyDescent="0.25">
      <c r="A1008">
        <v>31262950</v>
      </c>
      <c r="B1008" t="s">
        <v>7972</v>
      </c>
      <c r="C1008" t="s">
        <v>15</v>
      </c>
      <c r="D1008" t="s">
        <v>16</v>
      </c>
      <c r="E1008" t="s">
        <v>7973</v>
      </c>
      <c r="F1008" t="s">
        <v>7974</v>
      </c>
      <c r="G1008" t="s">
        <v>7975</v>
      </c>
      <c r="H1008" t="s">
        <v>7976</v>
      </c>
      <c r="T1008">
        <f t="shared" si="127"/>
        <v>31262950</v>
      </c>
      <c r="U1008">
        <f t="shared" si="128"/>
        <v>1075</v>
      </c>
      <c r="V1008">
        <f t="shared" si="129"/>
        <v>2</v>
      </c>
      <c r="W1008">
        <f t="shared" si="130"/>
        <v>1</v>
      </c>
      <c r="X1008" t="str">
        <f t="shared" si="123"/>
        <v>Nopcommerce Overriding Controller</v>
      </c>
      <c r="Y1008" t="str">
        <f t="shared" si="124"/>
        <v>31279075</v>
      </c>
      <c r="Z1008" t="str">
        <f t="shared" si="125"/>
        <v>c#/asp.net-mvc/model-view-controller/controller/nopcommerce/</v>
      </c>
      <c r="AA1008" t="str">
        <f t="shared" si="126"/>
        <v>https://stackoverflow.com/questions/31262950/nopcommerce-overriding-controller</v>
      </c>
    </row>
    <row r="1009" spans="1:27" x14ac:dyDescent="0.25">
      <c r="A1009">
        <v>25923223</v>
      </c>
      <c r="B1009" t="s">
        <v>7977</v>
      </c>
      <c r="C1009" t="s">
        <v>9</v>
      </c>
      <c r="D1009" t="s">
        <v>16</v>
      </c>
      <c r="E1009" t="s">
        <v>7978</v>
      </c>
      <c r="F1009" t="s">
        <v>11</v>
      </c>
      <c r="G1009" t="s">
        <v>7979</v>
      </c>
      <c r="H1009" t="s">
        <v>7980</v>
      </c>
      <c r="T1009">
        <f t="shared" si="127"/>
        <v>25923223</v>
      </c>
      <c r="U1009">
        <f t="shared" si="128"/>
        <v>524</v>
      </c>
      <c r="V1009">
        <f t="shared" si="129"/>
        <v>0</v>
      </c>
      <c r="W1009">
        <f t="shared" si="130"/>
        <v>1</v>
      </c>
      <c r="X1009" t="str">
        <f t="shared" si="123"/>
        <v>Run Nopcommerce on mono OSX and Xamarin Studio</v>
      </c>
      <c r="Y1009" t="str">
        <f t="shared" si="124"/>
        <v>null</v>
      </c>
      <c r="Z1009" t="str">
        <f t="shared" si="125"/>
        <v>c#/.net/asp.net-mvc/mono/nopcommerce/</v>
      </c>
      <c r="AA1009" t="str">
        <f t="shared" si="126"/>
        <v>https://stackoverflow.com/questions/25923223/run-nopcommerce-on-mono-osx-and-xamarin-studio</v>
      </c>
    </row>
    <row r="1010" spans="1:27" x14ac:dyDescent="0.25">
      <c r="A1010">
        <v>51175145</v>
      </c>
      <c r="B1010" t="s">
        <v>1547</v>
      </c>
      <c r="C1010" t="s">
        <v>16</v>
      </c>
      <c r="D1010" t="s">
        <v>16</v>
      </c>
      <c r="E1010" t="s">
        <v>7981</v>
      </c>
      <c r="F1010" t="s">
        <v>7982</v>
      </c>
      <c r="G1010" t="s">
        <v>7983</v>
      </c>
      <c r="H1010" t="s">
        <v>7984</v>
      </c>
      <c r="T1010">
        <f t="shared" si="127"/>
        <v>51175145</v>
      </c>
      <c r="U1010">
        <f t="shared" si="128"/>
        <v>110</v>
      </c>
      <c r="V1010">
        <f t="shared" si="129"/>
        <v>1</v>
      </c>
      <c r="W1010">
        <f t="shared" si="130"/>
        <v>1</v>
      </c>
      <c r="X1010" t="str">
        <f t="shared" si="123"/>
        <v>No parameterless constructor defined for this object nopCommerce 4.0</v>
      </c>
      <c r="Y1010" t="str">
        <f t="shared" si="124"/>
        <v>51179198</v>
      </c>
      <c r="Z1010" t="str">
        <f t="shared" si="125"/>
        <v>c#/constructor/asp.net-core-2.0/nopcommerce/nopcommerce-4.0/</v>
      </c>
      <c r="AA1010" t="str">
        <f t="shared" si="126"/>
        <v>https://stackoverflow.com/questions/51175145/no-parameterless-constructor-defined-for-this-object-nopcommerce-4-0</v>
      </c>
    </row>
    <row r="1011" spans="1:27" x14ac:dyDescent="0.25">
      <c r="A1011">
        <v>51136140</v>
      </c>
      <c r="B1011" t="s">
        <v>554</v>
      </c>
      <c r="C1011" t="s">
        <v>16</v>
      </c>
      <c r="D1011" t="s">
        <v>16</v>
      </c>
      <c r="E1011" t="s">
        <v>7985</v>
      </c>
      <c r="F1011" t="s">
        <v>7986</v>
      </c>
      <c r="G1011" t="s">
        <v>7987</v>
      </c>
      <c r="H1011" t="s">
        <v>7988</v>
      </c>
      <c r="T1011">
        <f t="shared" si="127"/>
        <v>51136140</v>
      </c>
      <c r="U1011">
        <f t="shared" si="128"/>
        <v>96</v>
      </c>
      <c r="V1011">
        <f t="shared" si="129"/>
        <v>1</v>
      </c>
      <c r="W1011">
        <f t="shared" si="130"/>
        <v>1</v>
      </c>
      <c r="X1011" t="str">
        <f t="shared" si="123"/>
        <v>NopCommerce - Error with Search Box</v>
      </c>
      <c r="Y1011" t="str">
        <f t="shared" si="124"/>
        <v>51156319</v>
      </c>
      <c r="Z1011" t="str">
        <f t="shared" si="125"/>
        <v>c#/razornopcommerce/</v>
      </c>
      <c r="AA1011" t="str">
        <f t="shared" si="126"/>
        <v>https://stackoverflow.com/questions/51136140/nopcommerce-error-with-search-box</v>
      </c>
    </row>
    <row r="1012" spans="1:27" x14ac:dyDescent="0.25">
      <c r="A1012">
        <v>21231872</v>
      </c>
      <c r="B1012" t="s">
        <v>7989</v>
      </c>
      <c r="C1012" t="s">
        <v>15</v>
      </c>
      <c r="D1012" t="s">
        <v>15</v>
      </c>
      <c r="E1012" t="s">
        <v>7990</v>
      </c>
      <c r="F1012" t="s">
        <v>7991</v>
      </c>
      <c r="G1012" t="s">
        <v>7992</v>
      </c>
      <c r="H1012" t="s">
        <v>7993</v>
      </c>
      <c r="T1012">
        <f t="shared" si="127"/>
        <v>21231872</v>
      </c>
      <c r="U1012">
        <f t="shared" si="128"/>
        <v>2492</v>
      </c>
      <c r="V1012">
        <f t="shared" si="129"/>
        <v>2</v>
      </c>
      <c r="W1012">
        <f t="shared" si="130"/>
        <v>2</v>
      </c>
      <c r="X1012" t="str">
        <f t="shared" si="123"/>
        <v>NopCommerce store inner pages is not getting when enable SSL</v>
      </c>
      <c r="Y1012" t="str">
        <f t="shared" si="124"/>
        <v>21253665</v>
      </c>
      <c r="Z1012" t="str">
        <f t="shared" si="125"/>
        <v>c#/asp.net-mvc/asp.net-mvc-4/visual-studio-2012/ssl/</v>
      </c>
      <c r="AA1012" t="str">
        <f t="shared" si="126"/>
        <v>https://stackoverflow.com/questions/21231872/nopcommerce-store-inner-pages-is-not-getting-when-enable-ssl</v>
      </c>
    </row>
    <row r="1013" spans="1:27" x14ac:dyDescent="0.25">
      <c r="A1013">
        <v>18633593</v>
      </c>
      <c r="B1013" t="s">
        <v>7994</v>
      </c>
      <c r="C1013" t="s">
        <v>16</v>
      </c>
      <c r="D1013" t="s">
        <v>15</v>
      </c>
      <c r="E1013" t="s">
        <v>7995</v>
      </c>
      <c r="F1013" t="s">
        <v>7996</v>
      </c>
      <c r="G1013" t="s">
        <v>7997</v>
      </c>
      <c r="H1013" t="s">
        <v>7998</v>
      </c>
      <c r="T1013">
        <f t="shared" si="127"/>
        <v>18633593</v>
      </c>
      <c r="U1013">
        <f t="shared" si="128"/>
        <v>2653</v>
      </c>
      <c r="V1013">
        <f t="shared" si="129"/>
        <v>1</v>
      </c>
      <c r="W1013">
        <f t="shared" si="130"/>
        <v>2</v>
      </c>
      <c r="X1013" t="str">
        <f t="shared" si="123"/>
        <v>Data loss occurred while upgrade nopCommerce database 2.3.to 3.0</v>
      </c>
      <c r="Y1013" t="str">
        <f t="shared" si="124"/>
        <v>18658122</v>
      </c>
      <c r="Z1013" t="str">
        <f t="shared" si="125"/>
        <v>c#/sql/sql-server/sql-server-2008/nopcommerce/</v>
      </c>
      <c r="AA1013" t="str">
        <f t="shared" si="126"/>
        <v>https://stackoverflow.com/questions/18633593/data-loss-occurred-while-upgrade-nopcommerce-database-2-3-to-3-0</v>
      </c>
    </row>
    <row r="1014" spans="1:27" x14ac:dyDescent="0.25">
      <c r="A1014">
        <v>50525834</v>
      </c>
      <c r="B1014" t="s">
        <v>7999</v>
      </c>
      <c r="C1014" t="s">
        <v>15</v>
      </c>
      <c r="D1014" t="s">
        <v>612</v>
      </c>
      <c r="E1014" t="s">
        <v>8000</v>
      </c>
      <c r="F1014" t="s">
        <v>8001</v>
      </c>
      <c r="G1014" t="s">
        <v>7863</v>
      </c>
      <c r="H1014" t="s">
        <v>8002</v>
      </c>
      <c r="T1014">
        <f t="shared" si="127"/>
        <v>50525834</v>
      </c>
      <c r="U1014">
        <f t="shared" si="128"/>
        <v>1544</v>
      </c>
      <c r="V1014">
        <f t="shared" si="129"/>
        <v>2</v>
      </c>
      <c r="W1014">
        <f t="shared" si="130"/>
        <v>6</v>
      </c>
      <c r="X1014" t="str">
        <f t="shared" si="123"/>
        <v>NopCommerce customization</v>
      </c>
      <c r="Y1014" t="str">
        <f t="shared" si="124"/>
        <v>50540554</v>
      </c>
      <c r="Z1014" t="str">
        <f t="shared" si="125"/>
        <v>c#/asp.net-mvcnopcommerce/</v>
      </c>
      <c r="AA1014" t="str">
        <f t="shared" si="126"/>
        <v>https://stackoverflow.com/questions/50525834/nopcommerce-customization</v>
      </c>
    </row>
    <row r="1015" spans="1:27" x14ac:dyDescent="0.25">
      <c r="A1015">
        <v>49638091</v>
      </c>
      <c r="B1015" t="s">
        <v>6757</v>
      </c>
      <c r="C1015" t="s">
        <v>16</v>
      </c>
      <c r="D1015" t="s">
        <v>16</v>
      </c>
      <c r="E1015" t="s">
        <v>8003</v>
      </c>
      <c r="F1015" t="s">
        <v>11</v>
      </c>
      <c r="G1015" t="s">
        <v>7887</v>
      </c>
      <c r="H1015" t="s">
        <v>8004</v>
      </c>
      <c r="T1015">
        <f t="shared" si="127"/>
        <v>49638091</v>
      </c>
      <c r="U1015">
        <f t="shared" si="128"/>
        <v>115</v>
      </c>
      <c r="V1015">
        <f t="shared" si="129"/>
        <v>1</v>
      </c>
      <c r="W1015">
        <f t="shared" si="130"/>
        <v>1</v>
      </c>
      <c r="X1015" t="str">
        <f t="shared" si="123"/>
        <v>NopCommerce - Get States by Country and Language</v>
      </c>
      <c r="Y1015" t="str">
        <f t="shared" si="124"/>
        <v>null</v>
      </c>
      <c r="Z1015" t="str">
        <f t="shared" si="125"/>
        <v>c#/nopcommerce/</v>
      </c>
      <c r="AA1015" t="str">
        <f t="shared" si="126"/>
        <v>https://stackoverflow.com/questions/49638091/nopcommerce-get-states-by-country-and-language</v>
      </c>
    </row>
    <row r="1016" spans="1:27" x14ac:dyDescent="0.25">
      <c r="A1016">
        <v>24256320</v>
      </c>
      <c r="B1016" t="s">
        <v>8011</v>
      </c>
      <c r="C1016" t="s">
        <v>89</v>
      </c>
      <c r="D1016" t="s">
        <v>208</v>
      </c>
      <c r="E1016" t="s">
        <v>8012</v>
      </c>
      <c r="F1016" t="s">
        <v>8013</v>
      </c>
      <c r="G1016" t="s">
        <v>7863</v>
      </c>
      <c r="H1016" t="s">
        <v>8014</v>
      </c>
      <c r="T1016">
        <f t="shared" si="127"/>
        <v>24256320</v>
      </c>
      <c r="U1016">
        <f t="shared" si="128"/>
        <v>2516</v>
      </c>
      <c r="V1016">
        <f t="shared" si="129"/>
        <v>5</v>
      </c>
      <c r="W1016">
        <f t="shared" si="130"/>
        <v>4</v>
      </c>
      <c r="X1016" t="str">
        <f t="shared" si="123"/>
        <v>Nopcommerce Error- &amp;quotPage not Found&amp;quot while redirecting from admin to plugin pages</v>
      </c>
      <c r="Y1016" t="str">
        <f t="shared" si="124"/>
        <v>25520057</v>
      </c>
      <c r="Z1016" t="str">
        <f t="shared" si="125"/>
        <v>c#/asp.net-mvcnopcommerce/</v>
      </c>
      <c r="AA1016" t="str">
        <f t="shared" si="126"/>
        <v>https://stackoverflow.com/questions/24256320/nopcommerce-error-page-not-found-while-redirecting-from-admin-to-plugin-pages</v>
      </c>
    </row>
    <row r="1017" spans="1:27" x14ac:dyDescent="0.25">
      <c r="A1017">
        <v>48009560</v>
      </c>
      <c r="B1017" t="s">
        <v>679</v>
      </c>
      <c r="C1017" t="s">
        <v>16</v>
      </c>
      <c r="D1017" t="s">
        <v>16</v>
      </c>
      <c r="E1017" t="s">
        <v>8017</v>
      </c>
      <c r="F1017" t="s">
        <v>8018</v>
      </c>
      <c r="G1017" t="s">
        <v>7887</v>
      </c>
      <c r="H1017" t="s">
        <v>8019</v>
      </c>
      <c r="T1017">
        <f t="shared" si="127"/>
        <v>48009560</v>
      </c>
      <c r="U1017">
        <f t="shared" si="128"/>
        <v>248</v>
      </c>
      <c r="V1017">
        <f t="shared" si="129"/>
        <v>1</v>
      </c>
      <c r="W1017">
        <f t="shared" si="130"/>
        <v>1</v>
      </c>
      <c r="X1017" t="str">
        <f t="shared" si="123"/>
        <v>NopCommerce - Conditionally hide payment options</v>
      </c>
      <c r="Y1017" t="str">
        <f t="shared" si="124"/>
        <v>48039980</v>
      </c>
      <c r="Z1017" t="str">
        <f t="shared" si="125"/>
        <v>c#/nopcommerce/</v>
      </c>
      <c r="AA1017" t="str">
        <f t="shared" si="126"/>
        <v>https://stackoverflow.com/questions/48009560/nopcommerce-conditionally-hide-payment-options</v>
      </c>
    </row>
    <row r="1018" spans="1:27" x14ac:dyDescent="0.25">
      <c r="A1018">
        <v>42786043</v>
      </c>
      <c r="B1018" t="s">
        <v>2498</v>
      </c>
      <c r="C1018" t="s">
        <v>16</v>
      </c>
      <c r="D1018" t="s">
        <v>15</v>
      </c>
      <c r="E1018" t="s">
        <v>8020</v>
      </c>
      <c r="F1018" t="s">
        <v>11</v>
      </c>
      <c r="G1018" t="s">
        <v>8021</v>
      </c>
      <c r="H1018" t="s">
        <v>8022</v>
      </c>
      <c r="T1018">
        <f t="shared" si="127"/>
        <v>42786043</v>
      </c>
      <c r="U1018">
        <f t="shared" si="128"/>
        <v>107</v>
      </c>
      <c r="V1018">
        <f t="shared" si="129"/>
        <v>1</v>
      </c>
      <c r="W1018">
        <f t="shared" si="130"/>
        <v>2</v>
      </c>
      <c r="X1018" t="str">
        <f t="shared" si="123"/>
        <v>How to convert store procedure to linq in nopCommerce c#</v>
      </c>
      <c r="Y1018" t="str">
        <f t="shared" si="124"/>
        <v>null</v>
      </c>
      <c r="Z1018" t="str">
        <f t="shared" si="125"/>
        <v>c#/linqnopcommerce/</v>
      </c>
      <c r="AA1018" t="str">
        <f t="shared" si="126"/>
        <v>https://stackoverflow.com/questions/42786043/how-to-convert-store-procedure-to-linq-in-nopcommerce-c</v>
      </c>
    </row>
    <row r="1019" spans="1:27" x14ac:dyDescent="0.25">
      <c r="A1019">
        <v>47688550</v>
      </c>
      <c r="B1019" t="s">
        <v>8025</v>
      </c>
      <c r="C1019" t="s">
        <v>16</v>
      </c>
      <c r="D1019" t="s">
        <v>16</v>
      </c>
      <c r="E1019" t="s">
        <v>8026</v>
      </c>
      <c r="F1019" t="s">
        <v>8027</v>
      </c>
      <c r="G1019" t="s">
        <v>8028</v>
      </c>
      <c r="H1019" t="s">
        <v>8029</v>
      </c>
      <c r="T1019">
        <f t="shared" si="127"/>
        <v>47688550</v>
      </c>
      <c r="U1019">
        <f t="shared" si="128"/>
        <v>594</v>
      </c>
      <c r="V1019">
        <f t="shared" si="129"/>
        <v>1</v>
      </c>
      <c r="W1019">
        <f t="shared" si="130"/>
        <v>1</v>
      </c>
      <c r="X1019" t="str">
        <f t="shared" si="123"/>
        <v>nopcommerce A disk error occurred during a write operation. (Exception from HRESULT: 0x8003001D (STG_E_WRITEFAULT))</v>
      </c>
      <c r="Y1019" t="str">
        <f t="shared" si="124"/>
        <v>47785573</v>
      </c>
      <c r="Z1019" t="str">
        <f t="shared" si="125"/>
        <v>c#/asp.net-mvc/excel/nopcommerce-3.90/</v>
      </c>
      <c r="AA1019" t="str">
        <f t="shared" si="126"/>
        <v>https://stackoverflow.com/questions/47688550/nopcommerce-a-disk-error-occurred-during-a-write-operation-exception-from-hres</v>
      </c>
    </row>
    <row r="1020" spans="1:27" x14ac:dyDescent="0.25">
      <c r="A1020">
        <v>47127950</v>
      </c>
      <c r="B1020" t="s">
        <v>8041</v>
      </c>
      <c r="C1020" t="s">
        <v>16</v>
      </c>
      <c r="D1020" t="s">
        <v>16</v>
      </c>
      <c r="E1020" t="s">
        <v>8042</v>
      </c>
      <c r="F1020" t="s">
        <v>11</v>
      </c>
      <c r="G1020" t="s">
        <v>8043</v>
      </c>
      <c r="H1020" t="s">
        <v>8044</v>
      </c>
      <c r="T1020">
        <f t="shared" si="127"/>
        <v>47127950</v>
      </c>
      <c r="U1020">
        <f t="shared" si="128"/>
        <v>191</v>
      </c>
      <c r="V1020">
        <f t="shared" si="129"/>
        <v>1</v>
      </c>
      <c r="W1020">
        <f t="shared" si="130"/>
        <v>1</v>
      </c>
      <c r="X1020" t="str">
        <f t="shared" si="123"/>
        <v>Getting ID of product from nopcommerce IConsumer&amp;ltEntityFinalised&amp;ltProduct&amp;gt Event</v>
      </c>
      <c r="Y1020" t="str">
        <f t="shared" si="124"/>
        <v>null</v>
      </c>
      <c r="Z1020" t="str">
        <f t="shared" si="125"/>
        <v>c#/entity-frameworknopcommerce/</v>
      </c>
      <c r="AA1020" t="str">
        <f t="shared" si="126"/>
        <v>https://stackoverflow.com/questions/47127950/getting-id-of-product-from-nopcommerce-iconsumerentityfinalisedproduct-event</v>
      </c>
    </row>
    <row r="1021" spans="1:27" x14ac:dyDescent="0.25">
      <c r="A1021">
        <v>46432036</v>
      </c>
      <c r="B1021" t="s">
        <v>2551</v>
      </c>
      <c r="C1021" t="s">
        <v>9</v>
      </c>
      <c r="D1021" t="s">
        <v>15</v>
      </c>
      <c r="E1021" t="s">
        <v>8048</v>
      </c>
      <c r="F1021" t="s">
        <v>11</v>
      </c>
      <c r="G1021" t="s">
        <v>8049</v>
      </c>
      <c r="H1021" t="s">
        <v>8050</v>
      </c>
      <c r="T1021">
        <f t="shared" si="127"/>
        <v>46432036</v>
      </c>
      <c r="U1021">
        <f t="shared" si="128"/>
        <v>205</v>
      </c>
      <c r="V1021">
        <f t="shared" si="129"/>
        <v>0</v>
      </c>
      <c r="W1021">
        <f t="shared" si="130"/>
        <v>2</v>
      </c>
      <c r="X1021" t="str">
        <f t="shared" si="123"/>
        <v>NopCommerce attempted SQL injection?</v>
      </c>
      <c r="Y1021" t="str">
        <f t="shared" si="124"/>
        <v>null</v>
      </c>
      <c r="Z1021" t="str">
        <f t="shared" si="125"/>
        <v>c#/sql-injection/</v>
      </c>
      <c r="AA1021" t="str">
        <f t="shared" si="126"/>
        <v>https://stackoverflow.com/questions/46432036/nopcommerce-attempted-sql-injection</v>
      </c>
    </row>
    <row r="1022" spans="1:27" x14ac:dyDescent="0.25">
      <c r="A1022">
        <v>28338664</v>
      </c>
      <c r="B1022" t="s">
        <v>8051</v>
      </c>
      <c r="C1022" t="s">
        <v>15</v>
      </c>
      <c r="D1022" t="s">
        <v>612</v>
      </c>
      <c r="E1022" t="s">
        <v>8052</v>
      </c>
      <c r="F1022" t="s">
        <v>11</v>
      </c>
      <c r="G1022" t="s">
        <v>7887</v>
      </c>
      <c r="H1022" t="s">
        <v>8053</v>
      </c>
      <c r="T1022">
        <f t="shared" si="127"/>
        <v>28338664</v>
      </c>
      <c r="U1022">
        <f t="shared" si="128"/>
        <v>21510</v>
      </c>
      <c r="V1022">
        <f t="shared" si="129"/>
        <v>2</v>
      </c>
      <c r="W1022">
        <f t="shared" si="130"/>
        <v>6</v>
      </c>
      <c r="X1022" t="str">
        <f t="shared" si="123"/>
        <v>What is the error &amp;quotThe method or operation is not implemented.&amp;quot in nopCommerce plugin during installing a new plugin</v>
      </c>
      <c r="Y1022" t="str">
        <f t="shared" si="124"/>
        <v>null</v>
      </c>
      <c r="Z1022" t="str">
        <f t="shared" si="125"/>
        <v>c#/nopcommerce/</v>
      </c>
      <c r="AA1022" t="str">
        <f t="shared" si="126"/>
        <v>https://stackoverflow.com/questions/28338664/what-is-the-error-the-method-or-operation-is-not-implemented-in-nopcommerce-p</v>
      </c>
    </row>
    <row r="1023" spans="1:27" x14ac:dyDescent="0.25">
      <c r="A1023">
        <v>17321898</v>
      </c>
      <c r="B1023" t="s">
        <v>8068</v>
      </c>
      <c r="C1023" t="s">
        <v>28</v>
      </c>
      <c r="D1023" t="s">
        <v>208</v>
      </c>
      <c r="E1023" t="s">
        <v>8069</v>
      </c>
      <c r="F1023" t="s">
        <v>11</v>
      </c>
      <c r="G1023" t="s">
        <v>8070</v>
      </c>
      <c r="H1023" t="s">
        <v>8071</v>
      </c>
      <c r="T1023">
        <f t="shared" si="127"/>
        <v>17321898</v>
      </c>
      <c r="U1023">
        <f t="shared" si="128"/>
        <v>2448</v>
      </c>
      <c r="V1023">
        <f t="shared" si="129"/>
        <v>3</v>
      </c>
      <c r="W1023">
        <f t="shared" si="130"/>
        <v>4</v>
      </c>
      <c r="X1023" t="str">
        <f t="shared" si="123"/>
        <v>How to override a nopcommerce view file with a view file inside the plugin?</v>
      </c>
      <c r="Y1023" t="str">
        <f t="shared" si="124"/>
        <v>null</v>
      </c>
      <c r="Z1023" t="str">
        <f t="shared" si="125"/>
        <v>c#/asp.net-mvc-4nopcommerce/</v>
      </c>
      <c r="AA1023" t="str">
        <f t="shared" si="126"/>
        <v>https://stackoverflow.com/questions/17321898/how-to-override-a-nopcommerce-view-file-with-a-view-file-inside-the-plugin</v>
      </c>
    </row>
    <row r="1024" spans="1:27" x14ac:dyDescent="0.25">
      <c r="A1024">
        <v>45116073</v>
      </c>
      <c r="B1024" t="s">
        <v>3012</v>
      </c>
      <c r="C1024" t="s">
        <v>16</v>
      </c>
      <c r="D1024" t="s">
        <v>16</v>
      </c>
      <c r="E1024" t="s">
        <v>8072</v>
      </c>
      <c r="F1024" t="s">
        <v>8073</v>
      </c>
      <c r="G1024" t="s">
        <v>8074</v>
      </c>
      <c r="H1024" t="s">
        <v>8075</v>
      </c>
      <c r="T1024">
        <f t="shared" si="127"/>
        <v>45116073</v>
      </c>
      <c r="U1024">
        <f t="shared" si="128"/>
        <v>99</v>
      </c>
      <c r="V1024">
        <f t="shared" si="129"/>
        <v>1</v>
      </c>
      <c r="W1024">
        <f t="shared" si="130"/>
        <v>1</v>
      </c>
      <c r="X1024" t="str">
        <f t="shared" si="123"/>
        <v>How to add an existing widget to Nopcommerce?</v>
      </c>
      <c r="Y1024" t="str">
        <f t="shared" si="124"/>
        <v>45128539</v>
      </c>
      <c r="Z1024" t="str">
        <f t="shared" si="125"/>
        <v>c#/asp.net/visual-studio-2015/nopcommerce-3.90/</v>
      </c>
      <c r="AA1024" t="str">
        <f t="shared" si="126"/>
        <v>https://stackoverflow.com/questions/45116073/how-to-add-an-existing-widget-to-nopcommerce</v>
      </c>
    </row>
    <row r="1025" spans="1:27" x14ac:dyDescent="0.25">
      <c r="A1025">
        <v>43890349</v>
      </c>
      <c r="B1025" t="s">
        <v>280</v>
      </c>
      <c r="C1025" t="s">
        <v>9</v>
      </c>
      <c r="D1025" t="s">
        <v>16</v>
      </c>
      <c r="E1025" t="s">
        <v>8079</v>
      </c>
      <c r="F1025" t="s">
        <v>11</v>
      </c>
      <c r="G1025" t="s">
        <v>7863</v>
      </c>
      <c r="H1025" t="s">
        <v>8080</v>
      </c>
      <c r="T1025">
        <f t="shared" si="127"/>
        <v>43890349</v>
      </c>
      <c r="U1025">
        <f t="shared" si="128"/>
        <v>44</v>
      </c>
      <c r="V1025">
        <f t="shared" si="129"/>
        <v>0</v>
      </c>
      <c r="W1025">
        <f t="shared" si="130"/>
        <v>1</v>
      </c>
      <c r="X1025" t="str">
        <f t="shared" si="123"/>
        <v>Get Exception after install NopCommerce Bundled Discounts plugin</v>
      </c>
      <c r="Y1025" t="str">
        <f t="shared" si="124"/>
        <v>null</v>
      </c>
      <c r="Z1025" t="str">
        <f t="shared" si="125"/>
        <v>c#/asp.net-mvcnopcommerce/</v>
      </c>
      <c r="AA1025" t="str">
        <f t="shared" si="126"/>
        <v>https://stackoverflow.com/questions/43890349/get-exception-after-install-nopcommerce-bundled-discounts-plugin</v>
      </c>
    </row>
    <row r="1026" spans="1:27" x14ac:dyDescent="0.25">
      <c r="A1026">
        <v>44449397</v>
      </c>
      <c r="B1026" t="s">
        <v>668</v>
      </c>
      <c r="C1026" t="s">
        <v>16</v>
      </c>
      <c r="D1026" t="s">
        <v>16</v>
      </c>
      <c r="E1026" t="s">
        <v>8081</v>
      </c>
      <c r="F1026" t="s">
        <v>8082</v>
      </c>
      <c r="G1026" t="s">
        <v>8083</v>
      </c>
      <c r="H1026" t="s">
        <v>8084</v>
      </c>
      <c r="T1026">
        <f t="shared" si="127"/>
        <v>44449397</v>
      </c>
      <c r="U1026">
        <f t="shared" si="128"/>
        <v>137</v>
      </c>
      <c r="V1026">
        <f t="shared" si="129"/>
        <v>1</v>
      </c>
      <c r="W1026">
        <f t="shared" si="130"/>
        <v>1</v>
      </c>
      <c r="X1026" t="str">
        <f t="shared" ref="X1026:X1089" si="131">CLEAN(E1026)</f>
        <v>nopcommerce 3.9 plugin async controller action not working</v>
      </c>
      <c r="Y1026" t="str">
        <f t="shared" ref="Y1026:Y1089" si="132">CLEAN(F1026)</f>
        <v>44496476</v>
      </c>
      <c r="Z1026" t="str">
        <f t="shared" ref="Z1026:Z1089" si="133">CLEAN(G1026)</f>
        <v>c#/asp.net/nopcommerce/nopcommerce-3.90/</v>
      </c>
      <c r="AA1026" t="str">
        <f t="shared" ref="AA1026:AA1089" si="134">CLEAN(H1026)</f>
        <v>https://stackoverflow.com/questions/44449397/nopcommerce-3-9-plugin-async-controller-action-not-working</v>
      </c>
    </row>
    <row r="1027" spans="1:27" x14ac:dyDescent="0.25">
      <c r="A1027">
        <v>12782907</v>
      </c>
      <c r="B1027" t="s">
        <v>7287</v>
      </c>
      <c r="C1027" t="s">
        <v>16</v>
      </c>
      <c r="D1027" t="s">
        <v>16</v>
      </c>
      <c r="E1027" t="s">
        <v>8085</v>
      </c>
      <c r="F1027" t="s">
        <v>11</v>
      </c>
      <c r="G1027" t="s">
        <v>8086</v>
      </c>
      <c r="H1027" t="s">
        <v>8087</v>
      </c>
      <c r="T1027">
        <f t="shared" ref="T1027:T1090" si="135">VALUE(CLEAN(A1027))</f>
        <v>12782907</v>
      </c>
      <c r="U1027">
        <f t="shared" ref="U1027:U1090" si="136">VALUE(CLEAN(B1027))</f>
        <v>214</v>
      </c>
      <c r="V1027">
        <f t="shared" ref="V1027:V1090" si="137">VALUE(CLEAN(C1027))</f>
        <v>1</v>
      </c>
      <c r="W1027">
        <f t="shared" ref="W1027:W1090" si="138">VALUE(CLEAN(D1027))</f>
        <v>1</v>
      </c>
      <c r="X1027" t="str">
        <f t="shared" si="131"/>
        <v>MVC 3 NopCommerce &amp;#39$&amp;#39 character as part of the name of an url parameter</v>
      </c>
      <c r="Y1027" t="str">
        <f t="shared" si="132"/>
        <v>null</v>
      </c>
      <c r="Z1027" t="str">
        <f t="shared" si="133"/>
        <v>c#/asp.net-mvc-3/url-rewriting/routes/nopcommerce/</v>
      </c>
      <c r="AA1027" t="str">
        <f t="shared" si="134"/>
        <v>https://stackoverflow.com/questions/12782907/mvc-3-nopcommerce-character-as-part-of-the-name-of-an-url-parameter</v>
      </c>
    </row>
    <row r="1028" spans="1:27" x14ac:dyDescent="0.25">
      <c r="A1028">
        <v>42532013</v>
      </c>
      <c r="B1028" t="s">
        <v>1697</v>
      </c>
      <c r="C1028" t="s">
        <v>16</v>
      </c>
      <c r="D1028" t="s">
        <v>15</v>
      </c>
      <c r="E1028" t="s">
        <v>8088</v>
      </c>
      <c r="F1028" t="s">
        <v>8089</v>
      </c>
      <c r="G1028" t="s">
        <v>8090</v>
      </c>
      <c r="H1028" t="s">
        <v>8091</v>
      </c>
      <c r="T1028">
        <f t="shared" si="135"/>
        <v>42532013</v>
      </c>
      <c r="U1028">
        <f t="shared" si="136"/>
        <v>262</v>
      </c>
      <c r="V1028">
        <f t="shared" si="137"/>
        <v>1</v>
      </c>
      <c r="W1028">
        <f t="shared" si="138"/>
        <v>2</v>
      </c>
      <c r="X1028" t="str">
        <f t="shared" si="131"/>
        <v>NopCommerce, C#, MVC, Elastic Search multiple parameters</v>
      </c>
      <c r="Y1028" t="str">
        <f t="shared" si="132"/>
        <v>42554539</v>
      </c>
      <c r="Z1028" t="str">
        <f t="shared" si="133"/>
        <v>c#/sql/asp.net-mvc/elasticsearch/nopcommerce/</v>
      </c>
      <c r="AA1028" t="str">
        <f t="shared" si="134"/>
        <v>https://stackoverflow.com/questions/42532013/nopcommerce-c-mvc-elastic-search-multiple-parameters</v>
      </c>
    </row>
    <row r="1029" spans="1:27" x14ac:dyDescent="0.25">
      <c r="A1029">
        <v>22777236</v>
      </c>
      <c r="B1029" t="s">
        <v>8092</v>
      </c>
      <c r="C1029" t="s">
        <v>15</v>
      </c>
      <c r="D1029" t="s">
        <v>89</v>
      </c>
      <c r="E1029" t="s">
        <v>8093</v>
      </c>
      <c r="F1029" t="s">
        <v>8094</v>
      </c>
      <c r="G1029" t="s">
        <v>8070</v>
      </c>
      <c r="H1029" t="s">
        <v>8095</v>
      </c>
      <c r="T1029">
        <f t="shared" si="135"/>
        <v>22777236</v>
      </c>
      <c r="U1029">
        <f t="shared" si="136"/>
        <v>2322</v>
      </c>
      <c r="V1029">
        <f t="shared" si="137"/>
        <v>2</v>
      </c>
      <c r="W1029">
        <f t="shared" si="138"/>
        <v>5</v>
      </c>
      <c r="X1029" t="str">
        <f t="shared" si="131"/>
        <v>Difference between plugins and widgets in nopcommerce</v>
      </c>
      <c r="Y1029" t="str">
        <f t="shared" si="132"/>
        <v>22778358</v>
      </c>
      <c r="Z1029" t="str">
        <f t="shared" si="133"/>
        <v>c#/asp.net-mvc-4nopcommerce/</v>
      </c>
      <c r="AA1029" t="str">
        <f t="shared" si="134"/>
        <v>https://stackoverflow.com/questions/22777236/difference-between-plugins-and-widgets-in-nopcommerce</v>
      </c>
    </row>
    <row r="1030" spans="1:27" x14ac:dyDescent="0.25">
      <c r="A1030">
        <v>41702353</v>
      </c>
      <c r="B1030" t="s">
        <v>1801</v>
      </c>
      <c r="C1030" t="s">
        <v>16</v>
      </c>
      <c r="D1030" t="s">
        <v>16</v>
      </c>
      <c r="E1030" t="s">
        <v>8096</v>
      </c>
      <c r="F1030" t="s">
        <v>11</v>
      </c>
      <c r="G1030" t="s">
        <v>8097</v>
      </c>
      <c r="H1030" t="s">
        <v>8098</v>
      </c>
      <c r="T1030">
        <f t="shared" si="135"/>
        <v>41702353</v>
      </c>
      <c r="U1030">
        <f t="shared" si="136"/>
        <v>104</v>
      </c>
      <c r="V1030">
        <f t="shared" si="137"/>
        <v>1</v>
      </c>
      <c r="W1030">
        <f t="shared" si="138"/>
        <v>1</v>
      </c>
      <c r="X1030" t="str">
        <f t="shared" si="131"/>
        <v>Nopcommerce Override RegisterValidator</v>
      </c>
      <c r="Y1030" t="str">
        <f t="shared" si="132"/>
        <v>null</v>
      </c>
      <c r="Z1030" t="str">
        <f t="shared" si="133"/>
        <v>c#/validationnopcommerce/</v>
      </c>
      <c r="AA1030" t="str">
        <f t="shared" si="134"/>
        <v>https://stackoverflow.com/questions/41702353/nopcommerce-override-registervalidator</v>
      </c>
    </row>
    <row r="1031" spans="1:27" x14ac:dyDescent="0.25">
      <c r="A1031">
        <v>41609158</v>
      </c>
      <c r="B1031" t="s">
        <v>8102</v>
      </c>
      <c r="C1031" t="s">
        <v>16</v>
      </c>
      <c r="D1031" t="s">
        <v>50</v>
      </c>
      <c r="E1031" t="s">
        <v>8103</v>
      </c>
      <c r="F1031" t="s">
        <v>11</v>
      </c>
      <c r="G1031" t="s">
        <v>8043</v>
      </c>
      <c r="H1031" t="s">
        <v>8104</v>
      </c>
      <c r="T1031">
        <f t="shared" si="135"/>
        <v>41609158</v>
      </c>
      <c r="U1031">
        <f t="shared" si="136"/>
        <v>591</v>
      </c>
      <c r="V1031">
        <f t="shared" si="137"/>
        <v>1</v>
      </c>
      <c r="W1031">
        <f t="shared" si="138"/>
        <v>7</v>
      </c>
      <c r="X1031" t="str">
        <f t="shared" si="131"/>
        <v>Nopcommerce Update entity issue</v>
      </c>
      <c r="Y1031" t="str">
        <f t="shared" si="132"/>
        <v>null</v>
      </c>
      <c r="Z1031" t="str">
        <f t="shared" si="133"/>
        <v>c#/entity-frameworknopcommerce/</v>
      </c>
      <c r="AA1031" t="str">
        <f t="shared" si="134"/>
        <v>https://stackoverflow.com/questions/41609158/nopcommerce-update-entity-issue</v>
      </c>
    </row>
    <row r="1032" spans="1:27" x14ac:dyDescent="0.25">
      <c r="A1032">
        <v>41484284</v>
      </c>
      <c r="B1032" t="s">
        <v>1899</v>
      </c>
      <c r="C1032" t="s">
        <v>15</v>
      </c>
      <c r="D1032" t="s">
        <v>15</v>
      </c>
      <c r="E1032" t="s">
        <v>8105</v>
      </c>
      <c r="F1032" t="s">
        <v>8106</v>
      </c>
      <c r="G1032" t="s">
        <v>8107</v>
      </c>
      <c r="H1032" t="s">
        <v>8108</v>
      </c>
      <c r="T1032">
        <f t="shared" si="135"/>
        <v>41484284</v>
      </c>
      <c r="U1032">
        <f t="shared" si="136"/>
        <v>578</v>
      </c>
      <c r="V1032">
        <f t="shared" si="137"/>
        <v>2</v>
      </c>
      <c r="W1032">
        <f t="shared" si="138"/>
        <v>2</v>
      </c>
      <c r="X1032" t="str">
        <f t="shared" si="131"/>
        <v>NopCommerce Task Plugin not starting task</v>
      </c>
      <c r="Y1032" t="str">
        <f t="shared" si="132"/>
        <v>41485031</v>
      </c>
      <c r="Z1032" t="str">
        <f t="shared" si="133"/>
        <v>c#/nopcommercenopcommerce-3.80/</v>
      </c>
      <c r="AA1032" t="str">
        <f t="shared" si="134"/>
        <v>https://stackoverflow.com/questions/41484284/nopcommerce-task-plugin-not-starting-task</v>
      </c>
    </row>
    <row r="1033" spans="1:27" x14ac:dyDescent="0.25">
      <c r="A1033">
        <v>41296886</v>
      </c>
      <c r="B1033" t="s">
        <v>8109</v>
      </c>
      <c r="C1033" t="s">
        <v>15</v>
      </c>
      <c r="D1033" t="s">
        <v>50</v>
      </c>
      <c r="E1033" t="s">
        <v>8110</v>
      </c>
      <c r="F1033" t="s">
        <v>11</v>
      </c>
      <c r="G1033" t="s">
        <v>7887</v>
      </c>
      <c r="H1033" t="s">
        <v>8111</v>
      </c>
      <c r="T1033">
        <f t="shared" si="135"/>
        <v>41296886</v>
      </c>
      <c r="U1033">
        <f t="shared" si="136"/>
        <v>411</v>
      </c>
      <c r="V1033">
        <f t="shared" si="137"/>
        <v>2</v>
      </c>
      <c r="W1033">
        <f t="shared" si="138"/>
        <v>7</v>
      </c>
      <c r="X1033" t="str">
        <f t="shared" si="131"/>
        <v>Get name of image in Nopcommerce</v>
      </c>
      <c r="Y1033" t="str">
        <f t="shared" si="132"/>
        <v>null</v>
      </c>
      <c r="Z1033" t="str">
        <f t="shared" si="133"/>
        <v>c#/nopcommerce/</v>
      </c>
      <c r="AA1033" t="str">
        <f t="shared" si="134"/>
        <v>https://stackoverflow.com/questions/41296886/get-name-of-image-in-nopcommerce</v>
      </c>
    </row>
    <row r="1034" spans="1:27" x14ac:dyDescent="0.25">
      <c r="A1034">
        <v>35588635</v>
      </c>
      <c r="B1034" t="s">
        <v>4664</v>
      </c>
      <c r="C1034" t="s">
        <v>15</v>
      </c>
      <c r="D1034" t="s">
        <v>16</v>
      </c>
      <c r="E1034" t="s">
        <v>8112</v>
      </c>
      <c r="F1034" t="s">
        <v>8113</v>
      </c>
      <c r="G1034" t="s">
        <v>8114</v>
      </c>
      <c r="H1034" t="s">
        <v>8115</v>
      </c>
      <c r="T1034">
        <f t="shared" si="135"/>
        <v>35588635</v>
      </c>
      <c r="U1034">
        <f t="shared" si="136"/>
        <v>895</v>
      </c>
      <c r="V1034">
        <f t="shared" si="137"/>
        <v>2</v>
      </c>
      <c r="W1034">
        <f t="shared" si="138"/>
        <v>1</v>
      </c>
      <c r="X1034" t="str">
        <f t="shared" si="131"/>
        <v>bootstrap Maga Menu in nopCommerce 3.70</v>
      </c>
      <c r="Y1034" t="str">
        <f t="shared" si="132"/>
        <v>35605735</v>
      </c>
      <c r="Z1034" t="str">
        <f t="shared" si="133"/>
        <v>c#/css/asp.net-mvc/twitter-bootstrap-3/nopcommerce/</v>
      </c>
      <c r="AA1034" t="str">
        <f t="shared" si="134"/>
        <v>https://stackoverflow.com/questions/35588635/bootstrap-maga-menu-in-nopcommerce-3-70</v>
      </c>
    </row>
    <row r="1035" spans="1:27" x14ac:dyDescent="0.25">
      <c r="A1035">
        <v>41241581</v>
      </c>
      <c r="B1035" t="s">
        <v>8116</v>
      </c>
      <c r="C1035" t="s">
        <v>9</v>
      </c>
      <c r="D1035" t="s">
        <v>15</v>
      </c>
      <c r="E1035" t="s">
        <v>8117</v>
      </c>
      <c r="F1035" t="s">
        <v>11</v>
      </c>
      <c r="G1035" t="s">
        <v>7863</v>
      </c>
      <c r="H1035" t="s">
        <v>8118</v>
      </c>
      <c r="T1035">
        <f t="shared" si="135"/>
        <v>41241581</v>
      </c>
      <c r="U1035">
        <f t="shared" si="136"/>
        <v>274</v>
      </c>
      <c r="V1035">
        <f t="shared" si="137"/>
        <v>0</v>
      </c>
      <c r="W1035">
        <f t="shared" si="138"/>
        <v>2</v>
      </c>
      <c r="X1035" t="str">
        <f t="shared" si="131"/>
        <v>Redirect to Controller&amp;#39s action method from event handler in nopCommerce</v>
      </c>
      <c r="Y1035" t="str">
        <f t="shared" si="132"/>
        <v>null</v>
      </c>
      <c r="Z1035" t="str">
        <f t="shared" si="133"/>
        <v>c#/asp.net-mvcnopcommerce/</v>
      </c>
      <c r="AA1035" t="str">
        <f t="shared" si="134"/>
        <v>https://stackoverflow.com/questions/41241581/redirect-to-controllers-action-method-from-event-handler-in-nopcommerce</v>
      </c>
    </row>
    <row r="1036" spans="1:27" x14ac:dyDescent="0.25">
      <c r="A1036">
        <v>31482456</v>
      </c>
      <c r="B1036" t="s">
        <v>8119</v>
      </c>
      <c r="C1036" t="s">
        <v>16</v>
      </c>
      <c r="D1036" t="s">
        <v>15</v>
      </c>
      <c r="E1036" t="s">
        <v>8120</v>
      </c>
      <c r="F1036" t="s">
        <v>11</v>
      </c>
      <c r="G1036" t="s">
        <v>8121</v>
      </c>
      <c r="H1036" t="s">
        <v>8122</v>
      </c>
      <c r="T1036">
        <f t="shared" si="135"/>
        <v>31482456</v>
      </c>
      <c r="U1036">
        <f t="shared" si="136"/>
        <v>400</v>
      </c>
      <c r="V1036">
        <f t="shared" si="137"/>
        <v>1</v>
      </c>
      <c r="W1036">
        <f t="shared" si="138"/>
        <v>2</v>
      </c>
      <c r="X1036" t="str">
        <f t="shared" si="131"/>
        <v>Nopcommerce Rewriting Route to overrule core catalog controller via CustomView Engine and Routeprovider</v>
      </c>
      <c r="Y1036" t="str">
        <f t="shared" si="132"/>
        <v>null</v>
      </c>
      <c r="Z1036" t="str">
        <f t="shared" si="133"/>
        <v>c#/asp.net-mvc/nopcommerce/route-provider/</v>
      </c>
      <c r="AA1036" t="str">
        <f t="shared" si="134"/>
        <v>https://stackoverflow.com/questions/31482456/nopcommerce-rewriting-route-to-overrule-core-catalog-controller-via-customview-e</v>
      </c>
    </row>
    <row r="1037" spans="1:27" x14ac:dyDescent="0.25">
      <c r="A1037">
        <v>40260712</v>
      </c>
      <c r="B1037" t="s">
        <v>4701</v>
      </c>
      <c r="C1037" t="s">
        <v>15</v>
      </c>
      <c r="D1037" t="s">
        <v>15</v>
      </c>
      <c r="E1037" t="s">
        <v>8125</v>
      </c>
      <c r="F1037" t="s">
        <v>8126</v>
      </c>
      <c r="G1037" t="s">
        <v>8127</v>
      </c>
      <c r="H1037" t="s">
        <v>8128</v>
      </c>
      <c r="T1037">
        <f t="shared" si="135"/>
        <v>40260712</v>
      </c>
      <c r="U1037">
        <f t="shared" si="136"/>
        <v>423</v>
      </c>
      <c r="V1037">
        <f t="shared" si="137"/>
        <v>2</v>
      </c>
      <c r="W1037">
        <f t="shared" si="138"/>
        <v>2</v>
      </c>
      <c r="X1037" t="str">
        <f t="shared" si="131"/>
        <v>NopCommerce 3.8 Custom Plugin View Tabs</v>
      </c>
      <c r="Y1037" t="str">
        <f t="shared" si="132"/>
        <v>40278108</v>
      </c>
      <c r="Z1037" t="str">
        <f t="shared" si="133"/>
        <v>c#/model-view-controller/view/nopcommerce/</v>
      </c>
      <c r="AA1037" t="str">
        <f t="shared" si="134"/>
        <v>https://stackoverflow.com/questions/40260712/nopcommerce-3-8-custom-plugin-view-tabs</v>
      </c>
    </row>
    <row r="1038" spans="1:27" x14ac:dyDescent="0.25">
      <c r="A1038">
        <v>40232742</v>
      </c>
      <c r="B1038" t="s">
        <v>3059</v>
      </c>
      <c r="C1038" t="s">
        <v>9</v>
      </c>
      <c r="D1038" t="s">
        <v>16</v>
      </c>
      <c r="E1038" t="s">
        <v>8129</v>
      </c>
      <c r="F1038" t="s">
        <v>11</v>
      </c>
      <c r="G1038" t="s">
        <v>7863</v>
      </c>
      <c r="H1038" t="s">
        <v>8130</v>
      </c>
      <c r="T1038">
        <f t="shared" si="135"/>
        <v>40232742</v>
      </c>
      <c r="U1038">
        <f t="shared" si="136"/>
        <v>76</v>
      </c>
      <c r="V1038">
        <f t="shared" si="137"/>
        <v>0</v>
      </c>
      <c r="W1038">
        <f t="shared" si="138"/>
        <v>1</v>
      </c>
      <c r="X1038" t="str">
        <f t="shared" si="131"/>
        <v>How can i stop default nopCommerce SearchBox Method?</v>
      </c>
      <c r="Y1038" t="str">
        <f t="shared" si="132"/>
        <v>null</v>
      </c>
      <c r="Z1038" t="str">
        <f t="shared" si="133"/>
        <v>c#/asp.net-mvcnopcommerce/</v>
      </c>
      <c r="AA1038" t="str">
        <f t="shared" si="134"/>
        <v>https://stackoverflow.com/questions/40232742/how-can-i-stop-default-nopcommerce-searchbox-method</v>
      </c>
    </row>
    <row r="1039" spans="1:27" x14ac:dyDescent="0.25">
      <c r="A1039">
        <v>18606765</v>
      </c>
      <c r="B1039" t="s">
        <v>8131</v>
      </c>
      <c r="C1039" t="s">
        <v>16</v>
      </c>
      <c r="D1039" t="s">
        <v>15</v>
      </c>
      <c r="E1039" t="s">
        <v>8132</v>
      </c>
      <c r="F1039" t="s">
        <v>11</v>
      </c>
      <c r="G1039" t="s">
        <v>8133</v>
      </c>
      <c r="H1039" t="s">
        <v>8134</v>
      </c>
      <c r="T1039">
        <f t="shared" si="135"/>
        <v>18606765</v>
      </c>
      <c r="U1039">
        <f t="shared" si="136"/>
        <v>2297</v>
      </c>
      <c r="V1039">
        <f t="shared" si="137"/>
        <v>1</v>
      </c>
      <c r="W1039">
        <f t="shared" si="138"/>
        <v>2</v>
      </c>
      <c r="X1039" t="str">
        <f t="shared" si="131"/>
        <v>DataAccess Plugin in NopCommerce 3.1</v>
      </c>
      <c r="Y1039" t="str">
        <f t="shared" si="132"/>
        <v>null</v>
      </c>
      <c r="Z1039" t="str">
        <f t="shared" si="133"/>
        <v>c#/entity-framework/asp.net-mvc-4/nopcommerce/</v>
      </c>
      <c r="AA1039" t="str">
        <f t="shared" si="134"/>
        <v>https://stackoverflow.com/questions/18606765/dataaccess-plugin-in-nopcommerce-3-1</v>
      </c>
    </row>
    <row r="1040" spans="1:27" x14ac:dyDescent="0.25">
      <c r="A1040">
        <v>10776787</v>
      </c>
      <c r="B1040" t="s">
        <v>8135</v>
      </c>
      <c r="C1040" t="s">
        <v>16</v>
      </c>
      <c r="D1040" t="s">
        <v>28</v>
      </c>
      <c r="E1040" t="s">
        <v>8136</v>
      </c>
      <c r="F1040" t="s">
        <v>8137</v>
      </c>
      <c r="G1040" t="s">
        <v>8138</v>
      </c>
      <c r="H1040" t="s">
        <v>8139</v>
      </c>
      <c r="T1040">
        <f t="shared" si="135"/>
        <v>10776787</v>
      </c>
      <c r="U1040">
        <f t="shared" si="136"/>
        <v>1623</v>
      </c>
      <c r="V1040">
        <f t="shared" si="137"/>
        <v>1</v>
      </c>
      <c r="W1040">
        <f t="shared" si="138"/>
        <v>3</v>
      </c>
      <c r="X1040" t="str">
        <f t="shared" si="131"/>
        <v>Nopcommerce - missing resources in localization</v>
      </c>
      <c r="Y1040" t="str">
        <f t="shared" si="132"/>
        <v>11819654</v>
      </c>
      <c r="Z1040" t="str">
        <f t="shared" si="133"/>
        <v>c#/asp.net-mvc/localization/nopcommerce/</v>
      </c>
      <c r="AA1040" t="str">
        <f t="shared" si="134"/>
        <v>https://stackoverflow.com/questions/10776787/nopcommerce-missing-resources-in-localization</v>
      </c>
    </row>
    <row r="1041" spans="1:27" x14ac:dyDescent="0.25">
      <c r="A1041">
        <v>5927300</v>
      </c>
      <c r="B1041" t="s">
        <v>8140</v>
      </c>
      <c r="C1041" t="s">
        <v>16</v>
      </c>
      <c r="D1041" t="s">
        <v>15</v>
      </c>
      <c r="E1041" t="s">
        <v>8141</v>
      </c>
      <c r="F1041" t="s">
        <v>11</v>
      </c>
      <c r="G1041" t="s">
        <v>8142</v>
      </c>
      <c r="H1041" t="s">
        <v>8143</v>
      </c>
      <c r="T1041">
        <f t="shared" si="135"/>
        <v>5927300</v>
      </c>
      <c r="U1041">
        <f t="shared" si="136"/>
        <v>662</v>
      </c>
      <c r="V1041">
        <f t="shared" si="137"/>
        <v>1</v>
      </c>
      <c r="W1041">
        <f t="shared" si="138"/>
        <v>2</v>
      </c>
      <c r="X1041" t="str">
        <f t="shared" si="131"/>
        <v>Entity Framework 4.0 changes in NopCommerce 1.90</v>
      </c>
      <c r="Y1041" t="str">
        <f t="shared" si="132"/>
        <v>null</v>
      </c>
      <c r="Z1041" t="str">
        <f t="shared" si="133"/>
        <v>c#/asp.net/entity-framework/entity-framework-4/nopcommerce/</v>
      </c>
      <c r="AA1041" t="str">
        <f t="shared" si="134"/>
        <v>https://stackoverflow.com/questions/5927300/entity-framework-4-0-changes-in-nopcommerce-1-90</v>
      </c>
    </row>
    <row r="1042" spans="1:27" x14ac:dyDescent="0.25">
      <c r="A1042">
        <v>39889443</v>
      </c>
      <c r="B1042" t="s">
        <v>1961</v>
      </c>
      <c r="C1042" t="s">
        <v>16</v>
      </c>
      <c r="D1042" t="s">
        <v>15</v>
      </c>
      <c r="E1042" t="s">
        <v>8144</v>
      </c>
      <c r="F1042" t="s">
        <v>11</v>
      </c>
      <c r="G1042" t="s">
        <v>8145</v>
      </c>
      <c r="H1042" t="s">
        <v>8146</v>
      </c>
      <c r="T1042">
        <f t="shared" si="135"/>
        <v>39889443</v>
      </c>
      <c r="U1042">
        <f t="shared" si="136"/>
        <v>141</v>
      </c>
      <c r="V1042">
        <f t="shared" si="137"/>
        <v>1</v>
      </c>
      <c r="W1042">
        <f t="shared" si="138"/>
        <v>2</v>
      </c>
      <c r="X1042" t="str">
        <f t="shared" si="131"/>
        <v>How can I use vertical slider in my NopCommerce site home page?</v>
      </c>
      <c r="Y1042" t="str">
        <f t="shared" si="132"/>
        <v>null</v>
      </c>
      <c r="Z1042" t="str">
        <f t="shared" si="133"/>
        <v>c#/asp.net-mvc-5/nopcommerce/jssor/nivo-slider/</v>
      </c>
      <c r="AA1042" t="str">
        <f t="shared" si="134"/>
        <v>https://stackoverflow.com/questions/39889443/how-can-i-use-vertical-slider-in-my-nopcommerce-site-home-page</v>
      </c>
    </row>
    <row r="1043" spans="1:27" x14ac:dyDescent="0.25">
      <c r="A1043">
        <v>39826260</v>
      </c>
      <c r="B1043" t="s">
        <v>4561</v>
      </c>
      <c r="C1043" t="s">
        <v>16</v>
      </c>
      <c r="D1043" t="s">
        <v>15</v>
      </c>
      <c r="E1043" t="s">
        <v>8147</v>
      </c>
      <c r="F1043" t="s">
        <v>8148</v>
      </c>
      <c r="G1043" t="s">
        <v>7863</v>
      </c>
      <c r="H1043" t="s">
        <v>8149</v>
      </c>
      <c r="T1043">
        <f t="shared" si="135"/>
        <v>39826260</v>
      </c>
      <c r="U1043">
        <f t="shared" si="136"/>
        <v>488</v>
      </c>
      <c r="V1043">
        <f t="shared" si="137"/>
        <v>1</v>
      </c>
      <c r="W1043">
        <f t="shared" si="138"/>
        <v>2</v>
      </c>
      <c r="X1043" t="str">
        <f t="shared" si="131"/>
        <v>There is already an open DataReader associated with this Command which must be closed first In Nopcommerce</v>
      </c>
      <c r="Y1043" t="str">
        <f t="shared" si="132"/>
        <v>39826696</v>
      </c>
      <c r="Z1043" t="str">
        <f t="shared" si="133"/>
        <v>c#/asp.net-mvcnopcommerce/</v>
      </c>
      <c r="AA1043" t="str">
        <f t="shared" si="134"/>
        <v>https://stackoverflow.com/questions/39826260/there-is-already-an-open-datareader-associated-with-this-command-which-must-be-c</v>
      </c>
    </row>
    <row r="1044" spans="1:27" x14ac:dyDescent="0.25">
      <c r="A1044">
        <v>22140995</v>
      </c>
      <c r="B1044" t="s">
        <v>8150</v>
      </c>
      <c r="C1044" t="s">
        <v>15</v>
      </c>
      <c r="D1044" t="s">
        <v>15</v>
      </c>
      <c r="E1044" t="s">
        <v>8151</v>
      </c>
      <c r="F1044" t="s">
        <v>8152</v>
      </c>
      <c r="G1044" t="s">
        <v>7863</v>
      </c>
      <c r="H1044" t="s">
        <v>8153</v>
      </c>
      <c r="T1044">
        <f t="shared" si="135"/>
        <v>22140995</v>
      </c>
      <c r="U1044">
        <f t="shared" si="136"/>
        <v>3318</v>
      </c>
      <c r="V1044">
        <f t="shared" si="137"/>
        <v>2</v>
      </c>
      <c r="W1044">
        <f t="shared" si="138"/>
        <v>2</v>
      </c>
      <c r="X1044" t="str">
        <f t="shared" si="131"/>
        <v>How to add new table in NopCommerce?</v>
      </c>
      <c r="Y1044" t="str">
        <f t="shared" si="132"/>
        <v>22195709</v>
      </c>
      <c r="Z1044" t="str">
        <f t="shared" si="133"/>
        <v>c#/asp.net-mvcnopcommerce/</v>
      </c>
      <c r="AA1044" t="str">
        <f t="shared" si="134"/>
        <v>https://stackoverflow.com/questions/22140995/how-to-add-new-table-in-nopcommerce</v>
      </c>
    </row>
    <row r="1045" spans="1:27" x14ac:dyDescent="0.25">
      <c r="A1045">
        <v>19335102</v>
      </c>
      <c r="B1045" t="s">
        <v>5922</v>
      </c>
      <c r="C1045" t="s">
        <v>15</v>
      </c>
      <c r="D1045" t="s">
        <v>15</v>
      </c>
      <c r="E1045" t="s">
        <v>8158</v>
      </c>
      <c r="F1045" t="s">
        <v>11</v>
      </c>
      <c r="G1045" t="s">
        <v>8043</v>
      </c>
      <c r="H1045" t="s">
        <v>8159</v>
      </c>
      <c r="T1045">
        <f t="shared" si="135"/>
        <v>19335102</v>
      </c>
      <c r="U1045">
        <f t="shared" si="136"/>
        <v>824</v>
      </c>
      <c r="V1045">
        <f t="shared" si="137"/>
        <v>2</v>
      </c>
      <c r="W1045">
        <f t="shared" si="138"/>
        <v>2</v>
      </c>
      <c r="X1045" t="str">
        <f t="shared" si="131"/>
        <v>How to solve error Sequence contains more than one matching element in Nopcommerce Plugin Creation?</v>
      </c>
      <c r="Y1045" t="str">
        <f t="shared" si="132"/>
        <v>null</v>
      </c>
      <c r="Z1045" t="str">
        <f t="shared" si="133"/>
        <v>c#/entity-frameworknopcommerce/</v>
      </c>
      <c r="AA1045" t="str">
        <f t="shared" si="134"/>
        <v>https://stackoverflow.com/questions/19335102/how-to-solve-error-sequence-contains-more-than-one-matching-element-in-nopcommer</v>
      </c>
    </row>
    <row r="1046" spans="1:27" x14ac:dyDescent="0.25">
      <c r="A1046">
        <v>38699951</v>
      </c>
      <c r="B1046" t="s">
        <v>8163</v>
      </c>
      <c r="C1046" t="s">
        <v>15</v>
      </c>
      <c r="D1046" t="s">
        <v>16</v>
      </c>
      <c r="E1046" t="s">
        <v>8164</v>
      </c>
      <c r="F1046" t="s">
        <v>8165</v>
      </c>
      <c r="G1046" t="s">
        <v>8166</v>
      </c>
      <c r="H1046" t="s">
        <v>8167</v>
      </c>
      <c r="T1046">
        <f t="shared" si="135"/>
        <v>38699951</v>
      </c>
      <c r="U1046">
        <f t="shared" si="136"/>
        <v>490</v>
      </c>
      <c r="V1046">
        <f t="shared" si="137"/>
        <v>2</v>
      </c>
      <c r="W1046">
        <f t="shared" si="138"/>
        <v>1</v>
      </c>
      <c r="X1046" t="str">
        <f t="shared" si="131"/>
        <v>Add additional button to shopping cart nopCommerce</v>
      </c>
      <c r="Y1046" t="str">
        <f t="shared" si="132"/>
        <v>38713161</v>
      </c>
      <c r="Z1046" t="str">
        <f t="shared" si="133"/>
        <v>c#/asp.net-mvc-4/razor/plugins/nopcommerce/</v>
      </c>
      <c r="AA1046" t="str">
        <f t="shared" si="134"/>
        <v>https://stackoverflow.com/questions/38699951/add-additional-button-to-shopping-cart-nopcommerce</v>
      </c>
    </row>
    <row r="1047" spans="1:27" x14ac:dyDescent="0.25">
      <c r="A1047">
        <v>38371560</v>
      </c>
      <c r="B1047" t="s">
        <v>3239</v>
      </c>
      <c r="C1047" t="s">
        <v>9</v>
      </c>
      <c r="D1047" t="s">
        <v>28</v>
      </c>
      <c r="E1047" t="s">
        <v>8168</v>
      </c>
      <c r="F1047" t="s">
        <v>11</v>
      </c>
      <c r="G1047" t="s">
        <v>8169</v>
      </c>
      <c r="H1047" t="s">
        <v>8170</v>
      </c>
      <c r="T1047">
        <f t="shared" si="135"/>
        <v>38371560</v>
      </c>
      <c r="U1047">
        <f t="shared" si="136"/>
        <v>90</v>
      </c>
      <c r="V1047">
        <f t="shared" si="137"/>
        <v>0</v>
      </c>
      <c r="W1047">
        <f t="shared" si="138"/>
        <v>3</v>
      </c>
      <c r="X1047" t="str">
        <f t="shared" si="131"/>
        <v>Azure URL encoding in nopcommerce</v>
      </c>
      <c r="Y1047" t="str">
        <f t="shared" si="132"/>
        <v>null</v>
      </c>
      <c r="Z1047" t="str">
        <f t="shared" si="133"/>
        <v>c#/asp.net/asp.net-mvc/azure/nopcommerce/</v>
      </c>
      <c r="AA1047" t="str">
        <f t="shared" si="134"/>
        <v>https://stackoverflow.com/questions/38371560/azure-url-encoding-in-nopcommerce</v>
      </c>
    </row>
    <row r="1048" spans="1:27" x14ac:dyDescent="0.25">
      <c r="A1048">
        <v>28595619</v>
      </c>
      <c r="B1048" t="s">
        <v>1789</v>
      </c>
      <c r="C1048" t="s">
        <v>9</v>
      </c>
      <c r="D1048" t="s">
        <v>16</v>
      </c>
      <c r="E1048" t="s">
        <v>8171</v>
      </c>
      <c r="F1048" t="s">
        <v>11</v>
      </c>
      <c r="G1048" t="s">
        <v>8172</v>
      </c>
      <c r="H1048" t="s">
        <v>8173</v>
      </c>
      <c r="T1048">
        <f t="shared" si="135"/>
        <v>28595619</v>
      </c>
      <c r="U1048">
        <f t="shared" si="136"/>
        <v>112</v>
      </c>
      <c r="V1048">
        <f t="shared" si="137"/>
        <v>0</v>
      </c>
      <c r="W1048">
        <f t="shared" si="138"/>
        <v>1</v>
      </c>
      <c r="X1048" t="str">
        <f t="shared" si="131"/>
        <v>How to upgrade nopcommerce 1.8 to 3.5?</v>
      </c>
      <c r="Y1048" t="str">
        <f t="shared" si="132"/>
        <v>null</v>
      </c>
      <c r="Z1048" t="str">
        <f t="shared" si="133"/>
        <v>c#/asp.net/.net/nopcommerce/</v>
      </c>
      <c r="AA1048" t="str">
        <f t="shared" si="134"/>
        <v>https://stackoverflow.com/questions/28595619/how-to-upgrade-nopcommerce-1-8-to-3-5</v>
      </c>
    </row>
    <row r="1049" spans="1:27" x14ac:dyDescent="0.25">
      <c r="A1049">
        <v>36828846</v>
      </c>
      <c r="B1049" t="s">
        <v>515</v>
      </c>
      <c r="C1049" t="s">
        <v>16</v>
      </c>
      <c r="D1049" t="s">
        <v>16</v>
      </c>
      <c r="E1049" t="s">
        <v>8174</v>
      </c>
      <c r="F1049" t="s">
        <v>11</v>
      </c>
      <c r="G1049" t="s">
        <v>8175</v>
      </c>
      <c r="H1049" t="s">
        <v>8176</v>
      </c>
      <c r="T1049">
        <f t="shared" si="135"/>
        <v>36828846</v>
      </c>
      <c r="U1049">
        <f t="shared" si="136"/>
        <v>75</v>
      </c>
      <c r="V1049">
        <f t="shared" si="137"/>
        <v>1</v>
      </c>
      <c r="W1049">
        <f t="shared" si="138"/>
        <v>1</v>
      </c>
      <c r="X1049" t="str">
        <f t="shared" si="131"/>
        <v>Migrating data from nopCommerce to Umbraco 7</v>
      </c>
      <c r="Y1049" t="str">
        <f t="shared" si="132"/>
        <v>null</v>
      </c>
      <c r="Z1049" t="str">
        <f t="shared" si="133"/>
        <v>c#/sql/nopcommerce/umbraco7/</v>
      </c>
      <c r="AA1049" t="str">
        <f t="shared" si="134"/>
        <v>https://stackoverflow.com/questions/36828846/migrating-data-from-nopcommerce-to-umbraco-7</v>
      </c>
    </row>
    <row r="1050" spans="1:27" x14ac:dyDescent="0.25">
      <c r="A1050">
        <v>35745745</v>
      </c>
      <c r="B1050" t="s">
        <v>8177</v>
      </c>
      <c r="C1050" t="s">
        <v>9</v>
      </c>
      <c r="D1050" t="s">
        <v>16</v>
      </c>
      <c r="E1050" t="s">
        <v>8178</v>
      </c>
      <c r="F1050" t="s">
        <v>11</v>
      </c>
      <c r="G1050" t="s">
        <v>7913</v>
      </c>
      <c r="H1050" t="s">
        <v>8179</v>
      </c>
      <c r="T1050">
        <f t="shared" si="135"/>
        <v>35745745</v>
      </c>
      <c r="U1050">
        <f t="shared" si="136"/>
        <v>752</v>
      </c>
      <c r="V1050">
        <f t="shared" si="137"/>
        <v>0</v>
      </c>
      <c r="W1050">
        <f t="shared" si="138"/>
        <v>1</v>
      </c>
      <c r="X1050" t="str">
        <f t="shared" si="131"/>
        <v>NopCommerce, calling Nop.Web controller methods in Nop.Plugins projects</v>
      </c>
      <c r="Y1050" t="str">
        <f t="shared" si="132"/>
        <v>null</v>
      </c>
      <c r="Z1050" t="str">
        <f t="shared" si="133"/>
        <v>c#/asp.net/.net/asp.net-mvc/nopcommerce/</v>
      </c>
      <c r="AA1050" t="str">
        <f t="shared" si="134"/>
        <v>https://stackoverflow.com/questions/35745745/nopcommerce-calling-nop-web-controller-methods-in-nop-plugins-projects</v>
      </c>
    </row>
    <row r="1051" spans="1:27" x14ac:dyDescent="0.25">
      <c r="A1051">
        <v>35312876</v>
      </c>
      <c r="B1051" t="s">
        <v>1458</v>
      </c>
      <c r="C1051" t="s">
        <v>16</v>
      </c>
      <c r="D1051" t="s">
        <v>16</v>
      </c>
      <c r="E1051" t="s">
        <v>8180</v>
      </c>
      <c r="F1051" t="s">
        <v>11</v>
      </c>
      <c r="G1051" t="s">
        <v>8181</v>
      </c>
      <c r="H1051" t="s">
        <v>8182</v>
      </c>
      <c r="T1051">
        <f t="shared" si="135"/>
        <v>35312876</v>
      </c>
      <c r="U1051">
        <f t="shared" si="136"/>
        <v>68</v>
      </c>
      <c r="V1051">
        <f t="shared" si="137"/>
        <v>1</v>
      </c>
      <c r="W1051">
        <f t="shared" si="138"/>
        <v>1</v>
      </c>
      <c r="X1051" t="str">
        <f t="shared" si="131"/>
        <v>NopCommerce 3.30 Image browser</v>
      </c>
      <c r="Y1051" t="str">
        <f t="shared" si="132"/>
        <v>null</v>
      </c>
      <c r="Z1051" t="str">
        <f t="shared" si="133"/>
        <v>c#/imagenopcommerce/</v>
      </c>
      <c r="AA1051" t="str">
        <f t="shared" si="134"/>
        <v>https://stackoverflow.com/questions/35312876/nopcommerce-3-30-image-browser</v>
      </c>
    </row>
    <row r="1052" spans="1:27" x14ac:dyDescent="0.25">
      <c r="A1052">
        <v>35356232</v>
      </c>
      <c r="B1052" t="s">
        <v>663</v>
      </c>
      <c r="C1052" t="s">
        <v>9</v>
      </c>
      <c r="D1052" t="s">
        <v>16</v>
      </c>
      <c r="E1052" t="s">
        <v>8183</v>
      </c>
      <c r="F1052" t="s">
        <v>11</v>
      </c>
      <c r="G1052" t="s">
        <v>8184</v>
      </c>
      <c r="H1052" t="s">
        <v>8185</v>
      </c>
      <c r="T1052">
        <f t="shared" si="135"/>
        <v>35356232</v>
      </c>
      <c r="U1052">
        <f t="shared" si="136"/>
        <v>124</v>
      </c>
      <c r="V1052">
        <f t="shared" si="137"/>
        <v>0</v>
      </c>
      <c r="W1052">
        <f t="shared" si="138"/>
        <v>1</v>
      </c>
      <c r="X1052" t="str">
        <f t="shared" si="131"/>
        <v>How to get cookie of nopcommerce customer using javascript</v>
      </c>
      <c r="Y1052" t="str">
        <f t="shared" si="132"/>
        <v>null</v>
      </c>
      <c r="Z1052" t="str">
        <f t="shared" si="133"/>
        <v>javascript/c#/asp.net-mvc/cookies/nopcommerce/</v>
      </c>
      <c r="AA1052" t="str">
        <f t="shared" si="134"/>
        <v>https://stackoverflow.com/questions/35356232/how-to-get-cookie-of-nopcommerce-customer-using-javascript</v>
      </c>
    </row>
    <row r="1053" spans="1:27" x14ac:dyDescent="0.25">
      <c r="A1053">
        <v>34998528</v>
      </c>
      <c r="B1053" t="s">
        <v>636</v>
      </c>
      <c r="C1053" t="s">
        <v>16</v>
      </c>
      <c r="D1053" t="s">
        <v>16</v>
      </c>
      <c r="E1053" t="s">
        <v>8189</v>
      </c>
      <c r="F1053" t="s">
        <v>8190</v>
      </c>
      <c r="G1053" t="s">
        <v>8191</v>
      </c>
      <c r="H1053" t="s">
        <v>8192</v>
      </c>
      <c r="T1053">
        <f t="shared" si="135"/>
        <v>34998528</v>
      </c>
      <c r="U1053">
        <f t="shared" si="136"/>
        <v>166</v>
      </c>
      <c r="V1053">
        <f t="shared" si="137"/>
        <v>1</v>
      </c>
      <c r="W1053">
        <f t="shared" si="138"/>
        <v>1</v>
      </c>
      <c r="X1053" t="str">
        <f t="shared" si="131"/>
        <v>How can I DROP nopCommerce plugin tables dynamically?</v>
      </c>
      <c r="Y1053" t="str">
        <f t="shared" si="132"/>
        <v>34998529</v>
      </c>
      <c r="Z1053" t="str">
        <f t="shared" si="133"/>
        <v>c#/tsql/plugins/nopcommerce/</v>
      </c>
      <c r="AA1053" t="str">
        <f t="shared" si="134"/>
        <v>https://stackoverflow.com/questions/34998528/how-can-i-drop-nopcommerce-plugin-tables-dynamically</v>
      </c>
    </row>
    <row r="1054" spans="1:27" x14ac:dyDescent="0.25">
      <c r="A1054">
        <v>59672874</v>
      </c>
      <c r="B1054" t="s">
        <v>8203</v>
      </c>
      <c r="C1054" t="s">
        <v>16</v>
      </c>
      <c r="D1054" t="s">
        <v>16</v>
      </c>
      <c r="E1054" t="s">
        <v>8204</v>
      </c>
      <c r="F1054" t="s">
        <v>8205</v>
      </c>
      <c r="G1054" t="s">
        <v>8206</v>
      </c>
      <c r="H1054" t="s">
        <v>8207</v>
      </c>
      <c r="T1054">
        <f t="shared" si="135"/>
        <v>59672874</v>
      </c>
      <c r="U1054">
        <f t="shared" si="136"/>
        <v>346</v>
      </c>
      <c r="V1054">
        <f t="shared" si="137"/>
        <v>1</v>
      </c>
      <c r="W1054">
        <f t="shared" si="138"/>
        <v>1</v>
      </c>
      <c r="X1054" t="str">
        <f t="shared" si="131"/>
        <v>How to cancel the query sent by MediatR?</v>
      </c>
      <c r="Y1054" t="str">
        <f t="shared" si="132"/>
        <v>59784626</v>
      </c>
      <c r="Z1054" t="str">
        <f t="shared" si="133"/>
        <v>c#/blazormediatr/</v>
      </c>
      <c r="AA1054" t="str">
        <f t="shared" si="134"/>
        <v>https://stackoverflow.com/questions/59672874/how-to-cancel-the-query-sent-by-mediatr</v>
      </c>
    </row>
    <row r="1055" spans="1:27" x14ac:dyDescent="0.25">
      <c r="A1055">
        <v>61225752</v>
      </c>
      <c r="B1055" t="s">
        <v>163</v>
      </c>
      <c r="C1055" t="s">
        <v>9</v>
      </c>
      <c r="D1055" t="s">
        <v>16</v>
      </c>
      <c r="E1055" t="s">
        <v>7142</v>
      </c>
      <c r="F1055" t="s">
        <v>11</v>
      </c>
      <c r="G1055" t="s">
        <v>7143</v>
      </c>
      <c r="H1055" t="s">
        <v>7144</v>
      </c>
      <c r="T1055">
        <f t="shared" si="135"/>
        <v>61225752</v>
      </c>
      <c r="U1055">
        <f t="shared" si="136"/>
        <v>20</v>
      </c>
      <c r="V1055">
        <f t="shared" si="137"/>
        <v>0</v>
      </c>
      <c r="W1055">
        <f t="shared" si="138"/>
        <v>1</v>
      </c>
      <c r="X1055" t="str">
        <f t="shared" si="131"/>
        <v>How to implement validation (mediatR + FluentValidation) without throwing exceptions?</v>
      </c>
      <c r="Y1055" t="str">
        <f t="shared" si="132"/>
        <v>null</v>
      </c>
      <c r="Z1055" t="str">
        <f t="shared" si="133"/>
        <v>c#/asp.net-core/.net-core/asp.net-core-webapi/mediatr/</v>
      </c>
      <c r="AA1055" t="str">
        <f t="shared" si="134"/>
        <v>https://stackoverflow.com/questions/61225752/how-to-implement-validation-mediatr-fluentvalidation-without-throwing-except</v>
      </c>
    </row>
    <row r="1056" spans="1:27" x14ac:dyDescent="0.25">
      <c r="A1056">
        <v>60810663</v>
      </c>
      <c r="B1056" t="s">
        <v>183</v>
      </c>
      <c r="C1056" t="s">
        <v>16</v>
      </c>
      <c r="D1056" t="s">
        <v>16</v>
      </c>
      <c r="E1056" t="s">
        <v>8224</v>
      </c>
      <c r="F1056" t="s">
        <v>8225</v>
      </c>
      <c r="G1056" t="s">
        <v>8226</v>
      </c>
      <c r="H1056" t="s">
        <v>8227</v>
      </c>
      <c r="T1056">
        <f t="shared" si="135"/>
        <v>60810663</v>
      </c>
      <c r="U1056">
        <f t="shared" si="136"/>
        <v>40</v>
      </c>
      <c r="V1056">
        <f t="shared" si="137"/>
        <v>1</v>
      </c>
      <c r="W1056">
        <f t="shared" si="138"/>
        <v>1</v>
      </c>
      <c r="X1056" t="str">
        <f t="shared" si="131"/>
        <v>Mock handler with parameter Mediatr and Moq</v>
      </c>
      <c r="Y1056" t="str">
        <f t="shared" si="132"/>
        <v>60835226</v>
      </c>
      <c r="Z1056" t="str">
        <f t="shared" si="133"/>
        <v>c#/moq/xunit/cqrs/mediator/</v>
      </c>
      <c r="AA1056" t="str">
        <f t="shared" si="134"/>
        <v>https://stackoverflow.com/questions/60810663/mock-handler-with-parameter-mediatr-and-moq</v>
      </c>
    </row>
    <row r="1057" spans="1:27" x14ac:dyDescent="0.25">
      <c r="A1057">
        <v>60640124</v>
      </c>
      <c r="B1057" t="s">
        <v>118</v>
      </c>
      <c r="C1057" t="s">
        <v>16</v>
      </c>
      <c r="D1057" t="s">
        <v>15</v>
      </c>
      <c r="E1057" t="s">
        <v>8235</v>
      </c>
      <c r="F1057" t="s">
        <v>8236</v>
      </c>
      <c r="G1057" t="s">
        <v>8237</v>
      </c>
      <c r="H1057" t="s">
        <v>8238</v>
      </c>
      <c r="T1057">
        <f t="shared" si="135"/>
        <v>60640124</v>
      </c>
      <c r="U1057">
        <f t="shared" si="136"/>
        <v>30</v>
      </c>
      <c r="V1057">
        <f t="shared" si="137"/>
        <v>1</v>
      </c>
      <c r="W1057">
        <f t="shared" si="138"/>
        <v>2</v>
      </c>
      <c r="X1057" t="str">
        <f t="shared" si="131"/>
        <v>Resequencer for MediatR INotificationHandler - can&amp;#39t use IPipelineBehavior</v>
      </c>
      <c r="Y1057" t="str">
        <f t="shared" si="132"/>
        <v>60641643</v>
      </c>
      <c r="Z1057" t="str">
        <f t="shared" si="133"/>
        <v>c#/simple-injectormediatr/</v>
      </c>
      <c r="AA1057" t="str">
        <f t="shared" si="134"/>
        <v>https://stackoverflow.com/questions/60640124/resequencer-for-mediatr-inotificationhandler-cant-use-ipipelinebehavior</v>
      </c>
    </row>
    <row r="1058" spans="1:27" x14ac:dyDescent="0.25">
      <c r="A1058">
        <v>52517280</v>
      </c>
      <c r="B1058" t="s">
        <v>7187</v>
      </c>
      <c r="C1058" t="s">
        <v>16</v>
      </c>
      <c r="D1058" t="s">
        <v>16</v>
      </c>
      <c r="E1058" t="s">
        <v>7188</v>
      </c>
      <c r="F1058" t="s">
        <v>11</v>
      </c>
      <c r="G1058" t="s">
        <v>7189</v>
      </c>
      <c r="H1058" t="s">
        <v>7190</v>
      </c>
      <c r="T1058">
        <f t="shared" si="135"/>
        <v>52517280</v>
      </c>
      <c r="U1058">
        <f t="shared" si="136"/>
        <v>1446</v>
      </c>
      <c r="V1058">
        <f t="shared" si="137"/>
        <v>1</v>
      </c>
      <c r="W1058">
        <f t="shared" si="138"/>
        <v>1</v>
      </c>
      <c r="X1058" t="str">
        <f t="shared" si="131"/>
        <v>How to use the FluentValidation library with MediatR IPipelineBehavior?</v>
      </c>
      <c r="Y1058" t="str">
        <f t="shared" si="132"/>
        <v>null</v>
      </c>
      <c r="Z1058" t="str">
        <f t="shared" si="133"/>
        <v>c#/asp.net-core/cqrs/fluentvalidation/mediatr/</v>
      </c>
      <c r="AA1058" t="str">
        <f t="shared" si="134"/>
        <v>https://stackoverflow.com/questions/52517280/how-to-use-the-fluentvalidation-library-with-mediatr-ipipelinebehavior</v>
      </c>
    </row>
    <row r="1059" spans="1:27" x14ac:dyDescent="0.25">
      <c r="A1059">
        <v>60011887</v>
      </c>
      <c r="B1059" t="s">
        <v>3216</v>
      </c>
      <c r="C1059" t="s">
        <v>16</v>
      </c>
      <c r="D1059" t="s">
        <v>16</v>
      </c>
      <c r="E1059" t="s">
        <v>8246</v>
      </c>
      <c r="F1059" t="s">
        <v>11</v>
      </c>
      <c r="G1059" t="s">
        <v>8247</v>
      </c>
      <c r="H1059" t="s">
        <v>8248</v>
      </c>
      <c r="T1059">
        <f t="shared" si="135"/>
        <v>60011887</v>
      </c>
      <c r="U1059">
        <f t="shared" si="136"/>
        <v>83</v>
      </c>
      <c r="V1059">
        <f t="shared" si="137"/>
        <v>1</v>
      </c>
      <c r="W1059">
        <f t="shared" si="138"/>
        <v>1</v>
      </c>
      <c r="X1059" t="str">
        <f t="shared" si="131"/>
        <v>How to offer (optional) notification handlers in MediatR</v>
      </c>
      <c r="Y1059" t="str">
        <f t="shared" si="132"/>
        <v>null</v>
      </c>
      <c r="Z1059" t="str">
        <f t="shared" si="133"/>
        <v>c#/console-applicationmediatr/</v>
      </c>
      <c r="AA1059" t="str">
        <f t="shared" si="134"/>
        <v>https://stackoverflow.com/questions/60011887/how-to-offer-optional-notification-handlers-in-mediatr</v>
      </c>
    </row>
    <row r="1060" spans="1:27" x14ac:dyDescent="0.25">
      <c r="A1060">
        <v>59162165</v>
      </c>
      <c r="B1060" t="s">
        <v>354</v>
      </c>
      <c r="C1060" t="s">
        <v>15</v>
      </c>
      <c r="D1060" t="s">
        <v>28</v>
      </c>
      <c r="E1060" t="s">
        <v>8252</v>
      </c>
      <c r="F1060" t="s">
        <v>8253</v>
      </c>
      <c r="G1060" t="s">
        <v>8216</v>
      </c>
      <c r="H1060" t="s">
        <v>8254</v>
      </c>
      <c r="T1060">
        <f t="shared" si="135"/>
        <v>59162165</v>
      </c>
      <c r="U1060">
        <f t="shared" si="136"/>
        <v>139</v>
      </c>
      <c r="V1060">
        <f t="shared" si="137"/>
        <v>2</v>
      </c>
      <c r="W1060">
        <f t="shared" si="138"/>
        <v>3</v>
      </c>
      <c r="X1060" t="str">
        <f t="shared" si="131"/>
        <v>HTTP request in pending status until MediatR notifications executed</v>
      </c>
      <c r="Y1060" t="str">
        <f t="shared" si="132"/>
        <v>59165229</v>
      </c>
      <c r="Z1060" t="str">
        <f t="shared" si="133"/>
        <v>c#/asp.net-coremediatr/</v>
      </c>
      <c r="AA1060" t="str">
        <f t="shared" si="134"/>
        <v>https://stackoverflow.com/questions/59162165/http-request-in-pending-status-until-mediatr-notifications-executed</v>
      </c>
    </row>
    <row r="1061" spans="1:27" x14ac:dyDescent="0.25">
      <c r="A1061">
        <v>43249816</v>
      </c>
      <c r="B1061" t="s">
        <v>8255</v>
      </c>
      <c r="C1061" t="s">
        <v>16</v>
      </c>
      <c r="D1061" t="s">
        <v>463</v>
      </c>
      <c r="E1061" t="s">
        <v>8256</v>
      </c>
      <c r="F1061" t="s">
        <v>8257</v>
      </c>
      <c r="G1061" t="s">
        <v>8258</v>
      </c>
      <c r="H1061" t="s">
        <v>8259</v>
      </c>
      <c r="T1061">
        <f t="shared" si="135"/>
        <v>43249816</v>
      </c>
      <c r="U1061">
        <f t="shared" si="136"/>
        <v>7799</v>
      </c>
      <c r="V1061">
        <f t="shared" si="137"/>
        <v>1</v>
      </c>
      <c r="W1061">
        <f t="shared" si="138"/>
        <v>11</v>
      </c>
      <c r="X1061" t="str">
        <f t="shared" si="131"/>
        <v>Mocking MediatR 3 with Moq</v>
      </c>
      <c r="Y1061" t="str">
        <f t="shared" si="132"/>
        <v>43252064</v>
      </c>
      <c r="Z1061" t="str">
        <f t="shared" si="133"/>
        <v>c#/unit-testing/moq/xunit/mediatr/</v>
      </c>
      <c r="AA1061" t="str">
        <f t="shared" si="134"/>
        <v>https://stackoverflow.com/questions/43249816/mocking-mediatr-3-with-moq</v>
      </c>
    </row>
    <row r="1062" spans="1:27" x14ac:dyDescent="0.25">
      <c r="A1062">
        <v>59948576</v>
      </c>
      <c r="B1062" t="s">
        <v>8265</v>
      </c>
      <c r="C1062" t="s">
        <v>15</v>
      </c>
      <c r="D1062" t="s">
        <v>28</v>
      </c>
      <c r="E1062" t="s">
        <v>8266</v>
      </c>
      <c r="F1062" t="s">
        <v>11</v>
      </c>
      <c r="G1062" t="s">
        <v>8216</v>
      </c>
      <c r="H1062" t="s">
        <v>8267</v>
      </c>
      <c r="T1062">
        <f t="shared" si="135"/>
        <v>59948576</v>
      </c>
      <c r="U1062">
        <f t="shared" si="136"/>
        <v>123</v>
      </c>
      <c r="V1062">
        <f t="shared" si="137"/>
        <v>2</v>
      </c>
      <c r="W1062">
        <f t="shared" si="138"/>
        <v>3</v>
      </c>
      <c r="X1062" t="str">
        <f t="shared" si="131"/>
        <v>When executing API method using MediatR, getting an error</v>
      </c>
      <c r="Y1062" t="str">
        <f t="shared" si="132"/>
        <v>null</v>
      </c>
      <c r="Z1062" t="str">
        <f t="shared" si="133"/>
        <v>c#/asp.net-coremediatr/</v>
      </c>
      <c r="AA1062" t="str">
        <f t="shared" si="134"/>
        <v>https://stackoverflow.com/questions/59948576/when-executing-api-method-using-mediatr-getting-an-error</v>
      </c>
    </row>
    <row r="1063" spans="1:27" x14ac:dyDescent="0.25">
      <c r="A1063">
        <v>59681406</v>
      </c>
      <c r="B1063" t="s">
        <v>8268</v>
      </c>
      <c r="C1063" t="s">
        <v>9</v>
      </c>
      <c r="D1063" t="s">
        <v>16</v>
      </c>
      <c r="E1063" t="s">
        <v>8269</v>
      </c>
      <c r="F1063" t="s">
        <v>11</v>
      </c>
      <c r="G1063" t="s">
        <v>8270</v>
      </c>
      <c r="H1063" t="s">
        <v>8271</v>
      </c>
      <c r="T1063">
        <f t="shared" si="135"/>
        <v>59681406</v>
      </c>
      <c r="U1063">
        <f t="shared" si="136"/>
        <v>160</v>
      </c>
      <c r="V1063">
        <f t="shared" si="137"/>
        <v>0</v>
      </c>
      <c r="W1063">
        <f t="shared" si="138"/>
        <v>1</v>
      </c>
      <c r="X1063" t="str">
        <f t="shared" si="131"/>
        <v>How can we use &amp;#39yield return&amp;#39 to return IAsyncEnumerable from MediatR Request handler?</v>
      </c>
      <c r="Y1063" t="str">
        <f t="shared" si="132"/>
        <v>null</v>
      </c>
      <c r="Z1063" t="str">
        <f t="shared" si="133"/>
        <v>c#/asp.net/yield-return/mediatr/</v>
      </c>
      <c r="AA1063" t="str">
        <f t="shared" si="134"/>
        <v>https://stackoverflow.com/questions/59681406/how-can-we-use-yield-return-to-return-iasyncenumerable-from-mediatr-request-ha</v>
      </c>
    </row>
    <row r="1064" spans="1:27" x14ac:dyDescent="0.25">
      <c r="A1064">
        <v>59320296</v>
      </c>
      <c r="B1064" t="s">
        <v>354</v>
      </c>
      <c r="C1064" t="s">
        <v>16</v>
      </c>
      <c r="D1064" t="s">
        <v>15</v>
      </c>
      <c r="E1064" t="s">
        <v>8272</v>
      </c>
      <c r="F1064" t="s">
        <v>11</v>
      </c>
      <c r="G1064" t="s">
        <v>8273</v>
      </c>
      <c r="H1064" t="s">
        <v>8274</v>
      </c>
      <c r="T1064">
        <f t="shared" si="135"/>
        <v>59320296</v>
      </c>
      <c r="U1064">
        <f t="shared" si="136"/>
        <v>139</v>
      </c>
      <c r="V1064">
        <f t="shared" si="137"/>
        <v>1</v>
      </c>
      <c r="W1064">
        <f t="shared" si="138"/>
        <v>2</v>
      </c>
      <c r="X1064" t="str">
        <f t="shared" si="131"/>
        <v>How to add MediatR PublishStrategy to existing project</v>
      </c>
      <c r="Y1064" t="str">
        <f t="shared" si="132"/>
        <v>null</v>
      </c>
      <c r="Z1064" t="str">
        <f t="shared" si="133"/>
        <v>c#/.net-coremediatr/</v>
      </c>
      <c r="AA1064" t="str">
        <f t="shared" si="134"/>
        <v>https://stackoverflow.com/questions/59320296/how-to-add-mediatr-publishstrategy-to-existing-project</v>
      </c>
    </row>
    <row r="1065" spans="1:27" x14ac:dyDescent="0.25">
      <c r="A1065">
        <v>49042123</v>
      </c>
      <c r="B1065" t="s">
        <v>8275</v>
      </c>
      <c r="C1065" t="s">
        <v>16</v>
      </c>
      <c r="D1065" t="s">
        <v>208</v>
      </c>
      <c r="E1065" t="s">
        <v>8276</v>
      </c>
      <c r="F1065" t="s">
        <v>11</v>
      </c>
      <c r="G1065" t="s">
        <v>8277</v>
      </c>
      <c r="H1065" t="s">
        <v>8278</v>
      </c>
      <c r="T1065">
        <f t="shared" si="135"/>
        <v>49042123</v>
      </c>
      <c r="U1065">
        <f t="shared" si="136"/>
        <v>978</v>
      </c>
      <c r="V1065">
        <f t="shared" si="137"/>
        <v>1</v>
      </c>
      <c r="W1065">
        <f t="shared" si="138"/>
        <v>4</v>
      </c>
      <c r="X1065" t="str">
        <f t="shared" si="131"/>
        <v>Is it OK to have one handler call another when using MediatR?</v>
      </c>
      <c r="Y1065" t="str">
        <f t="shared" si="132"/>
        <v>null</v>
      </c>
      <c r="Z1065" t="str">
        <f t="shared" si="133"/>
        <v>c#/oop/cqrs/mediatr/</v>
      </c>
      <c r="AA1065" t="str">
        <f t="shared" si="134"/>
        <v>https://stackoverflow.com/questions/49042123/is-it-ok-to-have-one-handler-call-another-when-using-mediatr</v>
      </c>
    </row>
    <row r="1066" spans="1:27" x14ac:dyDescent="0.25">
      <c r="A1066">
        <v>59180674</v>
      </c>
      <c r="B1066" t="s">
        <v>1801</v>
      </c>
      <c r="C1066" t="s">
        <v>16</v>
      </c>
      <c r="D1066" t="s">
        <v>15</v>
      </c>
      <c r="E1066" t="s">
        <v>8279</v>
      </c>
      <c r="F1066" t="s">
        <v>8280</v>
      </c>
      <c r="G1066" t="s">
        <v>8273</v>
      </c>
      <c r="H1066" t="s">
        <v>8281</v>
      </c>
      <c r="T1066">
        <f t="shared" si="135"/>
        <v>59180674</v>
      </c>
      <c r="U1066">
        <f t="shared" si="136"/>
        <v>104</v>
      </c>
      <c r="V1066">
        <f t="shared" si="137"/>
        <v>1</v>
      </c>
      <c r="W1066">
        <f t="shared" si="138"/>
        <v>2</v>
      </c>
      <c r="X1066" t="str">
        <f t="shared" si="131"/>
        <v>MediatR request handler is not called from another location</v>
      </c>
      <c r="Y1066" t="str">
        <f t="shared" si="132"/>
        <v>59192237</v>
      </c>
      <c r="Z1066" t="str">
        <f t="shared" si="133"/>
        <v>c#/.net-coremediatr/</v>
      </c>
      <c r="AA1066" t="str">
        <f t="shared" si="134"/>
        <v>https://stackoverflow.com/questions/59180674/mediatr-request-handler-is-not-called-from-another-location</v>
      </c>
    </row>
    <row r="1067" spans="1:27" x14ac:dyDescent="0.25">
      <c r="A1067">
        <v>59082159</v>
      </c>
      <c r="B1067" t="s">
        <v>349</v>
      </c>
      <c r="C1067" t="s">
        <v>16</v>
      </c>
      <c r="D1067" t="s">
        <v>16</v>
      </c>
      <c r="E1067" t="s">
        <v>8282</v>
      </c>
      <c r="F1067" t="s">
        <v>8283</v>
      </c>
      <c r="G1067" t="s">
        <v>8284</v>
      </c>
      <c r="H1067" t="s">
        <v>8285</v>
      </c>
      <c r="T1067">
        <f t="shared" si="135"/>
        <v>59082159</v>
      </c>
      <c r="U1067">
        <f t="shared" si="136"/>
        <v>47</v>
      </c>
      <c r="V1067">
        <f t="shared" si="137"/>
        <v>1</v>
      </c>
      <c r="W1067">
        <f t="shared" si="138"/>
        <v>1</v>
      </c>
      <c r="X1067" t="str">
        <f t="shared" si="131"/>
        <v>Understanding Autofac configuration for Mediatr</v>
      </c>
      <c r="Y1067" t="str">
        <f t="shared" si="132"/>
        <v>59089329</v>
      </c>
      <c r="Z1067" t="str">
        <f t="shared" si="133"/>
        <v>c#/autofacmediatr/</v>
      </c>
      <c r="AA1067" t="str">
        <f t="shared" si="134"/>
        <v>https://stackoverflow.com/questions/59082159/understanding-autofac-configuration-for-mediatr</v>
      </c>
    </row>
    <row r="1068" spans="1:27" x14ac:dyDescent="0.25">
      <c r="A1068">
        <v>59050818</v>
      </c>
      <c r="B1068" t="s">
        <v>650</v>
      </c>
      <c r="C1068" t="s">
        <v>16</v>
      </c>
      <c r="D1068" t="s">
        <v>16</v>
      </c>
      <c r="E1068" t="s">
        <v>8286</v>
      </c>
      <c r="F1068" t="s">
        <v>8287</v>
      </c>
      <c r="G1068" t="s">
        <v>8288</v>
      </c>
      <c r="H1068" t="s">
        <v>8289</v>
      </c>
      <c r="T1068">
        <f t="shared" si="135"/>
        <v>59050818</v>
      </c>
      <c r="U1068">
        <f t="shared" si="136"/>
        <v>105</v>
      </c>
      <c r="V1068">
        <f t="shared" si="137"/>
        <v>1</v>
      </c>
      <c r="W1068">
        <f t="shared" si="138"/>
        <v>1</v>
      </c>
      <c r="X1068" t="str">
        <f t="shared" si="131"/>
        <v>Cannot setup a Moq callback for MediatR</v>
      </c>
      <c r="Y1068" t="str">
        <f t="shared" si="132"/>
        <v>59051306</v>
      </c>
      <c r="Z1068" t="str">
        <f t="shared" si="133"/>
        <v>c#/moq/fluent-assertions/mediatr/</v>
      </c>
      <c r="AA1068" t="str">
        <f t="shared" si="134"/>
        <v>https://stackoverflow.com/questions/59050818/cannot-setup-a-moq-callback-for-mediatr</v>
      </c>
    </row>
    <row r="1069" spans="1:27" x14ac:dyDescent="0.25">
      <c r="A1069">
        <v>35409924</v>
      </c>
      <c r="B1069" t="s">
        <v>8290</v>
      </c>
      <c r="C1069" t="s">
        <v>208</v>
      </c>
      <c r="D1069" t="s">
        <v>163</v>
      </c>
      <c r="E1069" t="s">
        <v>8291</v>
      </c>
      <c r="F1069" t="s">
        <v>8292</v>
      </c>
      <c r="G1069" t="s">
        <v>8293</v>
      </c>
      <c r="H1069" t="s">
        <v>8294</v>
      </c>
      <c r="T1069">
        <f t="shared" si="135"/>
        <v>35409924</v>
      </c>
      <c r="U1069">
        <f t="shared" si="136"/>
        <v>17668</v>
      </c>
      <c r="V1069">
        <f t="shared" si="137"/>
        <v>4</v>
      </c>
      <c r="W1069">
        <f t="shared" si="138"/>
        <v>20</v>
      </c>
      <c r="X1069" t="str">
        <f t="shared" si="131"/>
        <v>MediatR with ASP.NET Core DI</v>
      </c>
      <c r="Y1069" t="str">
        <f t="shared" si="132"/>
        <v>39552504</v>
      </c>
      <c r="Z1069" t="str">
        <f t="shared" si="133"/>
        <v>c#/asp.net/asp.net-core/mediatr/</v>
      </c>
      <c r="AA1069" t="str">
        <f t="shared" si="134"/>
        <v>https://stackoverflow.com/questions/35409924/mediatr-with-asp-net-core-di</v>
      </c>
    </row>
    <row r="1070" spans="1:27" x14ac:dyDescent="0.25">
      <c r="A1070">
        <v>58947505</v>
      </c>
      <c r="B1070" t="s">
        <v>3201</v>
      </c>
      <c r="C1070" t="s">
        <v>16</v>
      </c>
      <c r="D1070" t="s">
        <v>16</v>
      </c>
      <c r="E1070" t="s">
        <v>8295</v>
      </c>
      <c r="F1070" t="s">
        <v>11</v>
      </c>
      <c r="G1070" t="s">
        <v>8296</v>
      </c>
      <c r="H1070" t="s">
        <v>8297</v>
      </c>
      <c r="T1070">
        <f t="shared" si="135"/>
        <v>58947505</v>
      </c>
      <c r="U1070">
        <f t="shared" si="136"/>
        <v>544</v>
      </c>
      <c r="V1070">
        <f t="shared" si="137"/>
        <v>1</v>
      </c>
      <c r="W1070">
        <f t="shared" si="138"/>
        <v>1</v>
      </c>
      <c r="X1070" t="str">
        <f t="shared" si="131"/>
        <v>Will MediatR run the commands sequentially or in parallel?</v>
      </c>
      <c r="Y1070" t="str">
        <f t="shared" si="132"/>
        <v>null</v>
      </c>
      <c r="Z1070" t="str">
        <f t="shared" si="133"/>
        <v>c#/cqrs/mediator/mediatr/</v>
      </c>
      <c r="AA1070" t="str">
        <f t="shared" si="134"/>
        <v>https://stackoverflow.com/questions/58947505/will-mediatr-run-the-commands-sequentially-or-in-parallel</v>
      </c>
    </row>
    <row r="1071" spans="1:27" x14ac:dyDescent="0.25">
      <c r="A1071">
        <v>58986333</v>
      </c>
      <c r="B1071" t="s">
        <v>3177</v>
      </c>
      <c r="C1071" t="s">
        <v>9</v>
      </c>
      <c r="D1071" t="s">
        <v>16</v>
      </c>
      <c r="E1071" t="s">
        <v>6470</v>
      </c>
      <c r="F1071" t="s">
        <v>11</v>
      </c>
      <c r="G1071" t="s">
        <v>6471</v>
      </c>
      <c r="H1071" t="s">
        <v>6472</v>
      </c>
      <c r="T1071">
        <f t="shared" si="135"/>
        <v>58986333</v>
      </c>
      <c r="U1071">
        <f t="shared" si="136"/>
        <v>93</v>
      </c>
      <c r="V1071">
        <f t="shared" si="137"/>
        <v>0</v>
      </c>
      <c r="W1071">
        <f t="shared" si="138"/>
        <v>1</v>
      </c>
      <c r="X1071" t="str">
        <f t="shared" si="131"/>
        <v>Using the Unit type from MediatR and ReactiveUI (and language-ext)</v>
      </c>
      <c r="Y1071" t="str">
        <f t="shared" si="132"/>
        <v>null</v>
      </c>
      <c r="Z1071" t="str">
        <f t="shared" si="133"/>
        <v>c#/.net/reactiveui/mediatr/language-ext/</v>
      </c>
      <c r="AA1071" t="str">
        <f t="shared" si="134"/>
        <v>https://stackoverflow.com/questions/58986333/using-the-unit-type-from-mediatr-and-reactiveui-and-language-ext</v>
      </c>
    </row>
    <row r="1072" spans="1:27" x14ac:dyDescent="0.25">
      <c r="A1072">
        <v>55337259</v>
      </c>
      <c r="B1072" t="s">
        <v>8298</v>
      </c>
      <c r="C1072" t="s">
        <v>16</v>
      </c>
      <c r="D1072" t="s">
        <v>612</v>
      </c>
      <c r="E1072" t="s">
        <v>8299</v>
      </c>
      <c r="F1072" t="s">
        <v>8300</v>
      </c>
      <c r="G1072" t="s">
        <v>8216</v>
      </c>
      <c r="H1072" t="s">
        <v>8301</v>
      </c>
      <c r="T1072">
        <f t="shared" si="135"/>
        <v>55337259</v>
      </c>
      <c r="U1072">
        <f t="shared" si="136"/>
        <v>1503</v>
      </c>
      <c r="V1072">
        <f t="shared" si="137"/>
        <v>1</v>
      </c>
      <c r="W1072">
        <f t="shared" si="138"/>
        <v>6</v>
      </c>
      <c r="X1072" t="str">
        <f t="shared" si="131"/>
        <v>Why doesn&amp;#39t Mediatr resolve method when entites are in different projects?</v>
      </c>
      <c r="Y1072" t="str">
        <f t="shared" si="132"/>
        <v>55337865</v>
      </c>
      <c r="Z1072" t="str">
        <f t="shared" si="133"/>
        <v>c#/asp.net-coremediatr/</v>
      </c>
      <c r="AA1072" t="str">
        <f t="shared" si="134"/>
        <v>https://stackoverflow.com/questions/55337259/why-doesnt-mediatr-resolve-method-when-entites-are-in-different-projects</v>
      </c>
    </row>
    <row r="1073" spans="1:27" x14ac:dyDescent="0.25">
      <c r="A1073">
        <v>58485674</v>
      </c>
      <c r="B1073" t="s">
        <v>8309</v>
      </c>
      <c r="C1073" t="s">
        <v>16</v>
      </c>
      <c r="D1073" t="s">
        <v>50</v>
      </c>
      <c r="E1073" t="s">
        <v>8310</v>
      </c>
      <c r="F1073" t="s">
        <v>8311</v>
      </c>
      <c r="G1073" t="s">
        <v>8312</v>
      </c>
      <c r="H1073" t="s">
        <v>8313</v>
      </c>
      <c r="T1073">
        <f t="shared" si="135"/>
        <v>58485674</v>
      </c>
      <c r="U1073">
        <f t="shared" si="136"/>
        <v>379</v>
      </c>
      <c r="V1073">
        <f t="shared" si="137"/>
        <v>1</v>
      </c>
      <c r="W1073">
        <f t="shared" si="138"/>
        <v>7</v>
      </c>
      <c r="X1073" t="str">
        <f t="shared" si="131"/>
        <v>Using multiple FluentValidators on MediatR pipeline</v>
      </c>
      <c r="Y1073" t="str">
        <f t="shared" si="132"/>
        <v>58525947</v>
      </c>
      <c r="Z1073" t="str">
        <f t="shared" si="133"/>
        <v>c#/asp.net-core/fluentvalidation/mediatr/</v>
      </c>
      <c r="AA1073" t="str">
        <f t="shared" si="134"/>
        <v>https://stackoverflow.com/questions/58485674/using-multiple-fluentvalidators-on-mediatr-pipeline</v>
      </c>
    </row>
    <row r="1074" spans="1:27" x14ac:dyDescent="0.25">
      <c r="A1074">
        <v>58034514</v>
      </c>
      <c r="B1074" t="s">
        <v>5238</v>
      </c>
      <c r="C1074" t="s">
        <v>16</v>
      </c>
      <c r="D1074" t="s">
        <v>16</v>
      </c>
      <c r="E1074" t="s">
        <v>8314</v>
      </c>
      <c r="F1074" t="s">
        <v>8315</v>
      </c>
      <c r="G1074" t="s">
        <v>8316</v>
      </c>
      <c r="H1074" t="s">
        <v>8317</v>
      </c>
      <c r="T1074">
        <f t="shared" si="135"/>
        <v>58034514</v>
      </c>
      <c r="U1074">
        <f t="shared" si="136"/>
        <v>145</v>
      </c>
      <c r="V1074">
        <f t="shared" si="137"/>
        <v>1</v>
      </c>
      <c r="W1074">
        <f t="shared" si="138"/>
        <v>1</v>
      </c>
      <c r="X1074" t="str">
        <f t="shared" si="131"/>
        <v>Moving MediatR from a MVC project to Razor Pages. Cannot get basic syntax to work</v>
      </c>
      <c r="Y1074" t="str">
        <f t="shared" si="132"/>
        <v>58035106</v>
      </c>
      <c r="Z1074" t="str">
        <f t="shared" si="133"/>
        <v>c#/asp.net-mvc/asp.net-core/razor/mediatr/</v>
      </c>
      <c r="AA1074" t="str">
        <f t="shared" si="134"/>
        <v>https://stackoverflow.com/questions/58034514/moving-mediatr-from-a-mvc-project-to-razor-pages-cannot-get-basic-syntax-to-wor</v>
      </c>
    </row>
    <row r="1075" spans="1:27" x14ac:dyDescent="0.25">
      <c r="A1075">
        <v>57804523</v>
      </c>
      <c r="B1075" t="s">
        <v>2027</v>
      </c>
      <c r="C1075" t="s">
        <v>16</v>
      </c>
      <c r="D1075" t="s">
        <v>16</v>
      </c>
      <c r="E1075" t="s">
        <v>8318</v>
      </c>
      <c r="F1075" t="s">
        <v>8319</v>
      </c>
      <c r="G1075" t="s">
        <v>8320</v>
      </c>
      <c r="H1075" t="s">
        <v>8321</v>
      </c>
      <c r="T1075">
        <f t="shared" si="135"/>
        <v>57804523</v>
      </c>
      <c r="U1075">
        <f t="shared" si="136"/>
        <v>71</v>
      </c>
      <c r="V1075">
        <f t="shared" si="137"/>
        <v>1</v>
      </c>
      <c r="W1075">
        <f t="shared" si="138"/>
        <v>1</v>
      </c>
      <c r="X1075" t="str">
        <f t="shared" si="131"/>
        <v>Is it possible to handle one query but with different handlers using mediatR?</v>
      </c>
      <c r="Y1075" t="str">
        <f t="shared" si="132"/>
        <v>57845078</v>
      </c>
      <c r="Z1075" t="str">
        <f t="shared" si="133"/>
        <v>c#/ninjectmediatr/</v>
      </c>
      <c r="AA1075" t="str">
        <f t="shared" si="134"/>
        <v>https://stackoverflow.com/questions/57804523/is-it-possible-to-handle-one-query-but-with-different-handlers-using-mediatr</v>
      </c>
    </row>
    <row r="1076" spans="1:27" x14ac:dyDescent="0.25">
      <c r="A1076">
        <v>42283011</v>
      </c>
      <c r="B1076" t="s">
        <v>8322</v>
      </c>
      <c r="C1076" t="s">
        <v>15</v>
      </c>
      <c r="D1076" t="s">
        <v>949</v>
      </c>
      <c r="E1076" t="s">
        <v>8323</v>
      </c>
      <c r="F1076" t="s">
        <v>8324</v>
      </c>
      <c r="G1076" t="s">
        <v>7189</v>
      </c>
      <c r="H1076" t="s">
        <v>8325</v>
      </c>
      <c r="T1076">
        <f t="shared" si="135"/>
        <v>42283011</v>
      </c>
      <c r="U1076">
        <f t="shared" si="136"/>
        <v>13839</v>
      </c>
      <c r="V1076">
        <f t="shared" si="137"/>
        <v>2</v>
      </c>
      <c r="W1076">
        <f t="shared" si="138"/>
        <v>21</v>
      </c>
      <c r="X1076" t="str">
        <f t="shared" si="131"/>
        <v>Add validation to a MediatR behavior pipeline?</v>
      </c>
      <c r="Y1076" t="str">
        <f t="shared" si="132"/>
        <v>42289038</v>
      </c>
      <c r="Z1076" t="str">
        <f t="shared" si="133"/>
        <v>c#/asp.net-core/cqrs/fluentvalidation/mediatr/</v>
      </c>
      <c r="AA1076" t="str">
        <f t="shared" si="134"/>
        <v>https://stackoverflow.com/questions/42283011/add-validation-to-a-mediatr-behavior-pipeline</v>
      </c>
    </row>
    <row r="1077" spans="1:27" x14ac:dyDescent="0.25">
      <c r="A1077">
        <v>57761922</v>
      </c>
      <c r="B1077" t="s">
        <v>8326</v>
      </c>
      <c r="C1077" t="s">
        <v>16</v>
      </c>
      <c r="D1077" t="s">
        <v>16</v>
      </c>
      <c r="E1077" t="s">
        <v>8327</v>
      </c>
      <c r="F1077" t="s">
        <v>8328</v>
      </c>
      <c r="G1077" t="s">
        <v>8329</v>
      </c>
      <c r="H1077" t="s">
        <v>8330</v>
      </c>
      <c r="T1077">
        <f t="shared" si="135"/>
        <v>57761922</v>
      </c>
      <c r="U1077">
        <f t="shared" si="136"/>
        <v>547</v>
      </c>
      <c r="V1077">
        <f t="shared" si="137"/>
        <v>1</v>
      </c>
      <c r="W1077">
        <f t="shared" si="138"/>
        <v>1</v>
      </c>
      <c r="X1077" t="str">
        <f t="shared" si="131"/>
        <v>Mediatr unable to resolve UserManager in ASP.Net Core</v>
      </c>
      <c r="Y1077" t="str">
        <f t="shared" si="132"/>
        <v>57762608</v>
      </c>
      <c r="Z1077" t="str">
        <f t="shared" si="133"/>
        <v>c#/asp.net-core/asp.net-identity/mediatr/usermanager/</v>
      </c>
      <c r="AA1077" t="str">
        <f t="shared" si="134"/>
        <v>https://stackoverflow.com/questions/57761922/mediatr-unable-to-resolve-usermanager-in-asp-net-core</v>
      </c>
    </row>
    <row r="1078" spans="1:27" x14ac:dyDescent="0.25">
      <c r="A1078">
        <v>57504374</v>
      </c>
      <c r="B1078" t="s">
        <v>4768</v>
      </c>
      <c r="C1078" t="s">
        <v>16</v>
      </c>
      <c r="D1078" t="s">
        <v>15</v>
      </c>
      <c r="E1078" t="s">
        <v>8331</v>
      </c>
      <c r="F1078" t="s">
        <v>11</v>
      </c>
      <c r="G1078" t="s">
        <v>8332</v>
      </c>
      <c r="H1078" t="s">
        <v>8333</v>
      </c>
      <c r="T1078">
        <f t="shared" si="135"/>
        <v>57504374</v>
      </c>
      <c r="U1078">
        <f t="shared" si="136"/>
        <v>1673</v>
      </c>
      <c r="V1078">
        <f t="shared" si="137"/>
        <v>1</v>
      </c>
      <c r="W1078">
        <f t="shared" si="138"/>
        <v>2</v>
      </c>
      <c r="X1078" t="str">
        <f t="shared" si="131"/>
        <v>Mediatr with generic handler and query</v>
      </c>
      <c r="Y1078" t="str">
        <f t="shared" si="132"/>
        <v>null</v>
      </c>
      <c r="Z1078" t="str">
        <f t="shared" si="133"/>
        <v>c#/covariance/contravariance/mediator/mediatr/</v>
      </c>
      <c r="AA1078" t="str">
        <f t="shared" si="134"/>
        <v>https://stackoverflow.com/questions/57504374/mediatr-with-generic-handler-and-query</v>
      </c>
    </row>
    <row r="1079" spans="1:27" x14ac:dyDescent="0.25">
      <c r="A1079">
        <v>57443102</v>
      </c>
      <c r="B1079" t="s">
        <v>8334</v>
      </c>
      <c r="C1079" t="s">
        <v>16</v>
      </c>
      <c r="D1079" t="s">
        <v>16</v>
      </c>
      <c r="E1079" t="s">
        <v>8335</v>
      </c>
      <c r="F1079" t="s">
        <v>8336</v>
      </c>
      <c r="G1079" t="s">
        <v>8337</v>
      </c>
      <c r="H1079" t="s">
        <v>8338</v>
      </c>
      <c r="T1079">
        <f t="shared" si="135"/>
        <v>57443102</v>
      </c>
      <c r="U1079">
        <f t="shared" si="136"/>
        <v>781</v>
      </c>
      <c r="V1079">
        <f t="shared" si="137"/>
        <v>1</v>
      </c>
      <c r="W1079">
        <f t="shared" si="138"/>
        <v>1</v>
      </c>
      <c r="X1079" t="str">
        <f t="shared" si="131"/>
        <v>How to do Integration Tests with Mediatr on .net framework 4.7?</v>
      </c>
      <c r="Y1079" t="str">
        <f t="shared" si="132"/>
        <v>57444537</v>
      </c>
      <c r="Z1079" t="str">
        <f t="shared" si="133"/>
        <v>c#/unit-testing/integration-testing/mediatr/.net-4.7/</v>
      </c>
      <c r="AA1079" t="str">
        <f t="shared" si="134"/>
        <v>https://stackoverflow.com/questions/57443102/how-to-do-integration-tests-with-mediatr-on-net-framework-4-7</v>
      </c>
    </row>
    <row r="1080" spans="1:27" x14ac:dyDescent="0.25">
      <c r="A1080">
        <v>53981235</v>
      </c>
      <c r="B1080" t="s">
        <v>2022</v>
      </c>
      <c r="C1080" t="s">
        <v>16</v>
      </c>
      <c r="D1080" t="s">
        <v>28</v>
      </c>
      <c r="E1080" t="s">
        <v>8346</v>
      </c>
      <c r="F1080" t="s">
        <v>11</v>
      </c>
      <c r="G1080" t="s">
        <v>8347</v>
      </c>
      <c r="H1080" t="s">
        <v>8348</v>
      </c>
      <c r="T1080">
        <f t="shared" si="135"/>
        <v>53981235</v>
      </c>
      <c r="U1080">
        <f t="shared" si="136"/>
        <v>478</v>
      </c>
      <c r="V1080">
        <f t="shared" si="137"/>
        <v>1</v>
      </c>
      <c r="W1080">
        <f t="shared" si="138"/>
        <v>3</v>
      </c>
      <c r="X1080" t="str">
        <f t="shared" si="131"/>
        <v>Mediatr - Where is the right place to invalidate/update cache</v>
      </c>
      <c r="Y1080" t="str">
        <f t="shared" si="132"/>
        <v>null</v>
      </c>
      <c r="Z1080" t="str">
        <f t="shared" si="133"/>
        <v>c#/caching/microservices/cqrs/mediatr/</v>
      </c>
      <c r="AA1080" t="str">
        <f t="shared" si="134"/>
        <v>https://stackoverflow.com/questions/53981235/mediatr-where-is-the-right-place-to-invalidate-update-cache</v>
      </c>
    </row>
    <row r="1081" spans="1:27" x14ac:dyDescent="0.25">
      <c r="A1081">
        <v>56890094</v>
      </c>
      <c r="B1081" t="s">
        <v>6547</v>
      </c>
      <c r="C1081" t="s">
        <v>16</v>
      </c>
      <c r="D1081" t="s">
        <v>16</v>
      </c>
      <c r="E1081" t="s">
        <v>8349</v>
      </c>
      <c r="F1081" t="s">
        <v>8350</v>
      </c>
      <c r="G1081" t="s">
        <v>8351</v>
      </c>
      <c r="H1081" t="s">
        <v>8352</v>
      </c>
      <c r="T1081">
        <f t="shared" si="135"/>
        <v>56890094</v>
      </c>
      <c r="U1081">
        <f t="shared" si="136"/>
        <v>211</v>
      </c>
      <c r="V1081">
        <f t="shared" si="137"/>
        <v>1</v>
      </c>
      <c r="W1081">
        <f t="shared" si="138"/>
        <v>1</v>
      </c>
      <c r="X1081" t="str">
        <f t="shared" si="131"/>
        <v>Handling Exception throwed in a MediatR event ran as a hangfire job</v>
      </c>
      <c r="Y1081" t="str">
        <f t="shared" si="132"/>
        <v>56891156</v>
      </c>
      <c r="Z1081" t="str">
        <f t="shared" si="133"/>
        <v>c#/.net/jobs/hangfire/mediatr/</v>
      </c>
      <c r="AA1081" t="str">
        <f t="shared" si="134"/>
        <v>https://stackoverflow.com/questions/56890094/handling-exception-throwed-in-a-mediatr-event-ran-as-a-hangfire-job</v>
      </c>
    </row>
    <row r="1082" spans="1:27" x14ac:dyDescent="0.25">
      <c r="A1082">
        <v>56415440</v>
      </c>
      <c r="B1082" t="s">
        <v>8363</v>
      </c>
      <c r="C1082" t="s">
        <v>16</v>
      </c>
      <c r="D1082" t="s">
        <v>208</v>
      </c>
      <c r="E1082" t="s">
        <v>8364</v>
      </c>
      <c r="F1082" t="s">
        <v>8365</v>
      </c>
      <c r="G1082" t="s">
        <v>8293</v>
      </c>
      <c r="H1082" t="s">
        <v>8366</v>
      </c>
      <c r="T1082">
        <f t="shared" si="135"/>
        <v>56415440</v>
      </c>
      <c r="U1082">
        <f t="shared" si="136"/>
        <v>3410</v>
      </c>
      <c r="V1082">
        <f t="shared" si="137"/>
        <v>1</v>
      </c>
      <c r="W1082">
        <f t="shared" si="138"/>
        <v>4</v>
      </c>
      <c r="X1082" t="str">
        <f t="shared" si="131"/>
        <v>the program is not able to find handler for MediatR query ASP.Net Core</v>
      </c>
      <c r="Y1082" t="str">
        <f t="shared" si="132"/>
        <v>56421853</v>
      </c>
      <c r="Z1082" t="str">
        <f t="shared" si="133"/>
        <v>c#/asp.net/asp.net-core/mediatr/</v>
      </c>
      <c r="AA1082" t="str">
        <f t="shared" si="134"/>
        <v>https://stackoverflow.com/questions/56415440/the-program-is-not-able-to-find-handler-for-mediatr-query-asp-net-core</v>
      </c>
    </row>
    <row r="1083" spans="1:27" x14ac:dyDescent="0.25">
      <c r="A1083">
        <v>56092036</v>
      </c>
      <c r="B1083" t="s">
        <v>8367</v>
      </c>
      <c r="C1083" t="s">
        <v>16</v>
      </c>
      <c r="D1083" t="s">
        <v>15</v>
      </c>
      <c r="E1083" t="s">
        <v>8368</v>
      </c>
      <c r="F1083" t="s">
        <v>8369</v>
      </c>
      <c r="G1083" t="s">
        <v>8370</v>
      </c>
      <c r="H1083" t="s">
        <v>8371</v>
      </c>
      <c r="T1083">
        <f t="shared" si="135"/>
        <v>56092036</v>
      </c>
      <c r="U1083">
        <f t="shared" si="136"/>
        <v>678</v>
      </c>
      <c r="V1083">
        <f t="shared" si="137"/>
        <v>1</v>
      </c>
      <c r="W1083">
        <f t="shared" si="138"/>
        <v>2</v>
      </c>
      <c r="X1083" t="str">
        <f t="shared" si="131"/>
        <v>How to Moq notifiction for unit test of Mediatr INotificationHandler</v>
      </c>
      <c r="Y1083" t="str">
        <f t="shared" si="132"/>
        <v>56092230</v>
      </c>
      <c r="Z1083" t="str">
        <f t="shared" si="133"/>
        <v>c#/unit-testing/mediator/mediatr/</v>
      </c>
      <c r="AA1083" t="str">
        <f t="shared" si="134"/>
        <v>https://stackoverflow.com/questions/56092036/how-to-moq-notifiction-for-unit-test-of-mediatr-inotificationhandler</v>
      </c>
    </row>
    <row r="1084" spans="1:27" x14ac:dyDescent="0.25">
      <c r="A1084">
        <v>42370511</v>
      </c>
      <c r="B1084" t="s">
        <v>8372</v>
      </c>
      <c r="C1084" t="s">
        <v>28</v>
      </c>
      <c r="D1084" t="s">
        <v>16</v>
      </c>
      <c r="E1084" t="s">
        <v>8373</v>
      </c>
      <c r="F1084" t="s">
        <v>8374</v>
      </c>
      <c r="G1084" t="s">
        <v>7189</v>
      </c>
      <c r="H1084" t="s">
        <v>8375</v>
      </c>
      <c r="T1084">
        <f t="shared" si="135"/>
        <v>42370511</v>
      </c>
      <c r="U1084">
        <f t="shared" si="136"/>
        <v>1355</v>
      </c>
      <c r="V1084">
        <f t="shared" si="137"/>
        <v>3</v>
      </c>
      <c r="W1084">
        <f t="shared" si="138"/>
        <v>1</v>
      </c>
      <c r="X1084" t="str">
        <f t="shared" si="131"/>
        <v>Double validation in MediatR pipeline</v>
      </c>
      <c r="Y1084" t="str">
        <f t="shared" si="132"/>
        <v>42391262</v>
      </c>
      <c r="Z1084" t="str">
        <f t="shared" si="133"/>
        <v>c#/asp.net-core/cqrs/fluentvalidation/mediatr/</v>
      </c>
      <c r="AA1084" t="str">
        <f t="shared" si="134"/>
        <v>https://stackoverflow.com/questions/42370511/double-validation-in-mediatr-pipeline</v>
      </c>
    </row>
    <row r="1085" spans="1:27" x14ac:dyDescent="0.25">
      <c r="A1085">
        <v>53516013</v>
      </c>
      <c r="B1085" t="s">
        <v>8376</v>
      </c>
      <c r="C1085" t="s">
        <v>16</v>
      </c>
      <c r="D1085" t="s">
        <v>15</v>
      </c>
      <c r="E1085" t="s">
        <v>8377</v>
      </c>
      <c r="F1085" t="s">
        <v>8378</v>
      </c>
      <c r="G1085" t="s">
        <v>8379</v>
      </c>
      <c r="H1085" t="s">
        <v>8380</v>
      </c>
      <c r="T1085">
        <f t="shared" si="135"/>
        <v>53516013</v>
      </c>
      <c r="U1085">
        <f t="shared" si="136"/>
        <v>1181</v>
      </c>
      <c r="V1085">
        <f t="shared" si="137"/>
        <v>1</v>
      </c>
      <c r="W1085">
        <f t="shared" si="138"/>
        <v>2</v>
      </c>
      <c r="X1085" t="str">
        <f t="shared" si="131"/>
        <v>CQRS - Creating BaseCommandHandler using Mediatr in C#, ASP.net Core</v>
      </c>
      <c r="Y1085" t="str">
        <f t="shared" si="132"/>
        <v>53536580</v>
      </c>
      <c r="Z1085" t="str">
        <f t="shared" si="133"/>
        <v>c#/.net/design-patterns/cqrs/mediatr/</v>
      </c>
      <c r="AA1085" t="str">
        <f t="shared" si="134"/>
        <v>https://stackoverflow.com/questions/53516013/cqrs-creating-basecommandhandler-using-mediatr-in-c-asp-net-core</v>
      </c>
    </row>
    <row r="1086" spans="1:27" x14ac:dyDescent="0.25">
      <c r="A1086">
        <v>50663501</v>
      </c>
      <c r="B1086" t="s">
        <v>8381</v>
      </c>
      <c r="C1086" t="s">
        <v>15</v>
      </c>
      <c r="D1086" t="s">
        <v>1110</v>
      </c>
      <c r="E1086" t="s">
        <v>8382</v>
      </c>
      <c r="F1086" t="s">
        <v>8383</v>
      </c>
      <c r="G1086" t="s">
        <v>8384</v>
      </c>
      <c r="H1086" t="s">
        <v>8385</v>
      </c>
      <c r="T1086">
        <f t="shared" si="135"/>
        <v>50663501</v>
      </c>
      <c r="U1086">
        <f t="shared" si="136"/>
        <v>21307</v>
      </c>
      <c r="V1086">
        <f t="shared" si="137"/>
        <v>2</v>
      </c>
      <c r="W1086">
        <f t="shared" si="138"/>
        <v>58</v>
      </c>
      <c r="X1086" t="str">
        <f t="shared" si="131"/>
        <v>MediatR when and why I should use it? vs 2017 webapi</v>
      </c>
      <c r="Y1086" t="str">
        <f t="shared" si="132"/>
        <v>50663528</v>
      </c>
      <c r="Z1086" t="str">
        <f t="shared" si="133"/>
        <v>c#/asp.net-core-webapiarchitectural-patterns/</v>
      </c>
      <c r="AA1086" t="str">
        <f t="shared" si="134"/>
        <v>https://stackoverflow.com/questions/50663501/mediatr-when-and-why-i-should-use-it-vs-2017-webapi</v>
      </c>
    </row>
    <row r="1087" spans="1:27" x14ac:dyDescent="0.25">
      <c r="A1087">
        <v>54580769</v>
      </c>
      <c r="B1087" t="s">
        <v>8391</v>
      </c>
      <c r="C1087" t="s">
        <v>16</v>
      </c>
      <c r="D1087" t="s">
        <v>16</v>
      </c>
      <c r="E1087" t="s">
        <v>8392</v>
      </c>
      <c r="F1087" t="s">
        <v>11</v>
      </c>
      <c r="G1087" t="s">
        <v>8393</v>
      </c>
      <c r="H1087" t="s">
        <v>8394</v>
      </c>
      <c r="T1087">
        <f t="shared" si="135"/>
        <v>54580769</v>
      </c>
      <c r="U1087">
        <f t="shared" si="136"/>
        <v>1980</v>
      </c>
      <c r="V1087">
        <f t="shared" si="137"/>
        <v>1</v>
      </c>
      <c r="W1087">
        <f t="shared" si="138"/>
        <v>1</v>
      </c>
      <c r="X1087" t="str">
        <f t="shared" si="131"/>
        <v>How to decorate a MediatR Handler</v>
      </c>
      <c r="Y1087" t="str">
        <f t="shared" si="132"/>
        <v>null</v>
      </c>
      <c r="Z1087" t="str">
        <f t="shared" si="133"/>
        <v>c#/autofac/cqrs/mediatr/</v>
      </c>
      <c r="AA1087" t="str">
        <f t="shared" si="134"/>
        <v>https://stackoverflow.com/questions/54580769/how-to-decorate-a-mediatr-handler</v>
      </c>
    </row>
    <row r="1088" spans="1:27" x14ac:dyDescent="0.25">
      <c r="A1088">
        <v>54946965</v>
      </c>
      <c r="B1088" t="s">
        <v>5648</v>
      </c>
      <c r="C1088" t="s">
        <v>16</v>
      </c>
      <c r="D1088" t="s">
        <v>16</v>
      </c>
      <c r="E1088" t="s">
        <v>8395</v>
      </c>
      <c r="F1088" t="s">
        <v>11</v>
      </c>
      <c r="G1088" t="s">
        <v>8396</v>
      </c>
      <c r="H1088" t="s">
        <v>8397</v>
      </c>
      <c r="T1088">
        <f t="shared" si="135"/>
        <v>54946965</v>
      </c>
      <c r="U1088">
        <f t="shared" si="136"/>
        <v>1112</v>
      </c>
      <c r="V1088">
        <f t="shared" si="137"/>
        <v>1</v>
      </c>
      <c r="W1088">
        <f t="shared" si="138"/>
        <v>1</v>
      </c>
      <c r="X1088" t="str">
        <f t="shared" si="131"/>
        <v>Best practice for performing sequential MediatR commands/queries as part of a single HTTP Request?</v>
      </c>
      <c r="Y1088" t="str">
        <f t="shared" si="132"/>
        <v>null</v>
      </c>
      <c r="Z1088" t="str">
        <f t="shared" si="133"/>
        <v>c#/asp.net-core/cqrs/command-pattern/mediatr/</v>
      </c>
      <c r="AA1088" t="str">
        <f t="shared" si="134"/>
        <v>https://stackoverflow.com/questions/54946965/best-practice-for-performing-sequential-mediatr-commands-queries-as-part-of-a-si</v>
      </c>
    </row>
    <row r="1089" spans="1:27" x14ac:dyDescent="0.25">
      <c r="A1089">
        <v>54874329</v>
      </c>
      <c r="B1089" t="s">
        <v>8402</v>
      </c>
      <c r="C1089" t="s">
        <v>9</v>
      </c>
      <c r="D1089" t="s">
        <v>208</v>
      </c>
      <c r="E1089" t="s">
        <v>8403</v>
      </c>
      <c r="F1089" t="s">
        <v>11</v>
      </c>
      <c r="G1089" t="s">
        <v>8404</v>
      </c>
      <c r="H1089" t="s">
        <v>8405</v>
      </c>
      <c r="T1089">
        <f t="shared" si="135"/>
        <v>54874329</v>
      </c>
      <c r="U1089">
        <f t="shared" si="136"/>
        <v>4274</v>
      </c>
      <c r="V1089">
        <f t="shared" si="137"/>
        <v>0</v>
      </c>
      <c r="W1089">
        <f t="shared" si="138"/>
        <v>4</v>
      </c>
      <c r="X1089" t="str">
        <f t="shared" si="131"/>
        <v>.NET Core console app Mediatr command handler doesn&amp;#39t get called</v>
      </c>
      <c r="Y1089" t="str">
        <f t="shared" si="132"/>
        <v>null</v>
      </c>
      <c r="Z1089" t="str">
        <f t="shared" si="133"/>
        <v>c#/.net/dependency-injection/console/mediatr/</v>
      </c>
      <c r="AA1089" t="str">
        <f t="shared" si="134"/>
        <v>https://stackoverflow.com/questions/54874329/net-core-console-app-mediatr-command-handler-doesnt-get-called</v>
      </c>
    </row>
    <row r="1090" spans="1:27" x14ac:dyDescent="0.25">
      <c r="A1090">
        <v>54104138</v>
      </c>
      <c r="B1090" t="s">
        <v>8417</v>
      </c>
      <c r="C1090" t="s">
        <v>16</v>
      </c>
      <c r="D1090" t="s">
        <v>208</v>
      </c>
      <c r="E1090" t="s">
        <v>8418</v>
      </c>
      <c r="F1090" t="s">
        <v>8419</v>
      </c>
      <c r="G1090" t="s">
        <v>7189</v>
      </c>
      <c r="H1090" t="s">
        <v>8420</v>
      </c>
      <c r="T1090">
        <f t="shared" si="135"/>
        <v>54104138</v>
      </c>
      <c r="U1090">
        <f t="shared" si="136"/>
        <v>1753</v>
      </c>
      <c r="V1090">
        <f t="shared" si="137"/>
        <v>1</v>
      </c>
      <c r="W1090">
        <f t="shared" si="138"/>
        <v>4</v>
      </c>
      <c r="X1090" t="str">
        <f t="shared" ref="X1090:X1153" si="139">CLEAN(E1090)</f>
        <v>MediatR fluent validation response from pipeline behavior</v>
      </c>
      <c r="Y1090" t="str">
        <f t="shared" ref="Y1090:Y1153" si="140">CLEAN(F1090)</f>
        <v>54153352</v>
      </c>
      <c r="Z1090" t="str">
        <f t="shared" ref="Z1090:Z1153" si="141">CLEAN(G1090)</f>
        <v>c#/asp.net-core/cqrs/fluentvalidation/mediatr/</v>
      </c>
      <c r="AA1090" t="str">
        <f t="shared" ref="AA1090:AA1153" si="142">CLEAN(H1090)</f>
        <v>https://stackoverflow.com/questions/54104138/mediatr-fluent-validation-response-from-pipeline-behavior</v>
      </c>
    </row>
    <row r="1091" spans="1:27" x14ac:dyDescent="0.25">
      <c r="A1091">
        <v>53895522</v>
      </c>
      <c r="B1091" t="s">
        <v>8421</v>
      </c>
      <c r="C1091" t="s">
        <v>15</v>
      </c>
      <c r="D1091" t="s">
        <v>54</v>
      </c>
      <c r="E1091" t="s">
        <v>8422</v>
      </c>
      <c r="F1091" t="s">
        <v>8423</v>
      </c>
      <c r="G1091" t="s">
        <v>8216</v>
      </c>
      <c r="H1091" t="s">
        <v>8424</v>
      </c>
      <c r="T1091">
        <f t="shared" ref="T1091:T1154" si="143">VALUE(CLEAN(A1091))</f>
        <v>53895522</v>
      </c>
      <c r="U1091">
        <f t="shared" ref="U1091:U1154" si="144">VALUE(CLEAN(B1091))</f>
        <v>7139</v>
      </c>
      <c r="V1091">
        <f t="shared" ref="V1091:V1154" si="145">VALUE(CLEAN(C1091))</f>
        <v>2</v>
      </c>
      <c r="W1091">
        <f t="shared" ref="W1091:W1154" si="146">VALUE(CLEAN(D1091))</f>
        <v>16</v>
      </c>
      <c r="X1091" t="str">
        <f t="shared" si="139"/>
        <v>Add a generic handler for Send and Publish methods of the MediatR library in asp .net core</v>
      </c>
      <c r="Y1091" t="str">
        <f t="shared" si="140"/>
        <v>54041414</v>
      </c>
      <c r="Z1091" t="str">
        <f t="shared" si="141"/>
        <v>c#/asp.net-coremediatr/</v>
      </c>
      <c r="AA1091" t="str">
        <f t="shared" si="142"/>
        <v>https://stackoverflow.com/questions/53895522/add-a-generic-handler-for-send-and-publish-methods-of-the-mediatr-library-in-asp</v>
      </c>
    </row>
    <row r="1092" spans="1:27" x14ac:dyDescent="0.25">
      <c r="A1092">
        <v>54024459</v>
      </c>
      <c r="B1092" t="s">
        <v>8425</v>
      </c>
      <c r="C1092" t="s">
        <v>16</v>
      </c>
      <c r="D1092" t="s">
        <v>28</v>
      </c>
      <c r="E1092" t="s">
        <v>8426</v>
      </c>
      <c r="F1092" t="s">
        <v>8427</v>
      </c>
      <c r="G1092" t="s">
        <v>8428</v>
      </c>
      <c r="H1092" t="s">
        <v>8429</v>
      </c>
      <c r="T1092">
        <f t="shared" si="143"/>
        <v>54024459</v>
      </c>
      <c r="U1092">
        <f t="shared" si="144"/>
        <v>1665</v>
      </c>
      <c r="V1092">
        <f t="shared" si="145"/>
        <v>1</v>
      </c>
      <c r="W1092">
        <f t="shared" si="146"/>
        <v>3</v>
      </c>
      <c r="X1092" t="str">
        <f t="shared" si="139"/>
        <v>Mediatr: Unit Testing behaviors/validation</v>
      </c>
      <c r="Y1092" t="str">
        <f t="shared" si="140"/>
        <v>54024606</v>
      </c>
      <c r="Z1092" t="str">
        <f t="shared" si="141"/>
        <v>c#/.net-core/fluentvalidation/mediatr/</v>
      </c>
      <c r="AA1092" t="str">
        <f t="shared" si="142"/>
        <v>https://stackoverflow.com/questions/54024459/mediatr-unit-testing-behaviors-validation</v>
      </c>
    </row>
    <row r="1093" spans="1:27" x14ac:dyDescent="0.25">
      <c r="A1093">
        <v>53967665</v>
      </c>
      <c r="B1093" t="s">
        <v>8430</v>
      </c>
      <c r="C1093" t="s">
        <v>16</v>
      </c>
      <c r="D1093" t="s">
        <v>15</v>
      </c>
      <c r="E1093" t="s">
        <v>8431</v>
      </c>
      <c r="F1093" t="s">
        <v>8432</v>
      </c>
      <c r="G1093" t="s">
        <v>8433</v>
      </c>
      <c r="H1093" t="s">
        <v>8434</v>
      </c>
      <c r="T1093">
        <f t="shared" si="143"/>
        <v>53967665</v>
      </c>
      <c r="U1093">
        <f t="shared" si="144"/>
        <v>1266</v>
      </c>
      <c r="V1093">
        <f t="shared" si="145"/>
        <v>1</v>
      </c>
      <c r="W1093">
        <f t="shared" si="146"/>
        <v>2</v>
      </c>
      <c r="X1093" t="str">
        <f t="shared" si="139"/>
        <v>MediatR setup for shared Class Library in Console vs WebAPI</v>
      </c>
      <c r="Y1093" t="str">
        <f t="shared" si="140"/>
        <v>53969369</v>
      </c>
      <c r="Z1093" t="str">
        <f t="shared" si="141"/>
        <v>c#/asp.net-core/asp.net-core-webapi/cqrs/mediatr/</v>
      </c>
      <c r="AA1093" t="str">
        <f t="shared" si="142"/>
        <v>https://stackoverflow.com/questions/53967665/mediatr-setup-for-shared-class-library-in-console-vs-webapi</v>
      </c>
    </row>
    <row r="1094" spans="1:27" x14ac:dyDescent="0.25">
      <c r="A1094">
        <v>53966361</v>
      </c>
      <c r="B1094" t="s">
        <v>8435</v>
      </c>
      <c r="C1094" t="s">
        <v>16</v>
      </c>
      <c r="D1094" t="s">
        <v>15</v>
      </c>
      <c r="E1094" t="s">
        <v>8436</v>
      </c>
      <c r="F1094" t="s">
        <v>8437</v>
      </c>
      <c r="G1094" t="s">
        <v>8438</v>
      </c>
      <c r="H1094" t="s">
        <v>8439</v>
      </c>
      <c r="T1094">
        <f t="shared" si="143"/>
        <v>53966361</v>
      </c>
      <c r="U1094">
        <f t="shared" si="144"/>
        <v>289</v>
      </c>
      <c r="V1094">
        <f t="shared" si="145"/>
        <v>1</v>
      </c>
      <c r="W1094">
        <f t="shared" si="146"/>
        <v>2</v>
      </c>
      <c r="X1094" t="str">
        <f t="shared" si="139"/>
        <v>Mediatr: reducing number of DI&amp;#39ed objects</v>
      </c>
      <c r="Y1094" t="str">
        <f t="shared" si="140"/>
        <v>53966762</v>
      </c>
      <c r="Z1094" t="str">
        <f t="shared" si="141"/>
        <v>c#/dependency-injection/.net-core/autofac/mediatr/</v>
      </c>
      <c r="AA1094" t="str">
        <f t="shared" si="142"/>
        <v>https://stackoverflow.com/questions/53966361/mediatr-reducing-number-of-died-objects</v>
      </c>
    </row>
    <row r="1095" spans="1:27" x14ac:dyDescent="0.25">
      <c r="A1095">
        <v>53433910</v>
      </c>
      <c r="B1095" t="s">
        <v>8440</v>
      </c>
      <c r="C1095" t="s">
        <v>28</v>
      </c>
      <c r="D1095" t="s">
        <v>28</v>
      </c>
      <c r="E1095" t="s">
        <v>8441</v>
      </c>
      <c r="F1095" t="s">
        <v>8442</v>
      </c>
      <c r="G1095" t="s">
        <v>8216</v>
      </c>
      <c r="H1095" t="s">
        <v>8443</v>
      </c>
      <c r="T1095">
        <f t="shared" si="143"/>
        <v>53433910</v>
      </c>
      <c r="U1095">
        <f t="shared" si="144"/>
        <v>3132</v>
      </c>
      <c r="V1095">
        <f t="shared" si="145"/>
        <v>3</v>
      </c>
      <c r="W1095">
        <f t="shared" si="146"/>
        <v>3</v>
      </c>
      <c r="X1095" t="str">
        <f t="shared" si="139"/>
        <v>MediatR CQRS - How to deal with unexisting resources (asp.net core web api)</v>
      </c>
      <c r="Y1095" t="str">
        <f t="shared" si="140"/>
        <v>53434794</v>
      </c>
      <c r="Z1095" t="str">
        <f t="shared" si="141"/>
        <v>c#/asp.net-coremediatr/</v>
      </c>
      <c r="AA1095" t="str">
        <f t="shared" si="142"/>
        <v>https://stackoverflow.com/questions/53433910/mediatr-cqrs-how-to-deal-with-unexisting-resources-asp-net-core-web-api</v>
      </c>
    </row>
    <row r="1096" spans="1:27" x14ac:dyDescent="0.25">
      <c r="A1096">
        <v>52939137</v>
      </c>
      <c r="B1096" t="s">
        <v>8452</v>
      </c>
      <c r="C1096" t="s">
        <v>16</v>
      </c>
      <c r="D1096" t="s">
        <v>15</v>
      </c>
      <c r="E1096" t="s">
        <v>8453</v>
      </c>
      <c r="F1096" t="s">
        <v>8454</v>
      </c>
      <c r="G1096" t="s">
        <v>8455</v>
      </c>
      <c r="H1096" t="s">
        <v>8456</v>
      </c>
      <c r="T1096">
        <f t="shared" si="143"/>
        <v>52939137</v>
      </c>
      <c r="U1096">
        <f t="shared" si="144"/>
        <v>790</v>
      </c>
      <c r="V1096">
        <f t="shared" si="145"/>
        <v>1</v>
      </c>
      <c r="W1096">
        <f t="shared" si="146"/>
        <v>2</v>
      </c>
      <c r="X1096" t="str">
        <f t="shared" si="139"/>
        <v>MediatR - Handling current user in query</v>
      </c>
      <c r="Y1096" t="str">
        <f t="shared" si="140"/>
        <v>52956375</v>
      </c>
      <c r="Z1096" t="str">
        <f t="shared" si="141"/>
        <v>c#/mediatrasp.net-core-2.2/</v>
      </c>
      <c r="AA1096" t="str">
        <f t="shared" si="142"/>
        <v>https://stackoverflow.com/questions/52939137/mediatr-handling-current-user-in-query</v>
      </c>
    </row>
    <row r="1097" spans="1:27" x14ac:dyDescent="0.25">
      <c r="A1097">
        <v>52783220</v>
      </c>
      <c r="B1097" t="s">
        <v>4096</v>
      </c>
      <c r="C1097" t="s">
        <v>16</v>
      </c>
      <c r="D1097" t="s">
        <v>15</v>
      </c>
      <c r="E1097" t="s">
        <v>8457</v>
      </c>
      <c r="F1097" t="s">
        <v>11</v>
      </c>
      <c r="G1097" t="s">
        <v>8458</v>
      </c>
      <c r="H1097" t="s">
        <v>8459</v>
      </c>
      <c r="T1097">
        <f t="shared" si="143"/>
        <v>52783220</v>
      </c>
      <c r="U1097">
        <f t="shared" si="144"/>
        <v>1069</v>
      </c>
      <c r="V1097">
        <f t="shared" si="145"/>
        <v>1</v>
      </c>
      <c r="W1097">
        <f t="shared" si="146"/>
        <v>2</v>
      </c>
      <c r="X1097" t="str">
        <f t="shared" si="139"/>
        <v>MediatR NotificationHandler fire and forget</v>
      </c>
      <c r="Y1097" t="str">
        <f t="shared" si="140"/>
        <v>null</v>
      </c>
      <c r="Z1097" t="str">
        <f t="shared" si="141"/>
        <v>c#/mediatrfire-and-forget/</v>
      </c>
      <c r="AA1097" t="str">
        <f t="shared" si="142"/>
        <v>https://stackoverflow.com/questions/52783220/mediatr-notificationhandler-fire-and-forget</v>
      </c>
    </row>
    <row r="1098" spans="1:27" x14ac:dyDescent="0.25">
      <c r="A1098">
        <v>48321330</v>
      </c>
      <c r="B1098" t="s">
        <v>8460</v>
      </c>
      <c r="C1098" t="s">
        <v>15</v>
      </c>
      <c r="D1098" t="s">
        <v>208</v>
      </c>
      <c r="E1098" t="s">
        <v>8461</v>
      </c>
      <c r="F1098" t="s">
        <v>8462</v>
      </c>
      <c r="G1098" t="s">
        <v>8463</v>
      </c>
      <c r="H1098" t="s">
        <v>8464</v>
      </c>
      <c r="T1098">
        <f t="shared" si="143"/>
        <v>48321330</v>
      </c>
      <c r="U1098">
        <f t="shared" si="144"/>
        <v>1778</v>
      </c>
      <c r="V1098">
        <f t="shared" si="145"/>
        <v>2</v>
      </c>
      <c r="W1098">
        <f t="shared" si="146"/>
        <v>4</v>
      </c>
      <c r="X1098" t="str">
        <f t="shared" si="139"/>
        <v>Validation in a Mediatr behaviour pipeline</v>
      </c>
      <c r="Y1098" t="str">
        <f t="shared" si="140"/>
        <v>48758464</v>
      </c>
      <c r="Z1098" t="str">
        <f t="shared" si="141"/>
        <v>c#/unity-container/fluentvalidation/mediatr/</v>
      </c>
      <c r="AA1098" t="str">
        <f t="shared" si="142"/>
        <v>https://stackoverflow.com/questions/48321330/validation-in-a-mediatr-behaviour-pipeline</v>
      </c>
    </row>
    <row r="1099" spans="1:27" x14ac:dyDescent="0.25">
      <c r="A1099">
        <v>52080415</v>
      </c>
      <c r="B1099" t="s">
        <v>6554</v>
      </c>
      <c r="C1099" t="s">
        <v>15</v>
      </c>
      <c r="D1099" t="s">
        <v>89</v>
      </c>
      <c r="E1099" t="s">
        <v>8465</v>
      </c>
      <c r="F1099" t="s">
        <v>8466</v>
      </c>
      <c r="G1099" t="s">
        <v>8216</v>
      </c>
      <c r="H1099" t="s">
        <v>8467</v>
      </c>
      <c r="T1099">
        <f t="shared" si="143"/>
        <v>52080415</v>
      </c>
      <c r="U1099">
        <f t="shared" si="144"/>
        <v>724</v>
      </c>
      <c r="V1099">
        <f t="shared" si="145"/>
        <v>2</v>
      </c>
      <c r="W1099">
        <f t="shared" si="146"/>
        <v>5</v>
      </c>
      <c r="X1099" t="str">
        <f t="shared" si="139"/>
        <v>Constraint Violated Exception on MediatR Behavior</v>
      </c>
      <c r="Y1099" t="str">
        <f t="shared" si="140"/>
        <v>52081118</v>
      </c>
      <c r="Z1099" t="str">
        <f t="shared" si="141"/>
        <v>c#/asp.net-coremediatr/</v>
      </c>
      <c r="AA1099" t="str">
        <f t="shared" si="142"/>
        <v>https://stackoverflow.com/questions/52080415/constraint-violated-exception-on-mediatr-behavior</v>
      </c>
    </row>
    <row r="1100" spans="1:27" x14ac:dyDescent="0.25">
      <c r="A1100">
        <v>45432325</v>
      </c>
      <c r="B1100" t="s">
        <v>8203</v>
      </c>
      <c r="C1100" t="s">
        <v>16</v>
      </c>
      <c r="D1100" t="s">
        <v>16</v>
      </c>
      <c r="E1100" t="s">
        <v>8468</v>
      </c>
      <c r="F1100" t="s">
        <v>11</v>
      </c>
      <c r="G1100" t="s">
        <v>8469</v>
      </c>
      <c r="H1100" t="s">
        <v>8470</v>
      </c>
      <c r="T1100">
        <f t="shared" si="143"/>
        <v>45432325</v>
      </c>
      <c r="U1100">
        <f t="shared" si="144"/>
        <v>346</v>
      </c>
      <c r="V1100">
        <f t="shared" si="145"/>
        <v>1</v>
      </c>
      <c r="W1100">
        <f t="shared" si="146"/>
        <v>1</v>
      </c>
      <c r="X1100" t="str">
        <f t="shared" si="139"/>
        <v>DataException from Dapper disappear when using MediatR</v>
      </c>
      <c r="Y1100" t="str">
        <f t="shared" si="140"/>
        <v>null</v>
      </c>
      <c r="Z1100" t="str">
        <f t="shared" si="141"/>
        <v>c#/error-handling/asp.net-core/dapper/mediatr/</v>
      </c>
      <c r="AA1100" t="str">
        <f t="shared" si="142"/>
        <v>https://stackoverflow.com/questions/45432325/dataexception-from-dapper-disappear-when-using-mediatr</v>
      </c>
    </row>
    <row r="1101" spans="1:27" x14ac:dyDescent="0.25">
      <c r="A1101">
        <v>50834935</v>
      </c>
      <c r="B1101" t="s">
        <v>8471</v>
      </c>
      <c r="C1101" t="s">
        <v>16</v>
      </c>
      <c r="D1101" t="s">
        <v>16</v>
      </c>
      <c r="E1101" t="s">
        <v>8472</v>
      </c>
      <c r="F1101" t="s">
        <v>8473</v>
      </c>
      <c r="G1101" t="s">
        <v>8474</v>
      </c>
      <c r="H1101" t="s">
        <v>8475</v>
      </c>
      <c r="T1101">
        <f t="shared" si="143"/>
        <v>50834935</v>
      </c>
      <c r="U1101">
        <f t="shared" si="144"/>
        <v>5211</v>
      </c>
      <c r="V1101">
        <f t="shared" si="145"/>
        <v>1</v>
      </c>
      <c r="W1101">
        <f t="shared" si="146"/>
        <v>1</v>
      </c>
      <c r="X1101" t="str">
        <f t="shared" si="139"/>
        <v>Replacing service layer with MediatR - is it worth to do it?</v>
      </c>
      <c r="Y1101" t="str">
        <f t="shared" si="140"/>
        <v>51985482</v>
      </c>
      <c r="Z1101" t="str">
        <f t="shared" si="141"/>
        <v>c#/asp.net-core/domain-driven-design/soa/mediatr/</v>
      </c>
      <c r="AA1101" t="str">
        <f t="shared" si="142"/>
        <v>https://stackoverflow.com/questions/50834935/replacing-service-layer-with-mediatr-is-it-worth-to-do-it</v>
      </c>
    </row>
    <row r="1102" spans="1:27" x14ac:dyDescent="0.25">
      <c r="A1102">
        <v>50908260</v>
      </c>
      <c r="B1102" t="s">
        <v>2093</v>
      </c>
      <c r="C1102" t="s">
        <v>28</v>
      </c>
      <c r="D1102" t="s">
        <v>15</v>
      </c>
      <c r="E1102" t="s">
        <v>8476</v>
      </c>
      <c r="F1102" t="s">
        <v>8477</v>
      </c>
      <c r="G1102" t="s">
        <v>8478</v>
      </c>
      <c r="H1102" t="s">
        <v>8479</v>
      </c>
      <c r="T1102">
        <f t="shared" si="143"/>
        <v>50908260</v>
      </c>
      <c r="U1102">
        <f t="shared" si="144"/>
        <v>862</v>
      </c>
      <c r="V1102">
        <f t="shared" si="145"/>
        <v>3</v>
      </c>
      <c r="W1102">
        <f t="shared" si="146"/>
        <v>2</v>
      </c>
      <c r="X1102" t="str">
        <f t="shared" si="139"/>
        <v>CQRS with MediatR and re-usability of commands</v>
      </c>
      <c r="Y1102" t="str">
        <f t="shared" si="140"/>
        <v>50909574</v>
      </c>
      <c r="Z1102" t="str">
        <f t="shared" si="141"/>
        <v>c#/domain-driven-design/cqrs/dto/mediatr/</v>
      </c>
      <c r="AA1102" t="str">
        <f t="shared" si="142"/>
        <v>https://stackoverflow.com/questions/50908260/cqrs-with-mediatr-and-re-usability-of-commands</v>
      </c>
    </row>
    <row r="1103" spans="1:27" x14ac:dyDescent="0.25">
      <c r="A1103">
        <v>48045989</v>
      </c>
      <c r="B1103" t="s">
        <v>8480</v>
      </c>
      <c r="C1103" t="s">
        <v>9</v>
      </c>
      <c r="D1103" t="s">
        <v>15</v>
      </c>
      <c r="E1103" t="s">
        <v>8481</v>
      </c>
      <c r="F1103" t="s">
        <v>11</v>
      </c>
      <c r="G1103" t="s">
        <v>8482</v>
      </c>
      <c r="H1103" t="s">
        <v>8483</v>
      </c>
      <c r="T1103">
        <f t="shared" si="143"/>
        <v>48045989</v>
      </c>
      <c r="U1103">
        <f t="shared" si="144"/>
        <v>1801</v>
      </c>
      <c r="V1103">
        <f t="shared" si="145"/>
        <v>0</v>
      </c>
      <c r="W1103">
        <f t="shared" si="146"/>
        <v>2</v>
      </c>
      <c r="X1103" t="str">
        <f t="shared" si="139"/>
        <v>Executing MediatR PreProcessor Only for Specific Interface Types (Commands)</v>
      </c>
      <c r="Y1103" t="str">
        <f t="shared" si="140"/>
        <v>null</v>
      </c>
      <c r="Z1103" t="str">
        <f t="shared" si="141"/>
        <v>c#/generics/autofac/cqrs/mediatr/</v>
      </c>
      <c r="AA1103" t="str">
        <f t="shared" si="142"/>
        <v>https://stackoverflow.com/questions/48045989/executing-mediatr-preprocessor-only-for-specific-interface-types-commands</v>
      </c>
    </row>
    <row r="1104" spans="1:27" x14ac:dyDescent="0.25">
      <c r="A1104">
        <v>47292941</v>
      </c>
      <c r="B1104" t="s">
        <v>8484</v>
      </c>
      <c r="C1104" t="s">
        <v>208</v>
      </c>
      <c r="D1104" t="s">
        <v>107</v>
      </c>
      <c r="E1104" t="s">
        <v>8485</v>
      </c>
      <c r="F1104" t="s">
        <v>8486</v>
      </c>
      <c r="G1104" t="s">
        <v>8487</v>
      </c>
      <c r="H1104" t="s">
        <v>8488</v>
      </c>
      <c r="T1104">
        <f t="shared" si="143"/>
        <v>47292941</v>
      </c>
      <c r="U1104">
        <f t="shared" si="144"/>
        <v>3371</v>
      </c>
      <c r="V1104">
        <f t="shared" si="145"/>
        <v>4</v>
      </c>
      <c r="W1104">
        <f t="shared" si="146"/>
        <v>8</v>
      </c>
      <c r="X1104" t="str">
        <f t="shared" si="139"/>
        <v>DDD: Referencing MediatR interface from the domain project</v>
      </c>
      <c r="Y1104" t="str">
        <f t="shared" si="140"/>
        <v>47294635</v>
      </c>
      <c r="Z1104" t="str">
        <f t="shared" si="141"/>
        <v>c#/.net/domain-driven-design/mediatr/</v>
      </c>
      <c r="AA1104" t="str">
        <f t="shared" si="142"/>
        <v>https://stackoverflow.com/questions/47292941/ddd-referencing-mediatr-interface-from-the-domain-project</v>
      </c>
    </row>
    <row r="1105" spans="1:27" x14ac:dyDescent="0.25">
      <c r="A1105">
        <v>49586478</v>
      </c>
      <c r="B1105" t="s">
        <v>8489</v>
      </c>
      <c r="C1105" t="s">
        <v>16</v>
      </c>
      <c r="D1105" t="s">
        <v>28</v>
      </c>
      <c r="E1105" t="s">
        <v>8490</v>
      </c>
      <c r="F1105" t="s">
        <v>8491</v>
      </c>
      <c r="G1105" t="s">
        <v>8284</v>
      </c>
      <c r="H1105" t="s">
        <v>8492</v>
      </c>
      <c r="T1105">
        <f t="shared" si="143"/>
        <v>49586478</v>
      </c>
      <c r="U1105">
        <f t="shared" si="144"/>
        <v>545</v>
      </c>
      <c r="V1105">
        <f t="shared" si="145"/>
        <v>1</v>
      </c>
      <c r="W1105">
        <f t="shared" si="146"/>
        <v>3</v>
      </c>
      <c r="X1105" t="str">
        <f t="shared" si="139"/>
        <v>Adapt/Wrap MediatR notifications in existing framework</v>
      </c>
      <c r="Y1105" t="str">
        <f t="shared" si="140"/>
        <v>50125967</v>
      </c>
      <c r="Z1105" t="str">
        <f t="shared" si="141"/>
        <v>c#/autofacmediatr/</v>
      </c>
      <c r="AA1105" t="str">
        <f t="shared" si="142"/>
        <v>https://stackoverflow.com/questions/49586478/adapt-wrap-mediatr-notifications-in-existing-framework</v>
      </c>
    </row>
    <row r="1106" spans="1:27" x14ac:dyDescent="0.25">
      <c r="A1106">
        <v>49146575</v>
      </c>
      <c r="B1106" t="s">
        <v>8493</v>
      </c>
      <c r="C1106" t="s">
        <v>9</v>
      </c>
      <c r="D1106" t="s">
        <v>16</v>
      </c>
      <c r="E1106" t="s">
        <v>8494</v>
      </c>
      <c r="F1106" t="s">
        <v>11</v>
      </c>
      <c r="G1106" t="s">
        <v>8340</v>
      </c>
      <c r="H1106" t="s">
        <v>8495</v>
      </c>
      <c r="T1106">
        <f t="shared" si="143"/>
        <v>49146575</v>
      </c>
      <c r="U1106">
        <f t="shared" si="144"/>
        <v>1998</v>
      </c>
      <c r="V1106">
        <f t="shared" si="145"/>
        <v>0</v>
      </c>
      <c r="W1106">
        <f t="shared" si="146"/>
        <v>1</v>
      </c>
      <c r="X1106" t="str">
        <f t="shared" si="139"/>
        <v>MediatR, generics and NET Core Dependency Injection - Cannot instantiate handler</v>
      </c>
      <c r="Y1106" t="str">
        <f t="shared" si="140"/>
        <v>null</v>
      </c>
      <c r="Z1106" t="str">
        <f t="shared" si="141"/>
        <v>c#/dependency-injection/.net-core/mediatr/</v>
      </c>
      <c r="AA1106" t="str">
        <f t="shared" si="142"/>
        <v>https://stackoverflow.com/questions/49146575/mediatr-generics-and-net-core-dependency-injection-cannot-instantiate-handler</v>
      </c>
    </row>
    <row r="1107" spans="1:27" x14ac:dyDescent="0.25">
      <c r="A1107">
        <v>47203093</v>
      </c>
      <c r="B1107" t="s">
        <v>8507</v>
      </c>
      <c r="C1107" t="s">
        <v>15</v>
      </c>
      <c r="D1107" t="s">
        <v>16</v>
      </c>
      <c r="E1107" t="s">
        <v>8508</v>
      </c>
      <c r="F1107" t="s">
        <v>8509</v>
      </c>
      <c r="G1107" t="s">
        <v>8510</v>
      </c>
      <c r="H1107" t="s">
        <v>8511</v>
      </c>
      <c r="T1107">
        <f t="shared" si="143"/>
        <v>47203093</v>
      </c>
      <c r="U1107">
        <f t="shared" si="144"/>
        <v>670</v>
      </c>
      <c r="V1107">
        <f t="shared" si="145"/>
        <v>2</v>
      </c>
      <c r="W1107">
        <f t="shared" si="146"/>
        <v>1</v>
      </c>
      <c r="X1107" t="str">
        <f t="shared" si="139"/>
        <v>single instance in MediatR and NInject</v>
      </c>
      <c r="Y1107" t="str">
        <f t="shared" si="140"/>
        <v>47207339</v>
      </c>
      <c r="Z1107" t="str">
        <f t="shared" si="141"/>
        <v>c#/.net/ninject/mediatr/</v>
      </c>
      <c r="AA1107" t="str">
        <f t="shared" si="142"/>
        <v>https://stackoverflow.com/questions/47203093/single-instance-in-mediatr-and-ninject</v>
      </c>
    </row>
    <row r="1108" spans="1:27" x14ac:dyDescent="0.25">
      <c r="A1108">
        <v>46608593</v>
      </c>
      <c r="B1108" t="s">
        <v>3094</v>
      </c>
      <c r="C1108" t="s">
        <v>9</v>
      </c>
      <c r="D1108" t="s">
        <v>16</v>
      </c>
      <c r="E1108" t="s">
        <v>8512</v>
      </c>
      <c r="F1108" t="s">
        <v>11</v>
      </c>
      <c r="G1108" t="s">
        <v>8513</v>
      </c>
      <c r="H1108" t="s">
        <v>8514</v>
      </c>
      <c r="T1108">
        <f t="shared" si="143"/>
        <v>46608593</v>
      </c>
      <c r="U1108">
        <f t="shared" si="144"/>
        <v>579</v>
      </c>
      <c r="V1108">
        <f t="shared" si="145"/>
        <v>0</v>
      </c>
      <c r="W1108">
        <f t="shared" si="146"/>
        <v>1</v>
      </c>
      <c r="X1108" t="str">
        <f t="shared" si="139"/>
        <v>MediatR - Registering IPipelineBehaviors with Unity</v>
      </c>
      <c r="Y1108" t="str">
        <f t="shared" si="140"/>
        <v>null</v>
      </c>
      <c r="Z1108" t="str">
        <f t="shared" si="141"/>
        <v>c#/.net/inversion-of-control/unity-container/mediatr/</v>
      </c>
      <c r="AA1108" t="str">
        <f t="shared" si="142"/>
        <v>https://stackoverflow.com/questions/46608593/mediatr-registering-ipipelinebehaviors-with-unity</v>
      </c>
    </row>
    <row r="1109" spans="1:27" x14ac:dyDescent="0.25">
      <c r="A1109">
        <v>46491261</v>
      </c>
      <c r="B1109" t="s">
        <v>8515</v>
      </c>
      <c r="C1109" t="s">
        <v>9</v>
      </c>
      <c r="D1109" t="s">
        <v>16</v>
      </c>
      <c r="E1109" t="s">
        <v>8516</v>
      </c>
      <c r="F1109" t="s">
        <v>11</v>
      </c>
      <c r="G1109" t="s">
        <v>8517</v>
      </c>
      <c r="H1109" t="s">
        <v>8518</v>
      </c>
      <c r="T1109">
        <f t="shared" si="143"/>
        <v>46491261</v>
      </c>
      <c r="U1109">
        <f t="shared" si="144"/>
        <v>660</v>
      </c>
      <c r="V1109">
        <f t="shared" si="145"/>
        <v>0</v>
      </c>
      <c r="W1109">
        <f t="shared" si="146"/>
        <v>1</v>
      </c>
      <c r="X1109" t="str">
        <f t="shared" si="139"/>
        <v>Apply MediatR requests dynamically to objects</v>
      </c>
      <c r="Y1109" t="str">
        <f t="shared" si="140"/>
        <v>null</v>
      </c>
      <c r="Z1109" t="str">
        <f t="shared" si="141"/>
        <v>c#/asp.net-web-apimediatr/</v>
      </c>
      <c r="AA1109" t="str">
        <f t="shared" si="142"/>
        <v>https://stackoverflow.com/questions/46491261/apply-mediatr-requests-dynamically-to-objects</v>
      </c>
    </row>
    <row r="1110" spans="1:27" x14ac:dyDescent="0.25">
      <c r="A1110">
        <v>42385619</v>
      </c>
      <c r="B1110" t="s">
        <v>8519</v>
      </c>
      <c r="C1110" t="s">
        <v>15</v>
      </c>
      <c r="D1110" t="s">
        <v>612</v>
      </c>
      <c r="E1110" t="s">
        <v>8520</v>
      </c>
      <c r="F1110" t="s">
        <v>8521</v>
      </c>
      <c r="G1110" t="s">
        <v>8408</v>
      </c>
      <c r="H1110" t="s">
        <v>8522</v>
      </c>
      <c r="T1110">
        <f t="shared" si="143"/>
        <v>42385619</v>
      </c>
      <c r="U1110">
        <f t="shared" si="144"/>
        <v>4454</v>
      </c>
      <c r="V1110">
        <f t="shared" si="145"/>
        <v>2</v>
      </c>
      <c r="W1110">
        <f t="shared" si="146"/>
        <v>6</v>
      </c>
      <c r="X1110" t="str">
        <f t="shared" si="139"/>
        <v>Register a MediatR pipeline with void/Task response</v>
      </c>
      <c r="Y1110" t="str">
        <f t="shared" si="140"/>
        <v>45625557</v>
      </c>
      <c r="Z1110" t="str">
        <f t="shared" si="141"/>
        <v>c#/asp.net-core/cqrs/mediatr/</v>
      </c>
      <c r="AA1110" t="str">
        <f t="shared" si="142"/>
        <v>https://stackoverflow.com/questions/42385619/register-a-mediatr-pipeline-with-void-task-response</v>
      </c>
    </row>
    <row r="1111" spans="1:27" x14ac:dyDescent="0.25">
      <c r="A1111">
        <v>44675746</v>
      </c>
      <c r="B1111" t="s">
        <v>8523</v>
      </c>
      <c r="C1111" t="s">
        <v>9</v>
      </c>
      <c r="D1111" t="s">
        <v>15</v>
      </c>
      <c r="E1111" t="s">
        <v>8524</v>
      </c>
      <c r="F1111" t="s">
        <v>11</v>
      </c>
      <c r="G1111" t="s">
        <v>8307</v>
      </c>
      <c r="H1111" t="s">
        <v>8525</v>
      </c>
      <c r="T1111">
        <f t="shared" si="143"/>
        <v>44675746</v>
      </c>
      <c r="U1111">
        <f t="shared" si="144"/>
        <v>567</v>
      </c>
      <c r="V1111">
        <f t="shared" si="145"/>
        <v>0</v>
      </c>
      <c r="W1111">
        <f t="shared" si="146"/>
        <v>2</v>
      </c>
      <c r="X1111" t="str">
        <f t="shared" si="139"/>
        <v>Wrap MediatR and infer Request/Response</v>
      </c>
      <c r="Y1111" t="str">
        <f t="shared" si="140"/>
        <v>null</v>
      </c>
      <c r="Z1111" t="str">
        <f t="shared" si="141"/>
        <v>c#/mediatormediatr/</v>
      </c>
      <c r="AA1111" t="str">
        <f t="shared" si="142"/>
        <v>https://stackoverflow.com/questions/44675746/wrap-mediatr-and-infer-request-response</v>
      </c>
    </row>
    <row r="1112" spans="1:27" x14ac:dyDescent="0.25">
      <c r="A1112">
        <v>44064102</v>
      </c>
      <c r="B1112" t="s">
        <v>8528</v>
      </c>
      <c r="C1112" t="s">
        <v>16</v>
      </c>
      <c r="D1112" t="s">
        <v>612</v>
      </c>
      <c r="E1112" t="s">
        <v>8529</v>
      </c>
      <c r="F1112" t="s">
        <v>8530</v>
      </c>
      <c r="G1112" t="s">
        <v>8531</v>
      </c>
      <c r="H1112" t="s">
        <v>8532</v>
      </c>
      <c r="T1112">
        <f t="shared" si="143"/>
        <v>44064102</v>
      </c>
      <c r="U1112">
        <f t="shared" si="144"/>
        <v>1569</v>
      </c>
      <c r="V1112">
        <f t="shared" si="145"/>
        <v>1</v>
      </c>
      <c r="W1112">
        <f t="shared" si="146"/>
        <v>6</v>
      </c>
      <c r="X1112" t="str">
        <f t="shared" si="139"/>
        <v>Return response with errors instead of throwing exception in validation pipeline mediatr 3</v>
      </c>
      <c r="Y1112" t="str">
        <f t="shared" si="140"/>
        <v>44065330</v>
      </c>
      <c r="Z1112" t="str">
        <f t="shared" si="141"/>
        <v>c#/asp.net-mvc/cqrs/mediatr/</v>
      </c>
      <c r="AA1112" t="str">
        <f t="shared" si="142"/>
        <v>https://stackoverflow.com/questions/44064102/return-response-with-errors-instead-of-throwing-exception-in-validation-pipeline</v>
      </c>
    </row>
    <row r="1113" spans="1:27" x14ac:dyDescent="0.25">
      <c r="A1113">
        <v>42298792</v>
      </c>
      <c r="B1113" t="s">
        <v>8533</v>
      </c>
      <c r="C1113" t="s">
        <v>16</v>
      </c>
      <c r="D1113" t="s">
        <v>16</v>
      </c>
      <c r="E1113" t="s">
        <v>8534</v>
      </c>
      <c r="F1113" t="s">
        <v>8535</v>
      </c>
      <c r="G1113" t="s">
        <v>8216</v>
      </c>
      <c r="H1113" t="s">
        <v>8536</v>
      </c>
      <c r="T1113">
        <f t="shared" si="143"/>
        <v>42298792</v>
      </c>
      <c r="U1113">
        <f t="shared" si="144"/>
        <v>1308</v>
      </c>
      <c r="V1113">
        <f t="shared" si="145"/>
        <v>1</v>
      </c>
      <c r="W1113">
        <f t="shared" si="146"/>
        <v>1</v>
      </c>
      <c r="X1113" t="str">
        <f t="shared" si="139"/>
        <v>How do I manually register Mediatr handlers, in ASP.NET Core?</v>
      </c>
      <c r="Y1113" t="str">
        <f t="shared" si="140"/>
        <v>42314095</v>
      </c>
      <c r="Z1113" t="str">
        <f t="shared" si="141"/>
        <v>c#/asp.net-coremediatr/</v>
      </c>
      <c r="AA1113" t="str">
        <f t="shared" si="142"/>
        <v>https://stackoverflow.com/questions/42298792/how-do-i-manually-register-mediatr-handlers-in-asp-net-core</v>
      </c>
    </row>
    <row r="1114" spans="1:27" x14ac:dyDescent="0.25">
      <c r="A1114">
        <v>42065971</v>
      </c>
      <c r="B1114" t="s">
        <v>8537</v>
      </c>
      <c r="C1114" t="s">
        <v>16</v>
      </c>
      <c r="D1114" t="s">
        <v>15</v>
      </c>
      <c r="E1114" t="s">
        <v>8538</v>
      </c>
      <c r="F1114" t="s">
        <v>8539</v>
      </c>
      <c r="G1114" t="s">
        <v>8540</v>
      </c>
      <c r="H1114" t="s">
        <v>8541</v>
      </c>
      <c r="T1114">
        <f t="shared" si="143"/>
        <v>42065971</v>
      </c>
      <c r="U1114">
        <f t="shared" si="144"/>
        <v>1010</v>
      </c>
      <c r="V1114">
        <f t="shared" si="145"/>
        <v>1</v>
      </c>
      <c r="W1114">
        <f t="shared" si="146"/>
        <v>2</v>
      </c>
      <c r="X1114" t="str">
        <f t="shared" si="139"/>
        <v>Autofac: Register all MediatR handlers as inner classes of generic types</v>
      </c>
      <c r="Y1114" t="str">
        <f t="shared" si="140"/>
        <v>42078196</v>
      </c>
      <c r="Z1114" t="str">
        <f t="shared" si="141"/>
        <v>c#/generics/inversion-of-control/autofac/mediatr/</v>
      </c>
      <c r="AA1114" t="str">
        <f t="shared" si="142"/>
        <v>https://stackoverflow.com/questions/42065971/autofac-register-all-mediatr-handlers-as-inner-classes-of-generic-types</v>
      </c>
    </row>
    <row r="1115" spans="1:27" x14ac:dyDescent="0.25">
      <c r="A1115">
        <v>41539872</v>
      </c>
      <c r="B1115" t="s">
        <v>8542</v>
      </c>
      <c r="C1115" t="s">
        <v>28</v>
      </c>
      <c r="D1115" t="s">
        <v>8</v>
      </c>
      <c r="E1115" t="s">
        <v>8543</v>
      </c>
      <c r="F1115" t="s">
        <v>8544</v>
      </c>
      <c r="G1115" t="s">
        <v>8545</v>
      </c>
      <c r="H1115" t="s">
        <v>8546</v>
      </c>
      <c r="T1115">
        <f t="shared" si="143"/>
        <v>41539872</v>
      </c>
      <c r="U1115">
        <f t="shared" si="144"/>
        <v>5060</v>
      </c>
      <c r="V1115">
        <f t="shared" si="145"/>
        <v>3</v>
      </c>
      <c r="W1115">
        <f t="shared" si="146"/>
        <v>10</v>
      </c>
      <c r="X1115" t="str">
        <f t="shared" si="139"/>
        <v>Mediatr 3.0 Using Pipeline behaviors for authentication</v>
      </c>
      <c r="Y1115" t="str">
        <f t="shared" si="140"/>
        <v>41623572</v>
      </c>
      <c r="Z1115" t="str">
        <f t="shared" si="141"/>
        <v>c#/mediatr/</v>
      </c>
      <c r="AA1115" t="str">
        <f t="shared" si="142"/>
        <v>https://stackoverflow.com/questions/41539872/mediatr-3-0-using-pipeline-behaviors-for-authentication</v>
      </c>
    </row>
    <row r="1116" spans="1:27" x14ac:dyDescent="0.25">
      <c r="A1116">
        <v>38615432</v>
      </c>
      <c r="B1116" t="s">
        <v>8555</v>
      </c>
      <c r="C1116" t="s">
        <v>16</v>
      </c>
      <c r="D1116" t="s">
        <v>28</v>
      </c>
      <c r="E1116" t="s">
        <v>8556</v>
      </c>
      <c r="F1116" t="s">
        <v>8557</v>
      </c>
      <c r="G1116" t="s">
        <v>8558</v>
      </c>
      <c r="H1116" t="s">
        <v>8559</v>
      </c>
      <c r="T1116">
        <f t="shared" si="143"/>
        <v>38615432</v>
      </c>
      <c r="U1116">
        <f t="shared" si="144"/>
        <v>4004</v>
      </c>
      <c r="V1116">
        <f t="shared" si="145"/>
        <v>1</v>
      </c>
      <c r="W1116">
        <f t="shared" si="146"/>
        <v>3</v>
      </c>
      <c r="X1116" t="str">
        <f t="shared" si="139"/>
        <v>Dependency Scope Issues with MediatR and SimpleInjector</v>
      </c>
      <c r="Y1116" t="str">
        <f t="shared" si="140"/>
        <v>38615904</v>
      </c>
      <c r="Z1116" t="str">
        <f t="shared" si="141"/>
        <v>c#/entity-framework/simple-injector/mediator/mediatr/</v>
      </c>
      <c r="AA1116" t="str">
        <f t="shared" si="142"/>
        <v>https://stackoverflow.com/questions/38615432/dependency-scope-issues-with-mediatr-and-simpleinjector</v>
      </c>
    </row>
    <row r="1117" spans="1:27" x14ac:dyDescent="0.25">
      <c r="A1117">
        <v>38297118</v>
      </c>
      <c r="B1117" t="s">
        <v>8560</v>
      </c>
      <c r="C1117" t="s">
        <v>16</v>
      </c>
      <c r="D1117" t="s">
        <v>107</v>
      </c>
      <c r="E1117" t="s">
        <v>8561</v>
      </c>
      <c r="F1117" t="s">
        <v>11</v>
      </c>
      <c r="G1117" t="s">
        <v>8562</v>
      </c>
      <c r="H1117" t="s">
        <v>8563</v>
      </c>
      <c r="T1117">
        <f t="shared" si="143"/>
        <v>38297118</v>
      </c>
      <c r="U1117">
        <f t="shared" si="144"/>
        <v>2794</v>
      </c>
      <c r="V1117">
        <f t="shared" si="145"/>
        <v>1</v>
      </c>
      <c r="W1117">
        <f t="shared" si="146"/>
        <v>8</v>
      </c>
      <c r="X1117" t="str">
        <f t="shared" si="139"/>
        <v>How to test with MediatR</v>
      </c>
      <c r="Y1117" t="str">
        <f t="shared" si="140"/>
        <v>null</v>
      </c>
      <c r="Z1117" t="str">
        <f t="shared" si="141"/>
        <v>c#/unit-testingmediatr/</v>
      </c>
      <c r="AA1117" t="str">
        <f t="shared" si="142"/>
        <v>https://stackoverflow.com/questions/38297118/how-to-test-with-mediatr</v>
      </c>
    </row>
    <row r="1118" spans="1:27" x14ac:dyDescent="0.25">
      <c r="A1118">
        <v>38064079</v>
      </c>
      <c r="B1118" t="s">
        <v>8564</v>
      </c>
      <c r="C1118" t="s">
        <v>16</v>
      </c>
      <c r="D1118" t="s">
        <v>16</v>
      </c>
      <c r="E1118" t="s">
        <v>8565</v>
      </c>
      <c r="F1118" t="s">
        <v>8566</v>
      </c>
      <c r="G1118" t="s">
        <v>8567</v>
      </c>
      <c r="H1118" t="s">
        <v>8568</v>
      </c>
      <c r="T1118">
        <f t="shared" si="143"/>
        <v>38064079</v>
      </c>
      <c r="U1118">
        <f t="shared" si="144"/>
        <v>996</v>
      </c>
      <c r="V1118">
        <f t="shared" si="145"/>
        <v>1</v>
      </c>
      <c r="W1118">
        <f t="shared" si="146"/>
        <v>1</v>
      </c>
      <c r="X1118" t="str">
        <f t="shared" si="139"/>
        <v>MediatR Send object without typing</v>
      </c>
      <c r="Y1118" t="str">
        <f t="shared" si="140"/>
        <v>38080670</v>
      </c>
      <c r="Z1118" t="str">
        <f t="shared" si="141"/>
        <v>c#/owinmediatr/</v>
      </c>
      <c r="AA1118" t="str">
        <f t="shared" si="142"/>
        <v>https://stackoverflow.com/questions/38064079/mediatr-send-object-without-typing</v>
      </c>
    </row>
    <row r="1119" spans="1:27" x14ac:dyDescent="0.25">
      <c r="A1119">
        <v>37376206</v>
      </c>
      <c r="B1119" t="s">
        <v>5284</v>
      </c>
      <c r="C1119" t="s">
        <v>9</v>
      </c>
      <c r="D1119" t="s">
        <v>16</v>
      </c>
      <c r="E1119" t="s">
        <v>8569</v>
      </c>
      <c r="F1119" t="s">
        <v>11</v>
      </c>
      <c r="G1119" t="s">
        <v>8570</v>
      </c>
      <c r="H1119" t="s">
        <v>8571</v>
      </c>
      <c r="T1119">
        <f t="shared" si="143"/>
        <v>37376206</v>
      </c>
      <c r="U1119">
        <f t="shared" si="144"/>
        <v>435</v>
      </c>
      <c r="V1119">
        <f t="shared" si="145"/>
        <v>0</v>
      </c>
      <c r="W1119">
        <f t="shared" si="146"/>
        <v>1</v>
      </c>
      <c r="X1119" t="str">
        <f t="shared" si="139"/>
        <v>Is it ok to use CQRS(MediatR) for logic/data processing and not only for Data write/acces</v>
      </c>
      <c r="Y1119" t="str">
        <f t="shared" si="140"/>
        <v>null</v>
      </c>
      <c r="Z1119" t="str">
        <f t="shared" si="141"/>
        <v>c#/.net/architecture/cqrs/mediatr/</v>
      </c>
      <c r="AA1119" t="str">
        <f t="shared" si="142"/>
        <v>https://stackoverflow.com/questions/37376206/is-it-ok-to-use-cqrsmediatr-for-logic-data-processing-and-not-only-for-data-wr</v>
      </c>
    </row>
    <row r="1120" spans="1:27" x14ac:dyDescent="0.25">
      <c r="A1120">
        <v>35876478</v>
      </c>
      <c r="B1120" t="s">
        <v>8572</v>
      </c>
      <c r="C1120" t="s">
        <v>16</v>
      </c>
      <c r="D1120" t="s">
        <v>612</v>
      </c>
      <c r="E1120" t="s">
        <v>8573</v>
      </c>
      <c r="F1120" t="s">
        <v>8574</v>
      </c>
      <c r="G1120" t="s">
        <v>8284</v>
      </c>
      <c r="H1120" t="s">
        <v>8575</v>
      </c>
      <c r="T1120">
        <f t="shared" si="143"/>
        <v>35876478</v>
      </c>
      <c r="U1120">
        <f t="shared" si="144"/>
        <v>1248</v>
      </c>
      <c r="V1120">
        <f t="shared" si="145"/>
        <v>1</v>
      </c>
      <c r="W1120">
        <f t="shared" si="146"/>
        <v>6</v>
      </c>
      <c r="X1120" t="str">
        <f t="shared" si="139"/>
        <v>Autofac, MediatR &amp;amp multiple DLL projects</v>
      </c>
      <c r="Y1120" t="str">
        <f t="shared" si="140"/>
        <v>35876727</v>
      </c>
      <c r="Z1120" t="str">
        <f t="shared" si="141"/>
        <v>c#/autofacmediatr/</v>
      </c>
      <c r="AA1120" t="str">
        <f t="shared" si="142"/>
        <v>https://stackoverflow.com/questions/35876478/autofac-mediatr-multiple-dll-projects</v>
      </c>
    </row>
    <row r="1121" spans="1:27" x14ac:dyDescent="0.25">
      <c r="A1121">
        <v>54297514</v>
      </c>
      <c r="B1121" t="s">
        <v>8576</v>
      </c>
      <c r="C1121" t="s">
        <v>15</v>
      </c>
      <c r="D1121" t="s">
        <v>15</v>
      </c>
      <c r="E1121" t="s">
        <v>8577</v>
      </c>
      <c r="F1121" t="s">
        <v>8578</v>
      </c>
      <c r="G1121" t="s">
        <v>8579</v>
      </c>
      <c r="H1121" t="s">
        <v>8580</v>
      </c>
      <c r="T1121">
        <f t="shared" si="143"/>
        <v>54297514</v>
      </c>
      <c r="U1121">
        <f t="shared" si="144"/>
        <v>11204</v>
      </c>
      <c r="V1121">
        <f t="shared" si="145"/>
        <v>2</v>
      </c>
      <c r="W1121">
        <f t="shared" si="146"/>
        <v>2</v>
      </c>
      <c r="X1121" t="str">
        <f t="shared" si="139"/>
        <v>How to fix &amp;quotThe SSL connection could not be established, see inner exception.&amp;quot when trying to download osu! avatar</v>
      </c>
      <c r="Y1121" t="str">
        <f t="shared" si="140"/>
        <v>54327516</v>
      </c>
      <c r="Z1121" t="str">
        <f t="shared" si="141"/>
        <v>c#/.net/ssl/avatar/</v>
      </c>
      <c r="AA1121" t="str">
        <f t="shared" si="142"/>
        <v>https://stackoverflow.com/questions/54297514/how-to-fix-the-ssl-connection-could-not-be-established-see-inner-exception-w</v>
      </c>
    </row>
    <row r="1122" spans="1:27" x14ac:dyDescent="0.25">
      <c r="A1122">
        <v>53635678</v>
      </c>
      <c r="B1122" t="s">
        <v>663</v>
      </c>
      <c r="C1122" t="s">
        <v>9</v>
      </c>
      <c r="D1122" t="s">
        <v>16</v>
      </c>
      <c r="E1122" t="s">
        <v>8590</v>
      </c>
      <c r="F1122" t="s">
        <v>11</v>
      </c>
      <c r="G1122" t="s">
        <v>8591</v>
      </c>
      <c r="H1122" t="s">
        <v>8592</v>
      </c>
      <c r="T1122">
        <f t="shared" si="143"/>
        <v>53635678</v>
      </c>
      <c r="U1122">
        <f t="shared" si="144"/>
        <v>124</v>
      </c>
      <c r="V1122">
        <f t="shared" si="145"/>
        <v>0</v>
      </c>
      <c r="W1122">
        <f t="shared" si="146"/>
        <v>1</v>
      </c>
      <c r="X1122" t="str">
        <f t="shared" si="139"/>
        <v>Humanizer fails to singularize or pluralize an italian word in C#</v>
      </c>
      <c r="Y1122" t="str">
        <f t="shared" si="140"/>
        <v>null</v>
      </c>
      <c r="Z1122" t="str">
        <f t="shared" si="141"/>
        <v>c#/word/pluralize/singular/humanizer/</v>
      </c>
      <c r="AA1122" t="str">
        <f t="shared" si="142"/>
        <v>https://stackoverflow.com/questions/53635678/humanizer-fails-to-singularize-or-pluralize-an-italian-word-in-c</v>
      </c>
    </row>
    <row r="1123" spans="1:27" x14ac:dyDescent="0.25">
      <c r="A1123">
        <v>51939050</v>
      </c>
      <c r="B1123" t="s">
        <v>8593</v>
      </c>
      <c r="C1123" t="s">
        <v>15</v>
      </c>
      <c r="D1123" t="s">
        <v>28</v>
      </c>
      <c r="E1123" t="s">
        <v>8594</v>
      </c>
      <c r="F1123" t="s">
        <v>8595</v>
      </c>
      <c r="G1123" t="s">
        <v>8596</v>
      </c>
      <c r="H1123" t="s">
        <v>8597</v>
      </c>
      <c r="T1123">
        <f t="shared" si="143"/>
        <v>51939050</v>
      </c>
      <c r="U1123">
        <f t="shared" si="144"/>
        <v>399</v>
      </c>
      <c r="V1123">
        <f t="shared" si="145"/>
        <v>2</v>
      </c>
      <c r="W1123">
        <f t="shared" si="146"/>
        <v>3</v>
      </c>
      <c r="X1123" t="str">
        <f t="shared" si="139"/>
        <v>Why can&amp;#39t I use the TextInfo.ToTitleCase method in the Humanizer library?</v>
      </c>
      <c r="Y1123" t="str">
        <f t="shared" si="140"/>
        <v>51954456</v>
      </c>
      <c r="Z1123" t="str">
        <f t="shared" si="141"/>
        <v>c#/visual-studiohumanizer/</v>
      </c>
      <c r="AA1123" t="str">
        <f t="shared" si="142"/>
        <v>https://stackoverflow.com/questions/51939050/why-cant-i-use-the-textinfo-totitlecase-method-in-the-humanizer-library</v>
      </c>
    </row>
    <row r="1124" spans="1:27" x14ac:dyDescent="0.25">
      <c r="A1124">
        <v>40349233</v>
      </c>
      <c r="B1124" t="s">
        <v>1547</v>
      </c>
      <c r="C1124" t="s">
        <v>16</v>
      </c>
      <c r="D1124" t="s">
        <v>208</v>
      </c>
      <c r="E1124" t="s">
        <v>8602</v>
      </c>
      <c r="F1124" t="s">
        <v>8603</v>
      </c>
      <c r="G1124" t="s">
        <v>8604</v>
      </c>
      <c r="H1124" t="s">
        <v>8605</v>
      </c>
      <c r="T1124">
        <f t="shared" si="143"/>
        <v>40349233</v>
      </c>
      <c r="U1124">
        <f t="shared" si="144"/>
        <v>110</v>
      </c>
      <c r="V1124">
        <f t="shared" si="145"/>
        <v>1</v>
      </c>
      <c r="W1124">
        <f t="shared" si="146"/>
        <v>4</v>
      </c>
      <c r="X1124" t="str">
        <f t="shared" si="139"/>
        <v>Add space around each / using Humanizer or Regex</v>
      </c>
      <c r="Y1124" t="str">
        <f t="shared" si="140"/>
        <v>40349307</v>
      </c>
      <c r="Z1124" t="str">
        <f t="shared" si="141"/>
        <v>c#/regexhumanizer/</v>
      </c>
      <c r="AA1124" t="str">
        <f t="shared" si="142"/>
        <v>https://stackoverflow.com/questions/40349233/add-space-around-each-using-humanizer-or-regex</v>
      </c>
    </row>
    <row r="1125" spans="1:27" x14ac:dyDescent="0.25">
      <c r="A1125">
        <v>36171751</v>
      </c>
      <c r="B1125" t="s">
        <v>1970</v>
      </c>
      <c r="C1125" t="s">
        <v>9</v>
      </c>
      <c r="D1125" t="s">
        <v>16</v>
      </c>
      <c r="E1125" t="s">
        <v>8606</v>
      </c>
      <c r="F1125" t="s">
        <v>11</v>
      </c>
      <c r="G1125" t="s">
        <v>8607</v>
      </c>
      <c r="H1125" t="s">
        <v>8608</v>
      </c>
      <c r="T1125">
        <f t="shared" si="143"/>
        <v>36171751</v>
      </c>
      <c r="U1125">
        <f t="shared" si="144"/>
        <v>385</v>
      </c>
      <c r="V1125">
        <f t="shared" si="145"/>
        <v>0</v>
      </c>
      <c r="W1125">
        <f t="shared" si="146"/>
        <v>1</v>
      </c>
      <c r="X1125" t="str">
        <f t="shared" si="139"/>
        <v>Humanizer localization not work in IIS</v>
      </c>
      <c r="Y1125" t="str">
        <f t="shared" si="140"/>
        <v>null</v>
      </c>
      <c r="Z1125" t="str">
        <f t="shared" si="141"/>
        <v>c#/asp.net/.net/iis/humanizer/</v>
      </c>
      <c r="AA1125" t="str">
        <f t="shared" si="142"/>
        <v>https://stackoverflow.com/questions/36171751/humanizer-localization-not-work-in-iis</v>
      </c>
    </row>
    <row r="1126" spans="1:27" x14ac:dyDescent="0.25">
      <c r="A1126">
        <v>28592944</v>
      </c>
      <c r="B1126" t="s">
        <v>1170</v>
      </c>
      <c r="C1126" t="s">
        <v>9</v>
      </c>
      <c r="D1126" t="s">
        <v>15</v>
      </c>
      <c r="E1126" t="s">
        <v>8609</v>
      </c>
      <c r="F1126" t="s">
        <v>11</v>
      </c>
      <c r="G1126" t="s">
        <v>8610</v>
      </c>
      <c r="H1126" t="s">
        <v>8611</v>
      </c>
      <c r="T1126">
        <f t="shared" si="143"/>
        <v>28592944</v>
      </c>
      <c r="U1126">
        <f t="shared" si="144"/>
        <v>188</v>
      </c>
      <c r="V1126">
        <f t="shared" si="145"/>
        <v>0</v>
      </c>
      <c r="W1126">
        <f t="shared" si="146"/>
        <v>2</v>
      </c>
      <c r="X1126" t="str">
        <f t="shared" si="139"/>
        <v>Humanizer French title case support</v>
      </c>
      <c r="Y1126" t="str">
        <f t="shared" si="140"/>
        <v>null</v>
      </c>
      <c r="Z1126" t="str">
        <f t="shared" si="141"/>
        <v>c#/cultureinfohumanizer/</v>
      </c>
      <c r="AA1126" t="str">
        <f t="shared" si="142"/>
        <v>https://stackoverflow.com/questions/28592944/humanizer-french-title-case-support</v>
      </c>
    </row>
    <row r="1127" spans="1:27" x14ac:dyDescent="0.25">
      <c r="A1127">
        <v>24439474</v>
      </c>
      <c r="B1127" t="s">
        <v>810</v>
      </c>
      <c r="C1127" t="s">
        <v>16</v>
      </c>
      <c r="D1127" t="s">
        <v>208</v>
      </c>
      <c r="E1127" t="s">
        <v>8612</v>
      </c>
      <c r="F1127" t="s">
        <v>11</v>
      </c>
      <c r="G1127" t="s">
        <v>8588</v>
      </c>
      <c r="H1127" t="s">
        <v>8613</v>
      </c>
      <c r="T1127">
        <f t="shared" si="143"/>
        <v>24439474</v>
      </c>
      <c r="U1127">
        <f t="shared" si="144"/>
        <v>498</v>
      </c>
      <c r="V1127">
        <f t="shared" si="145"/>
        <v>1</v>
      </c>
      <c r="W1127">
        <f t="shared" si="146"/>
        <v>4</v>
      </c>
      <c r="X1127" t="str">
        <f t="shared" si="139"/>
        <v>How to make Humanizer not display &amp;quotno time&amp;quot if the precision is bigger?</v>
      </c>
      <c r="Y1127" t="str">
        <f t="shared" si="140"/>
        <v>null</v>
      </c>
      <c r="Z1127" t="str">
        <f t="shared" si="141"/>
        <v>c#/humanizer/</v>
      </c>
      <c r="AA1127" t="str">
        <f t="shared" si="142"/>
        <v>https://stackoverflow.com/questions/24439474/how-to-make-humanizer-not-display-no-time-if-the-precision-is-bigger</v>
      </c>
    </row>
    <row r="1128" spans="1:27" x14ac:dyDescent="0.25">
      <c r="A1128">
        <v>49709064</v>
      </c>
      <c r="B1128" t="s">
        <v>8353</v>
      </c>
      <c r="C1128" t="s">
        <v>15</v>
      </c>
      <c r="D1128" t="s">
        <v>16</v>
      </c>
      <c r="E1128" t="s">
        <v>8624</v>
      </c>
      <c r="F1128" t="s">
        <v>11</v>
      </c>
      <c r="G1128" t="s">
        <v>8625</v>
      </c>
      <c r="H1128" t="s">
        <v>8626</v>
      </c>
      <c r="T1128">
        <f t="shared" si="143"/>
        <v>49709064</v>
      </c>
      <c r="U1128">
        <f t="shared" si="144"/>
        <v>121</v>
      </c>
      <c r="V1128">
        <f t="shared" si="145"/>
        <v>2</v>
      </c>
      <c r="W1128">
        <f t="shared" si="146"/>
        <v>1</v>
      </c>
      <c r="X1128" t="str">
        <f t="shared" si="139"/>
        <v>How to run a scheduled task using electron.net</v>
      </c>
      <c r="Y1128" t="str">
        <f t="shared" si="140"/>
        <v>null</v>
      </c>
      <c r="Z1128" t="str">
        <f t="shared" si="141"/>
        <v>c#/electron.net/</v>
      </c>
      <c r="AA1128" t="str">
        <f t="shared" si="142"/>
        <v>https://stackoverflow.com/questions/49709064/how-to-run-a-scheduled-task-using-electron-net</v>
      </c>
    </row>
    <row r="1129" spans="1:27" x14ac:dyDescent="0.25">
      <c r="A1129">
        <v>55792274</v>
      </c>
      <c r="B1129" t="s">
        <v>354</v>
      </c>
      <c r="C1129" t="s">
        <v>9</v>
      </c>
      <c r="D1129" t="s">
        <v>16</v>
      </c>
      <c r="E1129" t="s">
        <v>8627</v>
      </c>
      <c r="F1129" t="s">
        <v>11</v>
      </c>
      <c r="G1129" t="s">
        <v>8628</v>
      </c>
      <c r="H1129" t="s">
        <v>8629</v>
      </c>
      <c r="T1129">
        <f t="shared" si="143"/>
        <v>55792274</v>
      </c>
      <c r="U1129">
        <f t="shared" si="144"/>
        <v>139</v>
      </c>
      <c r="V1129">
        <f t="shared" si="145"/>
        <v>0</v>
      </c>
      <c r="W1129">
        <f t="shared" si="146"/>
        <v>1</v>
      </c>
      <c r="X1129" t="str">
        <f t="shared" si="139"/>
        <v>How to create a child modal window in Electron.NET?</v>
      </c>
      <c r="Y1129" t="str">
        <f t="shared" si="140"/>
        <v>null</v>
      </c>
      <c r="Z1129" t="str">
        <f t="shared" si="141"/>
        <v>c#/parent-childelectron.net/</v>
      </c>
      <c r="AA1129" t="str">
        <f t="shared" si="142"/>
        <v>https://stackoverflow.com/questions/55792274/how-to-create-a-child-modal-window-in-electron-net</v>
      </c>
    </row>
    <row r="1130" spans="1:27" x14ac:dyDescent="0.25">
      <c r="A1130">
        <v>52178452</v>
      </c>
      <c r="B1130" t="s">
        <v>6608</v>
      </c>
      <c r="C1130" t="s">
        <v>9</v>
      </c>
      <c r="D1130" t="s">
        <v>15</v>
      </c>
      <c r="E1130" t="s">
        <v>8630</v>
      </c>
      <c r="F1130" t="s">
        <v>11</v>
      </c>
      <c r="G1130" t="s">
        <v>8631</v>
      </c>
      <c r="H1130" t="s">
        <v>8632</v>
      </c>
      <c r="T1130">
        <f t="shared" si="143"/>
        <v>52178452</v>
      </c>
      <c r="U1130">
        <f t="shared" si="144"/>
        <v>149</v>
      </c>
      <c r="V1130">
        <f t="shared" si="145"/>
        <v>0</v>
      </c>
      <c r="W1130">
        <f t="shared" si="146"/>
        <v>2</v>
      </c>
      <c r="X1130" t="str">
        <f t="shared" si="139"/>
        <v>How to use embeded firebird database in electron.net using .net core</v>
      </c>
      <c r="Y1130" t="str">
        <f t="shared" si="140"/>
        <v>null</v>
      </c>
      <c r="Z1130" t="str">
        <f t="shared" si="141"/>
        <v>c#/.net-core/electron/firebird-embedded/electron.net/</v>
      </c>
      <c r="AA1130" t="str">
        <f t="shared" si="142"/>
        <v>https://stackoverflow.com/questions/52178452/how-to-use-embeded-firebird-database-in-electron-net-using-net-core</v>
      </c>
    </row>
    <row r="1131" spans="1:27" x14ac:dyDescent="0.25">
      <c r="A1131">
        <v>51655178</v>
      </c>
      <c r="B1131" t="s">
        <v>8633</v>
      </c>
      <c r="C1131" t="s">
        <v>9</v>
      </c>
      <c r="D1131" t="s">
        <v>15</v>
      </c>
      <c r="E1131" t="s">
        <v>8634</v>
      </c>
      <c r="F1131" t="s">
        <v>11</v>
      </c>
      <c r="G1131" t="s">
        <v>8635</v>
      </c>
      <c r="H1131" t="s">
        <v>8636</v>
      </c>
      <c r="T1131">
        <f t="shared" si="143"/>
        <v>51655178</v>
      </c>
      <c r="U1131">
        <f t="shared" si="144"/>
        <v>493</v>
      </c>
      <c r="V1131">
        <f t="shared" si="145"/>
        <v>0</v>
      </c>
      <c r="W1131">
        <f t="shared" si="146"/>
        <v>2</v>
      </c>
      <c r="X1131" t="str">
        <f t="shared" si="139"/>
        <v>Issue with using Electron.NET</v>
      </c>
      <c r="Y1131" t="str">
        <f t="shared" si="140"/>
        <v>null</v>
      </c>
      <c r="Z1131" t="str">
        <f t="shared" si="141"/>
        <v>c#/asp.net-coreelectron.net/</v>
      </c>
      <c r="AA1131" t="str">
        <f t="shared" si="142"/>
        <v>https://stackoverflow.com/questions/51655178/issue-with-using-electron-net</v>
      </c>
    </row>
    <row r="1132" spans="1:27" x14ac:dyDescent="0.25">
      <c r="A1132">
        <v>61859324</v>
      </c>
      <c r="B1132" t="s">
        <v>214</v>
      </c>
      <c r="C1132" t="s">
        <v>16</v>
      </c>
      <c r="D1132" t="s">
        <v>16</v>
      </c>
      <c r="E1132" t="s">
        <v>8637</v>
      </c>
      <c r="F1132" t="s">
        <v>11</v>
      </c>
      <c r="G1132" t="s">
        <v>8638</v>
      </c>
      <c r="H1132" t="s">
        <v>8639</v>
      </c>
      <c r="T1132">
        <f t="shared" si="143"/>
        <v>61859324</v>
      </c>
      <c r="U1132">
        <f t="shared" si="144"/>
        <v>25</v>
      </c>
      <c r="V1132">
        <f t="shared" si="145"/>
        <v>1</v>
      </c>
      <c r="W1132">
        <f t="shared" si="146"/>
        <v>1</v>
      </c>
      <c r="X1132" t="str">
        <f t="shared" si="139"/>
        <v>Creating custom extension functions for logging with NLog</v>
      </c>
      <c r="Y1132" t="str">
        <f t="shared" si="140"/>
        <v>null</v>
      </c>
      <c r="Z1132" t="str">
        <f t="shared" si="141"/>
        <v>c#/logging/.net-core/nlog/microsoft-extensions-logging/</v>
      </c>
      <c r="AA1132" t="str">
        <f t="shared" si="142"/>
        <v>https://stackoverflow.com/questions/61859324/creating-custom-extension-functions-for-logging-with-nlog</v>
      </c>
    </row>
    <row r="1133" spans="1:27" x14ac:dyDescent="0.25">
      <c r="A1133">
        <v>61787759</v>
      </c>
      <c r="B1133" t="s">
        <v>222</v>
      </c>
      <c r="C1133" t="s">
        <v>9</v>
      </c>
      <c r="D1133" t="s">
        <v>16</v>
      </c>
      <c r="E1133" t="s">
        <v>8650</v>
      </c>
      <c r="F1133" t="s">
        <v>11</v>
      </c>
      <c r="G1133" t="s">
        <v>8651</v>
      </c>
      <c r="H1133" t="s">
        <v>8652</v>
      </c>
      <c r="T1133">
        <f t="shared" si="143"/>
        <v>61787759</v>
      </c>
      <c r="U1133">
        <f t="shared" si="144"/>
        <v>35</v>
      </c>
      <c r="V1133">
        <f t="shared" si="145"/>
        <v>0</v>
      </c>
      <c r="W1133">
        <f t="shared" si="146"/>
        <v>1</v>
      </c>
      <c r="X1133" t="str">
        <f t="shared" si="139"/>
        <v>How to mention different timezone in different targets for NLog C#</v>
      </c>
      <c r="Y1133" t="str">
        <f t="shared" si="140"/>
        <v>null</v>
      </c>
      <c r="Z1133" t="str">
        <f t="shared" si="141"/>
        <v>c#/timezonenlog/</v>
      </c>
      <c r="AA1133" t="str">
        <f t="shared" si="142"/>
        <v>https://stackoverflow.com/questions/61787759/how-to-mention-different-timezone-in-different-targets-for-nlog-c</v>
      </c>
    </row>
    <row r="1134" spans="1:27" x14ac:dyDescent="0.25">
      <c r="A1134">
        <v>61711646</v>
      </c>
      <c r="B1134" t="s">
        <v>1030</v>
      </c>
      <c r="C1134" t="s">
        <v>15</v>
      </c>
      <c r="D1134" t="s">
        <v>16</v>
      </c>
      <c r="E1134" t="s">
        <v>8664</v>
      </c>
      <c r="F1134" t="s">
        <v>8665</v>
      </c>
      <c r="G1134" t="s">
        <v>8666</v>
      </c>
      <c r="H1134" t="s">
        <v>8667</v>
      </c>
      <c r="T1134">
        <f t="shared" si="143"/>
        <v>61711646</v>
      </c>
      <c r="U1134">
        <f t="shared" si="144"/>
        <v>37</v>
      </c>
      <c r="V1134">
        <f t="shared" si="145"/>
        <v>2</v>
      </c>
      <c r="W1134">
        <f t="shared" si="146"/>
        <v>1</v>
      </c>
      <c r="X1134" t="str">
        <f t="shared" si="139"/>
        <v>add record nlog date get error invalid month</v>
      </c>
      <c r="Y1134" t="str">
        <f t="shared" si="140"/>
        <v>61717847</v>
      </c>
      <c r="Z1134" t="str">
        <f t="shared" si="141"/>
        <v>c#/oracle/date/nlog/</v>
      </c>
      <c r="AA1134" t="str">
        <f t="shared" si="142"/>
        <v>https://stackoverflow.com/questions/61711646/add-record-nlog-date-get-error-invalid-month</v>
      </c>
    </row>
    <row r="1135" spans="1:27" x14ac:dyDescent="0.25">
      <c r="A1135">
        <v>61588247</v>
      </c>
      <c r="B1135" t="s">
        <v>131</v>
      </c>
      <c r="C1135" t="s">
        <v>16</v>
      </c>
      <c r="D1135" t="s">
        <v>16</v>
      </c>
      <c r="E1135" t="s">
        <v>8668</v>
      </c>
      <c r="F1135" t="s">
        <v>8669</v>
      </c>
      <c r="G1135" t="s">
        <v>8670</v>
      </c>
      <c r="H1135" t="s">
        <v>8671</v>
      </c>
      <c r="T1135">
        <f t="shared" si="143"/>
        <v>61588247</v>
      </c>
      <c r="U1135">
        <f t="shared" si="144"/>
        <v>24</v>
      </c>
      <c r="V1135">
        <f t="shared" si="145"/>
        <v>1</v>
      </c>
      <c r="W1135">
        <f t="shared" si="146"/>
        <v>1</v>
      </c>
      <c r="X1135" t="str">
        <f t="shared" si="139"/>
        <v>Inherit NLog WrapperTargetBase for synchronous logging</v>
      </c>
      <c r="Y1135" t="str">
        <f t="shared" si="140"/>
        <v>61592230</v>
      </c>
      <c r="Z1135" t="str">
        <f t="shared" si="141"/>
        <v>c#/nlog/</v>
      </c>
      <c r="AA1135" t="str">
        <f t="shared" si="142"/>
        <v>https://stackoverflow.com/questions/61588247/inherit-nlog-wrappertargetbase-for-synchronous-logging</v>
      </c>
    </row>
    <row r="1136" spans="1:27" x14ac:dyDescent="0.25">
      <c r="A1136">
        <v>59018213</v>
      </c>
      <c r="B1136" t="s">
        <v>1571</v>
      </c>
      <c r="C1136" t="s">
        <v>16</v>
      </c>
      <c r="D1136" t="s">
        <v>16</v>
      </c>
      <c r="E1136" t="s">
        <v>8672</v>
      </c>
      <c r="F1136" t="s">
        <v>8673</v>
      </c>
      <c r="G1136" t="s">
        <v>8674</v>
      </c>
      <c r="H1136" t="s">
        <v>8675</v>
      </c>
      <c r="T1136">
        <f t="shared" si="143"/>
        <v>59018213</v>
      </c>
      <c r="U1136">
        <f t="shared" si="144"/>
        <v>66</v>
      </c>
      <c r="V1136">
        <f t="shared" si="145"/>
        <v>1</v>
      </c>
      <c r="W1136">
        <f t="shared" si="146"/>
        <v>1</v>
      </c>
      <c r="X1136" t="str">
        <f t="shared" si="139"/>
        <v>add record in nlog to field with dataType = date</v>
      </c>
      <c r="Y1136" t="str">
        <f t="shared" si="140"/>
        <v>59038842</v>
      </c>
      <c r="Z1136" t="str">
        <f t="shared" si="141"/>
        <v>c#/oraclenlog/</v>
      </c>
      <c r="AA1136" t="str">
        <f t="shared" si="142"/>
        <v>https://stackoverflow.com/questions/59018213/add-record-in-nlog-to-field-with-datatype-date</v>
      </c>
    </row>
    <row r="1137" spans="1:27" x14ac:dyDescent="0.25">
      <c r="A1137">
        <v>61713960</v>
      </c>
      <c r="B1137" t="s">
        <v>430</v>
      </c>
      <c r="C1137" t="s">
        <v>16</v>
      </c>
      <c r="D1137" t="s">
        <v>16</v>
      </c>
      <c r="E1137" t="s">
        <v>8676</v>
      </c>
      <c r="F1137" t="s">
        <v>8677</v>
      </c>
      <c r="G1137" t="s">
        <v>8678</v>
      </c>
      <c r="H1137" t="s">
        <v>8679</v>
      </c>
      <c r="T1137">
        <f t="shared" si="143"/>
        <v>61713960</v>
      </c>
      <c r="U1137">
        <f t="shared" si="144"/>
        <v>26</v>
      </c>
      <c r="V1137">
        <f t="shared" si="145"/>
        <v>1</v>
      </c>
      <c r="W1137">
        <f t="shared" si="146"/>
        <v>1</v>
      </c>
      <c r="X1137" t="str">
        <f t="shared" si="139"/>
        <v>Why do I get FormatException with NLog?</v>
      </c>
      <c r="Y1137" t="str">
        <f t="shared" si="140"/>
        <v>61714973</v>
      </c>
      <c r="Z1137" t="str">
        <f t="shared" si="141"/>
        <v>c#/nlog/formatexception/nlog-configuration/</v>
      </c>
      <c r="AA1137" t="str">
        <f t="shared" si="142"/>
        <v>https://stackoverflow.com/questions/61713960/why-do-i-get-formatexception-with-nlog</v>
      </c>
    </row>
    <row r="1138" spans="1:27" x14ac:dyDescent="0.25">
      <c r="A1138">
        <v>20352325</v>
      </c>
      <c r="B1138" t="s">
        <v>8682</v>
      </c>
      <c r="C1138" t="s">
        <v>208</v>
      </c>
      <c r="D1138" t="s">
        <v>44</v>
      </c>
      <c r="E1138" t="s">
        <v>8683</v>
      </c>
      <c r="F1138" t="s">
        <v>8684</v>
      </c>
      <c r="G1138" t="s">
        <v>8685</v>
      </c>
      <c r="H1138" t="s">
        <v>8686</v>
      </c>
      <c r="T1138">
        <f t="shared" si="143"/>
        <v>20352325</v>
      </c>
      <c r="U1138">
        <f t="shared" si="144"/>
        <v>25353</v>
      </c>
      <c r="V1138">
        <f t="shared" si="145"/>
        <v>4</v>
      </c>
      <c r="W1138">
        <f t="shared" si="146"/>
        <v>33</v>
      </c>
      <c r="X1138" t="str">
        <f t="shared" si="139"/>
        <v>Logging in multiple files using Nlog</v>
      </c>
      <c r="Y1138" t="str">
        <f t="shared" si="140"/>
        <v>20352745</v>
      </c>
      <c r="Z1138" t="str">
        <f t="shared" si="141"/>
        <v>c#/winformsnlog/</v>
      </c>
      <c r="AA1138" t="str">
        <f t="shared" si="142"/>
        <v>https://stackoverflow.com/questions/20352325/logging-in-multiple-files-using-nlog</v>
      </c>
    </row>
    <row r="1139" spans="1:27" x14ac:dyDescent="0.25">
      <c r="A1139">
        <v>61608635</v>
      </c>
      <c r="B1139" t="s">
        <v>149</v>
      </c>
      <c r="C1139" t="s">
        <v>16</v>
      </c>
      <c r="D1139" t="s">
        <v>16</v>
      </c>
      <c r="E1139" t="s">
        <v>8693</v>
      </c>
      <c r="F1139" t="s">
        <v>8694</v>
      </c>
      <c r="G1139" t="s">
        <v>8695</v>
      </c>
      <c r="H1139" t="s">
        <v>8696</v>
      </c>
      <c r="T1139">
        <f t="shared" si="143"/>
        <v>61608635</v>
      </c>
      <c r="U1139">
        <f t="shared" si="144"/>
        <v>28</v>
      </c>
      <c r="V1139">
        <f t="shared" si="145"/>
        <v>1</v>
      </c>
      <c r="W1139">
        <f t="shared" si="146"/>
        <v>1</v>
      </c>
      <c r="X1139" t="str">
        <f t="shared" si="139"/>
        <v>Using NLog during dependency injection</v>
      </c>
      <c r="Y1139" t="str">
        <f t="shared" si="140"/>
        <v>61609991</v>
      </c>
      <c r="Z1139" t="str">
        <f t="shared" si="141"/>
        <v>c#/unity-containernlog/</v>
      </c>
      <c r="AA1139" t="str">
        <f t="shared" si="142"/>
        <v>https://stackoverflow.com/questions/61608635/using-nlog-during-dependency-injection</v>
      </c>
    </row>
    <row r="1140" spans="1:27" x14ac:dyDescent="0.25">
      <c r="A1140">
        <v>57579277</v>
      </c>
      <c r="B1140" t="s">
        <v>8500</v>
      </c>
      <c r="C1140" t="s">
        <v>28</v>
      </c>
      <c r="D1140" t="s">
        <v>16</v>
      </c>
      <c r="E1140" t="s">
        <v>8708</v>
      </c>
      <c r="F1140" t="s">
        <v>11</v>
      </c>
      <c r="G1140" t="s">
        <v>8709</v>
      </c>
      <c r="H1140" t="s">
        <v>8710</v>
      </c>
      <c r="T1140">
        <f t="shared" si="143"/>
        <v>57579277</v>
      </c>
      <c r="U1140">
        <f t="shared" si="144"/>
        <v>285</v>
      </c>
      <c r="V1140">
        <f t="shared" si="145"/>
        <v>3</v>
      </c>
      <c r="W1140">
        <f t="shared" si="146"/>
        <v>1</v>
      </c>
      <c r="X1140" t="str">
        <f t="shared" si="139"/>
        <v>Configure NLog to write log to Azure SQL server with manage Identity token</v>
      </c>
      <c r="Y1140" t="str">
        <f t="shared" si="140"/>
        <v>null</v>
      </c>
      <c r="Z1140" t="str">
        <f t="shared" si="141"/>
        <v>c#/azure-active-directory/azure-sql-database/nlog/azure-virtual-machine/</v>
      </c>
      <c r="AA1140" t="str">
        <f t="shared" si="142"/>
        <v>https://stackoverflow.com/questions/57579277/configure-nlog-to-write-log-to-azure-sql-server-with-manage-identity-token</v>
      </c>
    </row>
    <row r="1141" spans="1:27" x14ac:dyDescent="0.25">
      <c r="A1141">
        <v>61389804</v>
      </c>
      <c r="B1141" t="s">
        <v>732</v>
      </c>
      <c r="C1141" t="s">
        <v>15</v>
      </c>
      <c r="D1141" t="s">
        <v>16</v>
      </c>
      <c r="E1141" t="s">
        <v>8714</v>
      </c>
      <c r="F1141" t="s">
        <v>8715</v>
      </c>
      <c r="G1141" t="s">
        <v>8670</v>
      </c>
      <c r="H1141" t="s">
        <v>8716</v>
      </c>
      <c r="T1141">
        <f t="shared" si="143"/>
        <v>61389804</v>
      </c>
      <c r="U1141">
        <f t="shared" si="144"/>
        <v>61</v>
      </c>
      <c r="V1141">
        <f t="shared" si="145"/>
        <v>2</v>
      </c>
      <c r="W1141">
        <f t="shared" si="146"/>
        <v>1</v>
      </c>
      <c r="X1141" t="str">
        <f t="shared" si="139"/>
        <v>how to point all nlog file targets to an additional interim path?</v>
      </c>
      <c r="Y1141" t="str">
        <f t="shared" si="140"/>
        <v>61394260</v>
      </c>
      <c r="Z1141" t="str">
        <f t="shared" si="141"/>
        <v>c#/nlog/</v>
      </c>
      <c r="AA1141" t="str">
        <f t="shared" si="142"/>
        <v>https://stackoverflow.com/questions/61389804/how-to-point-all-nlog-file-targets-to-an-additional-interim-path</v>
      </c>
    </row>
    <row r="1142" spans="1:27" x14ac:dyDescent="0.25">
      <c r="A1142">
        <v>40091260</v>
      </c>
      <c r="B1142" t="s">
        <v>8717</v>
      </c>
      <c r="C1142" t="s">
        <v>16</v>
      </c>
      <c r="D1142" t="s">
        <v>28</v>
      </c>
      <c r="E1142" t="s">
        <v>8718</v>
      </c>
      <c r="F1142" t="s">
        <v>11</v>
      </c>
      <c r="G1142" t="s">
        <v>8719</v>
      </c>
      <c r="H1142" t="s">
        <v>8720</v>
      </c>
      <c r="T1142">
        <f t="shared" si="143"/>
        <v>40091260</v>
      </c>
      <c r="U1142">
        <f t="shared" si="144"/>
        <v>1727</v>
      </c>
      <c r="V1142">
        <f t="shared" si="145"/>
        <v>1</v>
      </c>
      <c r="W1142">
        <f t="shared" si="146"/>
        <v>3</v>
      </c>
      <c r="X1142" t="str">
        <f t="shared" si="139"/>
        <v>resolve NLog instance with unity container</v>
      </c>
      <c r="Y1142" t="str">
        <f t="shared" si="140"/>
        <v>null</v>
      </c>
      <c r="Z1142" t="str">
        <f t="shared" si="141"/>
        <v>c#/dependency-injectionunity-container/</v>
      </c>
      <c r="AA1142" t="str">
        <f t="shared" si="142"/>
        <v>https://stackoverflow.com/questions/40091260/resolve-nlog-instance-with-unity-container</v>
      </c>
    </row>
    <row r="1143" spans="1:27" x14ac:dyDescent="0.25">
      <c r="A1143">
        <v>50395616</v>
      </c>
      <c r="B1143" t="s">
        <v>8721</v>
      </c>
      <c r="C1143" t="s">
        <v>15</v>
      </c>
      <c r="D1143" t="s">
        <v>208</v>
      </c>
      <c r="E1143" t="s">
        <v>8722</v>
      </c>
      <c r="F1143" t="s">
        <v>11</v>
      </c>
      <c r="G1143" t="s">
        <v>8723</v>
      </c>
      <c r="H1143" t="s">
        <v>8724</v>
      </c>
      <c r="T1143">
        <f t="shared" si="143"/>
        <v>50395616</v>
      </c>
      <c r="U1143">
        <f t="shared" si="144"/>
        <v>449</v>
      </c>
      <c r="V1143">
        <f t="shared" si="145"/>
        <v>2</v>
      </c>
      <c r="W1143">
        <f t="shared" si="146"/>
        <v>4</v>
      </c>
      <c r="X1143" t="str">
        <f t="shared" si="139"/>
        <v>How to log with Nlog in SpecFlow?</v>
      </c>
      <c r="Y1143" t="str">
        <f t="shared" si="140"/>
        <v>null</v>
      </c>
      <c r="Z1143" t="str">
        <f t="shared" si="141"/>
        <v>c#/nlog/specflow/xunit/</v>
      </c>
      <c r="AA1143" t="str">
        <f t="shared" si="142"/>
        <v>https://stackoverflow.com/questions/50395616/how-to-log-with-nlog-in-specflow</v>
      </c>
    </row>
    <row r="1144" spans="1:27" x14ac:dyDescent="0.25">
      <c r="A1144">
        <v>61330333</v>
      </c>
      <c r="B1144" t="s">
        <v>503</v>
      </c>
      <c r="C1144" t="s">
        <v>16</v>
      </c>
      <c r="D1144" t="s">
        <v>16</v>
      </c>
      <c r="E1144" t="s">
        <v>8730</v>
      </c>
      <c r="F1144" t="s">
        <v>11</v>
      </c>
      <c r="G1144" t="s">
        <v>8670</v>
      </c>
      <c r="H1144" t="s">
        <v>8731</v>
      </c>
      <c r="T1144">
        <f t="shared" si="143"/>
        <v>61330333</v>
      </c>
      <c r="U1144">
        <f t="shared" si="144"/>
        <v>69</v>
      </c>
      <c r="V1144">
        <f t="shared" si="145"/>
        <v>1</v>
      </c>
      <c r="W1144">
        <f t="shared" si="146"/>
        <v>1</v>
      </c>
      <c r="X1144" t="str">
        <f t="shared" si="139"/>
        <v>NLog structuring logging masking</v>
      </c>
      <c r="Y1144" t="str">
        <f t="shared" si="140"/>
        <v>null</v>
      </c>
      <c r="Z1144" t="str">
        <f t="shared" si="141"/>
        <v>c#/nlog/</v>
      </c>
      <c r="AA1144" t="str">
        <f t="shared" si="142"/>
        <v>https://stackoverflow.com/questions/61330333/nlog-structuring-logging-masking</v>
      </c>
    </row>
    <row r="1145" spans="1:27" x14ac:dyDescent="0.25">
      <c r="A1145">
        <v>50527635</v>
      </c>
      <c r="B1145" t="s">
        <v>8736</v>
      </c>
      <c r="C1145" t="s">
        <v>16</v>
      </c>
      <c r="D1145" t="s">
        <v>16</v>
      </c>
      <c r="E1145" t="s">
        <v>8737</v>
      </c>
      <c r="F1145" t="s">
        <v>8738</v>
      </c>
      <c r="G1145" t="s">
        <v>8739</v>
      </c>
      <c r="H1145" t="s">
        <v>8740</v>
      </c>
      <c r="T1145">
        <f t="shared" si="143"/>
        <v>50527635</v>
      </c>
      <c r="U1145">
        <f t="shared" si="144"/>
        <v>387</v>
      </c>
      <c r="V1145">
        <f t="shared" si="145"/>
        <v>1</v>
      </c>
      <c r="W1145">
        <f t="shared" si="146"/>
        <v>1</v>
      </c>
      <c r="X1145" t="str">
        <f t="shared" si="139"/>
        <v>NLog Concurrent Requests into different files</v>
      </c>
      <c r="Y1145" t="str">
        <f t="shared" si="140"/>
        <v>50533462</v>
      </c>
      <c r="Z1145" t="str">
        <f t="shared" si="141"/>
        <v>c#/c#-4.0/concurrency/asp.net-web-api2/nlog/</v>
      </c>
      <c r="AA1145" t="str">
        <f t="shared" si="142"/>
        <v>https://stackoverflow.com/questions/50527635/nlog-concurrent-requests-into-different-files</v>
      </c>
    </row>
    <row r="1146" spans="1:27" x14ac:dyDescent="0.25">
      <c r="A1146">
        <v>45998883</v>
      </c>
      <c r="B1146" t="s">
        <v>8741</v>
      </c>
      <c r="C1146" t="s">
        <v>28</v>
      </c>
      <c r="D1146" t="s">
        <v>15</v>
      </c>
      <c r="E1146" t="s">
        <v>8742</v>
      </c>
      <c r="F1146" t="s">
        <v>8743</v>
      </c>
      <c r="G1146" t="s">
        <v>8744</v>
      </c>
      <c r="H1146" t="s">
        <v>8745</v>
      </c>
      <c r="T1146">
        <f t="shared" si="143"/>
        <v>45998883</v>
      </c>
      <c r="U1146">
        <f t="shared" si="144"/>
        <v>616</v>
      </c>
      <c r="V1146">
        <f t="shared" si="145"/>
        <v>3</v>
      </c>
      <c r="W1146">
        <f t="shared" si="146"/>
        <v>2</v>
      </c>
      <c r="X1146" t="str">
        <f t="shared" si="139"/>
        <v>NLog slows down and breaks my ASP.net MVC app</v>
      </c>
      <c r="Y1146" t="str">
        <f t="shared" si="140"/>
        <v>45999671</v>
      </c>
      <c r="Z1146" t="str">
        <f t="shared" si="141"/>
        <v>c#/asp.net/asp.net-mvc/iis/nlog/</v>
      </c>
      <c r="AA1146" t="str">
        <f t="shared" si="142"/>
        <v>https://stackoverflow.com/questions/45998883/nlog-slows-down-and-breaks-my-asp-net-mvc-app</v>
      </c>
    </row>
    <row r="1147" spans="1:27" x14ac:dyDescent="0.25">
      <c r="A1147">
        <v>39268363</v>
      </c>
      <c r="B1147" t="s">
        <v>1574</v>
      </c>
      <c r="C1147" t="s">
        <v>16</v>
      </c>
      <c r="D1147" t="s">
        <v>89</v>
      </c>
      <c r="E1147" t="s">
        <v>8746</v>
      </c>
      <c r="F1147" t="s">
        <v>8747</v>
      </c>
      <c r="G1147" t="s">
        <v>8748</v>
      </c>
      <c r="H1147" t="s">
        <v>8749</v>
      </c>
      <c r="T1147">
        <f t="shared" si="143"/>
        <v>39268363</v>
      </c>
      <c r="U1147">
        <f t="shared" si="144"/>
        <v>642</v>
      </c>
      <c r="V1147">
        <f t="shared" si="145"/>
        <v>1</v>
      </c>
      <c r="W1147">
        <f t="shared" si="146"/>
        <v>5</v>
      </c>
      <c r="X1147" t="str">
        <f t="shared" si="139"/>
        <v>NLog. Write logs into different tables</v>
      </c>
      <c r="Y1147" t="str">
        <f t="shared" si="140"/>
        <v>39269711</v>
      </c>
      <c r="Z1147" t="str">
        <f t="shared" si="141"/>
        <v>c#/asp.net-mvc/database/logging/nlog/</v>
      </c>
      <c r="AA1147" t="str">
        <f t="shared" si="142"/>
        <v>https://stackoverflow.com/questions/39268363/nlog-write-logs-into-different-tables</v>
      </c>
    </row>
    <row r="1148" spans="1:27" x14ac:dyDescent="0.25">
      <c r="A1148">
        <v>34679727</v>
      </c>
      <c r="B1148" t="s">
        <v>8766</v>
      </c>
      <c r="C1148" t="s">
        <v>208</v>
      </c>
      <c r="D1148" t="s">
        <v>23</v>
      </c>
      <c r="E1148" t="s">
        <v>8767</v>
      </c>
      <c r="F1148" t="s">
        <v>11</v>
      </c>
      <c r="G1148" t="s">
        <v>8768</v>
      </c>
      <c r="H1148" t="s">
        <v>8769</v>
      </c>
      <c r="T1148">
        <f t="shared" si="143"/>
        <v>34679727</v>
      </c>
      <c r="U1148">
        <f t="shared" si="144"/>
        <v>38701</v>
      </c>
      <c r="V1148">
        <f t="shared" si="145"/>
        <v>4</v>
      </c>
      <c r="W1148">
        <f t="shared" si="146"/>
        <v>29</v>
      </c>
      <c r="X1148" t="str">
        <f t="shared" si="139"/>
        <v>Use NLog in ASP.NET Core application</v>
      </c>
      <c r="Y1148" t="str">
        <f t="shared" si="140"/>
        <v>null</v>
      </c>
      <c r="Z1148" t="str">
        <f t="shared" si="141"/>
        <v>c#/asp.net-core/logging/nlog/ms-extensions-logging/</v>
      </c>
      <c r="AA1148" t="str">
        <f t="shared" si="142"/>
        <v>https://stackoverflow.com/questions/34679727/use-nlog-in-asp-net-core-application</v>
      </c>
    </row>
    <row r="1149" spans="1:27" x14ac:dyDescent="0.25">
      <c r="A1149">
        <v>57227854</v>
      </c>
      <c r="B1149" t="s">
        <v>1480</v>
      </c>
      <c r="C1149" t="s">
        <v>15</v>
      </c>
      <c r="D1149" t="s">
        <v>16</v>
      </c>
      <c r="E1149" t="s">
        <v>8770</v>
      </c>
      <c r="F1149" t="s">
        <v>11</v>
      </c>
      <c r="G1149" t="s">
        <v>8771</v>
      </c>
      <c r="H1149" t="s">
        <v>8772</v>
      </c>
      <c r="T1149">
        <f t="shared" si="143"/>
        <v>57227854</v>
      </c>
      <c r="U1149">
        <f t="shared" si="144"/>
        <v>272</v>
      </c>
      <c r="V1149">
        <f t="shared" si="145"/>
        <v>2</v>
      </c>
      <c r="W1149">
        <f t="shared" si="146"/>
        <v>1</v>
      </c>
      <c r="X1149" t="str">
        <f t="shared" si="139"/>
        <v>Trying to send email via Nlog via gmail</v>
      </c>
      <c r="Y1149" t="str">
        <f t="shared" si="140"/>
        <v>null</v>
      </c>
      <c r="Z1149" t="str">
        <f t="shared" si="141"/>
        <v>c#/nlogmailkit/</v>
      </c>
      <c r="AA1149" t="str">
        <f t="shared" si="142"/>
        <v>https://stackoverflow.com/questions/57227854/trying-to-send-email-via-nlog-via-gmail</v>
      </c>
    </row>
    <row r="1150" spans="1:27" x14ac:dyDescent="0.25">
      <c r="A1150">
        <v>32068788</v>
      </c>
      <c r="B1150" t="s">
        <v>8773</v>
      </c>
      <c r="C1150" t="s">
        <v>15</v>
      </c>
      <c r="D1150" t="s">
        <v>463</v>
      </c>
      <c r="E1150" t="s">
        <v>8774</v>
      </c>
      <c r="F1150" t="s">
        <v>8775</v>
      </c>
      <c r="G1150" t="s">
        <v>8776</v>
      </c>
      <c r="H1150" t="s">
        <v>8777</v>
      </c>
      <c r="T1150">
        <f t="shared" si="143"/>
        <v>32068788</v>
      </c>
      <c r="U1150">
        <f t="shared" si="144"/>
        <v>10499</v>
      </c>
      <c r="V1150">
        <f t="shared" si="145"/>
        <v>2</v>
      </c>
      <c r="W1150">
        <f t="shared" si="146"/>
        <v>11</v>
      </c>
      <c r="X1150" t="str">
        <f t="shared" si="139"/>
        <v>NLog - delete logs older than X days</v>
      </c>
      <c r="Y1150" t="str">
        <f t="shared" si="140"/>
        <v>32069524</v>
      </c>
      <c r="Z1150" t="str">
        <f t="shared" si="141"/>
        <v>c#/asp.net-mvcnlog/</v>
      </c>
      <c r="AA1150" t="str">
        <f t="shared" si="142"/>
        <v>https://stackoverflow.com/questions/32068788/nlog-delete-logs-older-than-x-days</v>
      </c>
    </row>
    <row r="1151" spans="1:27" x14ac:dyDescent="0.25">
      <c r="A1151">
        <v>32894847</v>
      </c>
      <c r="B1151" t="s">
        <v>8778</v>
      </c>
      <c r="C1151" t="s">
        <v>15</v>
      </c>
      <c r="D1151" t="s">
        <v>16</v>
      </c>
      <c r="E1151" t="s">
        <v>8779</v>
      </c>
      <c r="F1151" t="s">
        <v>11</v>
      </c>
      <c r="G1151" t="s">
        <v>8655</v>
      </c>
      <c r="H1151" t="s">
        <v>8780</v>
      </c>
      <c r="T1151">
        <f t="shared" si="143"/>
        <v>32894847</v>
      </c>
      <c r="U1151">
        <f t="shared" si="144"/>
        <v>1144</v>
      </c>
      <c r="V1151">
        <f t="shared" si="145"/>
        <v>2</v>
      </c>
      <c r="W1151">
        <f t="shared" si="146"/>
        <v>1</v>
      </c>
      <c r="X1151" t="str">
        <f t="shared" si="139"/>
        <v>NLog create log files based on static variable</v>
      </c>
      <c r="Y1151" t="str">
        <f t="shared" si="140"/>
        <v>null</v>
      </c>
      <c r="Z1151" t="str">
        <f t="shared" si="141"/>
        <v>c#/loggingnlog/</v>
      </c>
      <c r="AA1151" t="str">
        <f t="shared" si="142"/>
        <v>https://stackoverflow.com/questions/32894847/nlog-create-log-files-based-on-static-variable</v>
      </c>
    </row>
    <row r="1152" spans="1:27" x14ac:dyDescent="0.25">
      <c r="A1152">
        <v>48693902</v>
      </c>
      <c r="B1152" t="s">
        <v>8781</v>
      </c>
      <c r="C1152" t="s">
        <v>16</v>
      </c>
      <c r="D1152" t="s">
        <v>16</v>
      </c>
      <c r="E1152" t="s">
        <v>8782</v>
      </c>
      <c r="F1152" t="s">
        <v>8783</v>
      </c>
      <c r="G1152" t="s">
        <v>8784</v>
      </c>
      <c r="H1152" t="s">
        <v>8785</v>
      </c>
      <c r="T1152">
        <f t="shared" si="143"/>
        <v>48693902</v>
      </c>
      <c r="U1152">
        <f t="shared" si="144"/>
        <v>256</v>
      </c>
      <c r="V1152">
        <f t="shared" si="145"/>
        <v>1</v>
      </c>
      <c r="W1152">
        <f t="shared" si="146"/>
        <v>1</v>
      </c>
      <c r="X1152" t="str">
        <f t="shared" si="139"/>
        <v>JsonLayout in webservice target without root parameter in NLog</v>
      </c>
      <c r="Y1152" t="str">
        <f t="shared" si="140"/>
        <v>61033574</v>
      </c>
      <c r="Z1152" t="str">
        <f t="shared" si="141"/>
        <v>c#/.netnlog/</v>
      </c>
      <c r="AA1152" t="str">
        <f t="shared" si="142"/>
        <v>https://stackoverflow.com/questions/48693902/jsonlayout-in-webservice-target-without-root-parameter-in-nlog</v>
      </c>
    </row>
    <row r="1153" spans="1:27" x14ac:dyDescent="0.25">
      <c r="A1153">
        <v>57094140</v>
      </c>
      <c r="B1153" t="s">
        <v>244</v>
      </c>
      <c r="C1153" t="s">
        <v>16</v>
      </c>
      <c r="D1153" t="s">
        <v>15</v>
      </c>
      <c r="E1153" t="s">
        <v>8786</v>
      </c>
      <c r="F1153" t="s">
        <v>8787</v>
      </c>
      <c r="G1153" t="s">
        <v>8670</v>
      </c>
      <c r="H1153" t="s">
        <v>8788</v>
      </c>
      <c r="T1153">
        <f t="shared" si="143"/>
        <v>57094140</v>
      </c>
      <c r="U1153">
        <f t="shared" si="144"/>
        <v>306</v>
      </c>
      <c r="V1153">
        <f t="shared" si="145"/>
        <v>1</v>
      </c>
      <c r="W1153">
        <f t="shared" si="146"/>
        <v>2</v>
      </c>
      <c r="X1153" t="str">
        <f t="shared" si="139"/>
        <v>How to disable escaping forward-slash symbol in nested JsonLayout in NLog</v>
      </c>
      <c r="Y1153" t="str">
        <f t="shared" si="140"/>
        <v>61033465</v>
      </c>
      <c r="Z1153" t="str">
        <f t="shared" si="141"/>
        <v>c#/nlog/</v>
      </c>
      <c r="AA1153" t="str">
        <f t="shared" si="142"/>
        <v>https://stackoverflow.com/questions/57094140/how-to-disable-escaping-forward-slash-symbol-in-nested-jsonlayout-in-nlog</v>
      </c>
    </row>
    <row r="1154" spans="1:27" x14ac:dyDescent="0.25">
      <c r="A1154">
        <v>54852278</v>
      </c>
      <c r="B1154" t="s">
        <v>8789</v>
      </c>
      <c r="C1154" t="s">
        <v>15</v>
      </c>
      <c r="D1154" t="s">
        <v>15</v>
      </c>
      <c r="E1154" t="s">
        <v>8790</v>
      </c>
      <c r="F1154" t="s">
        <v>11</v>
      </c>
      <c r="G1154" t="s">
        <v>8791</v>
      </c>
      <c r="H1154" t="s">
        <v>8792</v>
      </c>
      <c r="T1154">
        <f t="shared" si="143"/>
        <v>54852278</v>
      </c>
      <c r="U1154">
        <f t="shared" si="144"/>
        <v>546</v>
      </c>
      <c r="V1154">
        <f t="shared" si="145"/>
        <v>2</v>
      </c>
      <c r="W1154">
        <f t="shared" si="146"/>
        <v>2</v>
      </c>
      <c r="X1154" t="str">
        <f t="shared" ref="X1154:X1217" si="147">CLEAN(E1154)</f>
        <v>Nlog with .NET core- How to log JSON object without the message</v>
      </c>
      <c r="Y1154" t="str">
        <f t="shared" ref="Y1154:Y1217" si="148">CLEAN(F1154)</f>
        <v>null</v>
      </c>
      <c r="Z1154" t="str">
        <f t="shared" ref="Z1154:Z1217" si="149">CLEAN(G1154)</f>
        <v>c#/dependency-injection/.net-core/nlog/</v>
      </c>
      <c r="AA1154" t="str">
        <f t="shared" ref="AA1154:AA1217" si="150">CLEAN(H1154)</f>
        <v>https://stackoverflow.com/questions/54852278/nlog-with-net-core-how-to-log-json-object-without-the-message</v>
      </c>
    </row>
    <row r="1155" spans="1:27" x14ac:dyDescent="0.25">
      <c r="A1155">
        <v>23110094</v>
      </c>
      <c r="B1155" t="s">
        <v>8793</v>
      </c>
      <c r="C1155" t="s">
        <v>15</v>
      </c>
      <c r="D1155" t="s">
        <v>28</v>
      </c>
      <c r="E1155" t="s">
        <v>8794</v>
      </c>
      <c r="F1155" t="s">
        <v>11</v>
      </c>
      <c r="G1155" t="s">
        <v>8655</v>
      </c>
      <c r="H1155" t="s">
        <v>8795</v>
      </c>
      <c r="T1155">
        <f t="shared" ref="T1155:T1218" si="151">VALUE(CLEAN(A1155))</f>
        <v>23110094</v>
      </c>
      <c r="U1155">
        <f t="shared" ref="U1155:U1218" si="152">VALUE(CLEAN(B1155))</f>
        <v>1741</v>
      </c>
      <c r="V1155">
        <f t="shared" ref="V1155:V1218" si="153">VALUE(CLEAN(C1155))</f>
        <v>2</v>
      </c>
      <c r="W1155">
        <f t="shared" ref="W1155:W1218" si="154">VALUE(CLEAN(D1155))</f>
        <v>3</v>
      </c>
      <c r="X1155" t="str">
        <f t="shared" si="147"/>
        <v>Logging from multiple processes with nLog missing logs and inconsistent archives</v>
      </c>
      <c r="Y1155" t="str">
        <f t="shared" si="148"/>
        <v>null</v>
      </c>
      <c r="Z1155" t="str">
        <f t="shared" si="149"/>
        <v>c#/loggingnlog/</v>
      </c>
      <c r="AA1155" t="str">
        <f t="shared" si="150"/>
        <v>https://stackoverflow.com/questions/23110094/logging-from-multiple-processes-with-nlog-missing-logs-and-inconsistent-archives</v>
      </c>
    </row>
    <row r="1156" spans="1:27" x14ac:dyDescent="0.25">
      <c r="A1156">
        <v>45356621</v>
      </c>
      <c r="B1156" t="s">
        <v>8025</v>
      </c>
      <c r="C1156" t="s">
        <v>16</v>
      </c>
      <c r="D1156" t="s">
        <v>28</v>
      </c>
      <c r="E1156" t="s">
        <v>8796</v>
      </c>
      <c r="F1156" t="s">
        <v>11</v>
      </c>
      <c r="G1156" t="s">
        <v>8670</v>
      </c>
      <c r="H1156" t="s">
        <v>8797</v>
      </c>
      <c r="T1156">
        <f t="shared" si="151"/>
        <v>45356621</v>
      </c>
      <c r="U1156">
        <f t="shared" si="152"/>
        <v>594</v>
      </c>
      <c r="V1156">
        <f t="shared" si="153"/>
        <v>1</v>
      </c>
      <c r="W1156">
        <f t="shared" si="154"/>
        <v>3</v>
      </c>
      <c r="X1156" t="str">
        <f t="shared" si="147"/>
        <v>How to log current available memory with NLOG</v>
      </c>
      <c r="Y1156" t="str">
        <f t="shared" si="148"/>
        <v>null</v>
      </c>
      <c r="Z1156" t="str">
        <f t="shared" si="149"/>
        <v>c#/nlog/</v>
      </c>
      <c r="AA1156" t="str">
        <f t="shared" si="150"/>
        <v>https://stackoverflow.com/questions/45356621/how-to-log-current-available-memory-with-nlog</v>
      </c>
    </row>
    <row r="1157" spans="1:27" x14ac:dyDescent="0.25">
      <c r="A1157">
        <v>60235107</v>
      </c>
      <c r="B1157" t="s">
        <v>1005</v>
      </c>
      <c r="C1157" t="s">
        <v>16</v>
      </c>
      <c r="D1157" t="s">
        <v>16</v>
      </c>
      <c r="E1157" t="s">
        <v>8818</v>
      </c>
      <c r="F1157" t="s">
        <v>8819</v>
      </c>
      <c r="G1157" t="s">
        <v>8820</v>
      </c>
      <c r="H1157" t="s">
        <v>8821</v>
      </c>
      <c r="T1157">
        <f t="shared" si="151"/>
        <v>60235107</v>
      </c>
      <c r="U1157">
        <f t="shared" si="152"/>
        <v>100</v>
      </c>
      <c r="V1157">
        <f t="shared" si="153"/>
        <v>1</v>
      </c>
      <c r="W1157">
        <f t="shared" si="154"/>
        <v>1</v>
      </c>
      <c r="X1157" t="str">
        <f t="shared" si="147"/>
        <v>NLog EventProperties in .NET Core</v>
      </c>
      <c r="Y1157" t="str">
        <f t="shared" si="148"/>
        <v>60235506</v>
      </c>
      <c r="Z1157" t="str">
        <f t="shared" si="149"/>
        <v>c#/.net/asp.net-core/nlog/ms-extensions-logging/</v>
      </c>
      <c r="AA1157" t="str">
        <f t="shared" si="150"/>
        <v>https://stackoverflow.com/questions/60235107/nlog-eventproperties-in-net-core</v>
      </c>
    </row>
    <row r="1158" spans="1:27" x14ac:dyDescent="0.25">
      <c r="A1158">
        <v>60854751</v>
      </c>
      <c r="B1158" t="s">
        <v>94</v>
      </c>
      <c r="C1158" t="s">
        <v>9</v>
      </c>
      <c r="D1158" t="s">
        <v>16</v>
      </c>
      <c r="E1158" t="s">
        <v>8822</v>
      </c>
      <c r="F1158" t="s">
        <v>11</v>
      </c>
      <c r="G1158" t="s">
        <v>8823</v>
      </c>
      <c r="H1158" t="s">
        <v>8824</v>
      </c>
      <c r="T1158">
        <f t="shared" si="151"/>
        <v>60854751</v>
      </c>
      <c r="U1158">
        <f t="shared" si="152"/>
        <v>23</v>
      </c>
      <c r="V1158">
        <f t="shared" si="153"/>
        <v>0</v>
      </c>
      <c r="W1158">
        <f t="shared" si="154"/>
        <v>1</v>
      </c>
      <c r="X1158" t="str">
        <f t="shared" si="147"/>
        <v>Embedding NLog in app.config for WPF application</v>
      </c>
      <c r="Y1158" t="str">
        <f t="shared" si="148"/>
        <v>null</v>
      </c>
      <c r="Z1158" t="str">
        <f t="shared" si="149"/>
        <v>c#/wpf/logging/app-config/nlog/</v>
      </c>
      <c r="AA1158" t="str">
        <f t="shared" si="150"/>
        <v>https://stackoverflow.com/questions/60854751/embedding-nlog-in-app-config-for-wpf-application</v>
      </c>
    </row>
    <row r="1159" spans="1:27" x14ac:dyDescent="0.25">
      <c r="A1159">
        <v>36788754</v>
      </c>
      <c r="B1159" t="s">
        <v>8831</v>
      </c>
      <c r="C1159" t="s">
        <v>16</v>
      </c>
      <c r="D1159" t="s">
        <v>15</v>
      </c>
      <c r="E1159" t="s">
        <v>8832</v>
      </c>
      <c r="F1159" t="s">
        <v>8833</v>
      </c>
      <c r="G1159" t="s">
        <v>8670</v>
      </c>
      <c r="H1159" t="s">
        <v>8834</v>
      </c>
      <c r="T1159">
        <f t="shared" si="151"/>
        <v>36788754</v>
      </c>
      <c r="U1159">
        <f t="shared" si="152"/>
        <v>675</v>
      </c>
      <c r="V1159">
        <f t="shared" si="153"/>
        <v>1</v>
      </c>
      <c r="W1159">
        <f t="shared" si="154"/>
        <v>2</v>
      </c>
      <c r="X1159" t="str">
        <f t="shared" si="147"/>
        <v>How can I limit the length of a line in NLog?</v>
      </c>
      <c r="Y1159" t="str">
        <f t="shared" si="148"/>
        <v>36789394</v>
      </c>
      <c r="Z1159" t="str">
        <f t="shared" si="149"/>
        <v>c#/nlog/</v>
      </c>
      <c r="AA1159" t="str">
        <f t="shared" si="150"/>
        <v>https://stackoverflow.com/questions/36788754/how-can-i-limit-the-length-of-a-line-in-nlog</v>
      </c>
    </row>
    <row r="1160" spans="1:27" x14ac:dyDescent="0.25">
      <c r="A1160">
        <v>60721161</v>
      </c>
      <c r="B1160" t="s">
        <v>430</v>
      </c>
      <c r="C1160" t="s">
        <v>16</v>
      </c>
      <c r="D1160" t="s">
        <v>16</v>
      </c>
      <c r="E1160" t="s">
        <v>8842</v>
      </c>
      <c r="F1160" t="s">
        <v>8843</v>
      </c>
      <c r="G1160" t="s">
        <v>8784</v>
      </c>
      <c r="H1160" t="s">
        <v>8844</v>
      </c>
      <c r="T1160">
        <f t="shared" si="151"/>
        <v>60721161</v>
      </c>
      <c r="U1160">
        <f t="shared" si="152"/>
        <v>26</v>
      </c>
      <c r="V1160">
        <f t="shared" si="153"/>
        <v>1</v>
      </c>
      <c r="W1160">
        <f t="shared" si="154"/>
        <v>1</v>
      </c>
      <c r="X1160" t="str">
        <f t="shared" si="147"/>
        <v>NLog not contains filter doesn&amp;#39t seem to work</v>
      </c>
      <c r="Y1160" t="str">
        <f t="shared" si="148"/>
        <v>60722399</v>
      </c>
      <c r="Z1160" t="str">
        <f t="shared" si="149"/>
        <v>c#/.netnlog/</v>
      </c>
      <c r="AA1160" t="str">
        <f t="shared" si="150"/>
        <v>https://stackoverflow.com/questions/60721161/nlog-not-contains-filter-doesnt-seem-to-work</v>
      </c>
    </row>
    <row r="1161" spans="1:27" x14ac:dyDescent="0.25">
      <c r="A1161">
        <v>58829416</v>
      </c>
      <c r="B1161" t="s">
        <v>4758</v>
      </c>
      <c r="C1161" t="s">
        <v>15</v>
      </c>
      <c r="D1161" t="s">
        <v>15</v>
      </c>
      <c r="E1161" t="s">
        <v>8847</v>
      </c>
      <c r="F1161" t="s">
        <v>8848</v>
      </c>
      <c r="G1161" t="s">
        <v>8849</v>
      </c>
      <c r="H1161" t="s">
        <v>8850</v>
      </c>
      <c r="T1161">
        <f t="shared" si="151"/>
        <v>58829416</v>
      </c>
      <c r="U1161">
        <f t="shared" si="152"/>
        <v>337</v>
      </c>
      <c r="V1161">
        <f t="shared" si="153"/>
        <v>2</v>
      </c>
      <c r="W1161">
        <f t="shared" si="154"/>
        <v>2</v>
      </c>
      <c r="X1161" t="str">
        <f t="shared" si="147"/>
        <v>NLog with Application Insights - logging exceptions as an exception instead of a trace</v>
      </c>
      <c r="Y1161" t="str">
        <f t="shared" si="148"/>
        <v>58844775</v>
      </c>
      <c r="Z1161" t="str">
        <f t="shared" si="149"/>
        <v>c#/.net-core/servicestack/nlog/azure-application-insights/</v>
      </c>
      <c r="AA1161" t="str">
        <f t="shared" si="150"/>
        <v>https://stackoverflow.com/questions/58829416/nlog-with-application-insights-logging-exceptions-as-an-exception-instead-of-a</v>
      </c>
    </row>
    <row r="1162" spans="1:27" x14ac:dyDescent="0.25">
      <c r="A1162">
        <v>60646823</v>
      </c>
      <c r="B1162" t="s">
        <v>1532</v>
      </c>
      <c r="C1162" t="s">
        <v>16</v>
      </c>
      <c r="D1162" t="s">
        <v>15</v>
      </c>
      <c r="E1162" t="s">
        <v>8851</v>
      </c>
      <c r="F1162" t="s">
        <v>8852</v>
      </c>
      <c r="G1162" t="s">
        <v>8802</v>
      </c>
      <c r="H1162" t="s">
        <v>8853</v>
      </c>
      <c r="T1162">
        <f t="shared" si="151"/>
        <v>60646823</v>
      </c>
      <c r="U1162">
        <f t="shared" si="152"/>
        <v>65</v>
      </c>
      <c r="V1162">
        <f t="shared" si="153"/>
        <v>1</v>
      </c>
      <c r="W1162">
        <f t="shared" si="154"/>
        <v>2</v>
      </c>
      <c r="X1162" t="str">
        <f t="shared" si="147"/>
        <v>NLog - combining retention days and size limit</v>
      </c>
      <c r="Y1162" t="str">
        <f t="shared" si="148"/>
        <v>60647380</v>
      </c>
      <c r="Z1162" t="str">
        <f t="shared" si="149"/>
        <v>c#/.net/logging/nlog/</v>
      </c>
      <c r="AA1162" t="str">
        <f t="shared" si="150"/>
        <v>https://stackoverflow.com/questions/60646823/nlog-combining-retention-days-and-size-limit</v>
      </c>
    </row>
    <row r="1163" spans="1:27" x14ac:dyDescent="0.25">
      <c r="A1163">
        <v>60391469</v>
      </c>
      <c r="B1163" t="s">
        <v>111</v>
      </c>
      <c r="C1163" t="s">
        <v>16</v>
      </c>
      <c r="D1163" t="s">
        <v>16</v>
      </c>
      <c r="E1163" t="s">
        <v>8861</v>
      </c>
      <c r="F1163" t="s">
        <v>11</v>
      </c>
      <c r="G1163" t="s">
        <v>8784</v>
      </c>
      <c r="H1163" t="s">
        <v>8862</v>
      </c>
      <c r="T1163">
        <f t="shared" si="151"/>
        <v>60391469</v>
      </c>
      <c r="U1163">
        <f t="shared" si="152"/>
        <v>46</v>
      </c>
      <c r="V1163">
        <f t="shared" si="153"/>
        <v>1</v>
      </c>
      <c r="W1163">
        <f t="shared" si="154"/>
        <v>1</v>
      </c>
      <c r="X1163" t="str">
        <f t="shared" si="147"/>
        <v>Log only specific properties of exception using NLog</v>
      </c>
      <c r="Y1163" t="str">
        <f t="shared" si="148"/>
        <v>null</v>
      </c>
      <c r="Z1163" t="str">
        <f t="shared" si="149"/>
        <v>c#/.netnlog/</v>
      </c>
      <c r="AA1163" t="str">
        <f t="shared" si="150"/>
        <v>https://stackoverflow.com/questions/60391469/log-only-specific-properties-of-exception-using-nlog</v>
      </c>
    </row>
    <row r="1164" spans="1:27" x14ac:dyDescent="0.25">
      <c r="A1164">
        <v>60342421</v>
      </c>
      <c r="B1164" t="s">
        <v>349</v>
      </c>
      <c r="C1164" t="s">
        <v>15</v>
      </c>
      <c r="D1164" t="s">
        <v>28</v>
      </c>
      <c r="E1164" t="s">
        <v>8863</v>
      </c>
      <c r="F1164" t="s">
        <v>8864</v>
      </c>
      <c r="G1164" t="s">
        <v>8865</v>
      </c>
      <c r="H1164" t="s">
        <v>8866</v>
      </c>
      <c r="T1164">
        <f t="shared" si="151"/>
        <v>60342421</v>
      </c>
      <c r="U1164">
        <f t="shared" si="152"/>
        <v>47</v>
      </c>
      <c r="V1164">
        <f t="shared" si="153"/>
        <v>2</v>
      </c>
      <c r="W1164">
        <f t="shared" si="154"/>
        <v>3</v>
      </c>
      <c r="X1164" t="str">
        <f t="shared" si="147"/>
        <v>c# NLog custom delimiter in programmatic configuration</v>
      </c>
      <c r="Y1164" t="str">
        <f t="shared" si="148"/>
        <v>60342744</v>
      </c>
      <c r="Z1164" t="str">
        <f t="shared" si="149"/>
        <v>c#/customizationnlog/</v>
      </c>
      <c r="AA1164" t="str">
        <f t="shared" si="150"/>
        <v>https://stackoverflow.com/questions/60342421/c-nlog-custom-delimiter-in-programmatic-configuration</v>
      </c>
    </row>
    <row r="1165" spans="1:27" x14ac:dyDescent="0.25">
      <c r="A1165">
        <v>7887909</v>
      </c>
      <c r="B1165" t="s">
        <v>8867</v>
      </c>
      <c r="C1165" t="s">
        <v>28</v>
      </c>
      <c r="D1165" t="s">
        <v>612</v>
      </c>
      <c r="E1165" t="s">
        <v>8868</v>
      </c>
      <c r="F1165" t="s">
        <v>8869</v>
      </c>
      <c r="G1165" t="s">
        <v>8870</v>
      </c>
      <c r="H1165" t="s">
        <v>8871</v>
      </c>
      <c r="T1165">
        <f t="shared" si="151"/>
        <v>7887909</v>
      </c>
      <c r="U1165">
        <f t="shared" si="152"/>
        <v>1957</v>
      </c>
      <c r="V1165">
        <f t="shared" si="153"/>
        <v>3</v>
      </c>
      <c r="W1165">
        <f t="shared" si="154"/>
        <v>6</v>
      </c>
      <c r="X1165" t="str">
        <f t="shared" si="147"/>
        <v>NLog - how can I encrypt the logged stacktrace in the database</v>
      </c>
      <c r="Y1165" t="str">
        <f t="shared" si="148"/>
        <v>7890611</v>
      </c>
      <c r="Z1165" t="str">
        <f t="shared" si="149"/>
        <v>c#/sql-server-2008nlog/</v>
      </c>
      <c r="AA1165" t="str">
        <f t="shared" si="150"/>
        <v>https://stackoverflow.com/questions/7887909/nlog-how-can-i-encrypt-the-logged-stacktrace-in-the-database</v>
      </c>
    </row>
    <row r="1166" spans="1:27" x14ac:dyDescent="0.25">
      <c r="A1166">
        <v>60325753</v>
      </c>
      <c r="B1166" t="s">
        <v>8265</v>
      </c>
      <c r="C1166" t="s">
        <v>16</v>
      </c>
      <c r="D1166" t="s">
        <v>15</v>
      </c>
      <c r="E1166" t="s">
        <v>8875</v>
      </c>
      <c r="F1166" t="s">
        <v>8876</v>
      </c>
      <c r="G1166" t="s">
        <v>8877</v>
      </c>
      <c r="H1166" t="s">
        <v>8878</v>
      </c>
      <c r="T1166">
        <f t="shared" si="151"/>
        <v>60325753</v>
      </c>
      <c r="U1166">
        <f t="shared" si="152"/>
        <v>123</v>
      </c>
      <c r="V1166">
        <f t="shared" si="153"/>
        <v>1</v>
      </c>
      <c r="W1166">
        <f t="shared" si="154"/>
        <v>2</v>
      </c>
      <c r="X1166" t="str">
        <f t="shared" si="147"/>
        <v>How to include logging scope into the log file using NLog</v>
      </c>
      <c r="Y1166" t="str">
        <f t="shared" si="148"/>
        <v>60326703</v>
      </c>
      <c r="Z1166" t="str">
        <f t="shared" si="149"/>
        <v>c#/nlogms-extensions-logging/</v>
      </c>
      <c r="AA1166" t="str">
        <f t="shared" si="150"/>
        <v>https://stackoverflow.com/questions/60325753/how-to-include-logging-scope-into-the-log-file-using-nlog</v>
      </c>
    </row>
    <row r="1167" spans="1:27" x14ac:dyDescent="0.25">
      <c r="A1167">
        <v>46565639</v>
      </c>
      <c r="B1167" t="s">
        <v>4940</v>
      </c>
      <c r="C1167" t="s">
        <v>16</v>
      </c>
      <c r="D1167" t="s">
        <v>15</v>
      </c>
      <c r="E1167" t="s">
        <v>8879</v>
      </c>
      <c r="F1167" t="s">
        <v>8880</v>
      </c>
      <c r="G1167" t="s">
        <v>8881</v>
      </c>
      <c r="H1167" t="s">
        <v>8882</v>
      </c>
      <c r="T1167">
        <f t="shared" si="151"/>
        <v>46565639</v>
      </c>
      <c r="U1167">
        <f t="shared" si="152"/>
        <v>2800</v>
      </c>
      <c r="V1167">
        <f t="shared" si="153"/>
        <v>1</v>
      </c>
      <c r="W1167">
        <f t="shared" si="154"/>
        <v>2</v>
      </c>
      <c r="X1167" t="str">
        <f t="shared" si="147"/>
        <v>nlog exception layout to format exception type, message and stack trace</v>
      </c>
      <c r="Y1167" t="str">
        <f t="shared" si="148"/>
        <v>46582862</v>
      </c>
      <c r="Z1167" t="str">
        <f t="shared" si="149"/>
        <v>c#/exceptionnlog/</v>
      </c>
      <c r="AA1167" t="str">
        <f t="shared" si="150"/>
        <v>https://stackoverflow.com/questions/46565639/nlog-exception-layout-to-format-exception-type-message-and-stack-trace</v>
      </c>
    </row>
    <row r="1168" spans="1:27" x14ac:dyDescent="0.25">
      <c r="A1168">
        <v>60239258</v>
      </c>
      <c r="B1168" t="s">
        <v>14</v>
      </c>
      <c r="C1168" t="s">
        <v>9</v>
      </c>
      <c r="D1168" t="s">
        <v>16</v>
      </c>
      <c r="E1168" t="s">
        <v>8887</v>
      </c>
      <c r="F1168" t="s">
        <v>11</v>
      </c>
      <c r="G1168" t="s">
        <v>8888</v>
      </c>
      <c r="H1168" t="s">
        <v>8889</v>
      </c>
      <c r="T1168">
        <f t="shared" si="151"/>
        <v>60239258</v>
      </c>
      <c r="U1168">
        <f t="shared" si="152"/>
        <v>31</v>
      </c>
      <c r="V1168">
        <f t="shared" si="153"/>
        <v>0</v>
      </c>
      <c r="W1168">
        <f t="shared" si="154"/>
        <v>1</v>
      </c>
      <c r="X1168" t="str">
        <f t="shared" si="147"/>
        <v>NLog static GetCurrentClassLogger vs ILogger&amp;ltHomeController&amp;gt in .net core</v>
      </c>
      <c r="Y1168" t="str">
        <f t="shared" si="148"/>
        <v>null</v>
      </c>
      <c r="Z1168" t="str">
        <f t="shared" si="149"/>
        <v>c#/.net/asp.net-core/nlog/</v>
      </c>
      <c r="AA1168" t="str">
        <f t="shared" si="150"/>
        <v>https://stackoverflow.com/questions/60239258/nlog-static-getcurrentclasslogger-vs-iloggerhomecontroller-in-net-core</v>
      </c>
    </row>
    <row r="1169" spans="1:27" x14ac:dyDescent="0.25">
      <c r="A1169">
        <v>60211647</v>
      </c>
      <c r="B1169" t="s">
        <v>732</v>
      </c>
      <c r="C1169" t="s">
        <v>16</v>
      </c>
      <c r="D1169" t="s">
        <v>16</v>
      </c>
      <c r="E1169" t="s">
        <v>8890</v>
      </c>
      <c r="F1169" t="s">
        <v>8891</v>
      </c>
      <c r="G1169" t="s">
        <v>8892</v>
      </c>
      <c r="H1169" t="s">
        <v>8893</v>
      </c>
      <c r="T1169">
        <f t="shared" si="151"/>
        <v>60211647</v>
      </c>
      <c r="U1169">
        <f t="shared" si="152"/>
        <v>61</v>
      </c>
      <c r="V1169">
        <f t="shared" si="153"/>
        <v>1</v>
      </c>
      <c r="W1169">
        <f t="shared" si="154"/>
        <v>1</v>
      </c>
      <c r="X1169" t="str">
        <f t="shared" si="147"/>
        <v>NLog not logging debug messages</v>
      </c>
      <c r="Y1169" t="str">
        <f t="shared" si="148"/>
        <v>60233005</v>
      </c>
      <c r="Z1169" t="str">
        <f t="shared" si="149"/>
        <v>c#/logging/.net-core/nlog/</v>
      </c>
      <c r="AA1169" t="str">
        <f t="shared" si="150"/>
        <v>https://stackoverflow.com/questions/60211647/nlog-not-logging-debug-messages</v>
      </c>
    </row>
    <row r="1170" spans="1:27" x14ac:dyDescent="0.25">
      <c r="A1170">
        <v>60200834</v>
      </c>
      <c r="B1170" t="s">
        <v>1030</v>
      </c>
      <c r="C1170" t="s">
        <v>16</v>
      </c>
      <c r="D1170" t="s">
        <v>15</v>
      </c>
      <c r="E1170" t="s">
        <v>8898</v>
      </c>
      <c r="F1170" t="s">
        <v>8899</v>
      </c>
      <c r="G1170" t="s">
        <v>8670</v>
      </c>
      <c r="H1170" t="s">
        <v>8900</v>
      </c>
      <c r="T1170">
        <f t="shared" si="151"/>
        <v>60200834</v>
      </c>
      <c r="U1170">
        <f t="shared" si="152"/>
        <v>37</v>
      </c>
      <c r="V1170">
        <f t="shared" si="153"/>
        <v>1</v>
      </c>
      <c r="W1170">
        <f t="shared" si="154"/>
        <v>2</v>
      </c>
      <c r="X1170" t="str">
        <f t="shared" si="147"/>
        <v>NLog not outputting text file</v>
      </c>
      <c r="Y1170" t="str">
        <f t="shared" si="148"/>
        <v>60201345</v>
      </c>
      <c r="Z1170" t="str">
        <f t="shared" si="149"/>
        <v>c#/nlog/</v>
      </c>
      <c r="AA1170" t="str">
        <f t="shared" si="150"/>
        <v>https://stackoverflow.com/questions/60200834/nlog-not-outputting-text-file</v>
      </c>
    </row>
    <row r="1171" spans="1:27" x14ac:dyDescent="0.25">
      <c r="A1171">
        <v>60047575</v>
      </c>
      <c r="B1171" t="s">
        <v>1746</v>
      </c>
      <c r="C1171" t="s">
        <v>16</v>
      </c>
      <c r="D1171" t="s">
        <v>16</v>
      </c>
      <c r="E1171" t="s">
        <v>8925</v>
      </c>
      <c r="F1171" t="s">
        <v>8926</v>
      </c>
      <c r="G1171" t="s">
        <v>8802</v>
      </c>
      <c r="H1171" t="s">
        <v>8927</v>
      </c>
      <c r="T1171">
        <f t="shared" si="151"/>
        <v>60047575</v>
      </c>
      <c r="U1171">
        <f t="shared" si="152"/>
        <v>63</v>
      </c>
      <c r="V1171">
        <f t="shared" si="153"/>
        <v>1</v>
      </c>
      <c r="W1171">
        <f t="shared" si="154"/>
        <v>1</v>
      </c>
      <c r="X1171" t="str">
        <f t="shared" si="147"/>
        <v>How to delete/free up memory allocated to an NLog logger</v>
      </c>
      <c r="Y1171" t="str">
        <f t="shared" si="148"/>
        <v>60063316</v>
      </c>
      <c r="Z1171" t="str">
        <f t="shared" si="149"/>
        <v>c#/.net/logging/nlog/</v>
      </c>
      <c r="AA1171" t="str">
        <f t="shared" si="150"/>
        <v>https://stackoverflow.com/questions/60047575/how-to-delete-free-up-memory-allocated-to-an-nlog-logger</v>
      </c>
    </row>
    <row r="1172" spans="1:27" x14ac:dyDescent="0.25">
      <c r="A1172">
        <v>59891487</v>
      </c>
      <c r="B1172" t="s">
        <v>102</v>
      </c>
      <c r="C1172" t="s">
        <v>16</v>
      </c>
      <c r="D1172" t="s">
        <v>16</v>
      </c>
      <c r="E1172" t="s">
        <v>8933</v>
      </c>
      <c r="F1172" t="s">
        <v>8934</v>
      </c>
      <c r="G1172" t="s">
        <v>8776</v>
      </c>
      <c r="H1172" t="s">
        <v>8935</v>
      </c>
      <c r="T1172">
        <f t="shared" si="151"/>
        <v>59891487</v>
      </c>
      <c r="U1172">
        <f t="shared" si="152"/>
        <v>38</v>
      </c>
      <c r="V1172">
        <f t="shared" si="153"/>
        <v>1</v>
      </c>
      <c r="W1172">
        <f t="shared" si="154"/>
        <v>1</v>
      </c>
      <c r="X1172" t="str">
        <f t="shared" si="147"/>
        <v>Call A method in controller from Nlog config</v>
      </c>
      <c r="Y1172" t="str">
        <f t="shared" si="148"/>
        <v>59891702</v>
      </c>
      <c r="Z1172" t="str">
        <f t="shared" si="149"/>
        <v>c#/asp.net-mvcnlog/</v>
      </c>
      <c r="AA1172" t="str">
        <f t="shared" si="150"/>
        <v>https://stackoverflow.com/questions/59891487/call-a-method-in-controller-from-nlog-config</v>
      </c>
    </row>
    <row r="1173" spans="1:27" x14ac:dyDescent="0.25">
      <c r="A1173">
        <v>59863375</v>
      </c>
      <c r="B1173" t="s">
        <v>443</v>
      </c>
      <c r="C1173" t="s">
        <v>16</v>
      </c>
      <c r="D1173" t="s">
        <v>16</v>
      </c>
      <c r="E1173" t="s">
        <v>8936</v>
      </c>
      <c r="F1173" t="s">
        <v>11</v>
      </c>
      <c r="G1173" t="s">
        <v>8937</v>
      </c>
      <c r="H1173" t="s">
        <v>8938</v>
      </c>
      <c r="T1173">
        <f t="shared" si="151"/>
        <v>59863375</v>
      </c>
      <c r="U1173">
        <f t="shared" si="152"/>
        <v>45</v>
      </c>
      <c r="V1173">
        <f t="shared" si="153"/>
        <v>1</v>
      </c>
      <c r="W1173">
        <f t="shared" si="154"/>
        <v>1</v>
      </c>
      <c r="X1173" t="str">
        <f t="shared" si="147"/>
        <v>NLog Buffering Wrapper With PostSharp.Diagnostics</v>
      </c>
      <c r="Y1173" t="str">
        <f t="shared" si="148"/>
        <v>null</v>
      </c>
      <c r="Z1173" t="str">
        <f t="shared" si="149"/>
        <v>c#/logging/nlog/postsharp/</v>
      </c>
      <c r="AA1173" t="str">
        <f t="shared" si="150"/>
        <v>https://stackoverflow.com/questions/59863375/nlog-buffering-wrapper-with-postsharp-diagnostics</v>
      </c>
    </row>
    <row r="1174" spans="1:27" x14ac:dyDescent="0.25">
      <c r="A1174">
        <v>59825622</v>
      </c>
      <c r="B1174" t="s">
        <v>1508</v>
      </c>
      <c r="C1174" t="s">
        <v>16</v>
      </c>
      <c r="D1174" t="s">
        <v>16</v>
      </c>
      <c r="E1174" t="s">
        <v>8939</v>
      </c>
      <c r="F1174" t="s">
        <v>8940</v>
      </c>
      <c r="G1174" t="s">
        <v>8784</v>
      </c>
      <c r="H1174" t="s">
        <v>8941</v>
      </c>
      <c r="T1174">
        <f t="shared" si="151"/>
        <v>59825622</v>
      </c>
      <c r="U1174">
        <f t="shared" si="152"/>
        <v>73</v>
      </c>
      <c r="V1174">
        <f t="shared" si="153"/>
        <v>1</v>
      </c>
      <c r="W1174">
        <f t="shared" si="154"/>
        <v>1</v>
      </c>
      <c r="X1174" t="str">
        <f t="shared" si="147"/>
        <v>NLog LogEventInfo.Message is {0} instead of null or empty on custom LayoutRenderer</v>
      </c>
      <c r="Y1174" t="str">
        <f t="shared" si="148"/>
        <v>59828414</v>
      </c>
      <c r="Z1174" t="str">
        <f t="shared" si="149"/>
        <v>c#/.netnlog/</v>
      </c>
      <c r="AA1174" t="str">
        <f t="shared" si="150"/>
        <v>https://stackoverflow.com/questions/59825622/nlog-logeventinfo-message-is-0-instead-of-null-or-empty-on-custom-layoutrender</v>
      </c>
    </row>
    <row r="1175" spans="1:27" x14ac:dyDescent="0.25">
      <c r="A1175">
        <v>59825887</v>
      </c>
      <c r="B1175" t="s">
        <v>732</v>
      </c>
      <c r="C1175" t="s">
        <v>15</v>
      </c>
      <c r="D1175" t="s">
        <v>15</v>
      </c>
      <c r="E1175" t="s">
        <v>8942</v>
      </c>
      <c r="F1175" t="s">
        <v>8943</v>
      </c>
      <c r="G1175" t="s">
        <v>8670</v>
      </c>
      <c r="H1175" t="s">
        <v>8944</v>
      </c>
      <c r="T1175">
        <f t="shared" si="151"/>
        <v>59825887</v>
      </c>
      <c r="U1175">
        <f t="shared" si="152"/>
        <v>61</v>
      </c>
      <c r="V1175">
        <f t="shared" si="153"/>
        <v>2</v>
      </c>
      <c r="W1175">
        <f t="shared" si="154"/>
        <v>2</v>
      </c>
      <c r="X1175" t="str">
        <f t="shared" si="147"/>
        <v>NLog: How to include static characters in an inner layout</v>
      </c>
      <c r="Y1175" t="str">
        <f t="shared" si="148"/>
        <v>59828340</v>
      </c>
      <c r="Z1175" t="str">
        <f t="shared" si="149"/>
        <v>c#/nlog/</v>
      </c>
      <c r="AA1175" t="str">
        <f t="shared" si="150"/>
        <v>https://stackoverflow.com/questions/59825887/nlog-how-to-include-static-characters-in-an-inner-layout</v>
      </c>
    </row>
    <row r="1176" spans="1:27" x14ac:dyDescent="0.25">
      <c r="A1176">
        <v>59659856</v>
      </c>
      <c r="B1176" t="s">
        <v>6675</v>
      </c>
      <c r="C1176" t="s">
        <v>15</v>
      </c>
      <c r="D1176" t="s">
        <v>15</v>
      </c>
      <c r="E1176" t="s">
        <v>8962</v>
      </c>
      <c r="F1176" t="s">
        <v>11</v>
      </c>
      <c r="G1176" t="s">
        <v>8963</v>
      </c>
      <c r="H1176" t="s">
        <v>8964</v>
      </c>
      <c r="T1176">
        <f t="shared" si="151"/>
        <v>59659856</v>
      </c>
      <c r="U1176">
        <f t="shared" si="152"/>
        <v>323</v>
      </c>
      <c r="V1176">
        <f t="shared" si="153"/>
        <v>2</v>
      </c>
      <c r="W1176">
        <f t="shared" si="154"/>
        <v>2</v>
      </c>
      <c r="X1176" t="str">
        <f t="shared" si="147"/>
        <v>Memory leak in .NET Core 3.0 app when using NLog or Serilog</v>
      </c>
      <c r="Y1176" t="str">
        <f t="shared" si="148"/>
        <v>null</v>
      </c>
      <c r="Z1176" t="str">
        <f t="shared" si="149"/>
        <v>c#/.net-core.net-core-3.0/</v>
      </c>
      <c r="AA1176" t="str">
        <f t="shared" si="150"/>
        <v>https://stackoverflow.com/questions/59659856/memory-leak-in-net-core-3-0-app-when-using-nlog-or-serilog</v>
      </c>
    </row>
    <row r="1177" spans="1:27" x14ac:dyDescent="0.25">
      <c r="A1177">
        <v>50165574</v>
      </c>
      <c r="B1177" t="s">
        <v>8965</v>
      </c>
      <c r="C1177" t="s">
        <v>208</v>
      </c>
      <c r="D1177" t="s">
        <v>16</v>
      </c>
      <c r="E1177" t="s">
        <v>8966</v>
      </c>
      <c r="F1177" t="s">
        <v>8967</v>
      </c>
      <c r="G1177" t="s">
        <v>8968</v>
      </c>
      <c r="H1177" t="s">
        <v>8969</v>
      </c>
      <c r="T1177">
        <f t="shared" si="151"/>
        <v>50165574</v>
      </c>
      <c r="U1177">
        <f t="shared" si="152"/>
        <v>1780</v>
      </c>
      <c r="V1177">
        <f t="shared" si="153"/>
        <v>4</v>
      </c>
      <c r="W1177">
        <f t="shared" si="154"/>
        <v>1</v>
      </c>
      <c r="X1177" t="str">
        <f t="shared" si="147"/>
        <v>Lowercase-only Input in Xamarin.Forms</v>
      </c>
      <c r="Y1177" t="str">
        <f t="shared" si="148"/>
        <v>50196228</v>
      </c>
      <c r="Z1177" t="str">
        <f t="shared" si="149"/>
        <v>c#/android/ios/xamarin/xamarin.forms/</v>
      </c>
      <c r="AA1177" t="str">
        <f t="shared" si="150"/>
        <v>https://stackoverflow.com/questions/50165574/lowercase-only-input-in-xamarin-forms</v>
      </c>
    </row>
    <row r="1178" spans="1:27" x14ac:dyDescent="0.25">
      <c r="A1178">
        <v>61851929</v>
      </c>
      <c r="B1178" t="s">
        <v>111</v>
      </c>
      <c r="C1178" t="s">
        <v>9</v>
      </c>
      <c r="D1178" t="s">
        <v>16</v>
      </c>
      <c r="E1178" t="s">
        <v>8973</v>
      </c>
      <c r="F1178" t="s">
        <v>11</v>
      </c>
      <c r="G1178" t="s">
        <v>8974</v>
      </c>
      <c r="H1178" t="s">
        <v>8975</v>
      </c>
      <c r="T1178">
        <f t="shared" si="151"/>
        <v>61851929</v>
      </c>
      <c r="U1178">
        <f t="shared" si="152"/>
        <v>46</v>
      </c>
      <c r="V1178">
        <f t="shared" si="153"/>
        <v>0</v>
      </c>
      <c r="W1178">
        <f t="shared" si="154"/>
        <v>1</v>
      </c>
      <c r="X1178" t="str">
        <f t="shared" si="147"/>
        <v>StatusCode 400 &amp;quotBad request&amp;quot when Connecting a Xamarin.forms app on a physical Phone to an Asp.net REST API</v>
      </c>
      <c r="Y1178" t="str">
        <f t="shared" si="148"/>
        <v>null</v>
      </c>
      <c r="Z1178" t="str">
        <f t="shared" si="149"/>
        <v>c#/api/rest/xamarin.forms/</v>
      </c>
      <c r="AA1178" t="str">
        <f t="shared" si="150"/>
        <v>https://stackoverflow.com/questions/61851929/statuscode-400-bad-request-when-connecting-a-xamarin-forms-app-on-a-physical-p</v>
      </c>
    </row>
    <row r="1179" spans="1:27" x14ac:dyDescent="0.25">
      <c r="A1179">
        <v>25718635</v>
      </c>
      <c r="B1179" t="s">
        <v>8980</v>
      </c>
      <c r="C1179" t="s">
        <v>89</v>
      </c>
      <c r="D1179" t="s">
        <v>16</v>
      </c>
      <c r="E1179" t="s">
        <v>8981</v>
      </c>
      <c r="F1179" t="s">
        <v>11</v>
      </c>
      <c r="G1179" t="s">
        <v>8982</v>
      </c>
      <c r="H1179" t="s">
        <v>8983</v>
      </c>
      <c r="T1179">
        <f t="shared" si="151"/>
        <v>25718635</v>
      </c>
      <c r="U1179">
        <f t="shared" si="152"/>
        <v>7109</v>
      </c>
      <c r="V1179">
        <f t="shared" si="153"/>
        <v>5</v>
      </c>
      <c r="W1179">
        <f t="shared" si="154"/>
        <v>1</v>
      </c>
      <c r="X1179" t="str">
        <f t="shared" si="147"/>
        <v>Toolbar not working on Android using Xamarin.Forms</v>
      </c>
      <c r="Y1179" t="str">
        <f t="shared" si="148"/>
        <v>null</v>
      </c>
      <c r="Z1179" t="str">
        <f t="shared" si="149"/>
        <v>c#/android/xamarin/xamarin.forms/toolbar/</v>
      </c>
      <c r="AA1179" t="str">
        <f t="shared" si="150"/>
        <v>https://stackoverflow.com/questions/25718635/toolbar-not-working-on-android-using-xamarin-forms</v>
      </c>
    </row>
    <row r="1180" spans="1:27" x14ac:dyDescent="0.25">
      <c r="A1180">
        <v>61071495</v>
      </c>
      <c r="B1180" t="s">
        <v>172</v>
      </c>
      <c r="C1180" t="s">
        <v>16</v>
      </c>
      <c r="D1180" t="s">
        <v>16</v>
      </c>
      <c r="E1180" t="s">
        <v>8993</v>
      </c>
      <c r="F1180" t="s">
        <v>8994</v>
      </c>
      <c r="G1180" t="s">
        <v>8995</v>
      </c>
      <c r="H1180" t="s">
        <v>8996</v>
      </c>
      <c r="T1180">
        <f t="shared" si="151"/>
        <v>61071495</v>
      </c>
      <c r="U1180">
        <f t="shared" si="152"/>
        <v>55</v>
      </c>
      <c r="V1180">
        <f t="shared" si="153"/>
        <v>1</v>
      </c>
      <c r="W1180">
        <f t="shared" si="154"/>
        <v>1</v>
      </c>
      <c r="X1180" t="str">
        <f t="shared" si="147"/>
        <v>Items in database sqlite are not updating (Xamarin.Forms)</v>
      </c>
      <c r="Y1180" t="str">
        <f t="shared" si="148"/>
        <v>61845025</v>
      </c>
      <c r="Z1180" t="str">
        <f t="shared" si="149"/>
        <v>c#/sqlitexamarin.forms/</v>
      </c>
      <c r="AA1180" t="str">
        <f t="shared" si="150"/>
        <v>https://stackoverflow.com/questions/61071495/items-in-database-sqlite-are-not-updating-xamarin-forms</v>
      </c>
    </row>
    <row r="1181" spans="1:27" x14ac:dyDescent="0.25">
      <c r="A1181">
        <v>43727862</v>
      </c>
      <c r="B1181" t="s">
        <v>8997</v>
      </c>
      <c r="C1181" t="s">
        <v>16</v>
      </c>
      <c r="D1181" t="s">
        <v>15</v>
      </c>
      <c r="E1181" t="s">
        <v>8998</v>
      </c>
      <c r="F1181" t="s">
        <v>11</v>
      </c>
      <c r="G1181" t="s">
        <v>8999</v>
      </c>
      <c r="H1181" t="s">
        <v>9000</v>
      </c>
      <c r="T1181">
        <f t="shared" si="151"/>
        <v>43727862</v>
      </c>
      <c r="U1181">
        <f t="shared" si="152"/>
        <v>974</v>
      </c>
      <c r="V1181">
        <f t="shared" si="153"/>
        <v>1</v>
      </c>
      <c r="W1181">
        <f t="shared" si="154"/>
        <v>2</v>
      </c>
      <c r="X1181" t="str">
        <f t="shared" si="147"/>
        <v>Why images in drawable folder are not showing in my Android compilation of Xamarin.Forms?</v>
      </c>
      <c r="Y1181" t="str">
        <f t="shared" si="148"/>
        <v>null</v>
      </c>
      <c r="Z1181" t="str">
        <f t="shared" si="149"/>
        <v>c#/image/xamarin.android/xamarin.forms/</v>
      </c>
      <c r="AA1181" t="str">
        <f t="shared" si="150"/>
        <v>https://stackoverflow.com/questions/43727862/why-images-in-drawable-folder-are-not-showing-in-my-android-compilation-of-xamar</v>
      </c>
    </row>
    <row r="1182" spans="1:27" x14ac:dyDescent="0.25">
      <c r="A1182">
        <v>45762279</v>
      </c>
      <c r="B1182" t="s">
        <v>9012</v>
      </c>
      <c r="C1182" t="s">
        <v>28</v>
      </c>
      <c r="D1182" t="s">
        <v>208</v>
      </c>
      <c r="E1182" t="s">
        <v>9013</v>
      </c>
      <c r="F1182" t="s">
        <v>11</v>
      </c>
      <c r="G1182" t="s">
        <v>9014</v>
      </c>
      <c r="H1182" t="s">
        <v>9015</v>
      </c>
      <c r="T1182">
        <f t="shared" si="151"/>
        <v>45762279</v>
      </c>
      <c r="U1182">
        <f t="shared" si="152"/>
        <v>1283</v>
      </c>
      <c r="V1182">
        <f t="shared" si="153"/>
        <v>3</v>
      </c>
      <c r="W1182">
        <f t="shared" si="154"/>
        <v>4</v>
      </c>
      <c r="X1182" t="str">
        <f t="shared" si="147"/>
        <v>Xamarin.Forms (iOS) - How to change the text of the SearchBar &amp;quotCancel&amp;quot button?</v>
      </c>
      <c r="Y1182" t="str">
        <f t="shared" si="148"/>
        <v>null</v>
      </c>
      <c r="Z1182" t="str">
        <f t="shared" si="149"/>
        <v>c#/xamarin/xamarin.ios/xamarin.forms/uisearchbar/</v>
      </c>
      <c r="AA1182" t="str">
        <f t="shared" si="150"/>
        <v>https://stackoverflow.com/questions/45762279/xamarin-forms-ios-how-to-change-the-text-of-the-searchbar-cancel-button</v>
      </c>
    </row>
    <row r="1183" spans="1:27" x14ac:dyDescent="0.25">
      <c r="A1183">
        <v>48432846</v>
      </c>
      <c r="B1183" t="s">
        <v>9025</v>
      </c>
      <c r="C1183" t="s">
        <v>28</v>
      </c>
      <c r="D1183" t="s">
        <v>16</v>
      </c>
      <c r="E1183" t="s">
        <v>9026</v>
      </c>
      <c r="F1183" t="s">
        <v>9027</v>
      </c>
      <c r="G1183" t="s">
        <v>9028</v>
      </c>
      <c r="H1183" t="s">
        <v>9029</v>
      </c>
      <c r="T1183">
        <f t="shared" si="151"/>
        <v>48432846</v>
      </c>
      <c r="U1183">
        <f t="shared" si="152"/>
        <v>3308</v>
      </c>
      <c r="V1183">
        <f t="shared" si="153"/>
        <v>3</v>
      </c>
      <c r="W1183">
        <f t="shared" si="154"/>
        <v>1</v>
      </c>
      <c r="X1183" t="str">
        <f t="shared" si="147"/>
        <v>How to read data from Google spreadsheet in xamarin.forms</v>
      </c>
      <c r="Y1183" t="str">
        <f t="shared" si="148"/>
        <v>52556347</v>
      </c>
      <c r="Z1183" t="str">
        <f t="shared" si="149"/>
        <v>c#/google-sheets/xamarin.forms/google-api/cross-platform/</v>
      </c>
      <c r="AA1183" t="str">
        <f t="shared" si="150"/>
        <v>https://stackoverflow.com/questions/48432846/how-to-read-data-from-google-spreadsheet-in-xamarin-forms</v>
      </c>
    </row>
    <row r="1184" spans="1:27" x14ac:dyDescent="0.25">
      <c r="A1184">
        <v>61741073</v>
      </c>
      <c r="B1184" t="s">
        <v>222</v>
      </c>
      <c r="C1184" t="s">
        <v>16</v>
      </c>
      <c r="D1184" t="s">
        <v>16</v>
      </c>
      <c r="E1184" t="s">
        <v>9034</v>
      </c>
      <c r="F1184" t="s">
        <v>9035</v>
      </c>
      <c r="G1184" t="s">
        <v>9036</v>
      </c>
      <c r="H1184" t="s">
        <v>9037</v>
      </c>
      <c r="T1184">
        <f t="shared" si="151"/>
        <v>61741073</v>
      </c>
      <c r="U1184">
        <f t="shared" si="152"/>
        <v>35</v>
      </c>
      <c r="V1184">
        <f t="shared" si="153"/>
        <v>1</v>
      </c>
      <c r="W1184">
        <f t="shared" si="154"/>
        <v>1</v>
      </c>
      <c r="X1184" t="str">
        <f t="shared" si="147"/>
        <v>How to show data stored in firebase RealtimeDataBase inside a new page in xamarin.forms?</v>
      </c>
      <c r="Y1184" t="str">
        <f t="shared" si="148"/>
        <v>61742656</v>
      </c>
      <c r="Z1184" t="str">
        <f t="shared" si="149"/>
        <v>c#/database/firebase/xamarin.forms/data-retrieval/</v>
      </c>
      <c r="AA1184" t="str">
        <f t="shared" si="150"/>
        <v>https://stackoverflow.com/questions/61741073/how-to-show-data-stored-in-firebase-realtimedatabase-inside-a-new-page-in-xamari</v>
      </c>
    </row>
    <row r="1185" spans="1:27" x14ac:dyDescent="0.25">
      <c r="A1185">
        <v>59216049</v>
      </c>
      <c r="B1185" t="s">
        <v>111</v>
      </c>
      <c r="C1185" t="s">
        <v>16</v>
      </c>
      <c r="D1185" t="s">
        <v>16</v>
      </c>
      <c r="E1185" t="s">
        <v>9038</v>
      </c>
      <c r="F1185" t="s">
        <v>11</v>
      </c>
      <c r="G1185" t="s">
        <v>9039</v>
      </c>
      <c r="H1185" t="s">
        <v>9040</v>
      </c>
      <c r="T1185">
        <f t="shared" si="151"/>
        <v>59216049</v>
      </c>
      <c r="U1185">
        <f t="shared" si="152"/>
        <v>46</v>
      </c>
      <c r="V1185">
        <f t="shared" si="153"/>
        <v>1</v>
      </c>
      <c r="W1185">
        <f t="shared" si="154"/>
        <v>1</v>
      </c>
      <c r="X1185" t="str">
        <f t="shared" si="147"/>
        <v>How to access components created in Xamarin.Forms C# code behind?</v>
      </c>
      <c r="Y1185" t="str">
        <f t="shared" si="148"/>
        <v>null</v>
      </c>
      <c r="Z1185" t="str">
        <f t="shared" si="149"/>
        <v>c#/xamarin/xamarin.forms/declaration/code-behind/</v>
      </c>
      <c r="AA1185" t="str">
        <f t="shared" si="150"/>
        <v>https://stackoverflow.com/questions/59216049/how-to-access-components-created-in-xamarin-forms-c-code-behind</v>
      </c>
    </row>
    <row r="1186" spans="1:27" x14ac:dyDescent="0.25">
      <c r="A1186">
        <v>48970589</v>
      </c>
      <c r="B1186" t="s">
        <v>3059</v>
      </c>
      <c r="C1186" t="s">
        <v>9</v>
      </c>
      <c r="D1186" t="s">
        <v>16</v>
      </c>
      <c r="E1186" t="s">
        <v>9048</v>
      </c>
      <c r="F1186" t="s">
        <v>11</v>
      </c>
      <c r="G1186" t="s">
        <v>9049</v>
      </c>
      <c r="H1186" t="s">
        <v>9050</v>
      </c>
      <c r="T1186">
        <f t="shared" si="151"/>
        <v>48970589</v>
      </c>
      <c r="U1186">
        <f t="shared" si="152"/>
        <v>76</v>
      </c>
      <c r="V1186">
        <f t="shared" si="153"/>
        <v>0</v>
      </c>
      <c r="W1186">
        <f t="shared" si="154"/>
        <v>1</v>
      </c>
      <c r="X1186" t="str">
        <f t="shared" si="147"/>
        <v>How to apply the TapGestureRecognizer in Xamarin.Forms?</v>
      </c>
      <c r="Y1186" t="str">
        <f t="shared" si="148"/>
        <v>null</v>
      </c>
      <c r="Z1186" t="str">
        <f t="shared" si="149"/>
        <v>c#/xamarin/xamarin.forms/gesture/</v>
      </c>
      <c r="AA1186" t="str">
        <f t="shared" si="150"/>
        <v>https://stackoverflow.com/questions/48970589/how-to-apply-the-tapgesturerecognizer-in-xamarin-forms</v>
      </c>
    </row>
    <row r="1187" spans="1:27" x14ac:dyDescent="0.25">
      <c r="A1187">
        <v>61673290</v>
      </c>
      <c r="B1187" t="s">
        <v>14</v>
      </c>
      <c r="C1187" t="s">
        <v>16</v>
      </c>
      <c r="D1187" t="s">
        <v>16</v>
      </c>
      <c r="E1187" t="s">
        <v>9060</v>
      </c>
      <c r="F1187" t="s">
        <v>9061</v>
      </c>
      <c r="G1187" t="s">
        <v>9062</v>
      </c>
      <c r="H1187" t="s">
        <v>9063</v>
      </c>
      <c r="T1187">
        <f t="shared" si="151"/>
        <v>61673290</v>
      </c>
      <c r="U1187">
        <f t="shared" si="152"/>
        <v>31</v>
      </c>
      <c r="V1187">
        <f t="shared" si="153"/>
        <v>1</v>
      </c>
      <c r="W1187">
        <f t="shared" si="154"/>
        <v>1</v>
      </c>
      <c r="X1187" t="str">
        <f t="shared" si="147"/>
        <v>How do asynchronous Tasks in Xamarin.Forms work with iOS/Android background modes</v>
      </c>
      <c r="Y1187" t="str">
        <f t="shared" si="148"/>
        <v>61678465</v>
      </c>
      <c r="Z1187" t="str">
        <f t="shared" si="149"/>
        <v>c#/xamarin.forms/xamarin.android/xamarin.ios/</v>
      </c>
      <c r="AA1187" t="str">
        <f t="shared" si="150"/>
        <v>https://stackoverflow.com/questions/61673290/how-do-asynchronous-tasks-in-xamarin-forms-work-with-ios-android-background-mode</v>
      </c>
    </row>
    <row r="1188" spans="1:27" x14ac:dyDescent="0.25">
      <c r="A1188">
        <v>52764183</v>
      </c>
      <c r="B1188" t="s">
        <v>9067</v>
      </c>
      <c r="C1188" t="s">
        <v>16</v>
      </c>
      <c r="D1188" t="s">
        <v>15</v>
      </c>
      <c r="E1188" t="s">
        <v>9068</v>
      </c>
      <c r="F1188" t="s">
        <v>11</v>
      </c>
      <c r="G1188" t="s">
        <v>9069</v>
      </c>
      <c r="H1188" t="s">
        <v>9070</v>
      </c>
      <c r="T1188">
        <f t="shared" si="151"/>
        <v>52764183</v>
      </c>
      <c r="U1188">
        <f t="shared" si="152"/>
        <v>1208</v>
      </c>
      <c r="V1188">
        <f t="shared" si="153"/>
        <v>1</v>
      </c>
      <c r="W1188">
        <f t="shared" si="154"/>
        <v>2</v>
      </c>
      <c r="X1188" t="str">
        <f t="shared" si="147"/>
        <v>How do I change an image&amp;#39s position (x and y) dynamically at runtime in Xamarin.Forms?</v>
      </c>
      <c r="Y1188" t="str">
        <f t="shared" si="148"/>
        <v>null</v>
      </c>
      <c r="Z1188" t="str">
        <f t="shared" si="149"/>
        <v>c#/image/xamarin/xamarin.forms/position/</v>
      </c>
      <c r="AA1188" t="str">
        <f t="shared" si="150"/>
        <v>https://stackoverflow.com/questions/52764183/how-do-i-change-an-images-position-x-and-y-dynamically-at-runtime-in-xamarin</v>
      </c>
    </row>
    <row r="1189" spans="1:27" x14ac:dyDescent="0.25">
      <c r="A1189">
        <v>52522840</v>
      </c>
      <c r="B1189" t="s">
        <v>9084</v>
      </c>
      <c r="C1189" t="s">
        <v>16</v>
      </c>
      <c r="D1189" t="s">
        <v>15</v>
      </c>
      <c r="E1189" t="s">
        <v>9085</v>
      </c>
      <c r="F1189" t="s">
        <v>9086</v>
      </c>
      <c r="G1189" t="s">
        <v>9087</v>
      </c>
      <c r="H1189" t="s">
        <v>9088</v>
      </c>
      <c r="T1189">
        <f t="shared" si="151"/>
        <v>52522840</v>
      </c>
      <c r="U1189">
        <f t="shared" si="152"/>
        <v>704</v>
      </c>
      <c r="V1189">
        <f t="shared" si="153"/>
        <v>1</v>
      </c>
      <c r="W1189">
        <f t="shared" si="154"/>
        <v>2</v>
      </c>
      <c r="X1189" t="str">
        <f t="shared" si="147"/>
        <v>Xamarin.Forms Carousel View</v>
      </c>
      <c r="Y1189" t="str">
        <f t="shared" si="148"/>
        <v>61594166</v>
      </c>
      <c r="Z1189" t="str">
        <f t="shared" si="149"/>
        <v>c#/xamarin.forms/</v>
      </c>
      <c r="AA1189" t="str">
        <f t="shared" si="150"/>
        <v>https://stackoverflow.com/questions/52522840/xamarin-forms-carousel-view</v>
      </c>
    </row>
    <row r="1190" spans="1:27" x14ac:dyDescent="0.25">
      <c r="A1190">
        <v>61552423</v>
      </c>
      <c r="B1190" t="s">
        <v>222</v>
      </c>
      <c r="C1190" t="s">
        <v>9</v>
      </c>
      <c r="D1190" t="s">
        <v>16</v>
      </c>
      <c r="E1190" t="s">
        <v>9091</v>
      </c>
      <c r="F1190" t="s">
        <v>11</v>
      </c>
      <c r="G1190" t="s">
        <v>9092</v>
      </c>
      <c r="H1190" t="s">
        <v>9093</v>
      </c>
      <c r="T1190">
        <f t="shared" si="151"/>
        <v>61552423</v>
      </c>
      <c r="U1190">
        <f t="shared" si="152"/>
        <v>35</v>
      </c>
      <c r="V1190">
        <f t="shared" si="153"/>
        <v>0</v>
      </c>
      <c r="W1190">
        <f t="shared" si="154"/>
        <v>1</v>
      </c>
      <c r="X1190" t="str">
        <f t="shared" si="147"/>
        <v>Xamarin.Forms: firebase auth for google</v>
      </c>
      <c r="Y1190" t="str">
        <f t="shared" si="148"/>
        <v>null</v>
      </c>
      <c r="Z1190" t="str">
        <f t="shared" si="149"/>
        <v>c#/xamarin.formsfirebase-authentication/</v>
      </c>
      <c r="AA1190" t="str">
        <f t="shared" si="150"/>
        <v>https://stackoverflow.com/questions/61552423/xamarin-forms-firebase-auth-for-google</v>
      </c>
    </row>
    <row r="1191" spans="1:27" x14ac:dyDescent="0.25">
      <c r="A1191">
        <v>61438267</v>
      </c>
      <c r="B1191" t="s">
        <v>3059</v>
      </c>
      <c r="C1191" t="s">
        <v>28</v>
      </c>
      <c r="D1191" t="s">
        <v>15</v>
      </c>
      <c r="E1191" t="s">
        <v>9097</v>
      </c>
      <c r="F1191" t="s">
        <v>11</v>
      </c>
      <c r="G1191" t="s">
        <v>9098</v>
      </c>
      <c r="H1191" t="s">
        <v>9099</v>
      </c>
      <c r="T1191">
        <f t="shared" si="151"/>
        <v>61438267</v>
      </c>
      <c r="U1191">
        <f t="shared" si="152"/>
        <v>76</v>
      </c>
      <c r="V1191">
        <f t="shared" si="153"/>
        <v>3</v>
      </c>
      <c r="W1191">
        <f t="shared" si="154"/>
        <v>2</v>
      </c>
      <c r="X1191" t="str">
        <f t="shared" si="147"/>
        <v>Entity Framework Core SQLite with Xamarin.Forms doesn&amp;#39t update Db</v>
      </c>
      <c r="Y1191" t="str">
        <f t="shared" si="148"/>
        <v>null</v>
      </c>
      <c r="Z1191" t="str">
        <f t="shared" si="149"/>
        <v>c#/entity-frameworkxamarin.forms/</v>
      </c>
      <c r="AA1191" t="str">
        <f t="shared" si="150"/>
        <v>https://stackoverflow.com/questions/61438267/entity-framework-core-sqlite-with-xamarin-forms-doesnt-update-db</v>
      </c>
    </row>
    <row r="1192" spans="1:27" x14ac:dyDescent="0.25">
      <c r="A1192">
        <v>35042013</v>
      </c>
      <c r="B1192" t="s">
        <v>9100</v>
      </c>
      <c r="C1192" t="s">
        <v>28</v>
      </c>
      <c r="D1192" t="s">
        <v>469</v>
      </c>
      <c r="E1192" t="s">
        <v>9101</v>
      </c>
      <c r="F1192" t="s">
        <v>9102</v>
      </c>
      <c r="G1192" t="s">
        <v>9046</v>
      </c>
      <c r="H1192" t="s">
        <v>9103</v>
      </c>
      <c r="T1192">
        <f t="shared" si="151"/>
        <v>35042013</v>
      </c>
      <c r="U1192">
        <f t="shared" si="152"/>
        <v>2614</v>
      </c>
      <c r="V1192">
        <f t="shared" si="153"/>
        <v>3</v>
      </c>
      <c r="W1192">
        <f t="shared" si="154"/>
        <v>9</v>
      </c>
      <c r="X1192" t="str">
        <f t="shared" si="147"/>
        <v>Is it possible to point one Color resource to another Color resource in Xamarin.Forms?</v>
      </c>
      <c r="Y1192" t="str">
        <f t="shared" si="148"/>
        <v>35044692</v>
      </c>
      <c r="Z1192" t="str">
        <f t="shared" si="149"/>
        <v>c#/xamarinxamarin.forms/</v>
      </c>
      <c r="AA1192" t="str">
        <f t="shared" si="150"/>
        <v>https://stackoverflow.com/questions/35042013/is-it-possible-to-point-one-color-resource-to-another-color-resource-in-xamarin</v>
      </c>
    </row>
    <row r="1193" spans="1:27" x14ac:dyDescent="0.25">
      <c r="A1193">
        <v>61463438</v>
      </c>
      <c r="B1193" t="s">
        <v>437</v>
      </c>
      <c r="C1193" t="s">
        <v>15</v>
      </c>
      <c r="D1193" t="s">
        <v>16</v>
      </c>
      <c r="E1193" t="s">
        <v>9111</v>
      </c>
      <c r="F1193" t="s">
        <v>9112</v>
      </c>
      <c r="G1193" t="s">
        <v>9113</v>
      </c>
      <c r="H1193" t="s">
        <v>9114</v>
      </c>
      <c r="T1193">
        <f t="shared" si="151"/>
        <v>61463438</v>
      </c>
      <c r="U1193">
        <f t="shared" si="152"/>
        <v>19</v>
      </c>
      <c r="V1193">
        <f t="shared" si="153"/>
        <v>2</v>
      </c>
      <c r="W1193">
        <f t="shared" si="154"/>
        <v>1</v>
      </c>
      <c r="X1193" t="str">
        <f t="shared" si="147"/>
        <v>How to get all enabled keyboard in xamarin.forms with C#</v>
      </c>
      <c r="Y1193" t="str">
        <f t="shared" si="148"/>
        <v>61473854</v>
      </c>
      <c r="Z1193" t="str">
        <f t="shared" si="149"/>
        <v>c#/xamarin.formskeyboard/</v>
      </c>
      <c r="AA1193" t="str">
        <f t="shared" si="150"/>
        <v>https://stackoverflow.com/questions/61463438/how-to-get-all-enabled-keyboard-in-xamarin-forms-with-c</v>
      </c>
    </row>
    <row r="1194" spans="1:27" x14ac:dyDescent="0.25">
      <c r="A1194">
        <v>37945767</v>
      </c>
      <c r="B1194" t="s">
        <v>9115</v>
      </c>
      <c r="C1194" t="s">
        <v>107</v>
      </c>
      <c r="D1194" t="s">
        <v>14</v>
      </c>
      <c r="E1194" t="s">
        <v>9116</v>
      </c>
      <c r="F1194" t="s">
        <v>11</v>
      </c>
      <c r="G1194" t="s">
        <v>9117</v>
      </c>
      <c r="H1194" t="s">
        <v>9118</v>
      </c>
      <c r="T1194">
        <f t="shared" si="151"/>
        <v>37945767</v>
      </c>
      <c r="U1194">
        <f t="shared" si="152"/>
        <v>69320</v>
      </c>
      <c r="V1194">
        <f t="shared" si="153"/>
        <v>8</v>
      </c>
      <c r="W1194">
        <f t="shared" si="154"/>
        <v>31</v>
      </c>
      <c r="X1194" t="str">
        <f t="shared" si="147"/>
        <v>How to change application icon in Xamarin.Forms?</v>
      </c>
      <c r="Y1194" t="str">
        <f t="shared" si="148"/>
        <v>null</v>
      </c>
      <c r="Z1194" t="str">
        <f t="shared" si="149"/>
        <v>c#/cross-platformxamarin.forms/</v>
      </c>
      <c r="AA1194" t="str">
        <f t="shared" si="150"/>
        <v>https://stackoverflow.com/questions/37945767/how-to-change-application-icon-in-xamarin-forms</v>
      </c>
    </row>
    <row r="1195" spans="1:27" x14ac:dyDescent="0.25">
      <c r="A1195">
        <v>61379215</v>
      </c>
      <c r="B1195" t="s">
        <v>188</v>
      </c>
      <c r="C1195" t="s">
        <v>16</v>
      </c>
      <c r="D1195" t="s">
        <v>16</v>
      </c>
      <c r="E1195" t="s">
        <v>9142</v>
      </c>
      <c r="F1195" t="s">
        <v>11</v>
      </c>
      <c r="G1195" t="s">
        <v>9143</v>
      </c>
      <c r="H1195" t="s">
        <v>9144</v>
      </c>
      <c r="T1195">
        <f t="shared" si="151"/>
        <v>61379215</v>
      </c>
      <c r="U1195">
        <f t="shared" si="152"/>
        <v>50</v>
      </c>
      <c r="V1195">
        <f t="shared" si="153"/>
        <v>1</v>
      </c>
      <c r="W1195">
        <f t="shared" si="154"/>
        <v>1</v>
      </c>
      <c r="X1195" t="str">
        <f t="shared" si="147"/>
        <v>Xamarin.Forms Error CS0246 &amp;#39Foundation&amp;#39 could not be found</v>
      </c>
      <c r="Y1195" t="str">
        <f t="shared" si="148"/>
        <v>null</v>
      </c>
      <c r="Z1195" t="str">
        <f t="shared" si="149"/>
        <v>c#/xamarin/xamarin.forms/xamarin.ios/visual-studio-mac/</v>
      </c>
      <c r="AA1195" t="str">
        <f t="shared" si="150"/>
        <v>https://stackoverflow.com/questions/61379215/xamarin-forms-error-cs0246-foundation-could-not-be-found</v>
      </c>
    </row>
    <row r="1196" spans="1:27" x14ac:dyDescent="0.25">
      <c r="A1196">
        <v>59628752</v>
      </c>
      <c r="B1196" t="s">
        <v>9145</v>
      </c>
      <c r="C1196" t="s">
        <v>28</v>
      </c>
      <c r="D1196" t="s">
        <v>15</v>
      </c>
      <c r="E1196" t="s">
        <v>9146</v>
      </c>
      <c r="F1196" t="s">
        <v>9147</v>
      </c>
      <c r="G1196" t="s">
        <v>9148</v>
      </c>
      <c r="H1196" t="s">
        <v>9149</v>
      </c>
      <c r="T1196">
        <f t="shared" si="151"/>
        <v>59628752</v>
      </c>
      <c r="U1196">
        <f t="shared" si="152"/>
        <v>396</v>
      </c>
      <c r="V1196">
        <f t="shared" si="153"/>
        <v>3</v>
      </c>
      <c r="W1196">
        <f t="shared" si="154"/>
        <v>2</v>
      </c>
      <c r="X1196" t="str">
        <f t="shared" si="147"/>
        <v>Is it possible to access external storage in platform-independent code in Xamarin.Forms?</v>
      </c>
      <c r="Y1196" t="str">
        <f t="shared" si="148"/>
        <v>59629680</v>
      </c>
      <c r="Z1196" t="str">
        <f t="shared" si="149"/>
        <v>c#/mobile/xamarin.forms/xamarin.android/xamarin.ios/</v>
      </c>
      <c r="AA1196" t="str">
        <f t="shared" si="150"/>
        <v>https://stackoverflow.com/questions/59628752/is-it-possible-to-access-external-storage-in-platform-independent-code-in-xamari</v>
      </c>
    </row>
    <row r="1197" spans="1:27" x14ac:dyDescent="0.25">
      <c r="A1197">
        <v>61413109</v>
      </c>
      <c r="B1197" t="s">
        <v>102</v>
      </c>
      <c r="C1197" t="s">
        <v>16</v>
      </c>
      <c r="D1197" t="s">
        <v>16</v>
      </c>
      <c r="E1197" t="s">
        <v>9150</v>
      </c>
      <c r="F1197" t="s">
        <v>9151</v>
      </c>
      <c r="G1197" t="s">
        <v>8978</v>
      </c>
      <c r="H1197" t="s">
        <v>9152</v>
      </c>
      <c r="T1197">
        <f t="shared" si="151"/>
        <v>61413109</v>
      </c>
      <c r="U1197">
        <f t="shared" si="152"/>
        <v>38</v>
      </c>
      <c r="V1197">
        <f t="shared" si="153"/>
        <v>1</v>
      </c>
      <c r="W1197">
        <f t="shared" si="154"/>
        <v>1</v>
      </c>
      <c r="X1197" t="str">
        <f t="shared" si="147"/>
        <v>Haptic Feedback crashes in Xamarin.Forms iOS Dependency Service</v>
      </c>
      <c r="Y1197" t="str">
        <f t="shared" si="148"/>
        <v>61418141</v>
      </c>
      <c r="Z1197" t="str">
        <f t="shared" si="149"/>
        <v>c#/ios/xamarin/xamarin.forms/xamarin.ios/</v>
      </c>
      <c r="AA1197" t="str">
        <f t="shared" si="150"/>
        <v>https://stackoverflow.com/questions/61413109/haptic-feedback-crashes-in-xamarin-forms-ios-dependency-service</v>
      </c>
    </row>
    <row r="1198" spans="1:27" x14ac:dyDescent="0.25">
      <c r="A1198">
        <v>46491815</v>
      </c>
      <c r="B1198" t="s">
        <v>9153</v>
      </c>
      <c r="C1198" t="s">
        <v>208</v>
      </c>
      <c r="D1198" t="s">
        <v>1458</v>
      </c>
      <c r="E1198" t="s">
        <v>9154</v>
      </c>
      <c r="F1198" t="s">
        <v>11</v>
      </c>
      <c r="G1198" t="s">
        <v>9046</v>
      </c>
      <c r="H1198" t="s">
        <v>9155</v>
      </c>
      <c r="T1198">
        <f t="shared" si="151"/>
        <v>46491815</v>
      </c>
      <c r="U1198">
        <f t="shared" si="152"/>
        <v>1971</v>
      </c>
      <c r="V1198">
        <f t="shared" si="153"/>
        <v>4</v>
      </c>
      <c r="W1198">
        <f t="shared" si="154"/>
        <v>68</v>
      </c>
      <c r="X1198" t="str">
        <f t="shared" si="147"/>
        <v>In Xamarin.Forms Device.BeginInvokeOnMainThread() doesnâ€™t show message box from notification callback *only* in Release config on physical device</v>
      </c>
      <c r="Y1198" t="str">
        <f t="shared" si="148"/>
        <v>null</v>
      </c>
      <c r="Z1198" t="str">
        <f t="shared" si="149"/>
        <v>c#/xamarinxamarin.forms/</v>
      </c>
      <c r="AA1198" t="str">
        <f t="shared" si="150"/>
        <v>https://stackoverflow.com/questions/46491815/in-xamarin-forms-device-begininvokeonmainthread-doesn-t-show-message-box-from</v>
      </c>
    </row>
    <row r="1199" spans="1:27" x14ac:dyDescent="0.25">
      <c r="A1199">
        <v>49009155</v>
      </c>
      <c r="B1199" t="s">
        <v>9164</v>
      </c>
      <c r="C1199" t="s">
        <v>28</v>
      </c>
      <c r="D1199" t="s">
        <v>15</v>
      </c>
      <c r="E1199" t="s">
        <v>9165</v>
      </c>
      <c r="F1199" t="s">
        <v>9166</v>
      </c>
      <c r="G1199" t="s">
        <v>9167</v>
      </c>
      <c r="H1199" t="s">
        <v>9168</v>
      </c>
      <c r="T1199">
        <f t="shared" si="151"/>
        <v>49009155</v>
      </c>
      <c r="U1199">
        <f t="shared" si="152"/>
        <v>1460</v>
      </c>
      <c r="V1199">
        <f t="shared" si="153"/>
        <v>3</v>
      </c>
      <c r="W1199">
        <f t="shared" si="154"/>
        <v>2</v>
      </c>
      <c r="X1199" t="str">
        <f t="shared" si="147"/>
        <v>Xamarin.Forms Android DatePicker/TimePicker button listener</v>
      </c>
      <c r="Y1199" t="str">
        <f t="shared" si="148"/>
        <v>49024454</v>
      </c>
      <c r="Z1199" t="str">
        <f t="shared" si="149"/>
        <v>c#/android/datepicker/xamarin.forms/timepicker/</v>
      </c>
      <c r="AA1199" t="str">
        <f t="shared" si="150"/>
        <v>https://stackoverflow.com/questions/49009155/xamarin-forms-android-datepicker-timepicker-button-listener</v>
      </c>
    </row>
    <row r="1200" spans="1:27" x14ac:dyDescent="0.25">
      <c r="A1200">
        <v>61288106</v>
      </c>
      <c r="B1200" t="s">
        <v>102</v>
      </c>
      <c r="C1200" t="s">
        <v>16</v>
      </c>
      <c r="D1200" t="s">
        <v>16</v>
      </c>
      <c r="E1200" t="s">
        <v>9175</v>
      </c>
      <c r="F1200" t="s">
        <v>11</v>
      </c>
      <c r="G1200" t="s">
        <v>9176</v>
      </c>
      <c r="H1200" t="s">
        <v>9177</v>
      </c>
      <c r="T1200">
        <f t="shared" si="151"/>
        <v>61288106</v>
      </c>
      <c r="U1200">
        <f t="shared" si="152"/>
        <v>38</v>
      </c>
      <c r="V1200">
        <f t="shared" si="153"/>
        <v>1</v>
      </c>
      <c r="W1200">
        <f t="shared" si="154"/>
        <v>1</v>
      </c>
      <c r="X1200" t="str">
        <f t="shared" si="147"/>
        <v>Native view of a MenuBar (UWP) or Menu (WPF) using Xamarin.Forms?</v>
      </c>
      <c r="Y1200" t="str">
        <f t="shared" si="148"/>
        <v>null</v>
      </c>
      <c r="Z1200" t="str">
        <f t="shared" si="149"/>
        <v>c#/wpf/xamarin.forms/uwp/menubar/</v>
      </c>
      <c r="AA1200" t="str">
        <f t="shared" si="150"/>
        <v>https://stackoverflow.com/questions/61288106/native-view-of-a-menubar-uwp-or-menu-wpf-using-xamarin-forms</v>
      </c>
    </row>
    <row r="1201" spans="1:27" x14ac:dyDescent="0.25">
      <c r="A1201">
        <v>25912091</v>
      </c>
      <c r="B1201" t="s">
        <v>9178</v>
      </c>
      <c r="C1201" t="s">
        <v>208</v>
      </c>
      <c r="D1201" t="s">
        <v>829</v>
      </c>
      <c r="E1201" t="s">
        <v>9179</v>
      </c>
      <c r="F1201" t="s">
        <v>11</v>
      </c>
      <c r="G1201" t="s">
        <v>9180</v>
      </c>
      <c r="H1201" t="s">
        <v>9181</v>
      </c>
      <c r="T1201">
        <f t="shared" si="151"/>
        <v>25912091</v>
      </c>
      <c r="U1201">
        <f t="shared" si="152"/>
        <v>27648</v>
      </c>
      <c r="V1201">
        <f t="shared" si="153"/>
        <v>4</v>
      </c>
      <c r="W1201">
        <f t="shared" si="154"/>
        <v>14</v>
      </c>
      <c r="X1201" t="str">
        <f t="shared" si="147"/>
        <v>How do I pass the Button as CommandParameter from XAML in a Xamarin.Forms Page?</v>
      </c>
      <c r="Y1201" t="str">
        <f t="shared" si="148"/>
        <v>null</v>
      </c>
      <c r="Z1201" t="str">
        <f t="shared" si="149"/>
        <v>c#/xaml/xamarin.forms/commandparameter/</v>
      </c>
      <c r="AA1201" t="str">
        <f t="shared" si="150"/>
        <v>https://stackoverflow.com/questions/25912091/how-do-i-pass-the-button-as-commandparameter-from-xaml-in-a-xamarin-forms-page</v>
      </c>
    </row>
    <row r="1202" spans="1:27" x14ac:dyDescent="0.25">
      <c r="A1202">
        <v>61318610</v>
      </c>
      <c r="B1202" t="s">
        <v>172</v>
      </c>
      <c r="C1202" t="s">
        <v>16</v>
      </c>
      <c r="D1202" t="s">
        <v>16</v>
      </c>
      <c r="E1202" t="s">
        <v>9188</v>
      </c>
      <c r="F1202" t="s">
        <v>9189</v>
      </c>
      <c r="G1202" t="s">
        <v>9190</v>
      </c>
      <c r="H1202" t="s">
        <v>9191</v>
      </c>
      <c r="T1202">
        <f t="shared" si="151"/>
        <v>61318610</v>
      </c>
      <c r="U1202">
        <f t="shared" si="152"/>
        <v>55</v>
      </c>
      <c r="V1202">
        <f t="shared" si="153"/>
        <v>1</v>
      </c>
      <c r="W1202">
        <f t="shared" si="154"/>
        <v>1</v>
      </c>
      <c r="X1202" t="str">
        <f t="shared" si="147"/>
        <v>Xamarin.Forms - Binding on ContextMenu</v>
      </c>
      <c r="Y1202" t="str">
        <f t="shared" si="148"/>
        <v>61319437</v>
      </c>
      <c r="Z1202" t="str">
        <f t="shared" si="149"/>
        <v>c#/mvvm/xamarin.forms/contextmenu/datatemplate/</v>
      </c>
      <c r="AA1202" t="str">
        <f t="shared" si="150"/>
        <v>https://stackoverflow.com/questions/61318610/xamarin-forms-binding-on-contextmenu</v>
      </c>
    </row>
    <row r="1203" spans="1:27" x14ac:dyDescent="0.25">
      <c r="A1203">
        <v>61285354</v>
      </c>
      <c r="B1203" t="s">
        <v>61</v>
      </c>
      <c r="C1203" t="s">
        <v>16</v>
      </c>
      <c r="D1203" t="s">
        <v>16</v>
      </c>
      <c r="E1203" t="s">
        <v>9192</v>
      </c>
      <c r="F1203" t="s">
        <v>11</v>
      </c>
      <c r="G1203" t="s">
        <v>9046</v>
      </c>
      <c r="H1203" t="s">
        <v>9193</v>
      </c>
      <c r="T1203">
        <f t="shared" si="151"/>
        <v>61285354</v>
      </c>
      <c r="U1203">
        <f t="shared" si="152"/>
        <v>34</v>
      </c>
      <c r="V1203">
        <f t="shared" si="153"/>
        <v>1</v>
      </c>
      <c r="W1203">
        <f t="shared" si="154"/>
        <v>1</v>
      </c>
      <c r="X1203" t="str">
        <f t="shared" si="147"/>
        <v>I have a question regarding Xamarin.Forms Navigation. How to pass variable values from one page to other?</v>
      </c>
      <c r="Y1203" t="str">
        <f t="shared" si="148"/>
        <v>null</v>
      </c>
      <c r="Z1203" t="str">
        <f t="shared" si="149"/>
        <v>c#/xamarinxamarin.forms/</v>
      </c>
      <c r="AA1203" t="str">
        <f t="shared" si="150"/>
        <v>https://stackoverflow.com/questions/61285354/i-have-a-question-regarding-xamarin-forms-navigation-how-to-pass-variable-value</v>
      </c>
    </row>
    <row r="1204" spans="1:27" x14ac:dyDescent="0.25">
      <c r="A1204">
        <v>47417015</v>
      </c>
      <c r="B1204" t="s">
        <v>9194</v>
      </c>
      <c r="C1204" t="s">
        <v>28</v>
      </c>
      <c r="D1204" t="s">
        <v>829</v>
      </c>
      <c r="E1204" t="s">
        <v>9195</v>
      </c>
      <c r="F1204" t="s">
        <v>9196</v>
      </c>
      <c r="G1204" t="s">
        <v>9197</v>
      </c>
      <c r="H1204" t="s">
        <v>9198</v>
      </c>
      <c r="T1204">
        <f t="shared" si="151"/>
        <v>47417015</v>
      </c>
      <c r="U1204">
        <f t="shared" si="152"/>
        <v>7015</v>
      </c>
      <c r="V1204">
        <f t="shared" si="153"/>
        <v>3</v>
      </c>
      <c r="W1204">
        <f t="shared" si="154"/>
        <v>14</v>
      </c>
      <c r="X1204" t="str">
        <f t="shared" si="147"/>
        <v>Xamarin.Forms 2.5.0 and Context</v>
      </c>
      <c r="Y1204" t="str">
        <f t="shared" si="148"/>
        <v>47417236</v>
      </c>
      <c r="Z1204" t="str">
        <f t="shared" si="149"/>
        <v>c#/xamarin/xamarin.forms/custom-renderer/</v>
      </c>
      <c r="AA1204" t="str">
        <f t="shared" si="150"/>
        <v>https://stackoverflow.com/questions/47417015/xamarin-forms-2-5-0-and-context</v>
      </c>
    </row>
    <row r="1205" spans="1:27" x14ac:dyDescent="0.25">
      <c r="A1205">
        <v>49256963</v>
      </c>
      <c r="B1205" t="s">
        <v>9199</v>
      </c>
      <c r="C1205" t="s">
        <v>15</v>
      </c>
      <c r="D1205" t="s">
        <v>16</v>
      </c>
      <c r="E1205" t="s">
        <v>9200</v>
      </c>
      <c r="F1205" t="s">
        <v>11</v>
      </c>
      <c r="G1205" t="s">
        <v>9201</v>
      </c>
      <c r="H1205" t="s">
        <v>9202</v>
      </c>
      <c r="T1205">
        <f t="shared" si="151"/>
        <v>49256963</v>
      </c>
      <c r="U1205">
        <f t="shared" si="152"/>
        <v>2965</v>
      </c>
      <c r="V1205">
        <f t="shared" si="153"/>
        <v>2</v>
      </c>
      <c r="W1205">
        <f t="shared" si="154"/>
        <v>1</v>
      </c>
      <c r="X1205" t="str">
        <f t="shared" si="147"/>
        <v>Xamarin.Forms Picker`s ItemDisplayBinding doesn&amp;#39t change displayed text when property on object changes</v>
      </c>
      <c r="Y1205" t="str">
        <f t="shared" si="148"/>
        <v>null</v>
      </c>
      <c r="Z1205" t="str">
        <f t="shared" si="149"/>
        <v>c#/xamarin/binding/xamarin.forms/</v>
      </c>
      <c r="AA1205" t="str">
        <f t="shared" si="150"/>
        <v>https://stackoverflow.com/questions/49256963/xamarin-forms-pickers-itemdisplaybinding-doesnt-change-displayed-text-when-pro</v>
      </c>
    </row>
    <row r="1206" spans="1:27" x14ac:dyDescent="0.25">
      <c r="A1206">
        <v>46292614</v>
      </c>
      <c r="B1206" t="s">
        <v>9203</v>
      </c>
      <c r="C1206" t="s">
        <v>28</v>
      </c>
      <c r="D1206" t="s">
        <v>16</v>
      </c>
      <c r="E1206" t="s">
        <v>9204</v>
      </c>
      <c r="F1206" t="s">
        <v>11</v>
      </c>
      <c r="G1206" t="s">
        <v>9205</v>
      </c>
      <c r="H1206" t="s">
        <v>9206</v>
      </c>
      <c r="T1206">
        <f t="shared" si="151"/>
        <v>46292614</v>
      </c>
      <c r="U1206">
        <f t="shared" si="152"/>
        <v>4998</v>
      </c>
      <c r="V1206">
        <f t="shared" si="153"/>
        <v>3</v>
      </c>
      <c r="W1206">
        <f t="shared" si="154"/>
        <v>1</v>
      </c>
      <c r="X1206" t="str">
        <f t="shared" si="147"/>
        <v>Xamarin.forms - How to detect enter press in entry inside a view model?</v>
      </c>
      <c r="Y1206" t="str">
        <f t="shared" si="148"/>
        <v>null</v>
      </c>
      <c r="Z1206" t="str">
        <f t="shared" si="149"/>
        <v>c#/xamarin/mvvm/xamarin.forms/</v>
      </c>
      <c r="AA1206" t="str">
        <f t="shared" si="150"/>
        <v>https://stackoverflow.com/questions/46292614/xamarin-forms-how-to-detect-enter-press-in-entry-inside-a-view-model</v>
      </c>
    </row>
    <row r="1207" spans="1:27" x14ac:dyDescent="0.25">
      <c r="A1207">
        <v>61257086</v>
      </c>
      <c r="B1207" t="s">
        <v>1193</v>
      </c>
      <c r="C1207" t="s">
        <v>16</v>
      </c>
      <c r="D1207" t="s">
        <v>16</v>
      </c>
      <c r="E1207" t="s">
        <v>9207</v>
      </c>
      <c r="F1207" t="s">
        <v>11</v>
      </c>
      <c r="G1207" t="s">
        <v>9208</v>
      </c>
      <c r="H1207" t="s">
        <v>9209</v>
      </c>
      <c r="T1207">
        <f t="shared" si="151"/>
        <v>61257086</v>
      </c>
      <c r="U1207">
        <f t="shared" si="152"/>
        <v>74</v>
      </c>
      <c r="V1207">
        <f t="shared" si="153"/>
        <v>1</v>
      </c>
      <c r="W1207">
        <f t="shared" si="154"/>
        <v>1</v>
      </c>
      <c r="X1207" t="str">
        <f t="shared" si="147"/>
        <v>Xamarin.Forms - iOS RegisteredForRemoteNotifications not getting called</v>
      </c>
      <c r="Y1207" t="str">
        <f t="shared" si="148"/>
        <v>null</v>
      </c>
      <c r="Z1207" t="str">
        <f t="shared" si="149"/>
        <v>c#/ios/xamarin.forms/xamarin.ios/apple-push-notifications/</v>
      </c>
      <c r="AA1207" t="str">
        <f t="shared" si="150"/>
        <v>https://stackoverflow.com/questions/61257086/xamarin-forms-ios-registeredforremotenotifications-not-getting-called</v>
      </c>
    </row>
    <row r="1208" spans="1:27" x14ac:dyDescent="0.25">
      <c r="A1208">
        <v>37551576</v>
      </c>
      <c r="B1208" t="s">
        <v>9214</v>
      </c>
      <c r="C1208" t="s">
        <v>28</v>
      </c>
      <c r="D1208" t="s">
        <v>463</v>
      </c>
      <c r="E1208" t="s">
        <v>9215</v>
      </c>
      <c r="F1208" t="s">
        <v>9216</v>
      </c>
      <c r="G1208" t="s">
        <v>9217</v>
      </c>
      <c r="H1208" t="s">
        <v>9218</v>
      </c>
      <c r="T1208">
        <f t="shared" si="151"/>
        <v>37551576</v>
      </c>
      <c r="U1208">
        <f t="shared" si="152"/>
        <v>16024</v>
      </c>
      <c r="V1208">
        <f t="shared" si="153"/>
        <v>3</v>
      </c>
      <c r="W1208">
        <f t="shared" si="154"/>
        <v>11</v>
      </c>
      <c r="X1208" t="str">
        <f t="shared" si="147"/>
        <v>How to make a phone call in Xamarin.Forms by clicking on a label?</v>
      </c>
      <c r="Y1208" t="str">
        <f t="shared" si="148"/>
        <v>37551969</v>
      </c>
      <c r="Z1208" t="str">
        <f t="shared" si="149"/>
        <v>c#/xamarin/xamarin.android/xamarin.forms/</v>
      </c>
      <c r="AA1208" t="str">
        <f t="shared" si="150"/>
        <v>https://stackoverflow.com/questions/37551576/how-to-make-a-phone-call-in-xamarin-forms-by-clicking-on-a-label</v>
      </c>
    </row>
    <row r="1209" spans="1:27" x14ac:dyDescent="0.25">
      <c r="A1209">
        <v>35906952</v>
      </c>
      <c r="B1209" t="s">
        <v>9219</v>
      </c>
      <c r="C1209" t="s">
        <v>208</v>
      </c>
      <c r="D1209" t="s">
        <v>208</v>
      </c>
      <c r="E1209" t="s">
        <v>9220</v>
      </c>
      <c r="F1209" t="s">
        <v>9221</v>
      </c>
      <c r="G1209" t="s">
        <v>9222</v>
      </c>
      <c r="H1209" t="s">
        <v>9223</v>
      </c>
      <c r="T1209">
        <f t="shared" si="151"/>
        <v>35906952</v>
      </c>
      <c r="U1209">
        <f t="shared" si="152"/>
        <v>11740</v>
      </c>
      <c r="V1209">
        <f t="shared" si="153"/>
        <v>4</v>
      </c>
      <c r="W1209">
        <f t="shared" si="154"/>
        <v>4</v>
      </c>
      <c r="X1209" t="str">
        <f t="shared" si="147"/>
        <v>Xamarin.Forms Navigation.PushAsync Not Working</v>
      </c>
      <c r="Y1209" t="str">
        <f t="shared" si="148"/>
        <v>35929130</v>
      </c>
      <c r="Z1209" t="str">
        <f t="shared" si="149"/>
        <v>c#/xamarin.iosxamarin.forms/</v>
      </c>
      <c r="AA1209" t="str">
        <f t="shared" si="150"/>
        <v>https://stackoverflow.com/questions/35906952/xamarin-forms-navigation-pushasync-not-working</v>
      </c>
    </row>
    <row r="1210" spans="1:27" x14ac:dyDescent="0.25">
      <c r="A1210">
        <v>35557411</v>
      </c>
      <c r="B1210" t="s">
        <v>9224</v>
      </c>
      <c r="C1210" t="s">
        <v>28</v>
      </c>
      <c r="D1210" t="s">
        <v>28</v>
      </c>
      <c r="E1210" t="s">
        <v>9225</v>
      </c>
      <c r="F1210" t="s">
        <v>9226</v>
      </c>
      <c r="G1210" t="s">
        <v>9227</v>
      </c>
      <c r="H1210" t="s">
        <v>9228</v>
      </c>
      <c r="T1210">
        <f t="shared" si="151"/>
        <v>35557411</v>
      </c>
      <c r="U1210">
        <f t="shared" si="152"/>
        <v>846</v>
      </c>
      <c r="V1210">
        <f t="shared" si="153"/>
        <v>3</v>
      </c>
      <c r="W1210">
        <f t="shared" si="154"/>
        <v>3</v>
      </c>
      <c r="X1210" t="str">
        <f t="shared" si="147"/>
        <v>&amp;quotBuffer until quiet&amp;quot behavior from Reactive?</v>
      </c>
      <c r="Y1210" t="str">
        <f t="shared" si="148"/>
        <v>35560532</v>
      </c>
      <c r="Z1210" t="str">
        <f t="shared" si="149"/>
        <v>c#/system.reactivereactive-programming/</v>
      </c>
      <c r="AA1210" t="str">
        <f t="shared" si="150"/>
        <v>https://stackoverflow.com/questions/35557411/buffer-until-quiet-behavior-from-reactive</v>
      </c>
    </row>
    <row r="1211" spans="1:27" x14ac:dyDescent="0.25">
      <c r="A1211">
        <v>57853636</v>
      </c>
      <c r="B1211" t="s">
        <v>9235</v>
      </c>
      <c r="C1211" t="s">
        <v>15</v>
      </c>
      <c r="D1211" t="s">
        <v>15</v>
      </c>
      <c r="E1211" t="s">
        <v>9236</v>
      </c>
      <c r="F1211" t="s">
        <v>9237</v>
      </c>
      <c r="G1211" t="s">
        <v>9238</v>
      </c>
      <c r="H1211" t="s">
        <v>9239</v>
      </c>
      <c r="T1211">
        <f t="shared" si="151"/>
        <v>57853636</v>
      </c>
      <c r="U1211">
        <f t="shared" si="152"/>
        <v>456</v>
      </c>
      <c r="V1211">
        <f t="shared" si="153"/>
        <v>2</v>
      </c>
      <c r="W1211">
        <f t="shared" si="154"/>
        <v>2</v>
      </c>
      <c r="X1211" t="str">
        <f t="shared" si="147"/>
        <v>Reactive Extensions in .Net (C#) - Subject&amp;ltT&amp;gt instance only processing one subscription</v>
      </c>
      <c r="Y1211" t="str">
        <f t="shared" si="148"/>
        <v>57856612</v>
      </c>
      <c r="Z1211" t="str">
        <f t="shared" si="149"/>
        <v>c#/observable/reactive-programming/system.reactive/observers/</v>
      </c>
      <c r="AA1211" t="str">
        <f t="shared" si="150"/>
        <v>https://stackoverflow.com/questions/57853636/reactive-extensions-in-net-c-subjectt-instance-only-processing-one-subsc</v>
      </c>
    </row>
    <row r="1212" spans="1:27" x14ac:dyDescent="0.25">
      <c r="A1212">
        <v>57284908</v>
      </c>
      <c r="B1212" t="s">
        <v>672</v>
      </c>
      <c r="C1212" t="s">
        <v>15</v>
      </c>
      <c r="D1212" t="s">
        <v>16</v>
      </c>
      <c r="E1212" t="s">
        <v>9244</v>
      </c>
      <c r="F1212" t="s">
        <v>9245</v>
      </c>
      <c r="G1212" t="s">
        <v>9246</v>
      </c>
      <c r="H1212" t="s">
        <v>9247</v>
      </c>
      <c r="T1212">
        <f t="shared" si="151"/>
        <v>57284908</v>
      </c>
      <c r="U1212">
        <f t="shared" si="152"/>
        <v>94</v>
      </c>
      <c r="V1212">
        <f t="shared" si="153"/>
        <v>2</v>
      </c>
      <c r="W1212">
        <f t="shared" si="154"/>
        <v>1</v>
      </c>
      <c r="X1212" t="str">
        <f t="shared" si="147"/>
        <v>.Net Reactive extensions: Remove Replay</v>
      </c>
      <c r="Y1212" t="str">
        <f t="shared" si="148"/>
        <v>57389758</v>
      </c>
      <c r="Z1212" t="str">
        <f t="shared" si="149"/>
        <v>c#/reactive-programmingsystem.reactive/</v>
      </c>
      <c r="AA1212" t="str">
        <f t="shared" si="150"/>
        <v>https://stackoverflow.com/questions/57284908/net-reactive-extensions-remove-replay</v>
      </c>
    </row>
    <row r="1213" spans="1:27" x14ac:dyDescent="0.25">
      <c r="A1213">
        <v>57338194</v>
      </c>
      <c r="B1213" t="s">
        <v>1801</v>
      </c>
      <c r="C1213" t="s">
        <v>28</v>
      </c>
      <c r="D1213" t="s">
        <v>16</v>
      </c>
      <c r="E1213" t="s">
        <v>9248</v>
      </c>
      <c r="F1213" t="s">
        <v>9249</v>
      </c>
      <c r="G1213" t="s">
        <v>9250</v>
      </c>
      <c r="H1213" t="s">
        <v>9251</v>
      </c>
      <c r="T1213">
        <f t="shared" si="151"/>
        <v>57338194</v>
      </c>
      <c r="U1213">
        <f t="shared" si="152"/>
        <v>104</v>
      </c>
      <c r="V1213">
        <f t="shared" si="153"/>
        <v>3</v>
      </c>
      <c r="W1213">
        <f t="shared" si="154"/>
        <v>1</v>
      </c>
      <c r="X1213" t="str">
        <f t="shared" si="147"/>
        <v>Reactive conditional throttling operator</v>
      </c>
      <c r="Y1213" t="str">
        <f t="shared" si="148"/>
        <v>57338763</v>
      </c>
      <c r="Z1213" t="str">
        <f t="shared" si="149"/>
        <v>c#/.net/reactive-programming/system.reactive/</v>
      </c>
      <c r="AA1213" t="str">
        <f t="shared" si="150"/>
        <v>https://stackoverflow.com/questions/57338194/reactive-conditional-throttling-operator</v>
      </c>
    </row>
    <row r="1214" spans="1:27" x14ac:dyDescent="0.25">
      <c r="A1214">
        <v>56393564</v>
      </c>
      <c r="B1214" t="s">
        <v>44</v>
      </c>
      <c r="C1214" t="s">
        <v>9</v>
      </c>
      <c r="D1214" t="s">
        <v>16</v>
      </c>
      <c r="E1214" t="s">
        <v>9255</v>
      </c>
      <c r="F1214" t="s">
        <v>11</v>
      </c>
      <c r="G1214" t="s">
        <v>9256</v>
      </c>
      <c r="H1214" t="s">
        <v>9257</v>
      </c>
      <c r="T1214">
        <f t="shared" si="151"/>
        <v>56393564</v>
      </c>
      <c r="U1214">
        <f t="shared" si="152"/>
        <v>33</v>
      </c>
      <c r="V1214">
        <f t="shared" si="153"/>
        <v>0</v>
      </c>
      <c r="W1214">
        <f t="shared" si="154"/>
        <v>1</v>
      </c>
      <c r="X1214" t="str">
        <f t="shared" si="147"/>
        <v>.Net Reactive Observable issue: when use FromEvent() method, get an exception trying to dispose subscription</v>
      </c>
      <c r="Y1214" t="str">
        <f t="shared" si="148"/>
        <v>null</v>
      </c>
      <c r="Z1214" t="str">
        <f t="shared" si="149"/>
        <v>c#/.net/observable/reactive-programming/synchronizationcontext/</v>
      </c>
      <c r="AA1214" t="str">
        <f t="shared" si="150"/>
        <v>https://stackoverflow.com/questions/56393564/net-reactive-observable-issue-when-use-fromevent-method-get-an-exception-tr</v>
      </c>
    </row>
    <row r="1215" spans="1:27" x14ac:dyDescent="0.25">
      <c r="A1215">
        <v>34727584</v>
      </c>
      <c r="B1215" t="s">
        <v>6558</v>
      </c>
      <c r="C1215" t="s">
        <v>16</v>
      </c>
      <c r="D1215" t="s">
        <v>36</v>
      </c>
      <c r="E1215" t="s">
        <v>6559</v>
      </c>
      <c r="F1215" t="s">
        <v>6560</v>
      </c>
      <c r="G1215" t="s">
        <v>6561</v>
      </c>
      <c r="H1215" t="s">
        <v>6562</v>
      </c>
      <c r="T1215">
        <f t="shared" si="151"/>
        <v>34727584</v>
      </c>
      <c r="U1215">
        <f t="shared" si="152"/>
        <v>5882</v>
      </c>
      <c r="V1215">
        <f t="shared" si="153"/>
        <v>1</v>
      </c>
      <c r="W1215">
        <f t="shared" si="154"/>
        <v>18</v>
      </c>
      <c r="X1215" t="str">
        <f t="shared" si="147"/>
        <v>ReactiveUI (RxUI) vs Reactive Extensions</v>
      </c>
      <c r="Y1215" t="str">
        <f t="shared" si="148"/>
        <v>34729960</v>
      </c>
      <c r="Z1215" t="str">
        <f t="shared" si="149"/>
        <v>c#/system.reactivereactiveui/</v>
      </c>
      <c r="AA1215" t="str">
        <f t="shared" si="150"/>
        <v>https://stackoverflow.com/questions/34727584/reactiveui-rxui-vs-reactive-extensions</v>
      </c>
    </row>
    <row r="1216" spans="1:27" x14ac:dyDescent="0.25">
      <c r="A1216">
        <v>55956861</v>
      </c>
      <c r="B1216" t="s">
        <v>5797</v>
      </c>
      <c r="C1216" t="s">
        <v>16</v>
      </c>
      <c r="D1216" t="s">
        <v>15</v>
      </c>
      <c r="E1216" t="s">
        <v>9258</v>
      </c>
      <c r="F1216" t="s">
        <v>9259</v>
      </c>
      <c r="G1216" t="s">
        <v>9246</v>
      </c>
      <c r="H1216" t="s">
        <v>9260</v>
      </c>
      <c r="T1216">
        <f t="shared" si="151"/>
        <v>55956861</v>
      </c>
      <c r="U1216">
        <f t="shared" si="152"/>
        <v>97</v>
      </c>
      <c r="V1216">
        <f t="shared" si="153"/>
        <v>1</v>
      </c>
      <c r="W1216">
        <f t="shared" si="154"/>
        <v>2</v>
      </c>
      <c r="X1216" t="str">
        <f t="shared" si="147"/>
        <v>Reactive (&amp;quotRx&amp;quot) way to cache and update data</v>
      </c>
      <c r="Y1216" t="str">
        <f t="shared" si="148"/>
        <v>56347196</v>
      </c>
      <c r="Z1216" t="str">
        <f t="shared" si="149"/>
        <v>c#/reactive-programmingsystem.reactive/</v>
      </c>
      <c r="AA1216" t="str">
        <f t="shared" si="150"/>
        <v>https://stackoverflow.com/questions/55956861/reactive-rx-way-to-cache-and-update-data</v>
      </c>
    </row>
    <row r="1217" spans="1:27" x14ac:dyDescent="0.25">
      <c r="A1217">
        <v>55716448</v>
      </c>
      <c r="B1217" t="s">
        <v>3037</v>
      </c>
      <c r="C1217" t="s">
        <v>9</v>
      </c>
      <c r="D1217" t="s">
        <v>16</v>
      </c>
      <c r="E1217" t="s">
        <v>6584</v>
      </c>
      <c r="F1217" t="s">
        <v>11</v>
      </c>
      <c r="G1217" t="s">
        <v>6440</v>
      </c>
      <c r="H1217" t="s">
        <v>6585</v>
      </c>
      <c r="T1217">
        <f t="shared" si="151"/>
        <v>55716448</v>
      </c>
      <c r="U1217">
        <f t="shared" si="152"/>
        <v>82</v>
      </c>
      <c r="V1217">
        <f t="shared" si="153"/>
        <v>0</v>
      </c>
      <c r="W1217">
        <f t="shared" si="154"/>
        <v>1</v>
      </c>
      <c r="X1217" t="str">
        <f t="shared" si="147"/>
        <v>Implement Lazy and Reactive properties in ViewModel using ReactiveUI</v>
      </c>
      <c r="Y1217" t="str">
        <f t="shared" si="148"/>
        <v>null</v>
      </c>
      <c r="Z1217" t="str">
        <f t="shared" si="149"/>
        <v>c#/wpfreactiveui/</v>
      </c>
      <c r="AA1217" t="str">
        <f t="shared" si="150"/>
        <v>https://stackoverflow.com/questions/55716448/implement-lazy-and-reactive-properties-in-viewmodel-using-reactiveui</v>
      </c>
    </row>
    <row r="1218" spans="1:27" x14ac:dyDescent="0.25">
      <c r="A1218">
        <v>55520720</v>
      </c>
      <c r="B1218" t="s">
        <v>209</v>
      </c>
      <c r="C1218" t="s">
        <v>16</v>
      </c>
      <c r="D1218" t="s">
        <v>16</v>
      </c>
      <c r="E1218" t="s">
        <v>9265</v>
      </c>
      <c r="F1218" t="s">
        <v>9266</v>
      </c>
      <c r="G1218" t="s">
        <v>9242</v>
      </c>
      <c r="H1218" t="s">
        <v>9267</v>
      </c>
      <c r="T1218">
        <f t="shared" si="151"/>
        <v>55520720</v>
      </c>
      <c r="U1218">
        <f t="shared" si="152"/>
        <v>41</v>
      </c>
      <c r="V1218">
        <f t="shared" si="153"/>
        <v>1</v>
      </c>
      <c r="W1218">
        <f t="shared" si="154"/>
        <v>1</v>
      </c>
      <c r="X1218" t="str">
        <f t="shared" ref="X1218:X1281" si="155">CLEAN(E1218)</f>
        <v>Reactive program doesn&amp;#39t terminate after wait</v>
      </c>
      <c r="Y1218" t="str">
        <f t="shared" ref="Y1218:Y1281" si="156">CLEAN(F1218)</f>
        <v>55568104</v>
      </c>
      <c r="Z1218" t="str">
        <f t="shared" ref="Z1218:Z1281" si="157">CLEAN(G1218)</f>
        <v>c#/system.reactive/</v>
      </c>
      <c r="AA1218" t="str">
        <f t="shared" ref="AA1218:AA1281" si="158">CLEAN(H1218)</f>
        <v>https://stackoverflow.com/questions/55520720/reactive-program-doesnt-terminate-after-wait</v>
      </c>
    </row>
    <row r="1219" spans="1:27" x14ac:dyDescent="0.25">
      <c r="A1219">
        <v>55291422</v>
      </c>
      <c r="B1219" t="s">
        <v>3627</v>
      </c>
      <c r="C1219" t="s">
        <v>15</v>
      </c>
      <c r="D1219" t="s">
        <v>16</v>
      </c>
      <c r="E1219" t="s">
        <v>9268</v>
      </c>
      <c r="F1219" t="s">
        <v>9269</v>
      </c>
      <c r="G1219" t="s">
        <v>9270</v>
      </c>
      <c r="H1219" t="s">
        <v>9271</v>
      </c>
      <c r="T1219">
        <f t="shared" ref="T1219:T1282" si="159">VALUE(CLEAN(A1219))</f>
        <v>55291422</v>
      </c>
      <c r="U1219">
        <f t="shared" ref="U1219:U1282" si="160">VALUE(CLEAN(B1219))</f>
        <v>3450</v>
      </c>
      <c r="V1219">
        <f t="shared" ref="V1219:V1282" si="161">VALUE(CLEAN(C1219))</f>
        <v>2</v>
      </c>
      <c r="W1219">
        <f t="shared" ref="W1219:W1282" si="162">VALUE(CLEAN(D1219))</f>
        <v>1</v>
      </c>
      <c r="X1219" t="str">
        <f t="shared" si="155"/>
        <v>How to receive file upload from Angular Reactive Form?</v>
      </c>
      <c r="Y1219" t="str">
        <f t="shared" si="156"/>
        <v>55293543</v>
      </c>
      <c r="Z1219" t="str">
        <f t="shared" si="157"/>
        <v>c#/asp.net/.net-core/angular7/angular-reactive-forms/</v>
      </c>
      <c r="AA1219" t="str">
        <f t="shared" si="158"/>
        <v>https://stackoverflow.com/questions/55291422/how-to-receive-file-upload-from-angular-reactive-form</v>
      </c>
    </row>
    <row r="1220" spans="1:27" x14ac:dyDescent="0.25">
      <c r="A1220">
        <v>55087858</v>
      </c>
      <c r="B1220" t="s">
        <v>5238</v>
      </c>
      <c r="C1220" t="s">
        <v>16</v>
      </c>
      <c r="D1220" t="s">
        <v>28</v>
      </c>
      <c r="E1220" t="s">
        <v>5239</v>
      </c>
      <c r="F1220" t="s">
        <v>5240</v>
      </c>
      <c r="G1220" t="s">
        <v>5241</v>
      </c>
      <c r="H1220" t="s">
        <v>5242</v>
      </c>
      <c r="T1220">
        <f t="shared" si="159"/>
        <v>55087858</v>
      </c>
      <c r="U1220">
        <f t="shared" si="160"/>
        <v>145</v>
      </c>
      <c r="V1220">
        <f t="shared" si="161"/>
        <v>1</v>
      </c>
      <c r="W1220">
        <f t="shared" si="162"/>
        <v>3</v>
      </c>
      <c r="X1220" t="str">
        <f t="shared" si="155"/>
        <v>Reactive Extentions in Orleans grain code</v>
      </c>
      <c r="Y1220" t="str">
        <f t="shared" si="156"/>
        <v>55155460</v>
      </c>
      <c r="Z1220" t="str">
        <f t="shared" si="157"/>
        <v>c#/system.reactiveorleans/</v>
      </c>
      <c r="AA1220" t="str">
        <f t="shared" si="158"/>
        <v>https://stackoverflow.com/questions/55087858/reactive-extentions-in-orleans-grain-code</v>
      </c>
    </row>
    <row r="1221" spans="1:27" x14ac:dyDescent="0.25">
      <c r="A1221">
        <v>15675900</v>
      </c>
      <c r="B1221" t="s">
        <v>9278</v>
      </c>
      <c r="C1221" t="s">
        <v>28</v>
      </c>
      <c r="D1221" t="s">
        <v>208</v>
      </c>
      <c r="E1221" t="s">
        <v>9279</v>
      </c>
      <c r="F1221" t="s">
        <v>9280</v>
      </c>
      <c r="G1221" t="s">
        <v>9281</v>
      </c>
      <c r="H1221" t="s">
        <v>9282</v>
      </c>
      <c r="T1221">
        <f t="shared" si="159"/>
        <v>15675900</v>
      </c>
      <c r="U1221">
        <f t="shared" si="160"/>
        <v>1988</v>
      </c>
      <c r="V1221">
        <f t="shared" si="161"/>
        <v>3</v>
      </c>
      <c r="W1221">
        <f t="shared" si="162"/>
        <v>4</v>
      </c>
      <c r="X1221" t="str">
        <f t="shared" si="155"/>
        <v>Reactive Rx 2.0 EventLoopScheduler ObjectDisposedException after dispose</v>
      </c>
      <c r="Y1221" t="str">
        <f t="shared" si="156"/>
        <v>15688255</v>
      </c>
      <c r="Z1221" t="str">
        <f t="shared" si="157"/>
        <v>c#/.netsystem.reactive/</v>
      </c>
      <c r="AA1221" t="str">
        <f t="shared" si="158"/>
        <v>https://stackoverflow.com/questions/15675900/reactive-rx-2-0-eventloopscheduler-objectdisposedexception-after-dispose</v>
      </c>
    </row>
    <row r="1222" spans="1:27" x14ac:dyDescent="0.25">
      <c r="A1222">
        <v>54383894</v>
      </c>
      <c r="B1222" t="s">
        <v>3216</v>
      </c>
      <c r="C1222" t="s">
        <v>15</v>
      </c>
      <c r="D1222" t="s">
        <v>16</v>
      </c>
      <c r="E1222" t="s">
        <v>9283</v>
      </c>
      <c r="F1222" t="s">
        <v>9284</v>
      </c>
      <c r="G1222" t="s">
        <v>9246</v>
      </c>
      <c r="H1222" t="s">
        <v>9285</v>
      </c>
      <c r="T1222">
        <f t="shared" si="159"/>
        <v>54383894</v>
      </c>
      <c r="U1222">
        <f t="shared" si="160"/>
        <v>83</v>
      </c>
      <c r="V1222">
        <f t="shared" si="161"/>
        <v>2</v>
      </c>
      <c r="W1222">
        <f t="shared" si="162"/>
        <v>1</v>
      </c>
      <c r="X1222" t="str">
        <f t="shared" si="155"/>
        <v>How to zip/merge by key many sources using .net reactive?</v>
      </c>
      <c r="Y1222" t="str">
        <f t="shared" si="156"/>
        <v>54393150</v>
      </c>
      <c r="Z1222" t="str">
        <f t="shared" si="157"/>
        <v>c#/reactive-programmingsystem.reactive/</v>
      </c>
      <c r="AA1222" t="str">
        <f t="shared" si="158"/>
        <v>https://stackoverflow.com/questions/54383894/how-to-zip-merge-by-key-many-sources-using-net-reactive</v>
      </c>
    </row>
    <row r="1223" spans="1:27" x14ac:dyDescent="0.25">
      <c r="A1223">
        <v>7512535</v>
      </c>
      <c r="B1223" t="s">
        <v>9286</v>
      </c>
      <c r="C1223" t="s">
        <v>612</v>
      </c>
      <c r="D1223" t="s">
        <v>208</v>
      </c>
      <c r="E1223" t="s">
        <v>9287</v>
      </c>
      <c r="F1223" t="s">
        <v>11</v>
      </c>
      <c r="G1223" t="s">
        <v>9288</v>
      </c>
      <c r="H1223" t="s">
        <v>9289</v>
      </c>
      <c r="T1223">
        <f t="shared" si="159"/>
        <v>7512535</v>
      </c>
      <c r="U1223">
        <f t="shared" si="160"/>
        <v>1043</v>
      </c>
      <c r="V1223">
        <f t="shared" si="161"/>
        <v>6</v>
      </c>
      <c r="W1223">
        <f t="shared" si="162"/>
        <v>4</v>
      </c>
      <c r="X1223" t="str">
        <f t="shared" si="155"/>
        <v>Reactive Extensions... Examples in CRUD application</v>
      </c>
      <c r="Y1223" t="str">
        <f t="shared" si="156"/>
        <v>null</v>
      </c>
      <c r="Z1223" t="str">
        <f t="shared" si="157"/>
        <v>c#/crudsystem.reactive/</v>
      </c>
      <c r="AA1223" t="str">
        <f t="shared" si="158"/>
        <v>https://stackoverflow.com/questions/7512535/reactive-extensions-examples-in-crud-application</v>
      </c>
    </row>
    <row r="1224" spans="1:27" x14ac:dyDescent="0.25">
      <c r="A1224">
        <v>4063353</v>
      </c>
      <c r="B1224" t="s">
        <v>9293</v>
      </c>
      <c r="C1224" t="s">
        <v>15</v>
      </c>
      <c r="D1224" t="s">
        <v>39</v>
      </c>
      <c r="E1224" t="s">
        <v>9294</v>
      </c>
      <c r="F1224" t="s">
        <v>9295</v>
      </c>
      <c r="G1224" t="s">
        <v>9296</v>
      </c>
      <c r="H1224" t="s">
        <v>9297</v>
      </c>
      <c r="T1224">
        <f t="shared" si="159"/>
        <v>4063353</v>
      </c>
      <c r="U1224">
        <f t="shared" si="160"/>
        <v>8581</v>
      </c>
      <c r="V1224">
        <f t="shared" si="161"/>
        <v>2</v>
      </c>
      <c r="W1224">
        <f t="shared" si="162"/>
        <v>39</v>
      </c>
      <c r="X1224" t="str">
        <f t="shared" si="155"/>
        <v>C# 5.0 async/await feature and Rx - Reactive Extensions</v>
      </c>
      <c r="Y1224" t="str">
        <f t="shared" si="156"/>
        <v>4063414</v>
      </c>
      <c r="Z1224" t="str">
        <f t="shared" si="157"/>
        <v>c#/asynchronous/system.reactive/c#-5.0/async-await/</v>
      </c>
      <c r="AA1224" t="str">
        <f t="shared" si="158"/>
        <v>https://stackoverflow.com/questions/4063353/c-5-0-async-await-feature-and-rx-reactive-extensions</v>
      </c>
    </row>
    <row r="1225" spans="1:27" x14ac:dyDescent="0.25">
      <c r="A1225">
        <v>15876957</v>
      </c>
      <c r="B1225" t="s">
        <v>9311</v>
      </c>
      <c r="C1225" t="s">
        <v>28</v>
      </c>
      <c r="D1225" t="s">
        <v>54</v>
      </c>
      <c r="E1225" t="s">
        <v>9312</v>
      </c>
      <c r="F1225" t="s">
        <v>9313</v>
      </c>
      <c r="G1225" t="s">
        <v>9314</v>
      </c>
      <c r="H1225" t="s">
        <v>9315</v>
      </c>
      <c r="T1225">
        <f t="shared" si="159"/>
        <v>15876957</v>
      </c>
      <c r="U1225">
        <f t="shared" si="160"/>
        <v>5785</v>
      </c>
      <c r="V1225">
        <f t="shared" si="161"/>
        <v>3</v>
      </c>
      <c r="W1225">
        <f t="shared" si="162"/>
        <v>16</v>
      </c>
      <c r="X1225" t="str">
        <f t="shared" si="155"/>
        <v>A code example illustrating the difference between the paradigms of async/await and Reactive (Rx) extension?</v>
      </c>
      <c r="Y1225" t="str">
        <f t="shared" si="156"/>
        <v>15900752</v>
      </c>
      <c r="Z1225" t="str">
        <f t="shared" si="157"/>
        <v>c#/task-parallel-library/system.reactive/async-await/c#-5.0/</v>
      </c>
      <c r="AA1225" t="str">
        <f t="shared" si="158"/>
        <v>https://stackoverflow.com/questions/15876957/a-code-example-illustrating-the-difference-between-the-paradigms-of-async-await</v>
      </c>
    </row>
    <row r="1226" spans="1:27" x14ac:dyDescent="0.25">
      <c r="A1226">
        <v>53152134</v>
      </c>
      <c r="B1226" t="s">
        <v>3037</v>
      </c>
      <c r="C1226" t="s">
        <v>16</v>
      </c>
      <c r="D1226" t="s">
        <v>28</v>
      </c>
      <c r="E1226" t="s">
        <v>9316</v>
      </c>
      <c r="F1226" t="s">
        <v>9317</v>
      </c>
      <c r="G1226" t="s">
        <v>9242</v>
      </c>
      <c r="H1226" t="s">
        <v>9318</v>
      </c>
      <c r="T1226">
        <f t="shared" si="159"/>
        <v>53152134</v>
      </c>
      <c r="U1226">
        <f t="shared" si="160"/>
        <v>82</v>
      </c>
      <c r="V1226">
        <f t="shared" si="161"/>
        <v>1</v>
      </c>
      <c r="W1226">
        <f t="shared" si="162"/>
        <v>3</v>
      </c>
      <c r="X1226" t="str">
        <f t="shared" si="155"/>
        <v>Buffer by time or running sum for reactive extensions</v>
      </c>
      <c r="Y1226" t="str">
        <f t="shared" si="156"/>
        <v>53193641</v>
      </c>
      <c r="Z1226" t="str">
        <f t="shared" si="157"/>
        <v>c#/system.reactive/</v>
      </c>
      <c r="AA1226" t="str">
        <f t="shared" si="158"/>
        <v>https://stackoverflow.com/questions/53152134/buffer-by-time-or-running-sum-for-reactive-extensions</v>
      </c>
    </row>
    <row r="1227" spans="1:27" x14ac:dyDescent="0.25">
      <c r="A1227">
        <v>53105245</v>
      </c>
      <c r="B1227" t="s">
        <v>9319</v>
      </c>
      <c r="C1227" t="s">
        <v>15</v>
      </c>
      <c r="D1227" t="s">
        <v>15</v>
      </c>
      <c r="E1227" t="s">
        <v>9320</v>
      </c>
      <c r="F1227" t="s">
        <v>9321</v>
      </c>
      <c r="G1227" t="s">
        <v>9322</v>
      </c>
      <c r="H1227" t="s">
        <v>9323</v>
      </c>
      <c r="T1227">
        <f t="shared" si="159"/>
        <v>53105245</v>
      </c>
      <c r="U1227">
        <f t="shared" si="160"/>
        <v>499</v>
      </c>
      <c r="V1227">
        <f t="shared" si="161"/>
        <v>2</v>
      </c>
      <c r="W1227">
        <f t="shared" si="162"/>
        <v>2</v>
      </c>
      <c r="X1227" t="str">
        <f t="shared" si="155"/>
        <v>Two Nuget Packages references conflicting reactive libraries</v>
      </c>
      <c r="Y1227" t="str">
        <f t="shared" si="156"/>
        <v>53106274</v>
      </c>
      <c r="Z1227" t="str">
        <f t="shared" si="157"/>
        <v>c#/nugetnuget-package/</v>
      </c>
      <c r="AA1227" t="str">
        <f t="shared" si="158"/>
        <v>https://stackoverflow.com/questions/53105245/two-nuget-packages-references-conflicting-reactive-libraries</v>
      </c>
    </row>
    <row r="1228" spans="1:27" x14ac:dyDescent="0.25">
      <c r="A1228">
        <v>13593306</v>
      </c>
      <c r="B1228" t="s">
        <v>9328</v>
      </c>
      <c r="C1228" t="s">
        <v>208</v>
      </c>
      <c r="D1228" t="s">
        <v>469</v>
      </c>
      <c r="E1228" t="s">
        <v>9329</v>
      </c>
      <c r="F1228" t="s">
        <v>11</v>
      </c>
      <c r="G1228" t="s">
        <v>9242</v>
      </c>
      <c r="H1228" t="s">
        <v>9330</v>
      </c>
      <c r="T1228">
        <f t="shared" si="159"/>
        <v>13593306</v>
      </c>
      <c r="U1228">
        <f t="shared" si="160"/>
        <v>1612</v>
      </c>
      <c r="V1228">
        <f t="shared" si="161"/>
        <v>4</v>
      </c>
      <c r="W1228">
        <f t="shared" si="162"/>
        <v>9</v>
      </c>
      <c r="X1228" t="str">
        <f t="shared" si="155"/>
        <v>Reactive Extensions: buffer until subscriber is idle</v>
      </c>
      <c r="Y1228" t="str">
        <f t="shared" si="156"/>
        <v>null</v>
      </c>
      <c r="Z1228" t="str">
        <f t="shared" si="157"/>
        <v>c#/system.reactive/</v>
      </c>
      <c r="AA1228" t="str">
        <f t="shared" si="158"/>
        <v>https://stackoverflow.com/questions/13593306/reactive-extensions-buffer-until-subscriber-is-idle</v>
      </c>
    </row>
    <row r="1229" spans="1:27" x14ac:dyDescent="0.25">
      <c r="A1229">
        <v>14396449</v>
      </c>
      <c r="B1229" t="s">
        <v>9337</v>
      </c>
      <c r="C1229" t="s">
        <v>89</v>
      </c>
      <c r="D1229" t="s">
        <v>1167</v>
      </c>
      <c r="E1229" t="s">
        <v>9338</v>
      </c>
      <c r="F1229" t="s">
        <v>9339</v>
      </c>
      <c r="G1229" t="s">
        <v>9340</v>
      </c>
      <c r="H1229" t="s">
        <v>9341</v>
      </c>
      <c r="T1229">
        <f t="shared" si="159"/>
        <v>14396449</v>
      </c>
      <c r="U1229">
        <f t="shared" si="160"/>
        <v>31927</v>
      </c>
      <c r="V1229">
        <f t="shared" si="161"/>
        <v>5</v>
      </c>
      <c r="W1229">
        <f t="shared" si="162"/>
        <v>106</v>
      </c>
      <c r="X1229" t="str">
        <f t="shared" si="155"/>
        <v>Why are Subjects not recommended in .NET Reactive Extensions?</v>
      </c>
      <c r="Y1229" t="str">
        <f t="shared" si="156"/>
        <v>14460634</v>
      </c>
      <c r="Z1229" t="str">
        <f t="shared" si="157"/>
        <v>c#/system.reactivereactivex/</v>
      </c>
      <c r="AA1229" t="str">
        <f t="shared" si="158"/>
        <v>https://stackoverflow.com/questions/14396449/why-are-subjects-not-recommended-in-net-reactive-extensions</v>
      </c>
    </row>
    <row r="1230" spans="1:27" x14ac:dyDescent="0.25">
      <c r="A1230">
        <v>50395951</v>
      </c>
      <c r="B1230" t="s">
        <v>9345</v>
      </c>
      <c r="C1230" t="s">
        <v>28</v>
      </c>
      <c r="D1230" t="s">
        <v>15</v>
      </c>
      <c r="E1230" t="s">
        <v>9346</v>
      </c>
      <c r="F1230" t="s">
        <v>11</v>
      </c>
      <c r="G1230" t="s">
        <v>9242</v>
      </c>
      <c r="H1230" t="s">
        <v>9347</v>
      </c>
      <c r="T1230">
        <f t="shared" si="159"/>
        <v>50395951</v>
      </c>
      <c r="U1230">
        <f t="shared" si="160"/>
        <v>451</v>
      </c>
      <c r="V1230">
        <f t="shared" si="161"/>
        <v>3</v>
      </c>
      <c r="W1230">
        <f t="shared" si="162"/>
        <v>2</v>
      </c>
      <c r="X1230" t="str">
        <f t="shared" si="155"/>
        <v>Reactive Rx zip queue in .Net</v>
      </c>
      <c r="Y1230" t="str">
        <f t="shared" si="156"/>
        <v>null</v>
      </c>
      <c r="Z1230" t="str">
        <f t="shared" si="157"/>
        <v>c#/system.reactive/</v>
      </c>
      <c r="AA1230" t="str">
        <f t="shared" si="158"/>
        <v>https://stackoverflow.com/questions/50395951/reactive-rx-zip-queue-in-net</v>
      </c>
    </row>
    <row r="1231" spans="1:27" x14ac:dyDescent="0.25">
      <c r="A1231">
        <v>50177352</v>
      </c>
      <c r="B1231" t="s">
        <v>5284</v>
      </c>
      <c r="C1231" t="s">
        <v>15</v>
      </c>
      <c r="D1231" t="s">
        <v>16</v>
      </c>
      <c r="E1231" t="s">
        <v>9348</v>
      </c>
      <c r="F1231" t="s">
        <v>9349</v>
      </c>
      <c r="G1231" t="s">
        <v>6453</v>
      </c>
      <c r="H1231" t="s">
        <v>9350</v>
      </c>
      <c r="T1231">
        <f t="shared" si="159"/>
        <v>50177352</v>
      </c>
      <c r="U1231">
        <f t="shared" si="160"/>
        <v>435</v>
      </c>
      <c r="V1231">
        <f t="shared" si="161"/>
        <v>2</v>
      </c>
      <c r="W1231">
        <f t="shared" si="162"/>
        <v>1</v>
      </c>
      <c r="X1231" t="str">
        <f t="shared" si="155"/>
        <v>Is there a way to track when reactive command finished its execution?</v>
      </c>
      <c r="Y1231" t="str">
        <f t="shared" si="156"/>
        <v>50177619</v>
      </c>
      <c r="Z1231" t="str">
        <f t="shared" si="157"/>
        <v>c#/reactiveui/</v>
      </c>
      <c r="AA1231" t="str">
        <f t="shared" si="158"/>
        <v>https://stackoverflow.com/questions/50177352/is-there-a-way-to-track-when-reactive-command-finished-its-execution</v>
      </c>
    </row>
    <row r="1232" spans="1:27" x14ac:dyDescent="0.25">
      <c r="A1232">
        <v>6527598</v>
      </c>
      <c r="B1232" t="s">
        <v>9355</v>
      </c>
      <c r="C1232" t="s">
        <v>16</v>
      </c>
      <c r="D1232" t="s">
        <v>16</v>
      </c>
      <c r="E1232" t="s">
        <v>9356</v>
      </c>
      <c r="F1232" t="s">
        <v>9357</v>
      </c>
      <c r="G1232" t="s">
        <v>9242</v>
      </c>
      <c r="H1232" t="s">
        <v>9358</v>
      </c>
      <c r="T1232">
        <f t="shared" si="159"/>
        <v>6527598</v>
      </c>
      <c r="U1232">
        <f t="shared" si="160"/>
        <v>3048</v>
      </c>
      <c r="V1232">
        <f t="shared" si="161"/>
        <v>1</v>
      </c>
      <c r="W1232">
        <f t="shared" si="162"/>
        <v>1</v>
      </c>
      <c r="X1232" t="str">
        <f t="shared" si="155"/>
        <v>Alternative to Rx (Reactive Extensions) for .net 3.5</v>
      </c>
      <c r="Y1232" t="str">
        <f t="shared" si="156"/>
        <v>6527795</v>
      </c>
      <c r="Z1232" t="str">
        <f t="shared" si="157"/>
        <v>c#/system.reactive/</v>
      </c>
      <c r="AA1232" t="str">
        <f t="shared" si="158"/>
        <v>https://stackoverflow.com/questions/6527598/alternative-to-rx-reactive-extensions-for-net-3-5</v>
      </c>
    </row>
    <row r="1233" spans="1:27" x14ac:dyDescent="0.25">
      <c r="A1233">
        <v>4738134</v>
      </c>
      <c r="B1233" t="s">
        <v>9359</v>
      </c>
      <c r="C1233" t="s">
        <v>15</v>
      </c>
      <c r="D1233" t="s">
        <v>469</v>
      </c>
      <c r="E1233" t="s">
        <v>9360</v>
      </c>
      <c r="F1233" t="s">
        <v>11</v>
      </c>
      <c r="G1233" t="s">
        <v>9227</v>
      </c>
      <c r="H1233" t="s">
        <v>9361</v>
      </c>
      <c r="T1233">
        <f t="shared" si="159"/>
        <v>4738134</v>
      </c>
      <c r="U1233">
        <f t="shared" si="160"/>
        <v>2547</v>
      </c>
      <c r="V1233">
        <f t="shared" si="161"/>
        <v>2</v>
      </c>
      <c r="W1233">
        <f t="shared" si="162"/>
        <v>9</v>
      </c>
      <c r="X1233" t="str">
        <f t="shared" si="155"/>
        <v>Delay and de-duplication using Reactive Extensions (Rx)</v>
      </c>
      <c r="Y1233" t="str">
        <f t="shared" si="156"/>
        <v>null</v>
      </c>
      <c r="Z1233" t="str">
        <f t="shared" si="157"/>
        <v>c#/system.reactivereactive-programming/</v>
      </c>
      <c r="AA1233" t="str">
        <f t="shared" si="158"/>
        <v>https://stackoverflow.com/questions/4738134/delay-and-de-duplication-using-reactive-extensions-rx</v>
      </c>
    </row>
    <row r="1234" spans="1:27" x14ac:dyDescent="0.25">
      <c r="A1234">
        <v>49577740</v>
      </c>
      <c r="B1234" t="s">
        <v>1508</v>
      </c>
      <c r="C1234" t="s">
        <v>16</v>
      </c>
      <c r="D1234" t="s">
        <v>16</v>
      </c>
      <c r="E1234" t="s">
        <v>9362</v>
      </c>
      <c r="F1234" t="s">
        <v>11</v>
      </c>
      <c r="G1234" t="s">
        <v>9242</v>
      </c>
      <c r="H1234" t="s">
        <v>9363</v>
      </c>
      <c r="T1234">
        <f t="shared" si="159"/>
        <v>49577740</v>
      </c>
      <c r="U1234">
        <f t="shared" si="160"/>
        <v>73</v>
      </c>
      <c r="V1234">
        <f t="shared" si="161"/>
        <v>1</v>
      </c>
      <c r="W1234">
        <f t="shared" si="162"/>
        <v>1</v>
      </c>
      <c r="X1234" t="str">
        <f t="shared" si="155"/>
        <v>Reactive extensions C# use Catch with anonymous source type</v>
      </c>
      <c r="Y1234" t="str">
        <f t="shared" si="156"/>
        <v>null</v>
      </c>
      <c r="Z1234" t="str">
        <f t="shared" si="157"/>
        <v>c#/system.reactive/</v>
      </c>
      <c r="AA1234" t="str">
        <f t="shared" si="158"/>
        <v>https://stackoverflow.com/questions/49577740/reactive-extensions-c-use-catch-with-anonymous-source-type</v>
      </c>
    </row>
    <row r="1235" spans="1:27" x14ac:dyDescent="0.25">
      <c r="A1235">
        <v>33249287</v>
      </c>
      <c r="B1235" t="s">
        <v>1608</v>
      </c>
      <c r="C1235" t="s">
        <v>208</v>
      </c>
      <c r="D1235" t="s">
        <v>28</v>
      </c>
      <c r="E1235" t="s">
        <v>9364</v>
      </c>
      <c r="F1235" t="s">
        <v>9365</v>
      </c>
      <c r="G1235" t="s">
        <v>9242</v>
      </c>
      <c r="H1235" t="s">
        <v>9366</v>
      </c>
      <c r="T1235">
        <f t="shared" si="159"/>
        <v>33249287</v>
      </c>
      <c r="U1235">
        <f t="shared" si="160"/>
        <v>1933</v>
      </c>
      <c r="V1235">
        <f t="shared" si="161"/>
        <v>4</v>
      </c>
      <c r="W1235">
        <f t="shared" si="162"/>
        <v>3</v>
      </c>
      <c r="X1235" t="str">
        <f t="shared" si="155"/>
        <v>Reactive extension Timer/Interval reset</v>
      </c>
      <c r="Y1235" t="str">
        <f t="shared" si="156"/>
        <v>33253738</v>
      </c>
      <c r="Z1235" t="str">
        <f t="shared" si="157"/>
        <v>c#/system.reactive/</v>
      </c>
      <c r="AA1235" t="str">
        <f t="shared" si="158"/>
        <v>https://stackoverflow.com/questions/33249287/reactive-extension-timer-interval-reset</v>
      </c>
    </row>
    <row r="1236" spans="1:27" x14ac:dyDescent="0.25">
      <c r="A1236">
        <v>48853376</v>
      </c>
      <c r="B1236" t="s">
        <v>1801</v>
      </c>
      <c r="C1236" t="s">
        <v>15</v>
      </c>
      <c r="D1236" t="s">
        <v>15</v>
      </c>
      <c r="E1236" t="s">
        <v>9370</v>
      </c>
      <c r="F1236" t="s">
        <v>9371</v>
      </c>
      <c r="G1236" t="s">
        <v>9242</v>
      </c>
      <c r="H1236" t="s">
        <v>9372</v>
      </c>
      <c r="T1236">
        <f t="shared" si="159"/>
        <v>48853376</v>
      </c>
      <c r="U1236">
        <f t="shared" si="160"/>
        <v>104</v>
      </c>
      <c r="V1236">
        <f t="shared" si="161"/>
        <v>2</v>
      </c>
      <c r="W1236">
        <f t="shared" si="162"/>
        <v>2</v>
      </c>
      <c r="X1236" t="str">
        <f t="shared" si="155"/>
        <v>Replay timestamped event stream with Reactive Extensions</v>
      </c>
      <c r="Y1236" t="str">
        <f t="shared" si="156"/>
        <v>48925505</v>
      </c>
      <c r="Z1236" t="str">
        <f t="shared" si="157"/>
        <v>c#/system.reactive/</v>
      </c>
      <c r="AA1236" t="str">
        <f t="shared" si="158"/>
        <v>https://stackoverflow.com/questions/48853376/replay-timestamped-event-stream-with-reactive-extensions</v>
      </c>
    </row>
    <row r="1237" spans="1:27" x14ac:dyDescent="0.25">
      <c r="A1237">
        <v>1596158</v>
      </c>
      <c r="B1237" t="s">
        <v>9377</v>
      </c>
      <c r="C1237" t="s">
        <v>54</v>
      </c>
      <c r="D1237" t="s">
        <v>2531</v>
      </c>
      <c r="E1237" t="s">
        <v>9378</v>
      </c>
      <c r="F1237" t="s">
        <v>9379</v>
      </c>
      <c r="G1237" t="s">
        <v>9380</v>
      </c>
      <c r="H1237" t="s">
        <v>9381</v>
      </c>
      <c r="T1237">
        <f t="shared" si="159"/>
        <v>1596158</v>
      </c>
      <c r="U1237">
        <f t="shared" si="160"/>
        <v>82432</v>
      </c>
      <c r="V1237">
        <f t="shared" si="161"/>
        <v>16</v>
      </c>
      <c r="W1237">
        <f t="shared" si="162"/>
        <v>218</v>
      </c>
      <c r="X1237" t="str">
        <f t="shared" si="155"/>
        <v>Good introduction to the .NET Reactive Framework</v>
      </c>
      <c r="Y1237" t="str">
        <f t="shared" si="156"/>
        <v>1950381</v>
      </c>
      <c r="Z1237" t="str">
        <f t="shared" si="157"/>
        <v>c#/.net/asynchronous/system.reactive/</v>
      </c>
      <c r="AA1237" t="str">
        <f t="shared" si="158"/>
        <v>https://stackoverflow.com/questions/1596158/good-introduction-to-the-net-reactive-framework</v>
      </c>
    </row>
    <row r="1238" spans="1:27" x14ac:dyDescent="0.25">
      <c r="A1238">
        <v>35629588</v>
      </c>
      <c r="B1238" t="s">
        <v>1167</v>
      </c>
      <c r="C1238" t="s">
        <v>16</v>
      </c>
      <c r="D1238" t="s">
        <v>16</v>
      </c>
      <c r="E1238" t="s">
        <v>9382</v>
      </c>
      <c r="F1238" t="s">
        <v>9383</v>
      </c>
      <c r="G1238" t="s">
        <v>9227</v>
      </c>
      <c r="H1238" t="s">
        <v>9384</v>
      </c>
      <c r="T1238">
        <f t="shared" si="159"/>
        <v>35629588</v>
      </c>
      <c r="U1238">
        <f t="shared" si="160"/>
        <v>106</v>
      </c>
      <c r="V1238">
        <f t="shared" si="161"/>
        <v>1</v>
      </c>
      <c r="W1238">
        <f t="shared" si="162"/>
        <v>1</v>
      </c>
      <c r="X1238" t="str">
        <f t="shared" si="155"/>
        <v>Reactive Extensions buffer events until requested</v>
      </c>
      <c r="Y1238" t="str">
        <f t="shared" si="156"/>
        <v>35630070</v>
      </c>
      <c r="Z1238" t="str">
        <f t="shared" si="157"/>
        <v>c#/system.reactivereactive-programming/</v>
      </c>
      <c r="AA1238" t="str">
        <f t="shared" si="158"/>
        <v>https://stackoverflow.com/questions/35629588/reactive-extensions-buffer-events-until-requested</v>
      </c>
    </row>
    <row r="1239" spans="1:27" x14ac:dyDescent="0.25">
      <c r="A1239">
        <v>48654742</v>
      </c>
      <c r="B1239" t="s">
        <v>1098</v>
      </c>
      <c r="C1239" t="s">
        <v>16</v>
      </c>
      <c r="D1239" t="s">
        <v>28</v>
      </c>
      <c r="E1239" t="s">
        <v>9385</v>
      </c>
      <c r="F1239" t="s">
        <v>11</v>
      </c>
      <c r="G1239" t="s">
        <v>9246</v>
      </c>
      <c r="H1239" t="s">
        <v>9386</v>
      </c>
      <c r="T1239">
        <f t="shared" si="159"/>
        <v>48654742</v>
      </c>
      <c r="U1239">
        <f t="shared" si="160"/>
        <v>59</v>
      </c>
      <c r="V1239">
        <f t="shared" si="161"/>
        <v>1</v>
      </c>
      <c r="W1239">
        <f t="shared" si="162"/>
        <v>3</v>
      </c>
      <c r="X1239" t="str">
        <f t="shared" si="155"/>
        <v>How to group bytes to message in an reactive way</v>
      </c>
      <c r="Y1239" t="str">
        <f t="shared" si="156"/>
        <v>null</v>
      </c>
      <c r="Z1239" t="str">
        <f t="shared" si="157"/>
        <v>c#/reactive-programmingsystem.reactive/</v>
      </c>
      <c r="AA1239" t="str">
        <f t="shared" si="158"/>
        <v>https://stackoverflow.com/questions/48654742/how-to-group-bytes-to-message-in-an-reactive-way</v>
      </c>
    </row>
    <row r="1240" spans="1:27" x14ac:dyDescent="0.25">
      <c r="A1240">
        <v>48401819</v>
      </c>
      <c r="B1240" t="s">
        <v>2445</v>
      </c>
      <c r="C1240" t="s">
        <v>15</v>
      </c>
      <c r="D1240" t="s">
        <v>16</v>
      </c>
      <c r="E1240" t="s">
        <v>9394</v>
      </c>
      <c r="F1240" t="s">
        <v>9395</v>
      </c>
      <c r="G1240" t="s">
        <v>9396</v>
      </c>
      <c r="H1240" t="s">
        <v>9397</v>
      </c>
      <c r="T1240">
        <f t="shared" si="159"/>
        <v>48401819</v>
      </c>
      <c r="U1240">
        <f t="shared" si="160"/>
        <v>135</v>
      </c>
      <c r="V1240">
        <f t="shared" si="161"/>
        <v>2</v>
      </c>
      <c r="W1240">
        <f t="shared" si="162"/>
        <v>1</v>
      </c>
      <c r="X1240" t="str">
        <f t="shared" si="155"/>
        <v>Reactive Test to observe both distinct and duplicate values</v>
      </c>
      <c r="Y1240" t="str">
        <f t="shared" si="156"/>
        <v>48436215</v>
      </c>
      <c r="Z1240" t="str">
        <f t="shared" si="157"/>
        <v>c#/system.reactiverx.net/</v>
      </c>
      <c r="AA1240" t="str">
        <f t="shared" si="158"/>
        <v>https://stackoverflow.com/questions/48401819/reactive-test-to-observe-both-distinct-and-duplicate-values</v>
      </c>
    </row>
    <row r="1241" spans="1:27" x14ac:dyDescent="0.25">
      <c r="A1241">
        <v>48078794</v>
      </c>
      <c r="B1241" t="s">
        <v>4241</v>
      </c>
      <c r="C1241" t="s">
        <v>9</v>
      </c>
      <c r="D1241" t="s">
        <v>16</v>
      </c>
      <c r="E1241" t="s">
        <v>9401</v>
      </c>
      <c r="F1241" t="s">
        <v>11</v>
      </c>
      <c r="G1241" t="s">
        <v>9402</v>
      </c>
      <c r="H1241" t="s">
        <v>9403</v>
      </c>
      <c r="T1241">
        <f t="shared" si="159"/>
        <v>48078794</v>
      </c>
      <c r="U1241">
        <f t="shared" si="160"/>
        <v>120</v>
      </c>
      <c r="V1241">
        <f t="shared" si="161"/>
        <v>0</v>
      </c>
      <c r="W1241">
        <f t="shared" si="162"/>
        <v>1</v>
      </c>
      <c r="X1241" t="str">
        <f t="shared" si="155"/>
        <v>Reactive Synchronization</v>
      </c>
      <c r="Y1241" t="str">
        <f t="shared" si="156"/>
        <v>null</v>
      </c>
      <c r="Z1241" t="str">
        <f t="shared" si="157"/>
        <v>c#/synchronization/system.reactive/scheduler/blockingcollection/</v>
      </c>
      <c r="AA1241" t="str">
        <f t="shared" si="158"/>
        <v>https://stackoverflow.com/questions/48078794/reactive-synchronization</v>
      </c>
    </row>
    <row r="1242" spans="1:27" x14ac:dyDescent="0.25">
      <c r="A1242">
        <v>24843000</v>
      </c>
      <c r="B1242" t="s">
        <v>9404</v>
      </c>
      <c r="C1242" t="s">
        <v>15</v>
      </c>
      <c r="D1242" t="s">
        <v>1187</v>
      </c>
      <c r="E1242" t="s">
        <v>9405</v>
      </c>
      <c r="F1242" t="s">
        <v>9406</v>
      </c>
      <c r="G1242" t="s">
        <v>9407</v>
      </c>
      <c r="H1242" t="s">
        <v>9408</v>
      </c>
      <c r="T1242">
        <f t="shared" si="159"/>
        <v>24843000</v>
      </c>
      <c r="U1242">
        <f t="shared" si="160"/>
        <v>5089</v>
      </c>
      <c r="V1242">
        <f t="shared" si="161"/>
        <v>2</v>
      </c>
      <c r="W1242">
        <f t="shared" si="162"/>
        <v>13</v>
      </c>
      <c r="X1242" t="str">
        <f t="shared" si="155"/>
        <v>Reactive Extensions Subscribe calling await</v>
      </c>
      <c r="Y1242" t="str">
        <f t="shared" si="156"/>
        <v>24844934</v>
      </c>
      <c r="Z1242" t="str">
        <f t="shared" si="157"/>
        <v>c#/async-awaitsystem.reactive/</v>
      </c>
      <c r="AA1242" t="str">
        <f t="shared" si="158"/>
        <v>https://stackoverflow.com/questions/24843000/reactive-extensions-subscribe-calling-await</v>
      </c>
    </row>
    <row r="1243" spans="1:27" x14ac:dyDescent="0.25">
      <c r="A1243">
        <v>47525544</v>
      </c>
      <c r="B1243" t="s">
        <v>9409</v>
      </c>
      <c r="C1243" t="s">
        <v>16</v>
      </c>
      <c r="D1243" t="s">
        <v>15</v>
      </c>
      <c r="E1243" t="s">
        <v>9410</v>
      </c>
      <c r="F1243" t="s">
        <v>11</v>
      </c>
      <c r="G1243" t="s">
        <v>9411</v>
      </c>
      <c r="H1243" t="s">
        <v>9412</v>
      </c>
      <c r="T1243">
        <f t="shared" si="159"/>
        <v>47525544</v>
      </c>
      <c r="U1243">
        <f t="shared" si="160"/>
        <v>867</v>
      </c>
      <c r="V1243">
        <f t="shared" si="161"/>
        <v>1</v>
      </c>
      <c r="W1243">
        <f t="shared" si="162"/>
        <v>2</v>
      </c>
      <c r="X1243" t="str">
        <f t="shared" si="155"/>
        <v>How to Bind data to a Custom ListView with Xamarin Android with Reactive UI</v>
      </c>
      <c r="Y1243" t="str">
        <f t="shared" si="156"/>
        <v>null</v>
      </c>
      <c r="Z1243" t="str">
        <f t="shared" si="157"/>
        <v>c#/listview/data-binding/xamarin.android/reactiveui/</v>
      </c>
      <c r="AA1243" t="str">
        <f t="shared" si="158"/>
        <v>https://stackoverflow.com/questions/47525544/how-to-bind-data-to-a-custom-listview-with-xamarin-android-with-reactive-ui</v>
      </c>
    </row>
    <row r="1244" spans="1:27" x14ac:dyDescent="0.25">
      <c r="A1244">
        <v>47410020</v>
      </c>
      <c r="B1244" t="s">
        <v>582</v>
      </c>
      <c r="C1244" t="s">
        <v>16</v>
      </c>
      <c r="D1244" t="s">
        <v>16</v>
      </c>
      <c r="E1244" t="s">
        <v>9416</v>
      </c>
      <c r="F1244" t="s">
        <v>11</v>
      </c>
      <c r="G1244" t="s">
        <v>6453</v>
      </c>
      <c r="H1244" t="s">
        <v>9417</v>
      </c>
      <c r="T1244">
        <f t="shared" si="159"/>
        <v>47410020</v>
      </c>
      <c r="U1244">
        <f t="shared" si="160"/>
        <v>103</v>
      </c>
      <c r="V1244">
        <f t="shared" si="161"/>
        <v>1</v>
      </c>
      <c r="W1244">
        <f t="shared" si="162"/>
        <v>1</v>
      </c>
      <c r="X1244" t="str">
        <f t="shared" si="155"/>
        <v>Reactive UI cancel removing item from ReactiveList</v>
      </c>
      <c r="Y1244" t="str">
        <f t="shared" si="156"/>
        <v>null</v>
      </c>
      <c r="Z1244" t="str">
        <f t="shared" si="157"/>
        <v>c#/reactiveui/</v>
      </c>
      <c r="AA1244" t="str">
        <f t="shared" si="158"/>
        <v>https://stackoverflow.com/questions/47410020/reactive-ui-cancel-removing-item-from-reactivelist</v>
      </c>
    </row>
    <row r="1245" spans="1:27" x14ac:dyDescent="0.25">
      <c r="A1245">
        <v>47217633</v>
      </c>
      <c r="B1245" t="s">
        <v>14</v>
      </c>
      <c r="C1245" t="s">
        <v>9</v>
      </c>
      <c r="D1245" t="s">
        <v>16</v>
      </c>
      <c r="E1245" t="s">
        <v>9421</v>
      </c>
      <c r="F1245" t="s">
        <v>11</v>
      </c>
      <c r="G1245" t="s">
        <v>9242</v>
      </c>
      <c r="H1245" t="s">
        <v>9422</v>
      </c>
      <c r="T1245">
        <f t="shared" si="159"/>
        <v>47217633</v>
      </c>
      <c r="U1245">
        <f t="shared" si="160"/>
        <v>31</v>
      </c>
      <c r="V1245">
        <f t="shared" si="161"/>
        <v>0</v>
      </c>
      <c r="W1245">
        <f t="shared" si="162"/>
        <v>1</v>
      </c>
      <c r="X1245" t="str">
        <f t="shared" si="155"/>
        <v>Testing connectivity using reactive programming</v>
      </c>
      <c r="Y1245" t="str">
        <f t="shared" si="156"/>
        <v>null</v>
      </c>
      <c r="Z1245" t="str">
        <f t="shared" si="157"/>
        <v>c#/system.reactive/</v>
      </c>
      <c r="AA1245" t="str">
        <f t="shared" si="158"/>
        <v>https://stackoverflow.com/questions/47217633/testing-connectivity-using-reactive-programming</v>
      </c>
    </row>
    <row r="1246" spans="1:27" x14ac:dyDescent="0.25">
      <c r="A1246">
        <v>46895836</v>
      </c>
      <c r="B1246" t="s">
        <v>507</v>
      </c>
      <c r="C1246" t="s">
        <v>16</v>
      </c>
      <c r="D1246" t="s">
        <v>15</v>
      </c>
      <c r="E1246" t="s">
        <v>9432</v>
      </c>
      <c r="F1246" t="s">
        <v>9433</v>
      </c>
      <c r="G1246" t="s">
        <v>9281</v>
      </c>
      <c r="H1246" t="s">
        <v>9434</v>
      </c>
      <c r="T1246">
        <f t="shared" si="159"/>
        <v>46895836</v>
      </c>
      <c r="U1246">
        <f t="shared" si="160"/>
        <v>64</v>
      </c>
      <c r="V1246">
        <f t="shared" si="161"/>
        <v>1</v>
      </c>
      <c r="W1246">
        <f t="shared" si="162"/>
        <v>2</v>
      </c>
      <c r="X1246" t="str">
        <f t="shared" si="155"/>
        <v>FlatMapLatest in C# Reactive Extensions</v>
      </c>
      <c r="Y1246" t="str">
        <f t="shared" si="156"/>
        <v>46896132</v>
      </c>
      <c r="Z1246" t="str">
        <f t="shared" si="157"/>
        <v>c#/.netsystem.reactive/</v>
      </c>
      <c r="AA1246" t="str">
        <f t="shared" si="158"/>
        <v>https://stackoverflow.com/questions/46895836/flatmaplatest-in-c-reactive-extensions</v>
      </c>
    </row>
    <row r="1247" spans="1:27" x14ac:dyDescent="0.25">
      <c r="A1247">
        <v>46492665</v>
      </c>
      <c r="B1247" t="s">
        <v>9435</v>
      </c>
      <c r="C1247" t="s">
        <v>15</v>
      </c>
      <c r="D1247" t="s">
        <v>28</v>
      </c>
      <c r="E1247" t="s">
        <v>9436</v>
      </c>
      <c r="F1247" t="s">
        <v>9437</v>
      </c>
      <c r="G1247" t="s">
        <v>6561</v>
      </c>
      <c r="H1247" t="s">
        <v>9438</v>
      </c>
      <c r="T1247">
        <f t="shared" si="159"/>
        <v>46492665</v>
      </c>
      <c r="U1247">
        <f t="shared" si="160"/>
        <v>917</v>
      </c>
      <c r="V1247">
        <f t="shared" si="161"/>
        <v>2</v>
      </c>
      <c r="W1247">
        <f t="shared" si="162"/>
        <v>3</v>
      </c>
      <c r="X1247" t="str">
        <f t="shared" si="155"/>
        <v>How to use Reactive UI to trigger a different action following a button click vs button press (hold)</v>
      </c>
      <c r="Y1247" t="str">
        <f t="shared" si="156"/>
        <v>46633755</v>
      </c>
      <c r="Z1247" t="str">
        <f t="shared" si="157"/>
        <v>c#/system.reactivereactiveui/</v>
      </c>
      <c r="AA1247" t="str">
        <f t="shared" si="158"/>
        <v>https://stackoverflow.com/questions/46492665/how-to-use-reactive-ui-to-trigger-a-different-action-following-a-button-click-vs</v>
      </c>
    </row>
    <row r="1248" spans="1:27" x14ac:dyDescent="0.25">
      <c r="A1248">
        <v>45840230</v>
      </c>
      <c r="B1248" t="s">
        <v>9442</v>
      </c>
      <c r="C1248" t="s">
        <v>15</v>
      </c>
      <c r="D1248" t="s">
        <v>15</v>
      </c>
      <c r="E1248" t="s">
        <v>9443</v>
      </c>
      <c r="F1248" t="s">
        <v>11</v>
      </c>
      <c r="G1248" t="s">
        <v>9242</v>
      </c>
      <c r="H1248" t="s">
        <v>9444</v>
      </c>
      <c r="T1248">
        <f t="shared" si="159"/>
        <v>45840230</v>
      </c>
      <c r="U1248">
        <f t="shared" si="160"/>
        <v>153</v>
      </c>
      <c r="V1248">
        <f t="shared" si="161"/>
        <v>2</v>
      </c>
      <c r="W1248">
        <f t="shared" si="162"/>
        <v>2</v>
      </c>
      <c r="X1248" t="str">
        <f t="shared" si="155"/>
        <v>Reactive Extensions .MaxBy</v>
      </c>
      <c r="Y1248" t="str">
        <f t="shared" si="156"/>
        <v>null</v>
      </c>
      <c r="Z1248" t="str">
        <f t="shared" si="157"/>
        <v>c#/system.reactive/</v>
      </c>
      <c r="AA1248" t="str">
        <f t="shared" si="158"/>
        <v>https://stackoverflow.com/questions/45840230/reactive-extensions-maxby</v>
      </c>
    </row>
    <row r="1249" spans="1:27" x14ac:dyDescent="0.25">
      <c r="A1249">
        <v>11559255</v>
      </c>
      <c r="B1249" t="s">
        <v>9450</v>
      </c>
      <c r="C1249" t="s">
        <v>208</v>
      </c>
      <c r="D1249" t="s">
        <v>89</v>
      </c>
      <c r="E1249" t="s">
        <v>9451</v>
      </c>
      <c r="F1249" t="s">
        <v>9452</v>
      </c>
      <c r="G1249" t="s">
        <v>9242</v>
      </c>
      <c r="H1249" t="s">
        <v>9453</v>
      </c>
      <c r="T1249">
        <f t="shared" si="159"/>
        <v>11559255</v>
      </c>
      <c r="U1249">
        <f t="shared" si="160"/>
        <v>3555</v>
      </c>
      <c r="V1249">
        <f t="shared" si="161"/>
        <v>4</v>
      </c>
      <c r="W1249">
        <f t="shared" si="162"/>
        <v>5</v>
      </c>
      <c r="X1249" t="str">
        <f t="shared" si="155"/>
        <v>reactive extensions sliding time window</v>
      </c>
      <c r="Y1249" t="str">
        <f t="shared" si="156"/>
        <v>11646029</v>
      </c>
      <c r="Z1249" t="str">
        <f t="shared" si="157"/>
        <v>c#/system.reactive/</v>
      </c>
      <c r="AA1249" t="str">
        <f t="shared" si="158"/>
        <v>https://stackoverflow.com/questions/11559255/reactive-extensions-sliding-time-window</v>
      </c>
    </row>
    <row r="1250" spans="1:27" x14ac:dyDescent="0.25">
      <c r="A1250">
        <v>46069663</v>
      </c>
      <c r="B1250" t="s">
        <v>7758</v>
      </c>
      <c r="C1250" t="s">
        <v>16</v>
      </c>
      <c r="D1250" t="s">
        <v>16</v>
      </c>
      <c r="E1250" t="s">
        <v>9454</v>
      </c>
      <c r="F1250" t="s">
        <v>9455</v>
      </c>
      <c r="G1250" t="s">
        <v>9242</v>
      </c>
      <c r="H1250" t="s">
        <v>9456</v>
      </c>
      <c r="T1250">
        <f t="shared" si="159"/>
        <v>46069663</v>
      </c>
      <c r="U1250">
        <f t="shared" si="160"/>
        <v>113</v>
      </c>
      <c r="V1250">
        <f t="shared" si="161"/>
        <v>1</v>
      </c>
      <c r="W1250">
        <f t="shared" si="162"/>
        <v>1</v>
      </c>
      <c r="X1250" t="str">
        <f t="shared" si="155"/>
        <v>How can I turn a synchronous polling database query into an asynchronous push using reactive extensions in C#?</v>
      </c>
      <c r="Y1250" t="str">
        <f t="shared" si="156"/>
        <v>46080529</v>
      </c>
      <c r="Z1250" t="str">
        <f t="shared" si="157"/>
        <v>c#/system.reactive/</v>
      </c>
      <c r="AA1250" t="str">
        <f t="shared" si="158"/>
        <v>https://stackoverflow.com/questions/46069663/how-can-i-turn-a-synchronous-polling-database-query-into-an-asynchronous-push-us</v>
      </c>
    </row>
    <row r="1251" spans="1:27" x14ac:dyDescent="0.25">
      <c r="A1251">
        <v>46043905</v>
      </c>
      <c r="B1251" t="s">
        <v>2365</v>
      </c>
      <c r="C1251" t="s">
        <v>16</v>
      </c>
      <c r="D1251" t="s">
        <v>89</v>
      </c>
      <c r="E1251" t="s">
        <v>9457</v>
      </c>
      <c r="F1251" t="s">
        <v>9458</v>
      </c>
      <c r="G1251" t="s">
        <v>9459</v>
      </c>
      <c r="H1251" t="s">
        <v>9460</v>
      </c>
      <c r="T1251">
        <f t="shared" si="159"/>
        <v>46043905</v>
      </c>
      <c r="U1251">
        <f t="shared" si="160"/>
        <v>409</v>
      </c>
      <c r="V1251">
        <f t="shared" si="161"/>
        <v>1</v>
      </c>
      <c r="W1251">
        <f t="shared" si="162"/>
        <v>5</v>
      </c>
      <c r="X1251" t="str">
        <f t="shared" si="155"/>
        <v>Write to open FileStream using reactive programming</v>
      </c>
      <c r="Y1251" t="str">
        <f t="shared" si="156"/>
        <v>46046161</v>
      </c>
      <c r="Z1251" t="str">
        <f t="shared" si="157"/>
        <v>c#/system.reactive/filestream/tpl-dataflow/</v>
      </c>
      <c r="AA1251" t="str">
        <f t="shared" si="158"/>
        <v>https://stackoverflow.com/questions/46043905/write-to-open-filestream-using-reactive-programming</v>
      </c>
    </row>
    <row r="1252" spans="1:27" x14ac:dyDescent="0.25">
      <c r="A1252">
        <v>45965563</v>
      </c>
      <c r="B1252" t="s">
        <v>9461</v>
      </c>
      <c r="C1252" t="s">
        <v>15</v>
      </c>
      <c r="D1252" t="s">
        <v>16</v>
      </c>
      <c r="E1252" t="s">
        <v>9462</v>
      </c>
      <c r="F1252" t="s">
        <v>9463</v>
      </c>
      <c r="G1252" t="s">
        <v>9242</v>
      </c>
      <c r="H1252" t="s">
        <v>9464</v>
      </c>
      <c r="T1252">
        <f t="shared" si="159"/>
        <v>45965563</v>
      </c>
      <c r="U1252">
        <f t="shared" si="160"/>
        <v>649</v>
      </c>
      <c r="V1252">
        <f t="shared" si="161"/>
        <v>2</v>
      </c>
      <c r="W1252">
        <f t="shared" si="162"/>
        <v>1</v>
      </c>
      <c r="X1252" t="str">
        <f t="shared" si="155"/>
        <v>Alternative to using Subject in reactive programming?</v>
      </c>
      <c r="Y1252" t="str">
        <f t="shared" si="156"/>
        <v>45979673</v>
      </c>
      <c r="Z1252" t="str">
        <f t="shared" si="157"/>
        <v>c#/system.reactive/</v>
      </c>
      <c r="AA1252" t="str">
        <f t="shared" si="158"/>
        <v>https://stackoverflow.com/questions/45965563/alternative-to-using-subject-in-reactive-programming</v>
      </c>
    </row>
    <row r="1253" spans="1:27" x14ac:dyDescent="0.25">
      <c r="A1253">
        <v>45877403</v>
      </c>
      <c r="B1253" t="s">
        <v>5964</v>
      </c>
      <c r="C1253" t="s">
        <v>16</v>
      </c>
      <c r="D1253" t="s">
        <v>16</v>
      </c>
      <c r="E1253" t="s">
        <v>9465</v>
      </c>
      <c r="F1253" t="s">
        <v>9466</v>
      </c>
      <c r="G1253" t="s">
        <v>9227</v>
      </c>
      <c r="H1253" t="s">
        <v>9467</v>
      </c>
      <c r="T1253">
        <f t="shared" si="159"/>
        <v>45877403</v>
      </c>
      <c r="U1253">
        <f t="shared" si="160"/>
        <v>86</v>
      </c>
      <c r="V1253">
        <f t="shared" si="161"/>
        <v>1</v>
      </c>
      <c r="W1253">
        <f t="shared" si="162"/>
        <v>1</v>
      </c>
      <c r="X1253" t="str">
        <f t="shared" si="155"/>
        <v>Reactive programming normalize time series values</v>
      </c>
      <c r="Y1253" t="str">
        <f t="shared" si="156"/>
        <v>45882911</v>
      </c>
      <c r="Z1253" t="str">
        <f t="shared" si="157"/>
        <v>c#/system.reactivereactive-programming/</v>
      </c>
      <c r="AA1253" t="str">
        <f t="shared" si="158"/>
        <v>https://stackoverflow.com/questions/45877403/reactive-programming-normalize-time-series-values</v>
      </c>
    </row>
    <row r="1254" spans="1:27" x14ac:dyDescent="0.25">
      <c r="A1254">
        <v>45788087</v>
      </c>
      <c r="B1254" t="s">
        <v>3012</v>
      </c>
      <c r="C1254" t="s">
        <v>16</v>
      </c>
      <c r="D1254" t="s">
        <v>16</v>
      </c>
      <c r="E1254" t="s">
        <v>9471</v>
      </c>
      <c r="F1254" t="s">
        <v>9472</v>
      </c>
      <c r="G1254" t="s">
        <v>9242</v>
      </c>
      <c r="H1254" t="s">
        <v>9473</v>
      </c>
      <c r="T1254">
        <f t="shared" si="159"/>
        <v>45788087</v>
      </c>
      <c r="U1254">
        <f t="shared" si="160"/>
        <v>99</v>
      </c>
      <c r="V1254">
        <f t="shared" si="161"/>
        <v>1</v>
      </c>
      <c r="W1254">
        <f t="shared" si="162"/>
        <v>1</v>
      </c>
      <c r="X1254" t="str">
        <f t="shared" si="155"/>
        <v>Using reactive extensions how I can create a dynamic list with values who can expire</v>
      </c>
      <c r="Y1254" t="str">
        <f t="shared" si="156"/>
        <v>45788381</v>
      </c>
      <c r="Z1254" t="str">
        <f t="shared" si="157"/>
        <v>c#/system.reactive/</v>
      </c>
      <c r="AA1254" t="str">
        <f t="shared" si="158"/>
        <v>https://stackoverflow.com/questions/45788087/using-reactive-extensions-how-i-can-create-a-dynamic-list-with-values-who-can-ex</v>
      </c>
    </row>
    <row r="1255" spans="1:27" x14ac:dyDescent="0.25">
      <c r="A1255">
        <v>44850003</v>
      </c>
      <c r="B1255" t="s">
        <v>3012</v>
      </c>
      <c r="C1255" t="s">
        <v>16</v>
      </c>
      <c r="D1255" t="s">
        <v>15</v>
      </c>
      <c r="E1255" t="s">
        <v>9474</v>
      </c>
      <c r="F1255" t="s">
        <v>11</v>
      </c>
      <c r="G1255" t="s">
        <v>9475</v>
      </c>
      <c r="H1255" t="s">
        <v>9476</v>
      </c>
      <c r="T1255">
        <f t="shared" si="159"/>
        <v>44850003</v>
      </c>
      <c r="U1255">
        <f t="shared" si="160"/>
        <v>99</v>
      </c>
      <c r="V1255">
        <f t="shared" si="161"/>
        <v>1</v>
      </c>
      <c r="W1255">
        <f t="shared" si="162"/>
        <v>2</v>
      </c>
      <c r="X1255" t="str">
        <f t="shared" si="155"/>
        <v>Reactive Extensions - Flushing Subject / IObservable in a synchronous fashion</v>
      </c>
      <c r="Y1255" t="str">
        <f t="shared" si="156"/>
        <v>null</v>
      </c>
      <c r="Z1255" t="str">
        <f t="shared" si="157"/>
        <v>c#/.net/system.reactive/reactive-programming/</v>
      </c>
      <c r="AA1255" t="str">
        <f t="shared" si="158"/>
        <v>https://stackoverflow.com/questions/44850003/reactive-extensions-flushing-subject-iobservable-in-a-synchronous-fashion</v>
      </c>
    </row>
    <row r="1256" spans="1:27" x14ac:dyDescent="0.25">
      <c r="A1256">
        <v>45465193</v>
      </c>
      <c r="B1256" t="s">
        <v>9477</v>
      </c>
      <c r="C1256" t="s">
        <v>28</v>
      </c>
      <c r="D1256" t="s">
        <v>208</v>
      </c>
      <c r="E1256" t="s">
        <v>9478</v>
      </c>
      <c r="F1256" t="s">
        <v>9479</v>
      </c>
      <c r="G1256" t="s">
        <v>9480</v>
      </c>
      <c r="H1256" t="s">
        <v>9481</v>
      </c>
      <c r="T1256">
        <f t="shared" si="159"/>
        <v>45465193</v>
      </c>
      <c r="U1256">
        <f t="shared" si="160"/>
        <v>779</v>
      </c>
      <c r="V1256">
        <f t="shared" si="161"/>
        <v>3</v>
      </c>
      <c r="W1256">
        <f t="shared" si="162"/>
        <v>4</v>
      </c>
      <c r="X1256" t="str">
        <f t="shared" si="155"/>
        <v>Sort Observable by predefined order in Reactive Extensions</v>
      </c>
      <c r="Y1256" t="str">
        <f t="shared" si="156"/>
        <v>45471067</v>
      </c>
      <c r="Z1256" t="str">
        <f t="shared" si="157"/>
        <v>c#/sorting/system.reactive/reactive-programming/</v>
      </c>
      <c r="AA1256" t="str">
        <f t="shared" si="158"/>
        <v>https://stackoverflow.com/questions/45465193/sort-observable-by-predefined-order-in-reactive-extensions</v>
      </c>
    </row>
    <row r="1257" spans="1:27" x14ac:dyDescent="0.25">
      <c r="A1257">
        <v>60655406</v>
      </c>
      <c r="B1257" t="s">
        <v>23</v>
      </c>
      <c r="C1257" t="s">
        <v>16</v>
      </c>
      <c r="D1257" t="s">
        <v>16</v>
      </c>
      <c r="E1257" t="s">
        <v>9482</v>
      </c>
      <c r="F1257" t="s">
        <v>11</v>
      </c>
      <c r="G1257" t="s">
        <v>9483</v>
      </c>
      <c r="H1257" t="s">
        <v>9484</v>
      </c>
      <c r="T1257">
        <f t="shared" si="159"/>
        <v>60655406</v>
      </c>
      <c r="U1257">
        <f t="shared" si="160"/>
        <v>29</v>
      </c>
      <c r="V1257">
        <f t="shared" si="161"/>
        <v>1</v>
      </c>
      <c r="W1257">
        <f t="shared" si="162"/>
        <v>1</v>
      </c>
      <c r="X1257" t="str">
        <f t="shared" si="155"/>
        <v>IOS MDM Push Notification Issue using Pushsharp C#</v>
      </c>
      <c r="Y1257" t="str">
        <f t="shared" si="156"/>
        <v>null</v>
      </c>
      <c r="Z1257" t="str">
        <f t="shared" si="157"/>
        <v>c#/ios/apple-push-notifications/mdm/pushsharp/</v>
      </c>
      <c r="AA1257" t="str">
        <f t="shared" si="158"/>
        <v>https://stackoverflow.com/questions/60655406/ios-mdm-push-notification-issue-using-pushsharp-c</v>
      </c>
    </row>
    <row r="1258" spans="1:27" x14ac:dyDescent="0.25">
      <c r="A1258">
        <v>48355550</v>
      </c>
      <c r="B1258" t="s">
        <v>9485</v>
      </c>
      <c r="C1258" t="s">
        <v>28</v>
      </c>
      <c r="D1258" t="s">
        <v>28</v>
      </c>
      <c r="E1258" t="s">
        <v>9486</v>
      </c>
      <c r="F1258" t="s">
        <v>9487</v>
      </c>
      <c r="G1258" t="s">
        <v>9488</v>
      </c>
      <c r="H1258" t="s">
        <v>9489</v>
      </c>
      <c r="T1258">
        <f t="shared" si="159"/>
        <v>48355550</v>
      </c>
      <c r="U1258">
        <f t="shared" si="160"/>
        <v>2012</v>
      </c>
      <c r="V1258">
        <f t="shared" si="161"/>
        <v>3</v>
      </c>
      <c r="W1258">
        <f t="shared" si="162"/>
        <v>3</v>
      </c>
      <c r="X1258" t="str">
        <f t="shared" si="155"/>
        <v>Pushsharp send apple notification failed : SSL Stream Failed to Authenticate as Client</v>
      </c>
      <c r="Y1258" t="str">
        <f t="shared" si="156"/>
        <v>48357178</v>
      </c>
      <c r="Z1258" t="str">
        <f t="shared" si="157"/>
        <v>c#/ios/notifications/pushsharp/</v>
      </c>
      <c r="AA1258" t="str">
        <f t="shared" si="158"/>
        <v>https://stackoverflow.com/questions/48355550/pushsharp-send-apple-notification-failed-ssl-stream-failed-to-authenticate-as</v>
      </c>
    </row>
    <row r="1259" spans="1:27" x14ac:dyDescent="0.25">
      <c r="A1259">
        <v>54022598</v>
      </c>
      <c r="B1259" t="s">
        <v>4799</v>
      </c>
      <c r="C1259" t="s">
        <v>16</v>
      </c>
      <c r="D1259" t="s">
        <v>16</v>
      </c>
      <c r="E1259" t="s">
        <v>9490</v>
      </c>
      <c r="F1259" t="s">
        <v>9491</v>
      </c>
      <c r="G1259" t="s">
        <v>9492</v>
      </c>
      <c r="H1259" t="s">
        <v>9493</v>
      </c>
      <c r="T1259">
        <f t="shared" si="159"/>
        <v>54022598</v>
      </c>
      <c r="U1259">
        <f t="shared" si="160"/>
        <v>711</v>
      </c>
      <c r="V1259">
        <f t="shared" si="161"/>
        <v>1</v>
      </c>
      <c r="W1259">
        <f t="shared" si="162"/>
        <v>1</v>
      </c>
      <c r="X1259" t="str">
        <f t="shared" si="155"/>
        <v>Pushsharp Apns notification error: &amp;#39InvalidToken&amp;#39</v>
      </c>
      <c r="Y1259" t="str">
        <f t="shared" si="156"/>
        <v>54037418</v>
      </c>
      <c r="Z1259" t="str">
        <f t="shared" si="157"/>
        <v>c#/push-notification/apple-push-notifications/pushsharp/</v>
      </c>
      <c r="AA1259" t="str">
        <f t="shared" si="158"/>
        <v>https://stackoverflow.com/questions/54022598/pushsharp-apns-notification-error-invalidtoken</v>
      </c>
    </row>
    <row r="1260" spans="1:27" x14ac:dyDescent="0.25">
      <c r="A1260">
        <v>18560980</v>
      </c>
      <c r="B1260" t="s">
        <v>9494</v>
      </c>
      <c r="C1260" t="s">
        <v>16</v>
      </c>
      <c r="D1260" t="s">
        <v>28</v>
      </c>
      <c r="E1260" t="s">
        <v>9495</v>
      </c>
      <c r="F1260" t="s">
        <v>9496</v>
      </c>
      <c r="G1260" t="s">
        <v>9497</v>
      </c>
      <c r="H1260" t="s">
        <v>9498</v>
      </c>
      <c r="T1260">
        <f t="shared" si="159"/>
        <v>18560980</v>
      </c>
      <c r="U1260">
        <f t="shared" si="160"/>
        <v>8224</v>
      </c>
      <c r="V1260">
        <f t="shared" si="161"/>
        <v>1</v>
      </c>
      <c r="W1260">
        <f t="shared" si="162"/>
        <v>3</v>
      </c>
      <c r="X1260" t="str">
        <f t="shared" si="155"/>
        <v>Pushsharp apple notification A call to SSPI failed error</v>
      </c>
      <c r="Y1260" t="str">
        <f t="shared" si="156"/>
        <v>18585491</v>
      </c>
      <c r="Z1260" t="str">
        <f t="shared" si="157"/>
        <v>c#/ios/push-notification/apple-push-notifications/pushsharp/</v>
      </c>
      <c r="AA1260" t="str">
        <f t="shared" si="158"/>
        <v>https://stackoverflow.com/questions/18560980/pushsharp-apple-notification-a-call-to-sspi-failed-error</v>
      </c>
    </row>
    <row r="1261" spans="1:27" x14ac:dyDescent="0.25">
      <c r="A1261">
        <v>42332611</v>
      </c>
      <c r="B1261" t="s">
        <v>4704</v>
      </c>
      <c r="C1261" t="s">
        <v>16</v>
      </c>
      <c r="D1261" t="s">
        <v>107</v>
      </c>
      <c r="E1261" t="s">
        <v>9499</v>
      </c>
      <c r="F1261" t="s">
        <v>11</v>
      </c>
      <c r="G1261" t="s">
        <v>9500</v>
      </c>
      <c r="H1261" t="s">
        <v>9501</v>
      </c>
      <c r="T1261">
        <f t="shared" si="159"/>
        <v>42332611</v>
      </c>
      <c r="U1261">
        <f t="shared" si="160"/>
        <v>697</v>
      </c>
      <c r="V1261">
        <f t="shared" si="161"/>
        <v>1</v>
      </c>
      <c r="W1261">
        <f t="shared" si="162"/>
        <v>8</v>
      </c>
      <c r="X1261" t="str">
        <f t="shared" si="155"/>
        <v>Pushsharp support of Apple Push Notification Authentication Key</v>
      </c>
      <c r="Y1261" t="str">
        <f t="shared" si="156"/>
        <v>null</v>
      </c>
      <c r="Z1261" t="str">
        <f t="shared" si="157"/>
        <v>c#/apple-push-notificationspushsharp/</v>
      </c>
      <c r="AA1261" t="str">
        <f t="shared" si="158"/>
        <v>https://stackoverflow.com/questions/42332611/pushsharp-support-of-apple-push-notification-authentication-key</v>
      </c>
    </row>
    <row r="1262" spans="1:27" x14ac:dyDescent="0.25">
      <c r="A1262">
        <v>55099284</v>
      </c>
      <c r="B1262" t="s">
        <v>6872</v>
      </c>
      <c r="C1262" t="s">
        <v>28</v>
      </c>
      <c r="D1262" t="s">
        <v>208</v>
      </c>
      <c r="E1262" t="s">
        <v>9512</v>
      </c>
      <c r="F1262" t="s">
        <v>11</v>
      </c>
      <c r="G1262" t="s">
        <v>9513</v>
      </c>
      <c r="H1262" t="s">
        <v>9514</v>
      </c>
      <c r="T1262">
        <f t="shared" si="159"/>
        <v>55099284</v>
      </c>
      <c r="U1262">
        <f t="shared" si="160"/>
        <v>604</v>
      </c>
      <c r="V1262">
        <f t="shared" si="161"/>
        <v>3</v>
      </c>
      <c r="W1262">
        <f t="shared" si="162"/>
        <v>4</v>
      </c>
      <c r="X1262" t="str">
        <f t="shared" si="155"/>
        <v>PushSharp APNS notification error The function requested is not supported</v>
      </c>
      <c r="Y1262" t="str">
        <f t="shared" si="156"/>
        <v>null</v>
      </c>
      <c r="Z1262" t="str">
        <f t="shared" si="157"/>
        <v>c#/.net/apple-push-notifications/pushsharp/</v>
      </c>
      <c r="AA1262" t="str">
        <f t="shared" si="158"/>
        <v>https://stackoverflow.com/questions/55099284/pushsharp-apns-notification-error-the-function-requested-is-not-supported</v>
      </c>
    </row>
    <row r="1263" spans="1:27" x14ac:dyDescent="0.25">
      <c r="A1263">
        <v>36905361</v>
      </c>
      <c r="B1263" t="s">
        <v>9515</v>
      </c>
      <c r="C1263" t="s">
        <v>16</v>
      </c>
      <c r="D1263" t="s">
        <v>28</v>
      </c>
      <c r="E1263" t="s">
        <v>9516</v>
      </c>
      <c r="F1263" t="s">
        <v>11</v>
      </c>
      <c r="G1263" t="s">
        <v>9517</v>
      </c>
      <c r="H1263" t="s">
        <v>9518</v>
      </c>
      <c r="T1263">
        <f t="shared" si="159"/>
        <v>36905361</v>
      </c>
      <c r="U1263">
        <f t="shared" si="160"/>
        <v>1885</v>
      </c>
      <c r="V1263">
        <f t="shared" si="161"/>
        <v>1</v>
      </c>
      <c r="W1263">
        <f t="shared" si="162"/>
        <v>3</v>
      </c>
      <c r="X1263" t="str">
        <f t="shared" si="155"/>
        <v>Structuring GCM messages in PushSharp 4.0</v>
      </c>
      <c r="Y1263" t="str">
        <f t="shared" si="156"/>
        <v>null</v>
      </c>
      <c r="Z1263" t="str">
        <f t="shared" si="157"/>
        <v>c#/android/.net/pushsharp/</v>
      </c>
      <c r="AA1263" t="str">
        <f t="shared" si="158"/>
        <v>https://stackoverflow.com/questions/36905361/structuring-gcm-messages-in-pushsharp-4-0</v>
      </c>
    </row>
    <row r="1264" spans="1:27" x14ac:dyDescent="0.25">
      <c r="A1264">
        <v>36515711</v>
      </c>
      <c r="B1264" t="s">
        <v>7501</v>
      </c>
      <c r="C1264" t="s">
        <v>9</v>
      </c>
      <c r="D1264" t="s">
        <v>15</v>
      </c>
      <c r="E1264" t="s">
        <v>9524</v>
      </c>
      <c r="F1264" t="s">
        <v>11</v>
      </c>
      <c r="G1264" t="s">
        <v>9525</v>
      </c>
      <c r="H1264" t="s">
        <v>9526</v>
      </c>
      <c r="T1264">
        <f t="shared" si="159"/>
        <v>36515711</v>
      </c>
      <c r="U1264">
        <f t="shared" si="160"/>
        <v>689</v>
      </c>
      <c r="V1264">
        <f t="shared" si="161"/>
        <v>0</v>
      </c>
      <c r="W1264">
        <f t="shared" si="162"/>
        <v>2</v>
      </c>
      <c r="X1264" t="str">
        <f t="shared" si="155"/>
        <v>PushSharp: Unable to write data to the transport connection</v>
      </c>
      <c r="Y1264" t="str">
        <f t="shared" si="156"/>
        <v>null</v>
      </c>
      <c r="Z1264" t="str">
        <f t="shared" si="157"/>
        <v>c#/.net/sockets/apple-push-notifications/pushsharp/</v>
      </c>
      <c r="AA1264" t="str">
        <f t="shared" si="158"/>
        <v>https://stackoverflow.com/questions/36515711/pushsharp-unable-to-write-data-to-the-transport-connection</v>
      </c>
    </row>
    <row r="1265" spans="1:27" x14ac:dyDescent="0.25">
      <c r="A1265">
        <v>44643851</v>
      </c>
      <c r="B1265" t="s">
        <v>9533</v>
      </c>
      <c r="C1265" t="s">
        <v>16</v>
      </c>
      <c r="D1265" t="s">
        <v>16</v>
      </c>
      <c r="E1265" t="s">
        <v>9534</v>
      </c>
      <c r="F1265" t="s">
        <v>11</v>
      </c>
      <c r="G1265" t="s">
        <v>9535</v>
      </c>
      <c r="H1265" t="s">
        <v>9536</v>
      </c>
      <c r="T1265">
        <f t="shared" si="159"/>
        <v>44643851</v>
      </c>
      <c r="U1265">
        <f t="shared" si="160"/>
        <v>445</v>
      </c>
      <c r="V1265">
        <f t="shared" si="161"/>
        <v>1</v>
      </c>
      <c r="W1265">
        <f t="shared" si="162"/>
        <v>1</v>
      </c>
      <c r="X1265" t="str">
        <f t="shared" si="155"/>
        <v>Pushsharp 4.0.10.0 ApnsConfiguration connection error for iOS device tokens</v>
      </c>
      <c r="Y1265" t="str">
        <f t="shared" si="156"/>
        <v>null</v>
      </c>
      <c r="Z1265" t="str">
        <f t="shared" si="157"/>
        <v>c#/ios/wcf/pushsharp/</v>
      </c>
      <c r="AA1265" t="str">
        <f t="shared" si="158"/>
        <v>https://stackoverflow.com/questions/44643851/pushsharp-4-0-10-0-apnsconfiguration-connection-error-for-ios-device-tokens</v>
      </c>
    </row>
    <row r="1266" spans="1:27" x14ac:dyDescent="0.25">
      <c r="A1266">
        <v>42630608</v>
      </c>
      <c r="B1266" t="s">
        <v>1774</v>
      </c>
      <c r="C1266" t="s">
        <v>9</v>
      </c>
      <c r="D1266" t="s">
        <v>16</v>
      </c>
      <c r="E1266" t="s">
        <v>9537</v>
      </c>
      <c r="F1266" t="s">
        <v>11</v>
      </c>
      <c r="G1266" t="s">
        <v>9538</v>
      </c>
      <c r="H1266" t="s">
        <v>9539</v>
      </c>
      <c r="T1266">
        <f t="shared" si="159"/>
        <v>42630608</v>
      </c>
      <c r="U1266">
        <f t="shared" si="160"/>
        <v>146</v>
      </c>
      <c r="V1266">
        <f t="shared" si="161"/>
        <v>0</v>
      </c>
      <c r="W1266">
        <f t="shared" si="162"/>
        <v>1</v>
      </c>
      <c r="X1266" t="str">
        <f t="shared" si="155"/>
        <v>PushSharp WNS - notification failed for Windows Phone only</v>
      </c>
      <c r="Y1266" t="str">
        <f t="shared" si="156"/>
        <v>null</v>
      </c>
      <c r="Z1266" t="str">
        <f t="shared" si="157"/>
        <v>c#/push-notification/windows-phone/pushsharp/</v>
      </c>
      <c r="AA1266" t="str">
        <f t="shared" si="158"/>
        <v>https://stackoverflow.com/questions/42630608/pushsharp-wns-notification-failed-for-windows-phone-only</v>
      </c>
    </row>
    <row r="1267" spans="1:27" x14ac:dyDescent="0.25">
      <c r="A1267">
        <v>31010955</v>
      </c>
      <c r="B1267" t="s">
        <v>9540</v>
      </c>
      <c r="C1267" t="s">
        <v>28</v>
      </c>
      <c r="D1267" t="s">
        <v>15</v>
      </c>
      <c r="E1267" t="s">
        <v>9541</v>
      </c>
      <c r="F1267" t="s">
        <v>11</v>
      </c>
      <c r="G1267" t="s">
        <v>9542</v>
      </c>
      <c r="H1267" t="s">
        <v>9543</v>
      </c>
      <c r="T1267">
        <f t="shared" si="159"/>
        <v>31010955</v>
      </c>
      <c r="U1267">
        <f t="shared" si="160"/>
        <v>3844</v>
      </c>
      <c r="V1267">
        <f t="shared" si="161"/>
        <v>3</v>
      </c>
      <c r="W1267">
        <f t="shared" si="162"/>
        <v>2</v>
      </c>
      <c r="X1267" t="str">
        <f t="shared" si="155"/>
        <v>PushSharp Exception : The credentials supplied to the package were not recognized</v>
      </c>
      <c r="Y1267" t="str">
        <f t="shared" si="156"/>
        <v>null</v>
      </c>
      <c r="Z1267" t="str">
        <f t="shared" si="157"/>
        <v>c#/ios/push-notification/pushsharp/</v>
      </c>
      <c r="AA1267" t="str">
        <f t="shared" si="158"/>
        <v>https://stackoverflow.com/questions/31010955/pushsharp-exception-the-credentials-supplied-to-the-package-were-not-recognize</v>
      </c>
    </row>
    <row r="1268" spans="1:27" x14ac:dyDescent="0.25">
      <c r="A1268">
        <v>28446152</v>
      </c>
      <c r="B1268" t="s">
        <v>9544</v>
      </c>
      <c r="C1268" t="s">
        <v>28</v>
      </c>
      <c r="D1268" t="s">
        <v>16</v>
      </c>
      <c r="E1268" t="s">
        <v>9545</v>
      </c>
      <c r="F1268" t="s">
        <v>11</v>
      </c>
      <c r="G1268" t="s">
        <v>9546</v>
      </c>
      <c r="H1268" t="s">
        <v>9547</v>
      </c>
      <c r="T1268">
        <f t="shared" si="159"/>
        <v>28446152</v>
      </c>
      <c r="U1268">
        <f t="shared" si="160"/>
        <v>3314</v>
      </c>
      <c r="V1268">
        <f t="shared" si="161"/>
        <v>3</v>
      </c>
      <c r="W1268">
        <f t="shared" si="162"/>
        <v>1</v>
      </c>
      <c r="X1268" t="str">
        <f t="shared" si="155"/>
        <v>PushSharp GCM Message Delivery</v>
      </c>
      <c r="Y1268" t="str">
        <f t="shared" si="156"/>
        <v>null</v>
      </c>
      <c r="Z1268" t="str">
        <f t="shared" si="157"/>
        <v>c#/android/google-cloud-messaging/pushsharp/</v>
      </c>
      <c r="AA1268" t="str">
        <f t="shared" si="158"/>
        <v>https://stackoverflow.com/questions/28446152/pushsharp-gcm-message-delivery</v>
      </c>
    </row>
    <row r="1269" spans="1:27" x14ac:dyDescent="0.25">
      <c r="A1269">
        <v>40595170</v>
      </c>
      <c r="B1269" t="s">
        <v>9548</v>
      </c>
      <c r="C1269" t="s">
        <v>16</v>
      </c>
      <c r="D1269" t="s">
        <v>474</v>
      </c>
      <c r="E1269" t="s">
        <v>9549</v>
      </c>
      <c r="F1269" t="s">
        <v>11</v>
      </c>
      <c r="G1269" t="s">
        <v>9550</v>
      </c>
      <c r="H1269" t="s">
        <v>9551</v>
      </c>
      <c r="T1269">
        <f t="shared" si="159"/>
        <v>40595170</v>
      </c>
      <c r="U1269">
        <f t="shared" si="160"/>
        <v>647</v>
      </c>
      <c r="V1269">
        <f t="shared" si="161"/>
        <v>1</v>
      </c>
      <c r="W1269">
        <f t="shared" si="162"/>
        <v>12</v>
      </c>
      <c r="X1269" t="str">
        <f t="shared" si="155"/>
        <v>Invalid DeviceToken Length when sending passkit push by PushSharp</v>
      </c>
      <c r="Y1269" t="str">
        <f t="shared" si="156"/>
        <v>null</v>
      </c>
      <c r="Z1269" t="str">
        <f t="shared" si="157"/>
        <v>c#/apple-push-notifications/pushsharp/passkit/</v>
      </c>
      <c r="AA1269" t="str">
        <f t="shared" si="158"/>
        <v>https://stackoverflow.com/questions/40595170/invalid-devicetoken-length-when-sending-passkit-push-by-pushsharp</v>
      </c>
    </row>
    <row r="1270" spans="1:27" x14ac:dyDescent="0.25">
      <c r="A1270">
        <v>39830082</v>
      </c>
      <c r="B1270" t="s">
        <v>879</v>
      </c>
      <c r="C1270" t="s">
        <v>9</v>
      </c>
      <c r="D1270" t="s">
        <v>15</v>
      </c>
      <c r="E1270" t="s">
        <v>9555</v>
      </c>
      <c r="F1270" t="s">
        <v>11</v>
      </c>
      <c r="G1270" t="s">
        <v>9556</v>
      </c>
      <c r="H1270" t="s">
        <v>9557</v>
      </c>
      <c r="T1270">
        <f t="shared" si="159"/>
        <v>39830082</v>
      </c>
      <c r="U1270">
        <f t="shared" si="160"/>
        <v>339</v>
      </c>
      <c r="V1270">
        <f t="shared" si="161"/>
        <v>0</v>
      </c>
      <c r="W1270">
        <f t="shared" si="162"/>
        <v>2</v>
      </c>
      <c r="X1270" t="str">
        <f t="shared" si="155"/>
        <v>PushSharp - Singleton or not</v>
      </c>
      <c r="Y1270" t="str">
        <f t="shared" si="156"/>
        <v>null</v>
      </c>
      <c r="Z1270" t="str">
        <f t="shared" si="157"/>
        <v>c#/push-notificationpushsharp/</v>
      </c>
      <c r="AA1270" t="str">
        <f t="shared" si="158"/>
        <v>https://stackoverflow.com/questions/39830082/pushsharp-singleton-or-not</v>
      </c>
    </row>
    <row r="1271" spans="1:27" x14ac:dyDescent="0.25">
      <c r="A1271">
        <v>20265853</v>
      </c>
      <c r="B1271" t="s">
        <v>9558</v>
      </c>
      <c r="C1271" t="s">
        <v>28</v>
      </c>
      <c r="D1271" t="s">
        <v>16</v>
      </c>
      <c r="E1271" t="s">
        <v>9559</v>
      </c>
      <c r="F1271" t="s">
        <v>11</v>
      </c>
      <c r="G1271" t="s">
        <v>9560</v>
      </c>
      <c r="H1271" t="s">
        <v>9561</v>
      </c>
      <c r="T1271">
        <f t="shared" si="159"/>
        <v>20265853</v>
      </c>
      <c r="U1271">
        <f t="shared" si="160"/>
        <v>2238</v>
      </c>
      <c r="V1271">
        <f t="shared" si="161"/>
        <v>3</v>
      </c>
      <c r="W1271">
        <f t="shared" si="162"/>
        <v>1</v>
      </c>
      <c r="X1271" t="str">
        <f t="shared" si="155"/>
        <v>PushSharp APNS Service Stop working after windows shutdown</v>
      </c>
      <c r="Y1271" t="str">
        <f t="shared" si="156"/>
        <v>null</v>
      </c>
      <c r="Z1271" t="str">
        <f t="shared" si="157"/>
        <v>c#/apple-push-notifications/pushsharp/apns-sharp/moonapns/</v>
      </c>
      <c r="AA1271" t="str">
        <f t="shared" si="158"/>
        <v>https://stackoverflow.com/questions/20265853/pushsharp-apns-service-stop-working-after-windows-shutdown</v>
      </c>
    </row>
    <row r="1272" spans="1:27" x14ac:dyDescent="0.25">
      <c r="A1272">
        <v>37045299</v>
      </c>
      <c r="B1272" t="s">
        <v>9566</v>
      </c>
      <c r="C1272" t="s">
        <v>16</v>
      </c>
      <c r="D1272" t="s">
        <v>15</v>
      </c>
      <c r="E1272" t="s">
        <v>9567</v>
      </c>
      <c r="F1272" t="s">
        <v>11</v>
      </c>
      <c r="G1272" t="s">
        <v>9568</v>
      </c>
      <c r="H1272" t="s">
        <v>9569</v>
      </c>
      <c r="T1272">
        <f t="shared" si="159"/>
        <v>37045299</v>
      </c>
      <c r="U1272">
        <f t="shared" si="160"/>
        <v>1939</v>
      </c>
      <c r="V1272">
        <f t="shared" si="161"/>
        <v>1</v>
      </c>
      <c r="W1272">
        <f t="shared" si="162"/>
        <v>2</v>
      </c>
      <c r="X1272" t="str">
        <f t="shared" si="155"/>
        <v>ISSUE With PushSharp Apple Notification From Version 4.0.10.0 To Testflight</v>
      </c>
      <c r="Y1272" t="str">
        <f t="shared" si="156"/>
        <v>null</v>
      </c>
      <c r="Z1272" t="str">
        <f t="shared" si="157"/>
        <v>c#/ios/apple-push-notifications/pushsharp/</v>
      </c>
      <c r="AA1272" t="str">
        <f t="shared" si="158"/>
        <v>https://stackoverflow.com/questions/37045299/issue-with-pushsharp-apple-notification-from-version-4-0-10-0-to-testflight</v>
      </c>
    </row>
    <row r="1273" spans="1:27" x14ac:dyDescent="0.25">
      <c r="A1273">
        <v>17635537</v>
      </c>
      <c r="B1273" t="s">
        <v>9570</v>
      </c>
      <c r="C1273" t="s">
        <v>16</v>
      </c>
      <c r="D1273" t="s">
        <v>16</v>
      </c>
      <c r="E1273" t="s">
        <v>9571</v>
      </c>
      <c r="F1273" t="s">
        <v>11</v>
      </c>
      <c r="G1273" t="s">
        <v>9542</v>
      </c>
      <c r="H1273" t="s">
        <v>9572</v>
      </c>
      <c r="T1273">
        <f t="shared" si="159"/>
        <v>17635537</v>
      </c>
      <c r="U1273">
        <f t="shared" si="160"/>
        <v>3813</v>
      </c>
      <c r="V1273">
        <f t="shared" si="161"/>
        <v>1</v>
      </c>
      <c r="W1273">
        <f t="shared" si="162"/>
        <v>1</v>
      </c>
      <c r="X1273" t="str">
        <f t="shared" si="155"/>
        <v>PushSharp error message sending IOS push notification</v>
      </c>
      <c r="Y1273" t="str">
        <f t="shared" si="156"/>
        <v>null</v>
      </c>
      <c r="Z1273" t="str">
        <f t="shared" si="157"/>
        <v>c#/ios/push-notification/pushsharp/</v>
      </c>
      <c r="AA1273" t="str">
        <f t="shared" si="158"/>
        <v>https://stackoverflow.com/questions/17635537/pushsharp-error-message-sending-ios-push-notification</v>
      </c>
    </row>
    <row r="1274" spans="1:27" x14ac:dyDescent="0.25">
      <c r="A1274">
        <v>36049744</v>
      </c>
      <c r="B1274" t="s">
        <v>9593</v>
      </c>
      <c r="C1274" t="s">
        <v>16</v>
      </c>
      <c r="D1274" t="s">
        <v>15</v>
      </c>
      <c r="E1274" t="s">
        <v>9594</v>
      </c>
      <c r="F1274" t="s">
        <v>9595</v>
      </c>
      <c r="G1274" t="s">
        <v>9564</v>
      </c>
      <c r="H1274" t="s">
        <v>9596</v>
      </c>
      <c r="T1274">
        <f t="shared" si="159"/>
        <v>36049744</v>
      </c>
      <c r="U1274">
        <f t="shared" si="160"/>
        <v>1594</v>
      </c>
      <c r="V1274">
        <f t="shared" si="161"/>
        <v>1</v>
      </c>
      <c r="W1274">
        <f t="shared" si="162"/>
        <v>2</v>
      </c>
      <c r="X1274" t="str">
        <f t="shared" si="155"/>
        <v>PushSharp Separation of Concerns</v>
      </c>
      <c r="Y1274" t="str">
        <f t="shared" si="156"/>
        <v>36050008</v>
      </c>
      <c r="Z1274" t="str">
        <f t="shared" si="157"/>
        <v>c#/pushsharp/</v>
      </c>
      <c r="AA1274" t="str">
        <f t="shared" si="158"/>
        <v>https://stackoverflow.com/questions/36049744/pushsharp-separation-of-concerns</v>
      </c>
    </row>
    <row r="1275" spans="1:27" x14ac:dyDescent="0.25">
      <c r="A1275">
        <v>35694745</v>
      </c>
      <c r="B1275" t="s">
        <v>577</v>
      </c>
      <c r="C1275" t="s">
        <v>9</v>
      </c>
      <c r="D1275" t="s">
        <v>16</v>
      </c>
      <c r="E1275" t="s">
        <v>9602</v>
      </c>
      <c r="F1275" t="s">
        <v>11</v>
      </c>
      <c r="G1275" t="s">
        <v>9564</v>
      </c>
      <c r="H1275" t="s">
        <v>9603</v>
      </c>
      <c r="T1275">
        <f t="shared" si="159"/>
        <v>35694745</v>
      </c>
      <c r="U1275">
        <f t="shared" si="160"/>
        <v>230</v>
      </c>
      <c r="V1275">
        <f t="shared" si="161"/>
        <v>0</v>
      </c>
      <c r="W1275">
        <f t="shared" si="162"/>
        <v>1</v>
      </c>
      <c r="X1275" t="str">
        <f t="shared" si="155"/>
        <v>PushSharp OnNotificationSent event not trigger when push notification sent to Android but its trigger when sent to iphone</v>
      </c>
      <c r="Y1275" t="str">
        <f t="shared" si="156"/>
        <v>null</v>
      </c>
      <c r="Z1275" t="str">
        <f t="shared" si="157"/>
        <v>c#/pushsharp/</v>
      </c>
      <c r="AA1275" t="str">
        <f t="shared" si="158"/>
        <v>https://stackoverflow.com/questions/35694745/pushsharp-onnotificationsent-event-not-trigger-when-push-notification-sent-to-an</v>
      </c>
    </row>
    <row r="1276" spans="1:27" x14ac:dyDescent="0.25">
      <c r="A1276">
        <v>35073390</v>
      </c>
      <c r="B1276" t="s">
        <v>9608</v>
      </c>
      <c r="C1276" t="s">
        <v>9</v>
      </c>
      <c r="D1276" t="s">
        <v>16</v>
      </c>
      <c r="E1276" t="s">
        <v>9609</v>
      </c>
      <c r="F1276" t="s">
        <v>11</v>
      </c>
      <c r="G1276" t="s">
        <v>9610</v>
      </c>
      <c r="H1276" t="s">
        <v>9611</v>
      </c>
      <c r="T1276">
        <f t="shared" si="159"/>
        <v>35073390</v>
      </c>
      <c r="U1276">
        <f t="shared" si="160"/>
        <v>587</v>
      </c>
      <c r="V1276">
        <f t="shared" si="161"/>
        <v>0</v>
      </c>
      <c r="W1276">
        <f t="shared" si="162"/>
        <v>1</v>
      </c>
      <c r="X1276" t="str">
        <f t="shared" si="155"/>
        <v>Using multiple PushSharp PushBroker instances</v>
      </c>
      <c r="Y1276" t="str">
        <f t="shared" si="156"/>
        <v>null</v>
      </c>
      <c r="Z1276" t="str">
        <f t="shared" si="157"/>
        <v>c#/multithreading/push-notification/apple-push-notifications/pushsharp/</v>
      </c>
      <c r="AA1276" t="str">
        <f t="shared" si="158"/>
        <v>https://stackoverflow.com/questions/35073390/using-multiple-pushsharp-pushbroker-instances</v>
      </c>
    </row>
    <row r="1277" spans="1:27" x14ac:dyDescent="0.25">
      <c r="A1277">
        <v>23265653</v>
      </c>
      <c r="B1277" t="s">
        <v>9612</v>
      </c>
      <c r="C1277" t="s">
        <v>16</v>
      </c>
      <c r="D1277" t="s">
        <v>50</v>
      </c>
      <c r="E1277" t="s">
        <v>9613</v>
      </c>
      <c r="F1277" t="s">
        <v>9614</v>
      </c>
      <c r="G1277" t="s">
        <v>9492</v>
      </c>
      <c r="H1277" t="s">
        <v>9615</v>
      </c>
      <c r="T1277">
        <f t="shared" si="159"/>
        <v>23265653</v>
      </c>
      <c r="U1277">
        <f t="shared" si="160"/>
        <v>6695</v>
      </c>
      <c r="V1277">
        <f t="shared" si="161"/>
        <v>1</v>
      </c>
      <c r="W1277">
        <f t="shared" si="162"/>
        <v>7</v>
      </c>
      <c r="X1277" t="str">
        <f t="shared" si="155"/>
        <v>PushSharp doesn&amp;#39t send notifications</v>
      </c>
      <c r="Y1277" t="str">
        <f t="shared" si="156"/>
        <v>23269114</v>
      </c>
      <c r="Z1277" t="str">
        <f t="shared" si="157"/>
        <v>c#/push-notification/apple-push-notifications/pushsharp/</v>
      </c>
      <c r="AA1277" t="str">
        <f t="shared" si="158"/>
        <v>https://stackoverflow.com/questions/23265653/pushsharp-doesnt-send-notifications</v>
      </c>
    </row>
    <row r="1278" spans="1:27" x14ac:dyDescent="0.25">
      <c r="A1278">
        <v>16445310</v>
      </c>
      <c r="B1278" t="s">
        <v>9620</v>
      </c>
      <c r="C1278" t="s">
        <v>16</v>
      </c>
      <c r="D1278" t="s">
        <v>28</v>
      </c>
      <c r="E1278" t="s">
        <v>9621</v>
      </c>
      <c r="F1278" t="s">
        <v>11</v>
      </c>
      <c r="G1278" t="s">
        <v>9568</v>
      </c>
      <c r="H1278" t="s">
        <v>9622</v>
      </c>
      <c r="T1278">
        <f t="shared" si="159"/>
        <v>16445310</v>
      </c>
      <c r="U1278">
        <f t="shared" si="160"/>
        <v>1565</v>
      </c>
      <c r="V1278">
        <f t="shared" si="161"/>
        <v>1</v>
      </c>
      <c r="W1278">
        <f t="shared" si="162"/>
        <v>3</v>
      </c>
      <c r="X1278" t="str">
        <f t="shared" si="155"/>
        <v>APNS PushSharp Not working in Production</v>
      </c>
      <c r="Y1278" t="str">
        <f t="shared" si="156"/>
        <v>null</v>
      </c>
      <c r="Z1278" t="str">
        <f t="shared" si="157"/>
        <v>c#/ios/apple-push-notifications/pushsharp/</v>
      </c>
      <c r="AA1278" t="str">
        <f t="shared" si="158"/>
        <v>https://stackoverflow.com/questions/16445310/apns-pushsharp-not-working-in-production</v>
      </c>
    </row>
    <row r="1279" spans="1:27" x14ac:dyDescent="0.25">
      <c r="A1279">
        <v>32489753</v>
      </c>
      <c r="B1279" t="s">
        <v>1958</v>
      </c>
      <c r="C1279" t="s">
        <v>16</v>
      </c>
      <c r="D1279" t="s">
        <v>16</v>
      </c>
      <c r="E1279" t="s">
        <v>9623</v>
      </c>
      <c r="F1279" t="s">
        <v>11</v>
      </c>
      <c r="G1279" t="s">
        <v>9542</v>
      </c>
      <c r="H1279" t="s">
        <v>9624</v>
      </c>
      <c r="T1279">
        <f t="shared" si="159"/>
        <v>32489753</v>
      </c>
      <c r="U1279">
        <f t="shared" si="160"/>
        <v>296</v>
      </c>
      <c r="V1279">
        <f t="shared" si="161"/>
        <v>1</v>
      </c>
      <c r="W1279">
        <f t="shared" si="162"/>
        <v>1</v>
      </c>
      <c r="X1279" t="str">
        <f t="shared" si="155"/>
        <v>PushSharp - How to trigger OnDeviceSubscriptionExpired</v>
      </c>
      <c r="Y1279" t="str">
        <f t="shared" si="156"/>
        <v>null</v>
      </c>
      <c r="Z1279" t="str">
        <f t="shared" si="157"/>
        <v>c#/ios/push-notification/pushsharp/</v>
      </c>
      <c r="AA1279" t="str">
        <f t="shared" si="158"/>
        <v>https://stackoverflow.com/questions/32489753/pushsharp-how-to-trigger-ondevicesubscriptionexpired</v>
      </c>
    </row>
    <row r="1280" spans="1:27" x14ac:dyDescent="0.25">
      <c r="A1280">
        <v>31803608</v>
      </c>
      <c r="B1280" t="s">
        <v>9632</v>
      </c>
      <c r="C1280" t="s">
        <v>16</v>
      </c>
      <c r="D1280" t="s">
        <v>16</v>
      </c>
      <c r="E1280" t="s">
        <v>9633</v>
      </c>
      <c r="F1280" t="s">
        <v>11</v>
      </c>
      <c r="G1280" t="s">
        <v>9568</v>
      </c>
      <c r="H1280" t="s">
        <v>9634</v>
      </c>
      <c r="T1280">
        <f t="shared" si="159"/>
        <v>31803608</v>
      </c>
      <c r="U1280">
        <f t="shared" si="160"/>
        <v>669</v>
      </c>
      <c r="V1280">
        <f t="shared" si="161"/>
        <v>1</v>
      </c>
      <c r="W1280">
        <f t="shared" si="162"/>
        <v>1</v>
      </c>
      <c r="X1280" t="str">
        <f t="shared" si="155"/>
        <v>Pushsharp: IOS notifications are working locally but not on live server</v>
      </c>
      <c r="Y1280" t="str">
        <f t="shared" si="156"/>
        <v>null</v>
      </c>
      <c r="Z1280" t="str">
        <f t="shared" si="157"/>
        <v>c#/ios/apple-push-notifications/pushsharp/</v>
      </c>
      <c r="AA1280" t="str">
        <f t="shared" si="158"/>
        <v>https://stackoverflow.com/questions/31803608/pushsharp-ios-notifications-are-working-locally-but-not-on-live-server</v>
      </c>
    </row>
    <row r="1281" spans="1:27" x14ac:dyDescent="0.25">
      <c r="A1281">
        <v>30638455</v>
      </c>
      <c r="B1281" t="s">
        <v>683</v>
      </c>
      <c r="C1281" t="s">
        <v>16</v>
      </c>
      <c r="D1281" t="s">
        <v>16</v>
      </c>
      <c r="E1281" t="s">
        <v>9635</v>
      </c>
      <c r="F1281" t="s">
        <v>9636</v>
      </c>
      <c r="G1281" t="s">
        <v>9568</v>
      </c>
      <c r="H1281" t="s">
        <v>9637</v>
      </c>
      <c r="T1281">
        <f t="shared" si="159"/>
        <v>30638455</v>
      </c>
      <c r="U1281">
        <f t="shared" si="160"/>
        <v>322</v>
      </c>
      <c r="V1281">
        <f t="shared" si="161"/>
        <v>1</v>
      </c>
      <c r="W1281">
        <f t="shared" si="162"/>
        <v>1</v>
      </c>
      <c r="X1281" t="str">
        <f t="shared" si="155"/>
        <v>While queueing notifications with PushSharp nothing happens at all</v>
      </c>
      <c r="Y1281" t="str">
        <f t="shared" si="156"/>
        <v>30661333</v>
      </c>
      <c r="Z1281" t="str">
        <f t="shared" si="157"/>
        <v>c#/ios/apple-push-notifications/pushsharp/</v>
      </c>
      <c r="AA1281" t="str">
        <f t="shared" si="158"/>
        <v>https://stackoverflow.com/questions/30638455/while-queueing-notifications-with-pushsharp-nothing-happens-at-all</v>
      </c>
    </row>
    <row r="1282" spans="1:27" x14ac:dyDescent="0.25">
      <c r="A1282">
        <v>24531058</v>
      </c>
      <c r="B1282" t="s">
        <v>9638</v>
      </c>
      <c r="C1282" t="s">
        <v>208</v>
      </c>
      <c r="D1282" t="s">
        <v>15</v>
      </c>
      <c r="E1282" t="s">
        <v>9639</v>
      </c>
      <c r="F1282" t="s">
        <v>9640</v>
      </c>
      <c r="G1282" t="s">
        <v>9641</v>
      </c>
      <c r="H1282" t="s">
        <v>9642</v>
      </c>
      <c r="T1282">
        <f t="shared" si="159"/>
        <v>24531058</v>
      </c>
      <c r="U1282">
        <f t="shared" si="160"/>
        <v>1993</v>
      </c>
      <c r="V1282">
        <f t="shared" si="161"/>
        <v>4</v>
      </c>
      <c r="W1282">
        <f t="shared" si="162"/>
        <v>2</v>
      </c>
      <c r="X1282" t="str">
        <f t="shared" ref="X1282:X1345" si="163">CLEAN(E1282)</f>
        <v>PushSharp - ios - StopAllServices() hangs with no errors</v>
      </c>
      <c r="Y1282" t="str">
        <f t="shared" ref="Y1282:Y1345" si="164">CLEAN(F1282)</f>
        <v>24568979</v>
      </c>
      <c r="Z1282" t="str">
        <f t="shared" ref="Z1282:Z1345" si="165">CLEAN(G1282)</f>
        <v>c#/ios/.net/pushsharp/</v>
      </c>
      <c r="AA1282" t="str">
        <f t="shared" ref="AA1282:AA1345" si="166">CLEAN(H1282)</f>
        <v>https://stackoverflow.com/questions/24531058/pushsharp-ios-stopallservices-hangs-with-no-errors</v>
      </c>
    </row>
    <row r="1283" spans="1:27" x14ac:dyDescent="0.25">
      <c r="A1283">
        <v>30381106</v>
      </c>
      <c r="B1283" t="s">
        <v>5188</v>
      </c>
      <c r="C1283" t="s">
        <v>16</v>
      </c>
      <c r="D1283" t="s">
        <v>208</v>
      </c>
      <c r="E1283" t="s">
        <v>9643</v>
      </c>
      <c r="F1283" t="s">
        <v>9644</v>
      </c>
      <c r="G1283" t="s">
        <v>9645</v>
      </c>
      <c r="H1283" t="s">
        <v>9646</v>
      </c>
      <c r="T1283">
        <f t="shared" ref="T1283:T1346" si="167">VALUE(CLEAN(A1283))</f>
        <v>30381106</v>
      </c>
      <c r="U1283">
        <f t="shared" ref="U1283:U1346" si="168">VALUE(CLEAN(B1283))</f>
        <v>820</v>
      </c>
      <c r="V1283">
        <f t="shared" ref="V1283:V1346" si="169">VALUE(CLEAN(C1283))</f>
        <v>1</v>
      </c>
      <c r="W1283">
        <f t="shared" ref="W1283:W1346" si="170">VALUE(CLEAN(D1283))</f>
        <v>4</v>
      </c>
      <c r="X1283" t="str">
        <f t="shared" si="163"/>
        <v>sending passbook update with pushsharp</v>
      </c>
      <c r="Y1283" t="str">
        <f t="shared" si="164"/>
        <v>30493091</v>
      </c>
      <c r="Z1283" t="str">
        <f t="shared" si="165"/>
        <v>c#/apple-push-notifications/passbook/pushsharp/</v>
      </c>
      <c r="AA1283" t="str">
        <f t="shared" si="166"/>
        <v>https://stackoverflow.com/questions/30381106/sending-passbook-update-with-pushsharp</v>
      </c>
    </row>
    <row r="1284" spans="1:27" x14ac:dyDescent="0.25">
      <c r="A1284">
        <v>29071294</v>
      </c>
      <c r="B1284" t="s">
        <v>9654</v>
      </c>
      <c r="C1284" t="s">
        <v>16</v>
      </c>
      <c r="D1284" t="s">
        <v>16</v>
      </c>
      <c r="E1284" t="s">
        <v>9655</v>
      </c>
      <c r="F1284" t="s">
        <v>9656</v>
      </c>
      <c r="G1284" t="s">
        <v>9531</v>
      </c>
      <c r="H1284" t="s">
        <v>9657</v>
      </c>
      <c r="T1284">
        <f t="shared" si="167"/>
        <v>29071294</v>
      </c>
      <c r="U1284">
        <f t="shared" si="168"/>
        <v>771</v>
      </c>
      <c r="V1284">
        <f t="shared" si="169"/>
        <v>1</v>
      </c>
      <c r="W1284">
        <f t="shared" si="170"/>
        <v>1</v>
      </c>
      <c r="X1284" t="str">
        <f t="shared" si="163"/>
        <v>C# PushSharp notification for IOS is not working in IIS 7.5</v>
      </c>
      <c r="Y1284" t="str">
        <f t="shared" si="164"/>
        <v>29506992</v>
      </c>
      <c r="Z1284" t="str">
        <f t="shared" si="165"/>
        <v>c#/iospushsharp/</v>
      </c>
      <c r="AA1284" t="str">
        <f t="shared" si="166"/>
        <v>https://stackoverflow.com/questions/29071294/c-pushsharp-notification-for-ios-is-not-working-in-iis-7-5</v>
      </c>
    </row>
    <row r="1285" spans="1:27" x14ac:dyDescent="0.25">
      <c r="A1285">
        <v>13871806</v>
      </c>
      <c r="B1285" t="s">
        <v>9670</v>
      </c>
      <c r="C1285" t="s">
        <v>208</v>
      </c>
      <c r="D1285" t="s">
        <v>15</v>
      </c>
      <c r="E1285" t="s">
        <v>9671</v>
      </c>
      <c r="F1285" t="s">
        <v>11</v>
      </c>
      <c r="G1285" t="s">
        <v>9513</v>
      </c>
      <c r="H1285" t="s">
        <v>9672</v>
      </c>
      <c r="T1285">
        <f t="shared" si="167"/>
        <v>13871806</v>
      </c>
      <c r="U1285">
        <f t="shared" si="168"/>
        <v>4767</v>
      </c>
      <c r="V1285">
        <f t="shared" si="169"/>
        <v>4</v>
      </c>
      <c r="W1285">
        <f t="shared" si="170"/>
        <v>2</v>
      </c>
      <c r="X1285" t="str">
        <f t="shared" si="163"/>
        <v>PushSharp notifications to Apple&amp;#39s APNS not working, not throwing any exceptions</v>
      </c>
      <c r="Y1285" t="str">
        <f t="shared" si="164"/>
        <v>null</v>
      </c>
      <c r="Z1285" t="str">
        <f t="shared" si="165"/>
        <v>c#/.net/apple-push-notifications/pushsharp/</v>
      </c>
      <c r="AA1285" t="str">
        <f t="shared" si="166"/>
        <v>https://stackoverflow.com/questions/13871806/pushsharp-notifications-to-apples-apns-not-working-not-throwing-any-exceptions</v>
      </c>
    </row>
    <row r="1286" spans="1:27" x14ac:dyDescent="0.25">
      <c r="A1286">
        <v>24308275</v>
      </c>
      <c r="B1286" t="s">
        <v>7369</v>
      </c>
      <c r="C1286" t="s">
        <v>16</v>
      </c>
      <c r="D1286" t="s">
        <v>16</v>
      </c>
      <c r="E1286" t="s">
        <v>9673</v>
      </c>
      <c r="F1286" t="s">
        <v>9674</v>
      </c>
      <c r="G1286" t="s">
        <v>9531</v>
      </c>
      <c r="H1286" t="s">
        <v>9675</v>
      </c>
      <c r="T1286">
        <f t="shared" si="167"/>
        <v>24308275</v>
      </c>
      <c r="U1286">
        <f t="shared" si="168"/>
        <v>190</v>
      </c>
      <c r="V1286">
        <f t="shared" si="169"/>
        <v>1</v>
      </c>
      <c r="W1286">
        <f t="shared" si="170"/>
        <v>1</v>
      </c>
      <c r="X1286" t="str">
        <f t="shared" si="163"/>
        <v>Does PushSharp parallelize calls to APNs by default?</v>
      </c>
      <c r="Y1286" t="str">
        <f t="shared" si="164"/>
        <v>27342839</v>
      </c>
      <c r="Z1286" t="str">
        <f t="shared" si="165"/>
        <v>c#/iospushsharp/</v>
      </c>
      <c r="AA1286" t="str">
        <f t="shared" si="166"/>
        <v>https://stackoverflow.com/questions/24308275/does-pushsharp-parallelize-calls-to-apns-by-default</v>
      </c>
    </row>
    <row r="1287" spans="1:27" x14ac:dyDescent="0.25">
      <c r="A1287">
        <v>27202692</v>
      </c>
      <c r="B1287" t="s">
        <v>9676</v>
      </c>
      <c r="C1287" t="s">
        <v>9</v>
      </c>
      <c r="D1287" t="s">
        <v>16</v>
      </c>
      <c r="E1287" t="s">
        <v>9677</v>
      </c>
      <c r="F1287" t="s">
        <v>11</v>
      </c>
      <c r="G1287" t="s">
        <v>9678</v>
      </c>
      <c r="H1287" t="s">
        <v>9679</v>
      </c>
      <c r="T1287">
        <f t="shared" si="167"/>
        <v>27202692</v>
      </c>
      <c r="U1287">
        <f t="shared" si="168"/>
        <v>754</v>
      </c>
      <c r="V1287">
        <f t="shared" si="169"/>
        <v>0</v>
      </c>
      <c r="W1287">
        <f t="shared" si="170"/>
        <v>1</v>
      </c>
      <c r="X1287" t="str">
        <f t="shared" si="163"/>
        <v>Using async PushSharp web service to send notification and get response to user from try-catch</v>
      </c>
      <c r="Y1287" t="str">
        <f t="shared" si="164"/>
        <v>null</v>
      </c>
      <c r="Z1287" t="str">
        <f t="shared" si="165"/>
        <v>c#/asp.net/.net/asynchronous/pushsharp/</v>
      </c>
      <c r="AA1287" t="str">
        <f t="shared" si="166"/>
        <v>https://stackoverflow.com/questions/27202692/using-async-pushsharp-web-service-to-send-notification-and-get-response-to-user</v>
      </c>
    </row>
    <row r="1288" spans="1:27" x14ac:dyDescent="0.25">
      <c r="A1288">
        <v>14225206</v>
      </c>
      <c r="B1288" t="s">
        <v>9680</v>
      </c>
      <c r="C1288" t="s">
        <v>15</v>
      </c>
      <c r="D1288" t="s">
        <v>829</v>
      </c>
      <c r="E1288" t="s">
        <v>9681</v>
      </c>
      <c r="F1288" t="s">
        <v>11</v>
      </c>
      <c r="G1288" t="s">
        <v>9682</v>
      </c>
      <c r="H1288" t="s">
        <v>9683</v>
      </c>
      <c r="T1288">
        <f t="shared" si="167"/>
        <v>14225206</v>
      </c>
      <c r="U1288">
        <f t="shared" si="168"/>
        <v>18274</v>
      </c>
      <c r="V1288">
        <f t="shared" si="169"/>
        <v>2</v>
      </c>
      <c r="W1288">
        <f t="shared" si="170"/>
        <v>14</v>
      </c>
      <c r="X1288" t="str">
        <f t="shared" si="163"/>
        <v>Push Notifications with PushSharp - the basics</v>
      </c>
      <c r="Y1288" t="str">
        <f t="shared" si="164"/>
        <v>null</v>
      </c>
      <c r="Z1288" t="str">
        <f t="shared" si="165"/>
        <v>c#/.net/push-notification/apple-push-notifications/pushsharp/</v>
      </c>
      <c r="AA1288" t="str">
        <f t="shared" si="166"/>
        <v>https://stackoverflow.com/questions/14225206/push-notifications-with-pushsharp-the-basics</v>
      </c>
    </row>
    <row r="1289" spans="1:27" x14ac:dyDescent="0.25">
      <c r="A1289">
        <v>26232881</v>
      </c>
      <c r="B1289" t="s">
        <v>9684</v>
      </c>
      <c r="C1289" t="s">
        <v>9</v>
      </c>
      <c r="D1289" t="s">
        <v>16</v>
      </c>
      <c r="E1289" t="s">
        <v>9685</v>
      </c>
      <c r="F1289" t="s">
        <v>11</v>
      </c>
      <c r="G1289" t="s">
        <v>9531</v>
      </c>
      <c r="H1289" t="s">
        <v>9686</v>
      </c>
      <c r="T1289">
        <f t="shared" si="167"/>
        <v>26232881</v>
      </c>
      <c r="U1289">
        <f t="shared" si="168"/>
        <v>1044</v>
      </c>
      <c r="V1289">
        <f t="shared" si="169"/>
        <v>0</v>
      </c>
      <c r="W1289">
        <f t="shared" si="170"/>
        <v>1</v>
      </c>
      <c r="X1289" t="str">
        <f t="shared" si="163"/>
        <v>PushSharp stopped working</v>
      </c>
      <c r="Y1289" t="str">
        <f t="shared" si="164"/>
        <v>null</v>
      </c>
      <c r="Z1289" t="str">
        <f t="shared" si="165"/>
        <v>c#/iospushsharp/</v>
      </c>
      <c r="AA1289" t="str">
        <f t="shared" si="166"/>
        <v>https://stackoverflow.com/questions/26232881/pushsharp-stopped-working</v>
      </c>
    </row>
    <row r="1290" spans="1:27" x14ac:dyDescent="0.25">
      <c r="A1290">
        <v>23115394</v>
      </c>
      <c r="B1290" t="s">
        <v>9687</v>
      </c>
      <c r="C1290" t="s">
        <v>15</v>
      </c>
      <c r="D1290" t="s">
        <v>474</v>
      </c>
      <c r="E1290" t="s">
        <v>9688</v>
      </c>
      <c r="F1290" t="s">
        <v>9689</v>
      </c>
      <c r="G1290" t="s">
        <v>9500</v>
      </c>
      <c r="H1290" t="s">
        <v>9690</v>
      </c>
      <c r="T1290">
        <f t="shared" si="167"/>
        <v>23115394</v>
      </c>
      <c r="U1290">
        <f t="shared" si="168"/>
        <v>12535</v>
      </c>
      <c r="V1290">
        <f t="shared" si="169"/>
        <v>2</v>
      </c>
      <c r="W1290">
        <f t="shared" si="170"/>
        <v>12</v>
      </c>
      <c r="X1290" t="str">
        <f t="shared" si="163"/>
        <v>PushSharp Apple - The message received was unexpected or badly formatted</v>
      </c>
      <c r="Y1290" t="str">
        <f t="shared" si="164"/>
        <v>23121258</v>
      </c>
      <c r="Z1290" t="str">
        <f t="shared" si="165"/>
        <v>c#/apple-push-notificationspushsharp/</v>
      </c>
      <c r="AA1290" t="str">
        <f t="shared" si="166"/>
        <v>https://stackoverflow.com/questions/23115394/pushsharp-apple-the-message-received-was-unexpected-or-badly-formatted</v>
      </c>
    </row>
    <row r="1291" spans="1:27" x14ac:dyDescent="0.25">
      <c r="A1291">
        <v>24399280</v>
      </c>
      <c r="B1291" t="s">
        <v>9691</v>
      </c>
      <c r="C1291" t="s">
        <v>9</v>
      </c>
      <c r="D1291" t="s">
        <v>16</v>
      </c>
      <c r="E1291" t="s">
        <v>9692</v>
      </c>
      <c r="F1291" t="s">
        <v>11</v>
      </c>
      <c r="G1291" t="s">
        <v>9564</v>
      </c>
      <c r="H1291" t="s">
        <v>9693</v>
      </c>
      <c r="T1291">
        <f t="shared" si="167"/>
        <v>24399280</v>
      </c>
      <c r="U1291">
        <f t="shared" si="168"/>
        <v>968</v>
      </c>
      <c r="V1291">
        <f t="shared" si="169"/>
        <v>0</v>
      </c>
      <c r="W1291">
        <f t="shared" si="170"/>
        <v>1</v>
      </c>
      <c r="X1291" t="str">
        <f t="shared" si="163"/>
        <v>C# PushSharp: &amp;quotInvalid token size&amp;quot</v>
      </c>
      <c r="Y1291" t="str">
        <f t="shared" si="164"/>
        <v>null</v>
      </c>
      <c r="Z1291" t="str">
        <f t="shared" si="165"/>
        <v>c#/pushsharp/</v>
      </c>
      <c r="AA1291" t="str">
        <f t="shared" si="166"/>
        <v>https://stackoverflow.com/questions/24399280/c-pushsharp-invalid-token-size</v>
      </c>
    </row>
    <row r="1292" spans="1:27" x14ac:dyDescent="0.25">
      <c r="A1292">
        <v>23116726</v>
      </c>
      <c r="B1292" t="s">
        <v>9699</v>
      </c>
      <c r="C1292" t="s">
        <v>16</v>
      </c>
      <c r="D1292" t="s">
        <v>16</v>
      </c>
      <c r="E1292" t="s">
        <v>9700</v>
      </c>
      <c r="F1292" t="s">
        <v>9701</v>
      </c>
      <c r="G1292" t="s">
        <v>9542</v>
      </c>
      <c r="H1292" t="s">
        <v>9702</v>
      </c>
      <c r="T1292">
        <f t="shared" si="167"/>
        <v>23116726</v>
      </c>
      <c r="U1292">
        <f t="shared" si="168"/>
        <v>2843</v>
      </c>
      <c r="V1292">
        <f t="shared" si="169"/>
        <v>1</v>
      </c>
      <c r="W1292">
        <f t="shared" si="170"/>
        <v>1</v>
      </c>
      <c r="X1292" t="str">
        <f t="shared" si="163"/>
        <v>PushSharp notifications to iOS are not reaching device</v>
      </c>
      <c r="Y1292" t="str">
        <f t="shared" si="164"/>
        <v>23121205</v>
      </c>
      <c r="Z1292" t="str">
        <f t="shared" si="165"/>
        <v>c#/ios/push-notification/pushsharp/</v>
      </c>
      <c r="AA1292" t="str">
        <f t="shared" si="166"/>
        <v>https://stackoverflow.com/questions/23116726/pushsharp-notifications-to-ios-are-not-reaching-device</v>
      </c>
    </row>
    <row r="1293" spans="1:27" x14ac:dyDescent="0.25">
      <c r="A1293">
        <v>21551707</v>
      </c>
      <c r="B1293" t="s">
        <v>9703</v>
      </c>
      <c r="C1293" t="s">
        <v>16</v>
      </c>
      <c r="D1293" t="s">
        <v>28</v>
      </c>
      <c r="E1293" t="s">
        <v>9704</v>
      </c>
      <c r="F1293" t="s">
        <v>9705</v>
      </c>
      <c r="G1293" t="s">
        <v>9492</v>
      </c>
      <c r="H1293" t="s">
        <v>9706</v>
      </c>
      <c r="T1293">
        <f t="shared" si="167"/>
        <v>21551707</v>
      </c>
      <c r="U1293">
        <f t="shared" si="168"/>
        <v>3186</v>
      </c>
      <c r="V1293">
        <f t="shared" si="169"/>
        <v>1</v>
      </c>
      <c r="W1293">
        <f t="shared" si="170"/>
        <v>3</v>
      </c>
      <c r="X1293" t="str">
        <f t="shared" si="163"/>
        <v>iOS Notifications not sent using PushSharp. No event is raised either</v>
      </c>
      <c r="Y1293" t="str">
        <f t="shared" si="164"/>
        <v>21602096</v>
      </c>
      <c r="Z1293" t="str">
        <f t="shared" si="165"/>
        <v>c#/push-notification/apple-push-notifications/pushsharp/</v>
      </c>
      <c r="AA1293" t="str">
        <f t="shared" si="166"/>
        <v>https://stackoverflow.com/questions/21551707/ios-notifications-not-sent-using-pushsharp-no-event-is-raised-either</v>
      </c>
    </row>
    <row r="1294" spans="1:27" x14ac:dyDescent="0.25">
      <c r="A1294">
        <v>19779921</v>
      </c>
      <c r="B1294" t="s">
        <v>9707</v>
      </c>
      <c r="C1294" t="s">
        <v>16</v>
      </c>
      <c r="D1294" t="s">
        <v>16</v>
      </c>
      <c r="E1294" t="s">
        <v>9708</v>
      </c>
      <c r="F1294" t="s">
        <v>9709</v>
      </c>
      <c r="G1294" t="s">
        <v>9492</v>
      </c>
      <c r="H1294" t="s">
        <v>9710</v>
      </c>
      <c r="T1294">
        <f t="shared" si="167"/>
        <v>19779921</v>
      </c>
      <c r="U1294">
        <f t="shared" si="168"/>
        <v>479</v>
      </c>
      <c r="V1294">
        <f t="shared" si="169"/>
        <v>1</v>
      </c>
      <c r="W1294">
        <f t="shared" si="170"/>
        <v>1</v>
      </c>
      <c r="X1294" t="str">
        <f t="shared" si="163"/>
        <v>PushSharp - APNS - internal cache</v>
      </c>
      <c r="Y1294" t="str">
        <f t="shared" si="164"/>
        <v>19780618</v>
      </c>
      <c r="Z1294" t="str">
        <f t="shared" si="165"/>
        <v>c#/push-notification/apple-push-notifications/pushsharp/</v>
      </c>
      <c r="AA1294" t="str">
        <f t="shared" si="166"/>
        <v>https://stackoverflow.com/questions/19779921/pushsharp-apns-internal-cache</v>
      </c>
    </row>
    <row r="1295" spans="1:27" x14ac:dyDescent="0.25">
      <c r="A1295">
        <v>19887825</v>
      </c>
      <c r="B1295" t="s">
        <v>4639</v>
      </c>
      <c r="C1295" t="s">
        <v>16</v>
      </c>
      <c r="D1295" t="s">
        <v>16</v>
      </c>
      <c r="E1295" t="s">
        <v>9711</v>
      </c>
      <c r="F1295" t="s">
        <v>11</v>
      </c>
      <c r="G1295" t="s">
        <v>9500</v>
      </c>
      <c r="H1295" t="s">
        <v>9712</v>
      </c>
      <c r="T1295">
        <f t="shared" si="167"/>
        <v>19887825</v>
      </c>
      <c r="U1295">
        <f t="shared" si="168"/>
        <v>245</v>
      </c>
      <c r="V1295">
        <f t="shared" si="169"/>
        <v>1</v>
      </c>
      <c r="W1295">
        <f t="shared" si="170"/>
        <v>1</v>
      </c>
      <c r="X1295" t="str">
        <f t="shared" si="163"/>
        <v>Pushsharp - APNS service chewing up memory and dying after ~12 hours</v>
      </c>
      <c r="Y1295" t="str">
        <f t="shared" si="164"/>
        <v>null</v>
      </c>
      <c r="Z1295" t="str">
        <f t="shared" si="165"/>
        <v>c#/apple-push-notificationspushsharp/</v>
      </c>
      <c r="AA1295" t="str">
        <f t="shared" si="166"/>
        <v>https://stackoverflow.com/questions/19887825/pushsharp-apns-service-chewing-up-memory-and-dying-after-12-hours</v>
      </c>
    </row>
    <row r="1296" spans="1:27" x14ac:dyDescent="0.25">
      <c r="A1296">
        <v>16058874</v>
      </c>
      <c r="B1296" t="s">
        <v>9716</v>
      </c>
      <c r="C1296" t="s">
        <v>16</v>
      </c>
      <c r="D1296" t="s">
        <v>16</v>
      </c>
      <c r="E1296" t="s">
        <v>9717</v>
      </c>
      <c r="F1296" t="s">
        <v>11</v>
      </c>
      <c r="G1296" t="s">
        <v>9517</v>
      </c>
      <c r="H1296" t="s">
        <v>9718</v>
      </c>
      <c r="T1296">
        <f t="shared" si="167"/>
        <v>16058874</v>
      </c>
      <c r="U1296">
        <f t="shared" si="168"/>
        <v>1549</v>
      </c>
      <c r="V1296">
        <f t="shared" si="169"/>
        <v>1</v>
      </c>
      <c r="W1296">
        <f t="shared" si="170"/>
        <v>1</v>
      </c>
      <c r="X1296" t="str">
        <f t="shared" si="163"/>
        <v>In Which Event I can Get The GCM response using PushSharp To send Notification To Android Devices?</v>
      </c>
      <c r="Y1296" t="str">
        <f t="shared" si="164"/>
        <v>null</v>
      </c>
      <c r="Z1296" t="str">
        <f t="shared" si="165"/>
        <v>c#/android/.net/pushsharp/</v>
      </c>
      <c r="AA1296" t="str">
        <f t="shared" si="166"/>
        <v>https://stackoverflow.com/questions/16058874/in-which-event-i-can-get-the-gcm-response-using-pushsharp-to-send-notification-t</v>
      </c>
    </row>
    <row r="1297" spans="1:27" x14ac:dyDescent="0.25">
      <c r="A1297">
        <v>17694796</v>
      </c>
      <c r="B1297" t="s">
        <v>9719</v>
      </c>
      <c r="C1297" t="s">
        <v>9</v>
      </c>
      <c r="D1297" t="s">
        <v>15</v>
      </c>
      <c r="E1297" t="s">
        <v>9720</v>
      </c>
      <c r="F1297" t="s">
        <v>11</v>
      </c>
      <c r="G1297" t="s">
        <v>9564</v>
      </c>
      <c r="H1297" t="s">
        <v>9721</v>
      </c>
      <c r="T1297">
        <f t="shared" si="167"/>
        <v>17694796</v>
      </c>
      <c r="U1297">
        <f t="shared" si="168"/>
        <v>636</v>
      </c>
      <c r="V1297">
        <f t="shared" si="169"/>
        <v>0</v>
      </c>
      <c r="W1297">
        <f t="shared" si="170"/>
        <v>2</v>
      </c>
      <c r="X1297" t="str">
        <f t="shared" si="163"/>
        <v>C# PushSharp Memory Leak</v>
      </c>
      <c r="Y1297" t="str">
        <f t="shared" si="164"/>
        <v>null</v>
      </c>
      <c r="Z1297" t="str">
        <f t="shared" si="165"/>
        <v>c#/pushsharp/</v>
      </c>
      <c r="AA1297" t="str">
        <f t="shared" si="166"/>
        <v>https://stackoverflow.com/questions/17694796/c-pushsharp-memory-leak</v>
      </c>
    </row>
    <row r="1298" spans="1:27" x14ac:dyDescent="0.25">
      <c r="A1298">
        <v>17627112</v>
      </c>
      <c r="B1298" t="s">
        <v>9722</v>
      </c>
      <c r="C1298" t="s">
        <v>16</v>
      </c>
      <c r="D1298" t="s">
        <v>16</v>
      </c>
      <c r="E1298" t="s">
        <v>9723</v>
      </c>
      <c r="F1298" t="s">
        <v>9724</v>
      </c>
      <c r="G1298" t="s">
        <v>9564</v>
      </c>
      <c r="H1298" t="s">
        <v>9725</v>
      </c>
      <c r="T1298">
        <f t="shared" si="167"/>
        <v>17627112</v>
      </c>
      <c r="U1298">
        <f t="shared" si="168"/>
        <v>1771</v>
      </c>
      <c r="V1298">
        <f t="shared" si="169"/>
        <v>1</v>
      </c>
      <c r="W1298">
        <f t="shared" si="170"/>
        <v>1</v>
      </c>
      <c r="X1298" t="str">
        <f t="shared" si="163"/>
        <v>How to use PushSharp with simple project</v>
      </c>
      <c r="Y1298" t="str">
        <f t="shared" si="164"/>
        <v>17666453</v>
      </c>
      <c r="Z1298" t="str">
        <f t="shared" si="165"/>
        <v>c#/pushsharp/</v>
      </c>
      <c r="AA1298" t="str">
        <f t="shared" si="166"/>
        <v>https://stackoverflow.com/questions/17627112/how-to-use-pushsharp-with-simple-project</v>
      </c>
    </row>
    <row r="1299" spans="1:27" x14ac:dyDescent="0.25">
      <c r="A1299">
        <v>16888115</v>
      </c>
      <c r="B1299" t="s">
        <v>9726</v>
      </c>
      <c r="C1299" t="s">
        <v>16</v>
      </c>
      <c r="D1299" t="s">
        <v>208</v>
      </c>
      <c r="E1299" t="s">
        <v>9727</v>
      </c>
      <c r="F1299" t="s">
        <v>9728</v>
      </c>
      <c r="G1299" t="s">
        <v>9500</v>
      </c>
      <c r="H1299" t="s">
        <v>9729</v>
      </c>
      <c r="T1299">
        <f t="shared" si="167"/>
        <v>16888115</v>
      </c>
      <c r="U1299">
        <f t="shared" si="168"/>
        <v>3231</v>
      </c>
      <c r="V1299">
        <f t="shared" si="169"/>
        <v>1</v>
      </c>
      <c r="W1299">
        <f t="shared" si="170"/>
        <v>4</v>
      </c>
      <c r="X1299" t="str">
        <f t="shared" si="163"/>
        <v>PushSharp WithCustomItem fails to send</v>
      </c>
      <c r="Y1299" t="str">
        <f t="shared" si="164"/>
        <v>16888457</v>
      </c>
      <c r="Z1299" t="str">
        <f t="shared" si="165"/>
        <v>c#/apple-push-notificationspushsharp/</v>
      </c>
      <c r="AA1299" t="str">
        <f t="shared" si="166"/>
        <v>https://stackoverflow.com/questions/16888115/pushsharp-withcustomitem-fails-to-send</v>
      </c>
    </row>
    <row r="1300" spans="1:27" x14ac:dyDescent="0.25">
      <c r="A1300">
        <v>12143287</v>
      </c>
      <c r="B1300" t="s">
        <v>9730</v>
      </c>
      <c r="C1300" t="s">
        <v>16</v>
      </c>
      <c r="D1300" t="s">
        <v>208</v>
      </c>
      <c r="E1300" t="s">
        <v>9731</v>
      </c>
      <c r="F1300" t="s">
        <v>9732</v>
      </c>
      <c r="G1300" t="s">
        <v>9733</v>
      </c>
      <c r="H1300" t="s">
        <v>9734</v>
      </c>
      <c r="T1300">
        <f t="shared" si="167"/>
        <v>12143287</v>
      </c>
      <c r="U1300">
        <f t="shared" si="168"/>
        <v>4868</v>
      </c>
      <c r="V1300">
        <f t="shared" si="169"/>
        <v>1</v>
      </c>
      <c r="W1300">
        <f t="shared" si="170"/>
        <v>4</v>
      </c>
      <c r="X1300" t="str">
        <f t="shared" si="163"/>
        <v>PushSharp APNS Feedback Service Example</v>
      </c>
      <c r="Y1300" t="str">
        <f t="shared" si="164"/>
        <v>12846225</v>
      </c>
      <c r="Z1300" t="str">
        <f t="shared" si="165"/>
        <v>c#/apple-push-notifications/apns-sharp/pushsharp/</v>
      </c>
      <c r="AA1300" t="str">
        <f t="shared" si="166"/>
        <v>https://stackoverflow.com/questions/12143287/pushsharp-apns-feedback-service-example</v>
      </c>
    </row>
    <row r="1301" spans="1:27" x14ac:dyDescent="0.25">
      <c r="A1301">
        <v>13627051</v>
      </c>
      <c r="B1301" t="s">
        <v>2611</v>
      </c>
      <c r="C1301" t="s">
        <v>16</v>
      </c>
      <c r="D1301" t="s">
        <v>16</v>
      </c>
      <c r="E1301" t="s">
        <v>9735</v>
      </c>
      <c r="F1301" t="s">
        <v>11</v>
      </c>
      <c r="G1301" t="s">
        <v>9736</v>
      </c>
      <c r="H1301" t="s">
        <v>9737</v>
      </c>
      <c r="T1301">
        <f t="shared" si="167"/>
        <v>13627051</v>
      </c>
      <c r="U1301">
        <f t="shared" si="168"/>
        <v>317</v>
      </c>
      <c r="V1301">
        <f t="shared" si="169"/>
        <v>1</v>
      </c>
      <c r="W1301">
        <f t="shared" si="170"/>
        <v>1</v>
      </c>
      <c r="X1301" t="str">
        <f t="shared" si="163"/>
        <v>Do I need to wait for Sent/Failure event for each message with PushSharp</v>
      </c>
      <c r="Y1301" t="str">
        <f t="shared" si="164"/>
        <v>null</v>
      </c>
      <c r="Z1301" t="str">
        <f t="shared" si="165"/>
        <v>c#/push-notificationapple-push-notifications/</v>
      </c>
      <c r="AA1301" t="str">
        <f t="shared" si="166"/>
        <v>https://stackoverflow.com/questions/13627051/do-i-need-to-wait-for-sent-failure-event-for-each-message-with-pushsharp</v>
      </c>
    </row>
    <row r="1302" spans="1:27" x14ac:dyDescent="0.25">
      <c r="A1302">
        <v>13771976</v>
      </c>
      <c r="B1302" t="s">
        <v>1634</v>
      </c>
      <c r="C1302" t="s">
        <v>16</v>
      </c>
      <c r="D1302" t="s">
        <v>16</v>
      </c>
      <c r="E1302" t="s">
        <v>9738</v>
      </c>
      <c r="F1302" t="s">
        <v>9739</v>
      </c>
      <c r="G1302" t="s">
        <v>9740</v>
      </c>
      <c r="H1302" t="s">
        <v>9741</v>
      </c>
      <c r="T1302">
        <f t="shared" si="167"/>
        <v>13771976</v>
      </c>
      <c r="U1302">
        <f t="shared" si="168"/>
        <v>615</v>
      </c>
      <c r="V1302">
        <f t="shared" si="169"/>
        <v>1</v>
      </c>
      <c r="W1302">
        <f t="shared" si="170"/>
        <v>1</v>
      </c>
      <c r="X1302" t="str">
        <f t="shared" si="163"/>
        <v>google gcm not sending messges with PushSharp as my server</v>
      </c>
      <c r="Y1302" t="str">
        <f t="shared" si="164"/>
        <v>13773282</v>
      </c>
      <c r="Z1302" t="str">
        <f t="shared" si="165"/>
        <v>c#/push-notificationgoogle-cloud-messaging/</v>
      </c>
      <c r="AA1302" t="str">
        <f t="shared" si="166"/>
        <v>https://stackoverflow.com/questions/13771976/google-gcm-not-sending-messges-with-pushsharp-as-my-server</v>
      </c>
    </row>
    <row r="1303" spans="1:27" x14ac:dyDescent="0.25">
      <c r="A1303">
        <v>13213695</v>
      </c>
      <c r="B1303" t="s">
        <v>9747</v>
      </c>
      <c r="C1303" t="s">
        <v>16</v>
      </c>
      <c r="D1303" t="s">
        <v>16</v>
      </c>
      <c r="E1303" t="s">
        <v>9748</v>
      </c>
      <c r="F1303" t="s">
        <v>11</v>
      </c>
      <c r="G1303" t="s">
        <v>9749</v>
      </c>
      <c r="H1303" t="s">
        <v>9750</v>
      </c>
      <c r="T1303">
        <f t="shared" si="167"/>
        <v>13213695</v>
      </c>
      <c r="U1303">
        <f t="shared" si="168"/>
        <v>1203</v>
      </c>
      <c r="V1303">
        <f t="shared" si="169"/>
        <v>1</v>
      </c>
      <c r="W1303">
        <f t="shared" si="170"/>
        <v>1</v>
      </c>
      <c r="X1303" t="str">
        <f t="shared" si="163"/>
        <v>How to get GCM error message &amp;#39NotRegistered&amp;#39 using PushSharp</v>
      </c>
      <c r="Y1303" t="str">
        <f t="shared" si="164"/>
        <v>null</v>
      </c>
      <c r="Z1303" t="str">
        <f t="shared" si="165"/>
        <v>c#/androidxamarin.android/</v>
      </c>
      <c r="AA1303" t="str">
        <f t="shared" si="166"/>
        <v>https://stackoverflow.com/questions/13213695/how-to-get-gcm-error-message-notregistered-using-pushsharp</v>
      </c>
    </row>
    <row r="1304" spans="1:27" x14ac:dyDescent="0.25">
      <c r="A1304">
        <v>61713874</v>
      </c>
      <c r="B1304" t="s">
        <v>463</v>
      </c>
      <c r="C1304" t="s">
        <v>9</v>
      </c>
      <c r="D1304" t="s">
        <v>16</v>
      </c>
      <c r="E1304" t="s">
        <v>9755</v>
      </c>
      <c r="F1304" t="s">
        <v>11</v>
      </c>
      <c r="G1304" t="s">
        <v>9388</v>
      </c>
      <c r="H1304" t="s">
        <v>9756</v>
      </c>
      <c r="T1304">
        <f t="shared" si="167"/>
        <v>61713874</v>
      </c>
      <c r="U1304">
        <f t="shared" si="168"/>
        <v>11</v>
      </c>
      <c r="V1304">
        <f t="shared" si="169"/>
        <v>0</v>
      </c>
      <c r="W1304">
        <f t="shared" si="170"/>
        <v>1</v>
      </c>
      <c r="X1304" t="str">
        <f t="shared" si="163"/>
        <v>What is the difference between a BehaviorSubject and a ReactiveProperty in UniRx?</v>
      </c>
      <c r="Y1304" t="str">
        <f t="shared" si="164"/>
        <v>null</v>
      </c>
      <c r="Z1304" t="str">
        <f t="shared" si="165"/>
        <v>c#/unity3d/reactive-programming/unirx/</v>
      </c>
      <c r="AA1304" t="str">
        <f t="shared" si="166"/>
        <v>https://stackoverflow.com/questions/61713874/what-is-the-difference-between-a-behaviorsubject-and-a-reactiveproperty-in-unirx</v>
      </c>
    </row>
    <row r="1305" spans="1:27" x14ac:dyDescent="0.25">
      <c r="A1305">
        <v>37645694</v>
      </c>
      <c r="B1305" t="s">
        <v>5369</v>
      </c>
      <c r="C1305" t="s">
        <v>16</v>
      </c>
      <c r="D1305" t="s">
        <v>28</v>
      </c>
      <c r="E1305" t="s">
        <v>9757</v>
      </c>
      <c r="F1305" t="s">
        <v>11</v>
      </c>
      <c r="G1305" t="s">
        <v>9758</v>
      </c>
      <c r="H1305" t="s">
        <v>9759</v>
      </c>
      <c r="T1305">
        <f t="shared" si="167"/>
        <v>37645694</v>
      </c>
      <c r="U1305">
        <f t="shared" si="168"/>
        <v>600</v>
      </c>
      <c r="V1305">
        <f t="shared" si="169"/>
        <v>1</v>
      </c>
      <c r="W1305">
        <f t="shared" si="170"/>
        <v>3</v>
      </c>
      <c r="X1305" t="str">
        <f t="shared" si="163"/>
        <v>Mapping One Observable to Another Observable of a Different Type in UniRX</v>
      </c>
      <c r="Y1305" t="str">
        <f t="shared" si="164"/>
        <v>null</v>
      </c>
      <c r="Z1305" t="str">
        <f t="shared" si="165"/>
        <v>c#/unity3dreactive-programming/</v>
      </c>
      <c r="AA1305" t="str">
        <f t="shared" si="166"/>
        <v>https://stackoverflow.com/questions/37645694/mapping-one-observable-to-another-observable-of-a-different-type-in-unirx</v>
      </c>
    </row>
    <row r="1306" spans="1:27" x14ac:dyDescent="0.25">
      <c r="A1306">
        <v>39831656</v>
      </c>
      <c r="B1306" t="s">
        <v>9771</v>
      </c>
      <c r="C1306" t="s">
        <v>16</v>
      </c>
      <c r="D1306" t="s">
        <v>16</v>
      </c>
      <c r="E1306" t="s">
        <v>9772</v>
      </c>
      <c r="F1306" t="s">
        <v>9773</v>
      </c>
      <c r="G1306" t="s">
        <v>9774</v>
      </c>
      <c r="H1306" t="s">
        <v>9775</v>
      </c>
      <c r="T1306">
        <f t="shared" si="167"/>
        <v>39831656</v>
      </c>
      <c r="U1306">
        <f t="shared" si="168"/>
        <v>1037</v>
      </c>
      <c r="V1306">
        <f t="shared" si="169"/>
        <v>1</v>
      </c>
      <c r="W1306">
        <f t="shared" si="170"/>
        <v>1</v>
      </c>
      <c r="X1306" t="str">
        <f t="shared" si="163"/>
        <v>How to use UniRx Observable.Timeout set a timeout?</v>
      </c>
      <c r="Y1306" t="str">
        <f t="shared" si="164"/>
        <v>39832441</v>
      </c>
      <c r="Z1306" t="str">
        <f t="shared" si="165"/>
        <v>c#/unity3dreactivex/</v>
      </c>
      <c r="AA1306" t="str">
        <f t="shared" si="166"/>
        <v>https://stackoverflow.com/questions/39831656/how-to-use-unirx-observable-timeout-set-a-timeout</v>
      </c>
    </row>
    <row r="1307" spans="1:27" x14ac:dyDescent="0.25">
      <c r="A1307">
        <v>61109090</v>
      </c>
      <c r="B1307" t="s">
        <v>430</v>
      </c>
      <c r="C1307" t="s">
        <v>16</v>
      </c>
      <c r="D1307" t="s">
        <v>16</v>
      </c>
      <c r="E1307" t="s">
        <v>9784</v>
      </c>
      <c r="F1307" t="s">
        <v>9785</v>
      </c>
      <c r="G1307" t="s">
        <v>9777</v>
      </c>
      <c r="H1307" t="s">
        <v>9786</v>
      </c>
      <c r="T1307">
        <f t="shared" si="167"/>
        <v>61109090</v>
      </c>
      <c r="U1307">
        <f t="shared" si="168"/>
        <v>26</v>
      </c>
      <c r="V1307">
        <f t="shared" si="169"/>
        <v>1</v>
      </c>
      <c r="W1307">
        <f t="shared" si="170"/>
        <v>1</v>
      </c>
      <c r="X1307" t="str">
        <f t="shared" si="163"/>
        <v>Why am I getting different MSBuild behavior between Visual Studio 2019 Output vs admin dev cmd prompt</v>
      </c>
      <c r="Y1307" t="str">
        <f t="shared" si="164"/>
        <v>61109160</v>
      </c>
      <c r="Z1307" t="str">
        <f t="shared" si="165"/>
        <v>c#/msbuild/</v>
      </c>
      <c r="AA1307" t="str">
        <f t="shared" si="166"/>
        <v>https://stackoverflow.com/questions/61109090/why-am-i-getting-different-msbuild-behavior-between-visual-studio-2019-output-vs</v>
      </c>
    </row>
    <row r="1308" spans="1:27" x14ac:dyDescent="0.25">
      <c r="A1308">
        <v>9604511</v>
      </c>
      <c r="B1308" t="s">
        <v>9787</v>
      </c>
      <c r="C1308" t="s">
        <v>89</v>
      </c>
      <c r="D1308" t="s">
        <v>61</v>
      </c>
      <c r="E1308" t="s">
        <v>9788</v>
      </c>
      <c r="F1308" t="s">
        <v>9789</v>
      </c>
      <c r="G1308" t="s">
        <v>9790</v>
      </c>
      <c r="H1308" t="s">
        <v>9791</v>
      </c>
      <c r="T1308">
        <f t="shared" si="167"/>
        <v>9604511</v>
      </c>
      <c r="U1308">
        <f t="shared" si="168"/>
        <v>21545</v>
      </c>
      <c r="V1308">
        <f t="shared" si="169"/>
        <v>5</v>
      </c>
      <c r="W1308">
        <f t="shared" si="170"/>
        <v>34</v>
      </c>
      <c r="X1308" t="str">
        <f t="shared" si="163"/>
        <v>MSBuild vs devenv for command line builds</v>
      </c>
      <c r="Y1308" t="str">
        <f t="shared" si="164"/>
        <v>9605107</v>
      </c>
      <c r="Z1308" t="str">
        <f t="shared" si="165"/>
        <v>c#/c++/visual-studio-2010/msbuild/devenv/</v>
      </c>
      <c r="AA1308" t="str">
        <f t="shared" si="166"/>
        <v>https://stackoverflow.com/questions/9604511/msbuild-vs-devenv-for-command-line-builds</v>
      </c>
    </row>
    <row r="1309" spans="1:27" x14ac:dyDescent="0.25">
      <c r="A1309">
        <v>61593167</v>
      </c>
      <c r="B1309" t="s">
        <v>145</v>
      </c>
      <c r="C1309" t="s">
        <v>16</v>
      </c>
      <c r="D1309" t="s">
        <v>16</v>
      </c>
      <c r="E1309" t="s">
        <v>9795</v>
      </c>
      <c r="F1309" t="s">
        <v>11</v>
      </c>
      <c r="G1309" t="s">
        <v>9777</v>
      </c>
      <c r="H1309" t="s">
        <v>9796</v>
      </c>
      <c r="T1309">
        <f t="shared" si="167"/>
        <v>61593167</v>
      </c>
      <c r="U1309">
        <f t="shared" si="168"/>
        <v>22</v>
      </c>
      <c r="V1309">
        <f t="shared" si="169"/>
        <v>1</v>
      </c>
      <c r="W1309">
        <f t="shared" si="170"/>
        <v>1</v>
      </c>
      <c r="X1309" t="str">
        <f t="shared" si="163"/>
        <v>Add reference to assembly dynamically to MSBuild</v>
      </c>
      <c r="Y1309" t="str">
        <f t="shared" si="164"/>
        <v>null</v>
      </c>
      <c r="Z1309" t="str">
        <f t="shared" si="165"/>
        <v>c#/msbuild/</v>
      </c>
      <c r="AA1309" t="str">
        <f t="shared" si="166"/>
        <v>https://stackoverflow.com/questions/61593167/add-reference-to-assembly-dynamically-to-msbuild</v>
      </c>
    </row>
    <row r="1310" spans="1:27" x14ac:dyDescent="0.25">
      <c r="A1310">
        <v>50638711</v>
      </c>
      <c r="B1310" t="s">
        <v>9800</v>
      </c>
      <c r="C1310" t="s">
        <v>28</v>
      </c>
      <c r="D1310" t="s">
        <v>1187</v>
      </c>
      <c r="E1310" t="s">
        <v>9801</v>
      </c>
      <c r="F1310" t="s">
        <v>9802</v>
      </c>
      <c r="G1310" t="s">
        <v>9803</v>
      </c>
      <c r="H1310" t="s">
        <v>9804</v>
      </c>
      <c r="T1310">
        <f t="shared" si="167"/>
        <v>50638711</v>
      </c>
      <c r="U1310">
        <f t="shared" si="168"/>
        <v>1297</v>
      </c>
      <c r="V1310">
        <f t="shared" si="169"/>
        <v>3</v>
      </c>
      <c r="W1310">
        <f t="shared" si="170"/>
        <v>13</v>
      </c>
      <c r="X1310" t="str">
        <f t="shared" si="163"/>
        <v>MSBuild is replacing Newtonsoft.Json.dll with an older version</v>
      </c>
      <c r="Y1310" t="str">
        <f t="shared" si="164"/>
        <v>56157957</v>
      </c>
      <c r="Z1310" t="str">
        <f t="shared" si="165"/>
        <v>c#/asp.net-web-api/msbuild/json.net/teamcity/</v>
      </c>
      <c r="AA1310" t="str">
        <f t="shared" si="166"/>
        <v>https://stackoverflow.com/questions/50638711/msbuild-is-replacing-newtonsoft-json-dll-with-an-older-version</v>
      </c>
    </row>
    <row r="1311" spans="1:27" x14ac:dyDescent="0.25">
      <c r="A1311">
        <v>41105813</v>
      </c>
      <c r="B1311" t="s">
        <v>8789</v>
      </c>
      <c r="C1311" t="s">
        <v>28</v>
      </c>
      <c r="D1311" t="s">
        <v>16</v>
      </c>
      <c r="E1311" t="s">
        <v>9805</v>
      </c>
      <c r="F1311" t="s">
        <v>11</v>
      </c>
      <c r="G1311" t="s">
        <v>9806</v>
      </c>
      <c r="H1311" t="s">
        <v>9807</v>
      </c>
      <c r="T1311">
        <f t="shared" si="167"/>
        <v>41105813</v>
      </c>
      <c r="U1311">
        <f t="shared" si="168"/>
        <v>546</v>
      </c>
      <c r="V1311">
        <f t="shared" si="169"/>
        <v>3</v>
      </c>
      <c r="W1311">
        <f t="shared" si="170"/>
        <v>1</v>
      </c>
      <c r="X1311" t="str">
        <f t="shared" si="163"/>
        <v>Msbuild not producing XML file with code analysis</v>
      </c>
      <c r="Y1311" t="str">
        <f t="shared" si="164"/>
        <v>null</v>
      </c>
      <c r="Z1311" t="str">
        <f t="shared" si="165"/>
        <v>c#/msbuildcode-analysis/</v>
      </c>
      <c r="AA1311" t="str">
        <f t="shared" si="166"/>
        <v>https://stackoverflow.com/questions/41105813/msbuild-not-producing-xml-file-with-code-analysis</v>
      </c>
    </row>
    <row r="1312" spans="1:27" x14ac:dyDescent="0.25">
      <c r="A1312">
        <v>59383581</v>
      </c>
      <c r="B1312" t="s">
        <v>3012</v>
      </c>
      <c r="C1312" t="s">
        <v>15</v>
      </c>
      <c r="D1312" t="s">
        <v>28</v>
      </c>
      <c r="E1312" t="s">
        <v>9808</v>
      </c>
      <c r="F1312" t="s">
        <v>9809</v>
      </c>
      <c r="G1312" t="s">
        <v>9810</v>
      </c>
      <c r="H1312" t="s">
        <v>9811</v>
      </c>
      <c r="T1312">
        <f t="shared" si="167"/>
        <v>59383581</v>
      </c>
      <c r="U1312">
        <f t="shared" si="168"/>
        <v>99</v>
      </c>
      <c r="V1312">
        <f t="shared" si="169"/>
        <v>2</v>
      </c>
      <c r="W1312">
        <f t="shared" si="170"/>
        <v>3</v>
      </c>
      <c r="X1312" t="str">
        <f t="shared" si="163"/>
        <v>How to Load .csproj file into .NET Core 3.0 using MSBuild NuGet</v>
      </c>
      <c r="Y1312" t="str">
        <f t="shared" si="164"/>
        <v>59384422</v>
      </c>
      <c r="Z1312" t="str">
        <f t="shared" si="165"/>
        <v>c#/.net-core/msbuild/project/</v>
      </c>
      <c r="AA1312" t="str">
        <f t="shared" si="166"/>
        <v>https://stackoverflow.com/questions/59383581/how-to-load-csproj-file-into-net-core-3-0-using-msbuild-nuget</v>
      </c>
    </row>
    <row r="1313" spans="1:27" x14ac:dyDescent="0.25">
      <c r="A1313">
        <v>61504639</v>
      </c>
      <c r="B1313" t="s">
        <v>44</v>
      </c>
      <c r="C1313" t="s">
        <v>15</v>
      </c>
      <c r="D1313" t="s">
        <v>15</v>
      </c>
      <c r="E1313" t="s">
        <v>9812</v>
      </c>
      <c r="F1313" t="s">
        <v>9813</v>
      </c>
      <c r="G1313" t="s">
        <v>9814</v>
      </c>
      <c r="H1313" t="s">
        <v>9815</v>
      </c>
      <c r="T1313">
        <f t="shared" si="167"/>
        <v>61504639</v>
      </c>
      <c r="U1313">
        <f t="shared" si="168"/>
        <v>33</v>
      </c>
      <c r="V1313">
        <f t="shared" si="169"/>
        <v>2</v>
      </c>
      <c r="W1313">
        <f t="shared" si="170"/>
        <v>2</v>
      </c>
      <c r="X1313" t="str">
        <f t="shared" si="163"/>
        <v>MSBuild in Visual Studio - Moving files before including them as content (C#)</v>
      </c>
      <c r="Y1313" t="str">
        <f t="shared" si="164"/>
        <v>61515171</v>
      </c>
      <c r="Z1313" t="str">
        <f t="shared" si="165"/>
        <v>c#/c++/visual-studio/msbuild/</v>
      </c>
      <c r="AA1313" t="str">
        <f t="shared" si="166"/>
        <v>https://stackoverflow.com/questions/61504639/msbuild-in-visual-studio-moving-files-before-including-them-as-content-c</v>
      </c>
    </row>
    <row r="1314" spans="1:27" x14ac:dyDescent="0.25">
      <c r="A1314">
        <v>61372575</v>
      </c>
      <c r="B1314" t="s">
        <v>312</v>
      </c>
      <c r="C1314" t="s">
        <v>9</v>
      </c>
      <c r="D1314" t="s">
        <v>28</v>
      </c>
      <c r="E1314" t="s">
        <v>9821</v>
      </c>
      <c r="F1314" t="s">
        <v>11</v>
      </c>
      <c r="G1314" t="s">
        <v>9822</v>
      </c>
      <c r="H1314" t="s">
        <v>9823</v>
      </c>
      <c r="T1314">
        <f t="shared" si="167"/>
        <v>61372575</v>
      </c>
      <c r="U1314">
        <f t="shared" si="168"/>
        <v>101</v>
      </c>
      <c r="V1314">
        <f t="shared" si="169"/>
        <v>0</v>
      </c>
      <c r="W1314">
        <f t="shared" si="170"/>
        <v>3</v>
      </c>
      <c r="X1314" t="str">
        <f t="shared" si="163"/>
        <v>msbuild ignores passed ReferencePath</v>
      </c>
      <c r="Y1314" t="str">
        <f t="shared" si="164"/>
        <v>null</v>
      </c>
      <c r="Z1314" t="str">
        <f t="shared" si="165"/>
        <v>c#/jenkins/xamarin.android/msbuild/visual-studio-2019/</v>
      </c>
      <c r="AA1314" t="str">
        <f t="shared" si="166"/>
        <v>https://stackoverflow.com/questions/61372575/msbuild-ignores-passed-referencepath</v>
      </c>
    </row>
    <row r="1315" spans="1:27" x14ac:dyDescent="0.25">
      <c r="A1315">
        <v>7264682</v>
      </c>
      <c r="B1315" t="s">
        <v>9828</v>
      </c>
      <c r="C1315" t="s">
        <v>28</v>
      </c>
      <c r="D1315" t="s">
        <v>163</v>
      </c>
      <c r="E1315" t="s">
        <v>9829</v>
      </c>
      <c r="F1315" t="s">
        <v>9830</v>
      </c>
      <c r="G1315" t="s">
        <v>9831</v>
      </c>
      <c r="H1315" t="s">
        <v>9832</v>
      </c>
      <c r="T1315">
        <f t="shared" si="167"/>
        <v>7264682</v>
      </c>
      <c r="U1315">
        <f t="shared" si="168"/>
        <v>32364</v>
      </c>
      <c r="V1315">
        <f t="shared" si="169"/>
        <v>3</v>
      </c>
      <c r="W1315">
        <f t="shared" si="170"/>
        <v>20</v>
      </c>
      <c r="X1315" t="str">
        <f t="shared" si="163"/>
        <v>Running MSBuild programmatically</v>
      </c>
      <c r="Y1315" t="str">
        <f t="shared" si="164"/>
        <v>7264756</v>
      </c>
      <c r="Z1315" t="str">
        <f t="shared" si="165"/>
        <v>c#/msbuildprocessstartinfo/</v>
      </c>
      <c r="AA1315" t="str">
        <f t="shared" si="166"/>
        <v>https://stackoverflow.com/questions/7264682/running-msbuild-programmatically</v>
      </c>
    </row>
    <row r="1316" spans="1:27" x14ac:dyDescent="0.25">
      <c r="A1316">
        <v>61317922</v>
      </c>
      <c r="B1316" t="s">
        <v>145</v>
      </c>
      <c r="C1316" t="s">
        <v>9</v>
      </c>
      <c r="D1316" t="s">
        <v>16</v>
      </c>
      <c r="E1316" t="s">
        <v>9840</v>
      </c>
      <c r="F1316" t="s">
        <v>11</v>
      </c>
      <c r="G1316" t="s">
        <v>9841</v>
      </c>
      <c r="H1316" t="s">
        <v>9842</v>
      </c>
      <c r="T1316">
        <f t="shared" si="167"/>
        <v>61317922</v>
      </c>
      <c r="U1316">
        <f t="shared" si="168"/>
        <v>22</v>
      </c>
      <c r="V1316">
        <f t="shared" si="169"/>
        <v>0</v>
      </c>
      <c r="W1316">
        <f t="shared" si="170"/>
        <v>1</v>
      </c>
      <c r="X1316" t="str">
        <f t="shared" si="163"/>
        <v>Compile only XmlDoc files using MsBuild</v>
      </c>
      <c r="Y1316" t="str">
        <f t="shared" si="164"/>
        <v>null</v>
      </c>
      <c r="Z1316" t="str">
        <f t="shared" si="165"/>
        <v>c#/msbuild/continuous-integration/xml-documentation/</v>
      </c>
      <c r="AA1316" t="str">
        <f t="shared" si="166"/>
        <v>https://stackoverflow.com/questions/61317922/compile-only-xmldoc-files-using-msbuild</v>
      </c>
    </row>
    <row r="1317" spans="1:27" x14ac:dyDescent="0.25">
      <c r="A1317">
        <v>61240961</v>
      </c>
      <c r="B1317" t="s">
        <v>2524</v>
      </c>
      <c r="C1317" t="s">
        <v>16</v>
      </c>
      <c r="D1317" t="s">
        <v>16</v>
      </c>
      <c r="E1317" t="s">
        <v>9846</v>
      </c>
      <c r="F1317" t="s">
        <v>9847</v>
      </c>
      <c r="G1317" t="s">
        <v>9848</v>
      </c>
      <c r="H1317" t="s">
        <v>9849</v>
      </c>
      <c r="T1317">
        <f t="shared" si="167"/>
        <v>61240961</v>
      </c>
      <c r="U1317">
        <f t="shared" si="168"/>
        <v>67</v>
      </c>
      <c r="V1317">
        <f t="shared" si="169"/>
        <v>1</v>
      </c>
      <c r="W1317">
        <f t="shared" si="170"/>
        <v>1</v>
      </c>
      <c r="X1317" t="str">
        <f t="shared" si="163"/>
        <v>MSBuild ZipDirectory task not zipping entire directory?</v>
      </c>
      <c r="Y1317" t="str">
        <f t="shared" si="164"/>
        <v>61242064</v>
      </c>
      <c r="Z1317" t="str">
        <f t="shared" si="165"/>
        <v>c#/visual-studio/azure-devops/msbuild/</v>
      </c>
      <c r="AA1317" t="str">
        <f t="shared" si="166"/>
        <v>https://stackoverflow.com/questions/61240961/msbuild-zipdirectory-task-not-zipping-entire-directory</v>
      </c>
    </row>
    <row r="1318" spans="1:27" x14ac:dyDescent="0.25">
      <c r="A1318">
        <v>43681893</v>
      </c>
      <c r="B1318" t="s">
        <v>9855</v>
      </c>
      <c r="C1318" t="s">
        <v>15</v>
      </c>
      <c r="D1318" t="s">
        <v>1187</v>
      </c>
      <c r="E1318" t="s">
        <v>9856</v>
      </c>
      <c r="F1318" t="s">
        <v>11</v>
      </c>
      <c r="G1318" t="s">
        <v>9857</v>
      </c>
      <c r="H1318" t="s">
        <v>9858</v>
      </c>
      <c r="T1318">
        <f t="shared" si="167"/>
        <v>43681893</v>
      </c>
      <c r="U1318">
        <f t="shared" si="168"/>
        <v>5117</v>
      </c>
      <c r="V1318">
        <f t="shared" si="169"/>
        <v>2</v>
      </c>
      <c r="W1318">
        <f t="shared" si="170"/>
        <v>13</v>
      </c>
      <c r="X1318" t="str">
        <f t="shared" si="163"/>
        <v>Disable code analysis when using MSBuild 14</v>
      </c>
      <c r="Y1318" t="str">
        <f t="shared" si="164"/>
        <v>null</v>
      </c>
      <c r="Z1318" t="str">
        <f t="shared" si="165"/>
        <v>c#/visual-studio-2015/msbuild/msbuild-14.0/</v>
      </c>
      <c r="AA1318" t="str">
        <f t="shared" si="166"/>
        <v>https://stackoverflow.com/questions/43681893/disable-code-analysis-when-using-msbuild-14</v>
      </c>
    </row>
    <row r="1319" spans="1:27" x14ac:dyDescent="0.25">
      <c r="A1319">
        <v>59649095</v>
      </c>
      <c r="B1319" t="s">
        <v>824</v>
      </c>
      <c r="C1319" t="s">
        <v>15</v>
      </c>
      <c r="D1319" t="s">
        <v>208</v>
      </c>
      <c r="E1319" t="s">
        <v>9864</v>
      </c>
      <c r="F1319" t="s">
        <v>11</v>
      </c>
      <c r="G1319" t="s">
        <v>9865</v>
      </c>
      <c r="H1319" t="s">
        <v>9866</v>
      </c>
      <c r="T1319">
        <f t="shared" si="167"/>
        <v>59649095</v>
      </c>
      <c r="U1319">
        <f t="shared" si="168"/>
        <v>221</v>
      </c>
      <c r="V1319">
        <f t="shared" si="169"/>
        <v>2</v>
      </c>
      <c r="W1319">
        <f t="shared" si="170"/>
        <v>4</v>
      </c>
      <c r="X1319" t="str">
        <f t="shared" si="163"/>
        <v>Error in publishing project with MSBuild after upgrading from .Net Framework 4.7 to 4.8</v>
      </c>
      <c r="Y1319" t="str">
        <f t="shared" si="164"/>
        <v>null</v>
      </c>
      <c r="Z1319" t="str">
        <f t="shared" si="165"/>
        <v>c#/asp.net/.net/msbuild/.net-4.8/</v>
      </c>
      <c r="AA1319" t="str">
        <f t="shared" si="166"/>
        <v>https://stackoverflow.com/questions/59649095/error-in-publishing-project-with-msbuild-after-upgrading-from-net-framework-4-7</v>
      </c>
    </row>
    <row r="1320" spans="1:27" x14ac:dyDescent="0.25">
      <c r="A1320">
        <v>60788429</v>
      </c>
      <c r="B1320" t="s">
        <v>214</v>
      </c>
      <c r="C1320" t="s">
        <v>9</v>
      </c>
      <c r="D1320" t="s">
        <v>16</v>
      </c>
      <c r="E1320" t="s">
        <v>9876</v>
      </c>
      <c r="F1320" t="s">
        <v>11</v>
      </c>
      <c r="G1320" t="s">
        <v>9877</v>
      </c>
      <c r="H1320" t="s">
        <v>9878</v>
      </c>
      <c r="T1320">
        <f t="shared" si="167"/>
        <v>60788429</v>
      </c>
      <c r="U1320">
        <f t="shared" si="168"/>
        <v>25</v>
      </c>
      <c r="V1320">
        <f t="shared" si="169"/>
        <v>0</v>
      </c>
      <c r="W1320">
        <f t="shared" si="170"/>
        <v>1</v>
      </c>
      <c r="X1320" t="str">
        <f t="shared" si="163"/>
        <v>Does MSBuild always copies nuget PackageReference of csproj files to the build output directory?</v>
      </c>
      <c r="Y1320" t="str">
        <f t="shared" si="164"/>
        <v>null</v>
      </c>
      <c r="Z1320" t="str">
        <f t="shared" si="165"/>
        <v>c#/msbuildnuget/</v>
      </c>
      <c r="AA1320" t="str">
        <f t="shared" si="166"/>
        <v>https://stackoverflow.com/questions/60788429/does-msbuild-always-copies-nuget-packagereference-of-csproj-files-to-the-build-o</v>
      </c>
    </row>
    <row r="1321" spans="1:27" x14ac:dyDescent="0.25">
      <c r="A1321">
        <v>60067403</v>
      </c>
      <c r="B1321" t="s">
        <v>8533</v>
      </c>
      <c r="C1321" t="s">
        <v>28</v>
      </c>
      <c r="D1321" t="s">
        <v>89</v>
      </c>
      <c r="E1321" t="s">
        <v>9887</v>
      </c>
      <c r="F1321" t="s">
        <v>11</v>
      </c>
      <c r="G1321" t="s">
        <v>9888</v>
      </c>
      <c r="H1321" t="s">
        <v>9889</v>
      </c>
      <c r="T1321">
        <f t="shared" si="167"/>
        <v>60067403</v>
      </c>
      <c r="U1321">
        <f t="shared" si="168"/>
        <v>1308</v>
      </c>
      <c r="V1321">
        <f t="shared" si="169"/>
        <v>3</v>
      </c>
      <c r="W1321">
        <f t="shared" si="170"/>
        <v>5</v>
      </c>
      <c r="X1321" t="str">
        <f t="shared" si="163"/>
        <v>Microsoft.Net.Compilers is only supported on MSBuild v16.3 and above</v>
      </c>
      <c r="Y1321" t="str">
        <f t="shared" si="164"/>
        <v>null</v>
      </c>
      <c r="Z1321" t="str">
        <f t="shared" si="165"/>
        <v>c#/msbuildvisual-studio-2019/</v>
      </c>
      <c r="AA1321" t="str">
        <f t="shared" si="166"/>
        <v>https://stackoverflow.com/questions/60067403/microsoft-net-compilers-is-only-supported-on-msbuild-v16-3-and-above</v>
      </c>
    </row>
    <row r="1322" spans="1:27" x14ac:dyDescent="0.25">
      <c r="A1322">
        <v>60584029</v>
      </c>
      <c r="B1322" t="s">
        <v>183</v>
      </c>
      <c r="C1322" t="s">
        <v>9</v>
      </c>
      <c r="D1322" t="s">
        <v>15</v>
      </c>
      <c r="E1322" t="s">
        <v>9895</v>
      </c>
      <c r="F1322" t="s">
        <v>11</v>
      </c>
      <c r="G1322" t="s">
        <v>9896</v>
      </c>
      <c r="H1322" t="s">
        <v>9897</v>
      </c>
      <c r="T1322">
        <f t="shared" si="167"/>
        <v>60584029</v>
      </c>
      <c r="U1322">
        <f t="shared" si="168"/>
        <v>40</v>
      </c>
      <c r="V1322">
        <f t="shared" si="169"/>
        <v>0</v>
      </c>
      <c r="W1322">
        <f t="shared" si="170"/>
        <v>2</v>
      </c>
      <c r="X1322" t="str">
        <f t="shared" si="163"/>
        <v>MsBuild C# csproj: Put dev environment platform name (Win, Mac, etc) in to a property</v>
      </c>
      <c r="Y1322" t="str">
        <f t="shared" si="164"/>
        <v>null</v>
      </c>
      <c r="Z1322" t="str">
        <f t="shared" si="165"/>
        <v>c#/msbuildcsproj/</v>
      </c>
      <c r="AA1322" t="str">
        <f t="shared" si="166"/>
        <v>https://stackoverflow.com/questions/60584029/msbuild-c-csproj-put-dev-environment-platform-name-win-mac-etc-in-to-a-pro</v>
      </c>
    </row>
    <row r="1323" spans="1:27" x14ac:dyDescent="0.25">
      <c r="A1323">
        <v>55420731</v>
      </c>
      <c r="B1323" t="s">
        <v>9898</v>
      </c>
      <c r="C1323" t="s">
        <v>28</v>
      </c>
      <c r="D1323" t="s">
        <v>16</v>
      </c>
      <c r="E1323" t="s">
        <v>9899</v>
      </c>
      <c r="F1323" t="s">
        <v>9900</v>
      </c>
      <c r="G1323" t="s">
        <v>3172</v>
      </c>
      <c r="H1323" t="s">
        <v>9901</v>
      </c>
      <c r="T1323">
        <f t="shared" si="167"/>
        <v>55420731</v>
      </c>
      <c r="U1323">
        <f t="shared" si="168"/>
        <v>5640</v>
      </c>
      <c r="V1323">
        <f t="shared" si="169"/>
        <v>3</v>
      </c>
      <c r="W1323">
        <f t="shared" si="170"/>
        <v>1</v>
      </c>
      <c r="X1323" t="str">
        <f t="shared" si="163"/>
        <v>MSBuild fails for .NET Core SDK Version 2.2.202</v>
      </c>
      <c r="Y1323" t="str">
        <f t="shared" si="164"/>
        <v>55423204</v>
      </c>
      <c r="Z1323" t="str">
        <f t="shared" si="165"/>
        <v>c#/visual-studio/</v>
      </c>
      <c r="AA1323" t="str">
        <f t="shared" si="166"/>
        <v>https://stackoverflow.com/questions/55420731/msbuild-fails-for-net-core-sdk-version-2-2-202</v>
      </c>
    </row>
    <row r="1324" spans="1:27" x14ac:dyDescent="0.25">
      <c r="A1324">
        <v>23496691</v>
      </c>
      <c r="B1324" t="s">
        <v>9902</v>
      </c>
      <c r="C1324" t="s">
        <v>208</v>
      </c>
      <c r="D1324" t="s">
        <v>208</v>
      </c>
      <c r="E1324" t="s">
        <v>9903</v>
      </c>
      <c r="F1324" t="s">
        <v>9904</v>
      </c>
      <c r="G1324" t="s">
        <v>9777</v>
      </c>
      <c r="H1324" t="s">
        <v>9905</v>
      </c>
      <c r="T1324">
        <f t="shared" si="167"/>
        <v>23496691</v>
      </c>
      <c r="U1324">
        <f t="shared" si="168"/>
        <v>4533</v>
      </c>
      <c r="V1324">
        <f t="shared" si="169"/>
        <v>4</v>
      </c>
      <c r="W1324">
        <f t="shared" si="170"/>
        <v>4</v>
      </c>
      <c r="X1324" t="str">
        <f t="shared" si="163"/>
        <v>MSBuild trying to build exe instead of dll</v>
      </c>
      <c r="Y1324" t="str">
        <f t="shared" si="164"/>
        <v>23496825</v>
      </c>
      <c r="Z1324" t="str">
        <f t="shared" si="165"/>
        <v>c#/msbuild/</v>
      </c>
      <c r="AA1324" t="str">
        <f t="shared" si="166"/>
        <v>https://stackoverflow.com/questions/23496691/msbuild-trying-to-build-exe-instead-of-dll</v>
      </c>
    </row>
    <row r="1325" spans="1:27" x14ac:dyDescent="0.25">
      <c r="A1325">
        <v>43495509</v>
      </c>
      <c r="B1325" t="s">
        <v>3844</v>
      </c>
      <c r="C1325" t="s">
        <v>16</v>
      </c>
      <c r="D1325" t="s">
        <v>612</v>
      </c>
      <c r="E1325" t="s">
        <v>9908</v>
      </c>
      <c r="F1325" t="s">
        <v>11</v>
      </c>
      <c r="G1325" t="s">
        <v>9909</v>
      </c>
      <c r="H1325" t="s">
        <v>9910</v>
      </c>
      <c r="T1325">
        <f t="shared" si="167"/>
        <v>43495509</v>
      </c>
      <c r="U1325">
        <f t="shared" si="168"/>
        <v>1447</v>
      </c>
      <c r="V1325">
        <f t="shared" si="169"/>
        <v>1</v>
      </c>
      <c r="W1325">
        <f t="shared" si="170"/>
        <v>6</v>
      </c>
      <c r="X1325" t="str">
        <f t="shared" si="163"/>
        <v>How to use BuildManager to build .Net Core project or solution on Visual Studio 2017 (MsBuild 15)</v>
      </c>
      <c r="Y1325" t="str">
        <f t="shared" si="164"/>
        <v>null</v>
      </c>
      <c r="Z1325" t="str">
        <f t="shared" si="165"/>
        <v>c#/msbuild/.net-core/visual-studio-2017/</v>
      </c>
      <c r="AA1325" t="str">
        <f t="shared" si="166"/>
        <v>https://stackoverflow.com/questions/43495509/how-to-use-buildmanager-to-build-net-core-project-or-solution-on-visual-studio</v>
      </c>
    </row>
    <row r="1326" spans="1:27" x14ac:dyDescent="0.25">
      <c r="A1326">
        <v>8495534</v>
      </c>
      <c r="B1326" t="s">
        <v>9914</v>
      </c>
      <c r="C1326" t="s">
        <v>15</v>
      </c>
      <c r="D1326" t="s">
        <v>50</v>
      </c>
      <c r="E1326" t="s">
        <v>9915</v>
      </c>
      <c r="F1326" t="s">
        <v>9916</v>
      </c>
      <c r="G1326" t="s">
        <v>9871</v>
      </c>
      <c r="H1326" t="s">
        <v>9917</v>
      </c>
      <c r="T1326">
        <f t="shared" si="167"/>
        <v>8495534</v>
      </c>
      <c r="U1326">
        <f t="shared" si="168"/>
        <v>4522</v>
      </c>
      <c r="V1326">
        <f t="shared" si="169"/>
        <v>2</v>
      </c>
      <c r="W1326">
        <f t="shared" si="170"/>
        <v>7</v>
      </c>
      <c r="X1326" t="str">
        <f t="shared" si="163"/>
        <v>Visual Studio project not being built when I build Solution from msbuild</v>
      </c>
      <c r="Y1326" t="str">
        <f t="shared" si="164"/>
        <v>8495650</v>
      </c>
      <c r="Z1326" t="str">
        <f t="shared" si="165"/>
        <v>c#/visual-studiomsbuild/</v>
      </c>
      <c r="AA1326" t="str">
        <f t="shared" si="166"/>
        <v>https://stackoverflow.com/questions/8495534/visual-studio-project-not-being-built-when-i-build-solution-from-msbuild</v>
      </c>
    </row>
    <row r="1327" spans="1:27" x14ac:dyDescent="0.25">
      <c r="A1327">
        <v>58125049</v>
      </c>
      <c r="B1327" t="s">
        <v>9918</v>
      </c>
      <c r="C1327" t="s">
        <v>16</v>
      </c>
      <c r="D1327" t="s">
        <v>15</v>
      </c>
      <c r="E1327" t="s">
        <v>9919</v>
      </c>
      <c r="F1327" t="s">
        <v>11</v>
      </c>
      <c r="G1327" t="s">
        <v>9920</v>
      </c>
      <c r="H1327" t="s">
        <v>9921</v>
      </c>
      <c r="T1327">
        <f t="shared" si="167"/>
        <v>58125049</v>
      </c>
      <c r="U1327">
        <f t="shared" si="168"/>
        <v>525</v>
      </c>
      <c r="V1327">
        <f t="shared" si="169"/>
        <v>1</v>
      </c>
      <c r="W1327">
        <f t="shared" si="170"/>
        <v>2</v>
      </c>
      <c r="X1327" t="str">
        <f t="shared" si="163"/>
        <v>OmniSharp MSBuild ProjectManager is not able to update my .csproj file</v>
      </c>
      <c r="Y1327" t="str">
        <f t="shared" si="164"/>
        <v>null</v>
      </c>
      <c r="Z1327" t="str">
        <f t="shared" si="165"/>
        <v>c#/windows-10/ubuntu-18.04/windows-subsystem-for-linux/.net-core-3.0/</v>
      </c>
      <c r="AA1327" t="str">
        <f t="shared" si="166"/>
        <v>https://stackoverflow.com/questions/58125049/omnisharp-msbuild-projectmanager-is-not-able-to-update-my-csproj-file</v>
      </c>
    </row>
    <row r="1328" spans="1:27" x14ac:dyDescent="0.25">
      <c r="A1328">
        <v>60002190</v>
      </c>
      <c r="B1328" t="s">
        <v>291</v>
      </c>
      <c r="C1328" t="s">
        <v>16</v>
      </c>
      <c r="D1328" t="s">
        <v>16</v>
      </c>
      <c r="E1328" t="s">
        <v>9922</v>
      </c>
      <c r="F1328" t="s">
        <v>9923</v>
      </c>
      <c r="G1328" t="s">
        <v>9924</v>
      </c>
      <c r="H1328" t="s">
        <v>9925</v>
      </c>
      <c r="T1328">
        <f t="shared" si="167"/>
        <v>60002190</v>
      </c>
      <c r="U1328">
        <f t="shared" si="168"/>
        <v>70</v>
      </c>
      <c r="V1328">
        <f t="shared" si="169"/>
        <v>1</v>
      </c>
      <c r="W1328">
        <f t="shared" si="170"/>
        <v>1</v>
      </c>
      <c r="X1328" t="str">
        <f t="shared" si="163"/>
        <v>What version of .NET Core can I develop in using MSBuild tools ver. 15.6?</v>
      </c>
      <c r="Y1328" t="str">
        <f t="shared" si="164"/>
        <v>60076121</v>
      </c>
      <c r="Z1328" t="str">
        <f t="shared" si="165"/>
        <v>c#/.net-core/msbuild/teamcity/teamcity-10/</v>
      </c>
      <c r="AA1328" t="str">
        <f t="shared" si="166"/>
        <v>https://stackoverflow.com/questions/60002190/what-version-of-net-core-can-i-develop-in-using-msbuild-tools-ver-15-6</v>
      </c>
    </row>
    <row r="1329" spans="1:27" x14ac:dyDescent="0.25">
      <c r="A1329">
        <v>60104250</v>
      </c>
      <c r="B1329" t="s">
        <v>3551</v>
      </c>
      <c r="C1329" t="s">
        <v>15</v>
      </c>
      <c r="D1329" t="s">
        <v>28</v>
      </c>
      <c r="E1329" t="s">
        <v>9945</v>
      </c>
      <c r="F1329" t="s">
        <v>9946</v>
      </c>
      <c r="G1329" t="s">
        <v>9947</v>
      </c>
      <c r="H1329" t="s">
        <v>9948</v>
      </c>
      <c r="T1329">
        <f t="shared" si="167"/>
        <v>60104250</v>
      </c>
      <c r="U1329">
        <f t="shared" si="168"/>
        <v>130</v>
      </c>
      <c r="V1329">
        <f t="shared" si="169"/>
        <v>2</v>
      </c>
      <c r="W1329">
        <f t="shared" si="170"/>
        <v>3</v>
      </c>
      <c r="X1329" t="str">
        <f t="shared" si="163"/>
        <v>MSBuild tools offline installation</v>
      </c>
      <c r="Y1329" t="str">
        <f t="shared" si="164"/>
        <v>60105488</v>
      </c>
      <c r="Z1329" t="str">
        <f t="shared" si="165"/>
        <v>c#/.net/visual-studio/.net-core/msbuild/</v>
      </c>
      <c r="AA1329" t="str">
        <f t="shared" si="166"/>
        <v>https://stackoverflow.com/questions/60104250/msbuild-tools-offline-installation</v>
      </c>
    </row>
    <row r="1330" spans="1:27" x14ac:dyDescent="0.25">
      <c r="A1330">
        <v>46257393</v>
      </c>
      <c r="B1330" t="s">
        <v>9952</v>
      </c>
      <c r="C1330" t="s">
        <v>612</v>
      </c>
      <c r="D1330" t="s">
        <v>296</v>
      </c>
      <c r="E1330" t="s">
        <v>9953</v>
      </c>
      <c r="F1330" t="s">
        <v>11</v>
      </c>
      <c r="G1330" t="s">
        <v>9954</v>
      </c>
      <c r="H1330" t="s">
        <v>9955</v>
      </c>
      <c r="T1330">
        <f t="shared" si="167"/>
        <v>46257393</v>
      </c>
      <c r="U1330">
        <f t="shared" si="168"/>
        <v>20514</v>
      </c>
      <c r="V1330">
        <f t="shared" si="169"/>
        <v>6</v>
      </c>
      <c r="W1330">
        <f t="shared" si="170"/>
        <v>32</v>
      </c>
      <c r="X1330" t="str">
        <f t="shared" si="163"/>
        <v>MSBUILD throws error: The SDK &amp;#39Microsoft.NET.Sdk&amp;#39 specified could not be found</v>
      </c>
      <c r="Y1330" t="str">
        <f t="shared" si="164"/>
        <v>null</v>
      </c>
      <c r="Z1330" t="str">
        <f t="shared" si="165"/>
        <v>c#/.net/msbuild/.net-core/</v>
      </c>
      <c r="AA1330" t="str">
        <f t="shared" si="166"/>
        <v>https://stackoverflow.com/questions/46257393/msbuild-throws-error-the-sdk-microsoft-net-sdk-specified-could-not-be-found</v>
      </c>
    </row>
    <row r="1331" spans="1:27" x14ac:dyDescent="0.25">
      <c r="A1331">
        <v>51924129</v>
      </c>
      <c r="B1331" t="s">
        <v>9956</v>
      </c>
      <c r="C1331" t="s">
        <v>28</v>
      </c>
      <c r="D1331" t="s">
        <v>89</v>
      </c>
      <c r="E1331" t="s">
        <v>9957</v>
      </c>
      <c r="F1331" t="s">
        <v>9958</v>
      </c>
      <c r="G1331" t="s">
        <v>9959</v>
      </c>
      <c r="H1331" t="s">
        <v>9960</v>
      </c>
      <c r="T1331">
        <f t="shared" si="167"/>
        <v>51924129</v>
      </c>
      <c r="U1331">
        <f t="shared" si="168"/>
        <v>7713</v>
      </c>
      <c r="V1331">
        <f t="shared" si="169"/>
        <v>3</v>
      </c>
      <c r="W1331">
        <f t="shared" si="170"/>
        <v>5</v>
      </c>
      <c r="X1331" t="str">
        <f t="shared" si="163"/>
        <v>Copy files from Nuget package to output directory with MsBuild in .csproj and dotnet pack command</v>
      </c>
      <c r="Y1331" t="str">
        <f t="shared" si="164"/>
        <v>55378636</v>
      </c>
      <c r="Z1331" t="str">
        <f t="shared" si="165"/>
        <v>c#/.net/msbuild/nuget/.net-standard/</v>
      </c>
      <c r="AA1331" t="str">
        <f t="shared" si="166"/>
        <v>https://stackoverflow.com/questions/51924129/copy-files-from-nuget-package-to-output-directory-with-msbuild-in-csproj-and-do</v>
      </c>
    </row>
    <row r="1332" spans="1:27" x14ac:dyDescent="0.25">
      <c r="A1332">
        <v>59095328</v>
      </c>
      <c r="B1332" t="s">
        <v>354</v>
      </c>
      <c r="C1332" t="s">
        <v>15</v>
      </c>
      <c r="D1332" t="s">
        <v>28</v>
      </c>
      <c r="E1332" t="s">
        <v>9961</v>
      </c>
      <c r="F1332" t="s">
        <v>9962</v>
      </c>
      <c r="G1332" t="s">
        <v>9963</v>
      </c>
      <c r="H1332" t="s">
        <v>9964</v>
      </c>
      <c r="T1332">
        <f t="shared" si="167"/>
        <v>59095328</v>
      </c>
      <c r="U1332">
        <f t="shared" si="168"/>
        <v>139</v>
      </c>
      <c r="V1332">
        <f t="shared" si="169"/>
        <v>2</v>
      </c>
      <c r="W1332">
        <f t="shared" si="170"/>
        <v>3</v>
      </c>
      <c r="X1332" t="str">
        <f t="shared" si="163"/>
        <v>Regex that is working in C# is not working in MSBuild</v>
      </c>
      <c r="Y1332" t="str">
        <f t="shared" si="164"/>
        <v>60088629</v>
      </c>
      <c r="Z1332" t="str">
        <f t="shared" si="165"/>
        <v>c#/regex/.net-core/msbuild/csproj/</v>
      </c>
      <c r="AA1332" t="str">
        <f t="shared" si="166"/>
        <v>https://stackoverflow.com/questions/59095328/regex-that-is-working-in-c-is-not-working-in-msbuild</v>
      </c>
    </row>
    <row r="1333" spans="1:27" x14ac:dyDescent="0.25">
      <c r="A1333">
        <v>60068638</v>
      </c>
      <c r="B1333" t="s">
        <v>301</v>
      </c>
      <c r="C1333" t="s">
        <v>16</v>
      </c>
      <c r="D1333" t="s">
        <v>15</v>
      </c>
      <c r="E1333" t="s">
        <v>9965</v>
      </c>
      <c r="F1333" t="s">
        <v>11</v>
      </c>
      <c r="G1333" t="s">
        <v>9966</v>
      </c>
      <c r="H1333" t="s">
        <v>9967</v>
      </c>
      <c r="T1333">
        <f t="shared" si="167"/>
        <v>60068638</v>
      </c>
      <c r="U1333">
        <f t="shared" si="168"/>
        <v>43</v>
      </c>
      <c r="V1333">
        <f t="shared" si="169"/>
        <v>1</v>
      </c>
      <c r="W1333">
        <f t="shared" si="170"/>
        <v>2</v>
      </c>
      <c r="X1333" t="str">
        <f t="shared" si="163"/>
        <v>How to create multiple assets (dll) for one project with msbuild depend on Constants value?</v>
      </c>
      <c r="Y1333" t="str">
        <f t="shared" si="164"/>
        <v>null</v>
      </c>
      <c r="Z1333" t="str">
        <f t="shared" si="165"/>
        <v>c#/visual-studio/msbuild/nuget/visual-studio-2019/</v>
      </c>
      <c r="AA1333" t="str">
        <f t="shared" si="166"/>
        <v>https://stackoverflow.com/questions/60068638/how-to-create-multiple-assets-dll-for-one-project-with-msbuild-depend-on-const</v>
      </c>
    </row>
    <row r="1334" spans="1:27" x14ac:dyDescent="0.25">
      <c r="A1334">
        <v>49287852</v>
      </c>
      <c r="B1334" t="s">
        <v>9968</v>
      </c>
      <c r="C1334" t="s">
        <v>28</v>
      </c>
      <c r="D1334" t="s">
        <v>15</v>
      </c>
      <c r="E1334" t="s">
        <v>9969</v>
      </c>
      <c r="F1334" t="s">
        <v>9970</v>
      </c>
      <c r="G1334" t="s">
        <v>9971</v>
      </c>
      <c r="H1334" t="s">
        <v>9972</v>
      </c>
      <c r="T1334">
        <f t="shared" si="167"/>
        <v>49287852</v>
      </c>
      <c r="U1334">
        <f t="shared" si="168"/>
        <v>3803</v>
      </c>
      <c r="V1334">
        <f t="shared" si="169"/>
        <v>3</v>
      </c>
      <c r="W1334">
        <f t="shared" si="170"/>
        <v>2</v>
      </c>
      <c r="X1334" t="str">
        <f t="shared" si="163"/>
        <v>MsBuild does not find restored NuGet-Packages on Visual Studio Online</v>
      </c>
      <c r="Y1334" t="str">
        <f t="shared" si="164"/>
        <v>49446304</v>
      </c>
      <c r="Z1334" t="str">
        <f t="shared" si="165"/>
        <v>c#/msbuild/nuget/azure-devops/</v>
      </c>
      <c r="AA1334" t="str">
        <f t="shared" si="166"/>
        <v>https://stackoverflow.com/questions/49287852/msbuild-does-not-find-restored-nuget-packages-on-visual-studio-online</v>
      </c>
    </row>
    <row r="1335" spans="1:27" x14ac:dyDescent="0.25">
      <c r="A1335">
        <v>59584069</v>
      </c>
      <c r="B1335" t="s">
        <v>5246</v>
      </c>
      <c r="C1335" t="s">
        <v>15</v>
      </c>
      <c r="D1335" t="s">
        <v>16</v>
      </c>
      <c r="E1335" t="s">
        <v>9981</v>
      </c>
      <c r="F1335" t="s">
        <v>9982</v>
      </c>
      <c r="G1335" t="s">
        <v>9983</v>
      </c>
      <c r="H1335" t="s">
        <v>9984</v>
      </c>
      <c r="T1335">
        <f t="shared" si="167"/>
        <v>59584069</v>
      </c>
      <c r="U1335">
        <f t="shared" si="168"/>
        <v>286</v>
      </c>
      <c r="V1335">
        <f t="shared" si="169"/>
        <v>2</v>
      </c>
      <c r="W1335">
        <f t="shared" si="170"/>
        <v>1</v>
      </c>
      <c r="X1335" t="str">
        <f t="shared" si="163"/>
        <v>Msbuild Task on Azure Devops: Cannot create /bin/debug because a file or directory with the same name already exists. (MSB3021, MSB3026, MSB3027)</v>
      </c>
      <c r="Y1335" t="str">
        <f t="shared" si="164"/>
        <v>59958285</v>
      </c>
      <c r="Z1335" t="str">
        <f t="shared" si="165"/>
        <v>c#/visual-studio/msbuild/azure-devops/msbuild-task/</v>
      </c>
      <c r="AA1335" t="str">
        <f t="shared" si="166"/>
        <v>https://stackoverflow.com/questions/59584069/msbuild-task-on-azure-devops-cannot-create-bin-debug-because-a-file-or-directo</v>
      </c>
    </row>
    <row r="1336" spans="1:27" x14ac:dyDescent="0.25">
      <c r="A1336">
        <v>59882552</v>
      </c>
      <c r="B1336" t="s">
        <v>39</v>
      </c>
      <c r="C1336" t="s">
        <v>9</v>
      </c>
      <c r="D1336" t="s">
        <v>16</v>
      </c>
      <c r="E1336" t="s">
        <v>9992</v>
      </c>
      <c r="F1336" t="s">
        <v>11</v>
      </c>
      <c r="G1336" t="s">
        <v>9993</v>
      </c>
      <c r="H1336" t="s">
        <v>9994</v>
      </c>
      <c r="T1336">
        <f t="shared" si="167"/>
        <v>59882552</v>
      </c>
      <c r="U1336">
        <f t="shared" si="168"/>
        <v>39</v>
      </c>
      <c r="V1336">
        <f t="shared" si="169"/>
        <v>0</v>
      </c>
      <c r="W1336">
        <f t="shared" si="170"/>
        <v>1</v>
      </c>
      <c r="X1336" t="str">
        <f t="shared" si="163"/>
        <v>Xamarin Forms Android Linker problem after upgrading MsBuild version</v>
      </c>
      <c r="Y1336" t="str">
        <f t="shared" si="164"/>
        <v>null</v>
      </c>
      <c r="Z1336" t="str">
        <f t="shared" si="165"/>
        <v>c#/android/xamarin.forms/msbuild/</v>
      </c>
      <c r="AA1336" t="str">
        <f t="shared" si="166"/>
        <v>https://stackoverflow.com/questions/59882552/xamarin-forms-android-linker-problem-after-upgrading-msbuild-version</v>
      </c>
    </row>
    <row r="1337" spans="1:27" x14ac:dyDescent="0.25">
      <c r="A1337">
        <v>59841832</v>
      </c>
      <c r="B1337" t="s">
        <v>528</v>
      </c>
      <c r="C1337" t="s">
        <v>16</v>
      </c>
      <c r="D1337" t="s">
        <v>16</v>
      </c>
      <c r="E1337" t="s">
        <v>9995</v>
      </c>
      <c r="F1337" t="s">
        <v>11</v>
      </c>
      <c r="G1337" t="s">
        <v>9844</v>
      </c>
      <c r="H1337" t="s">
        <v>9996</v>
      </c>
      <c r="T1337">
        <f t="shared" si="167"/>
        <v>59841832</v>
      </c>
      <c r="U1337">
        <f t="shared" si="168"/>
        <v>52</v>
      </c>
      <c r="V1337">
        <f t="shared" si="169"/>
        <v>1</v>
      </c>
      <c r="W1337">
        <f t="shared" si="170"/>
        <v>1</v>
      </c>
      <c r="X1337" t="str">
        <f t="shared" si="163"/>
        <v>Unable to get ApplicationVersion passed to MSBuild by command line argument</v>
      </c>
      <c r="Y1337" t="str">
        <f t="shared" si="164"/>
        <v>null</v>
      </c>
      <c r="Z1337" t="str">
        <f t="shared" si="165"/>
        <v>c#/.netmsbuild/</v>
      </c>
      <c r="AA1337" t="str">
        <f t="shared" si="166"/>
        <v>https://stackoverflow.com/questions/59841832/unable-to-get-applicationversion-passed-to-msbuild-by-command-line-argument</v>
      </c>
    </row>
    <row r="1338" spans="1:27" x14ac:dyDescent="0.25">
      <c r="A1338">
        <v>59813958</v>
      </c>
      <c r="B1338" t="s">
        <v>437</v>
      </c>
      <c r="C1338" t="s">
        <v>16</v>
      </c>
      <c r="D1338" t="s">
        <v>16</v>
      </c>
      <c r="E1338" t="s">
        <v>9997</v>
      </c>
      <c r="F1338" t="s">
        <v>11</v>
      </c>
      <c r="G1338" t="s">
        <v>9998</v>
      </c>
      <c r="H1338" t="s">
        <v>9999</v>
      </c>
      <c r="T1338">
        <f t="shared" si="167"/>
        <v>59813958</v>
      </c>
      <c r="U1338">
        <f t="shared" si="168"/>
        <v>19</v>
      </c>
      <c r="V1338">
        <f t="shared" si="169"/>
        <v>1</v>
      </c>
      <c r="W1338">
        <f t="shared" si="170"/>
        <v>1</v>
      </c>
      <c r="X1338" t="str">
        <f t="shared" si="163"/>
        <v>Exclude NuGet package based on custom property value in MSBuild file</v>
      </c>
      <c r="Y1338" t="str">
        <f t="shared" si="164"/>
        <v>null</v>
      </c>
      <c r="Z1338" t="str">
        <f t="shared" si="165"/>
        <v>c#/.net/.net-core/msbuild/csproj/</v>
      </c>
      <c r="AA1338" t="str">
        <f t="shared" si="166"/>
        <v>https://stackoverflow.com/questions/59813958/exclude-nuget-package-based-on-custom-property-value-in-msbuild-file</v>
      </c>
    </row>
    <row r="1339" spans="1:27" x14ac:dyDescent="0.25">
      <c r="A1339">
        <v>46675782</v>
      </c>
      <c r="B1339" t="s">
        <v>10000</v>
      </c>
      <c r="C1339" t="s">
        <v>208</v>
      </c>
      <c r="D1339" t="s">
        <v>15</v>
      </c>
      <c r="E1339" t="s">
        <v>10001</v>
      </c>
      <c r="F1339" t="s">
        <v>11</v>
      </c>
      <c r="G1339" t="s">
        <v>10002</v>
      </c>
      <c r="H1339" t="s">
        <v>10003</v>
      </c>
      <c r="T1339">
        <f t="shared" si="167"/>
        <v>46675782</v>
      </c>
      <c r="U1339">
        <f t="shared" si="168"/>
        <v>1035</v>
      </c>
      <c r="V1339">
        <f t="shared" si="169"/>
        <v>4</v>
      </c>
      <c r="W1339">
        <f t="shared" si="170"/>
        <v>2</v>
      </c>
      <c r="X1339" t="str">
        <f t="shared" si="163"/>
        <v>How to make an MSBuild Target that only runs once instead of once, before Targets that run once per framework in the TargetFrameworks tag?</v>
      </c>
      <c r="Y1339" t="str">
        <f t="shared" si="164"/>
        <v>null</v>
      </c>
      <c r="Z1339" t="str">
        <f t="shared" si="165"/>
        <v>c#/visual-studio-2017/csproj/msbuild-15/</v>
      </c>
      <c r="AA1339" t="str">
        <f t="shared" si="166"/>
        <v>https://stackoverflow.com/questions/46675782/how-to-make-an-msbuild-target-that-only-runs-once-instead-of-once-before-target</v>
      </c>
    </row>
    <row r="1340" spans="1:27" x14ac:dyDescent="0.25">
      <c r="A1340">
        <v>59777225</v>
      </c>
      <c r="B1340" t="s">
        <v>650</v>
      </c>
      <c r="C1340" t="s">
        <v>9</v>
      </c>
      <c r="D1340" t="s">
        <v>16</v>
      </c>
      <c r="E1340" t="s">
        <v>10011</v>
      </c>
      <c r="F1340" t="s">
        <v>11</v>
      </c>
      <c r="G1340" t="s">
        <v>10005</v>
      </c>
      <c r="H1340" t="s">
        <v>10012</v>
      </c>
      <c r="T1340">
        <f t="shared" si="167"/>
        <v>59777225</v>
      </c>
      <c r="U1340">
        <f t="shared" si="168"/>
        <v>105</v>
      </c>
      <c r="V1340">
        <f t="shared" si="169"/>
        <v>0</v>
      </c>
      <c r="W1340">
        <f t="shared" si="170"/>
        <v>1</v>
      </c>
      <c r="X1340" t="str">
        <f t="shared" si="163"/>
        <v>.NET Core Build Fails, Can&amp;#39t find csc.dll file in MSBuild folder</v>
      </c>
      <c r="Y1340" t="str">
        <f t="shared" si="164"/>
        <v>null</v>
      </c>
      <c r="Z1340" t="str">
        <f t="shared" si="165"/>
        <v>c#/.net-coremsbuild/</v>
      </c>
      <c r="AA1340" t="str">
        <f t="shared" si="166"/>
        <v>https://stackoverflow.com/questions/59777225/net-core-build-fails-cant-find-csc-dll-file-in-msbuild-folder</v>
      </c>
    </row>
    <row r="1341" spans="1:27" x14ac:dyDescent="0.25">
      <c r="A1341">
        <v>59561115</v>
      </c>
      <c r="B1341" t="s">
        <v>668</v>
      </c>
      <c r="C1341" t="s">
        <v>16</v>
      </c>
      <c r="D1341" t="s">
        <v>16</v>
      </c>
      <c r="E1341" t="s">
        <v>10019</v>
      </c>
      <c r="F1341" t="s">
        <v>11</v>
      </c>
      <c r="G1341" t="s">
        <v>9877</v>
      </c>
      <c r="H1341" t="s">
        <v>10020</v>
      </c>
      <c r="T1341">
        <f t="shared" si="167"/>
        <v>59561115</v>
      </c>
      <c r="U1341">
        <f t="shared" si="168"/>
        <v>137</v>
      </c>
      <c r="V1341">
        <f t="shared" si="169"/>
        <v>1</v>
      </c>
      <c r="W1341">
        <f t="shared" si="170"/>
        <v>1</v>
      </c>
      <c r="X1341" t="str">
        <f t="shared" si="163"/>
        <v>Shipping msbuild task as nuget</v>
      </c>
      <c r="Y1341" t="str">
        <f t="shared" si="164"/>
        <v>null</v>
      </c>
      <c r="Z1341" t="str">
        <f t="shared" si="165"/>
        <v>c#/msbuildnuget/</v>
      </c>
      <c r="AA1341" t="str">
        <f t="shared" si="166"/>
        <v>https://stackoverflow.com/questions/59561115/shipping-msbuild-task-as-nuget</v>
      </c>
    </row>
    <row r="1342" spans="1:27" x14ac:dyDescent="0.25">
      <c r="A1342">
        <v>54650961</v>
      </c>
      <c r="B1342" t="s">
        <v>10021</v>
      </c>
      <c r="C1342" t="s">
        <v>15</v>
      </c>
      <c r="D1342" t="s">
        <v>28</v>
      </c>
      <c r="E1342" t="s">
        <v>10022</v>
      </c>
      <c r="F1342" t="s">
        <v>10023</v>
      </c>
      <c r="G1342" t="s">
        <v>10024</v>
      </c>
      <c r="H1342" t="s">
        <v>10025</v>
      </c>
      <c r="T1342">
        <f t="shared" si="167"/>
        <v>54650961</v>
      </c>
      <c r="U1342">
        <f t="shared" si="168"/>
        <v>2400</v>
      </c>
      <c r="V1342">
        <f t="shared" si="169"/>
        <v>2</v>
      </c>
      <c r="W1342">
        <f t="shared" si="170"/>
        <v>3</v>
      </c>
      <c r="X1342" t="str">
        <f t="shared" si="163"/>
        <v>MSBuild fails when updating solution to .NET 4.7.2</v>
      </c>
      <c r="Y1342" t="str">
        <f t="shared" si="164"/>
        <v>54670990</v>
      </c>
      <c r="Z1342" t="str">
        <f t="shared" si="165"/>
        <v>c#/.net/msbuild/.net-4.7.2/</v>
      </c>
      <c r="AA1342" t="str">
        <f t="shared" si="166"/>
        <v>https://stackoverflow.com/questions/54650961/msbuild-fails-when-updating-solution-to-net-4-7-2</v>
      </c>
    </row>
    <row r="1343" spans="1:27" x14ac:dyDescent="0.25">
      <c r="A1343">
        <v>59504015</v>
      </c>
      <c r="B1343" t="s">
        <v>3167</v>
      </c>
      <c r="C1343" t="s">
        <v>16</v>
      </c>
      <c r="D1343" t="s">
        <v>16</v>
      </c>
      <c r="E1343" t="s">
        <v>10026</v>
      </c>
      <c r="F1343" t="s">
        <v>11</v>
      </c>
      <c r="G1343" t="s">
        <v>10027</v>
      </c>
      <c r="H1343" t="s">
        <v>10028</v>
      </c>
      <c r="T1343">
        <f t="shared" si="167"/>
        <v>59504015</v>
      </c>
      <c r="U1343">
        <f t="shared" si="168"/>
        <v>168</v>
      </c>
      <c r="V1343">
        <f t="shared" si="169"/>
        <v>1</v>
      </c>
      <c r="W1343">
        <f t="shared" si="170"/>
        <v>1</v>
      </c>
      <c r="X1343" t="str">
        <f t="shared" si="163"/>
        <v>I can build this project in VS but not with msbuild</v>
      </c>
      <c r="Y1343" t="str">
        <f t="shared" si="164"/>
        <v>null</v>
      </c>
      <c r="Z1343" t="str">
        <f t="shared" si="165"/>
        <v>c#/.net/visual-studio/msbuild/</v>
      </c>
      <c r="AA1343" t="str">
        <f t="shared" si="166"/>
        <v>https://stackoverflow.com/questions/59504015/i-can-build-this-project-in-vs-but-not-with-msbuild</v>
      </c>
    </row>
    <row r="1344" spans="1:27" x14ac:dyDescent="0.25">
      <c r="A1344">
        <v>59254872</v>
      </c>
      <c r="B1344" t="s">
        <v>1167</v>
      </c>
      <c r="C1344" t="s">
        <v>16</v>
      </c>
      <c r="D1344" t="s">
        <v>16</v>
      </c>
      <c r="E1344" t="s">
        <v>10029</v>
      </c>
      <c r="F1344" t="s">
        <v>10030</v>
      </c>
      <c r="G1344" t="s">
        <v>10031</v>
      </c>
      <c r="H1344" t="s">
        <v>10032</v>
      </c>
      <c r="T1344">
        <f t="shared" si="167"/>
        <v>59254872</v>
      </c>
      <c r="U1344">
        <f t="shared" si="168"/>
        <v>106</v>
      </c>
      <c r="V1344">
        <f t="shared" si="169"/>
        <v>1</v>
      </c>
      <c r="W1344">
        <f t="shared" si="170"/>
        <v>1</v>
      </c>
      <c r="X1344" t="str">
        <f t="shared" si="163"/>
        <v>How to find at runtime with well known properties which build of MSBuild is running - .NET Core or .NET Framework</v>
      </c>
      <c r="Y1344" t="str">
        <f t="shared" si="164"/>
        <v>59484305</v>
      </c>
      <c r="Z1344" t="str">
        <f t="shared" si="165"/>
        <v>c#/c++/visual-studio/.net-core/msbuild/</v>
      </c>
      <c r="AA1344" t="str">
        <f t="shared" si="166"/>
        <v>https://stackoverflow.com/questions/59254872/how-to-find-at-runtime-with-well-known-properties-which-build-of-msbuild-is-runn</v>
      </c>
    </row>
    <row r="1345" spans="1:27" x14ac:dyDescent="0.25">
      <c r="A1345">
        <v>37308806</v>
      </c>
      <c r="B1345" t="s">
        <v>10047</v>
      </c>
      <c r="C1345" t="s">
        <v>16</v>
      </c>
      <c r="D1345" t="s">
        <v>107</v>
      </c>
      <c r="E1345" t="s">
        <v>10048</v>
      </c>
      <c r="F1345" t="s">
        <v>10049</v>
      </c>
      <c r="G1345" t="s">
        <v>804</v>
      </c>
      <c r="H1345" t="s">
        <v>10050</v>
      </c>
      <c r="T1345">
        <f t="shared" si="167"/>
        <v>37308806</v>
      </c>
      <c r="U1345">
        <f t="shared" si="168"/>
        <v>1383</v>
      </c>
      <c r="V1345">
        <f t="shared" si="169"/>
        <v>1</v>
      </c>
      <c r="W1345">
        <f t="shared" si="170"/>
        <v>8</v>
      </c>
      <c r="X1345" t="str">
        <f t="shared" si="163"/>
        <v>whats the difference between Developer and MSbuild Command prompt</v>
      </c>
      <c r="Y1345" t="str">
        <f t="shared" si="164"/>
        <v>37309065</v>
      </c>
      <c r="Z1345" t="str">
        <f t="shared" si="165"/>
        <v>c#</v>
      </c>
      <c r="AA1345" t="str">
        <f t="shared" si="166"/>
        <v>https://stackoverflow.com/questions/37308806/whats-the-difference-between-developer-and-msbuild-command-prompt</v>
      </c>
    </row>
    <row r="1346" spans="1:27" x14ac:dyDescent="0.25">
      <c r="A1346">
        <v>59111143</v>
      </c>
      <c r="B1346" t="s">
        <v>209</v>
      </c>
      <c r="C1346" t="s">
        <v>16</v>
      </c>
      <c r="D1346" t="s">
        <v>16</v>
      </c>
      <c r="E1346" t="s">
        <v>10064</v>
      </c>
      <c r="F1346" t="s">
        <v>10065</v>
      </c>
      <c r="G1346" t="s">
        <v>10066</v>
      </c>
      <c r="H1346" t="s">
        <v>10067</v>
      </c>
      <c r="T1346">
        <f t="shared" si="167"/>
        <v>59111143</v>
      </c>
      <c r="U1346">
        <f t="shared" si="168"/>
        <v>41</v>
      </c>
      <c r="V1346">
        <f t="shared" si="169"/>
        <v>1</v>
      </c>
      <c r="W1346">
        <f t="shared" si="170"/>
        <v>1</v>
      </c>
      <c r="X1346" t="str">
        <f t="shared" ref="X1346:X1409" si="171">CLEAN(E1346)</f>
        <v>Is there a way to throw a custom compilation error if some MsBuild property is set in any project within a solution file?</v>
      </c>
      <c r="Y1346" t="str">
        <f t="shared" ref="Y1346:Y1409" si="172">CLEAN(F1346)</f>
        <v>59112189</v>
      </c>
      <c r="Z1346" t="str">
        <f t="shared" ref="Z1346:Z1409" si="173">CLEAN(G1346)</f>
        <v>c#/.net/msbuild/csproj/sln-file/</v>
      </c>
      <c r="AA1346" t="str">
        <f t="shared" ref="AA1346:AA1409" si="174">CLEAN(H1346)</f>
        <v>https://stackoverflow.com/questions/59111143/is-there-a-way-to-throw-a-custom-compilation-error-if-some-msbuild-property-is-s</v>
      </c>
    </row>
    <row r="1347" spans="1:27" x14ac:dyDescent="0.25">
      <c r="A1347">
        <v>58965544</v>
      </c>
      <c r="B1347" t="s">
        <v>1300</v>
      </c>
      <c r="C1347" t="s">
        <v>16</v>
      </c>
      <c r="D1347" t="s">
        <v>16</v>
      </c>
      <c r="E1347" t="s">
        <v>10074</v>
      </c>
      <c r="F1347" t="s">
        <v>10075</v>
      </c>
      <c r="G1347" t="s">
        <v>10076</v>
      </c>
      <c r="H1347" t="s">
        <v>10077</v>
      </c>
      <c r="T1347">
        <f t="shared" ref="T1347:T1410" si="175">VALUE(CLEAN(A1347))</f>
        <v>58965544</v>
      </c>
      <c r="U1347">
        <f t="shared" ref="U1347:U1410" si="176">VALUE(CLEAN(B1347))</f>
        <v>80</v>
      </c>
      <c r="V1347">
        <f t="shared" ref="V1347:V1410" si="177">VALUE(CLEAN(C1347))</f>
        <v>1</v>
      </c>
      <c r="W1347">
        <f t="shared" ref="W1347:W1410" si="178">VALUE(CLEAN(D1347))</f>
        <v>1</v>
      </c>
      <c r="X1347" t="str">
        <f t="shared" si="171"/>
        <v>Can an MSBuild Item use a Property set by a Target?</v>
      </c>
      <c r="Y1347" t="str">
        <f t="shared" si="172"/>
        <v>58987087</v>
      </c>
      <c r="Z1347" t="str">
        <f t="shared" si="173"/>
        <v>c#/visual-studio/msbuild/csproj/msbuild-task/</v>
      </c>
      <c r="AA1347" t="str">
        <f t="shared" si="174"/>
        <v>https://stackoverflow.com/questions/58965544/can-an-msbuild-item-use-a-property-set-by-a-target</v>
      </c>
    </row>
    <row r="1348" spans="1:27" x14ac:dyDescent="0.25">
      <c r="A1348">
        <v>53762903</v>
      </c>
      <c r="B1348" t="s">
        <v>10081</v>
      </c>
      <c r="C1348" t="s">
        <v>15</v>
      </c>
      <c r="D1348" t="s">
        <v>15</v>
      </c>
      <c r="E1348" t="s">
        <v>10082</v>
      </c>
      <c r="F1348" t="s">
        <v>11</v>
      </c>
      <c r="G1348" t="s">
        <v>9877</v>
      </c>
      <c r="H1348" t="s">
        <v>10083</v>
      </c>
      <c r="T1348">
        <f t="shared" si="175"/>
        <v>53762903</v>
      </c>
      <c r="U1348">
        <f t="shared" si="176"/>
        <v>482</v>
      </c>
      <c r="V1348">
        <f t="shared" si="177"/>
        <v>2</v>
      </c>
      <c r="W1348">
        <f t="shared" si="178"/>
        <v>2</v>
      </c>
      <c r="X1348" t="str">
        <f t="shared" si="171"/>
        <v>How to inject a custom dependency in an MSBuild NuGet pack generated .nuspec</v>
      </c>
      <c r="Y1348" t="str">
        <f t="shared" si="172"/>
        <v>null</v>
      </c>
      <c r="Z1348" t="str">
        <f t="shared" si="173"/>
        <v>c#/msbuildnuget/</v>
      </c>
      <c r="AA1348" t="str">
        <f t="shared" si="174"/>
        <v>https://stackoverflow.com/questions/53762903/how-to-inject-a-custom-dependency-in-an-msbuild-nuget-pack-generated-nuspec</v>
      </c>
    </row>
    <row r="1349" spans="1:27" x14ac:dyDescent="0.25">
      <c r="A1349">
        <v>58839636</v>
      </c>
      <c r="B1349" t="s">
        <v>2570</v>
      </c>
      <c r="C1349" t="s">
        <v>16</v>
      </c>
      <c r="D1349" t="s">
        <v>15</v>
      </c>
      <c r="E1349" t="s">
        <v>10092</v>
      </c>
      <c r="F1349" t="s">
        <v>10093</v>
      </c>
      <c r="G1349" t="s">
        <v>10094</v>
      </c>
      <c r="H1349" t="s">
        <v>10095</v>
      </c>
      <c r="T1349">
        <f t="shared" si="175"/>
        <v>58839636</v>
      </c>
      <c r="U1349">
        <f t="shared" si="176"/>
        <v>455</v>
      </c>
      <c r="V1349">
        <f t="shared" si="177"/>
        <v>1</v>
      </c>
      <c r="W1349">
        <f t="shared" si="178"/>
        <v>2</v>
      </c>
      <c r="X1349" t="str">
        <f t="shared" si="171"/>
        <v>Build ASP.Net Website with MSBuild is different from Visual Studio build</v>
      </c>
      <c r="Y1349" t="str">
        <f t="shared" si="172"/>
        <v>58850341</v>
      </c>
      <c r="Z1349" t="str">
        <f t="shared" si="173"/>
        <v>c#/asp.net/tfs/msbuild/</v>
      </c>
      <c r="AA1349" t="str">
        <f t="shared" si="174"/>
        <v>https://stackoverflow.com/questions/58839636/build-asp-net-website-with-msbuild-is-different-from-visual-studio-build</v>
      </c>
    </row>
    <row r="1350" spans="1:27" x14ac:dyDescent="0.25">
      <c r="A1350">
        <v>30797716</v>
      </c>
      <c r="B1350" t="s">
        <v>10096</v>
      </c>
      <c r="C1350" t="s">
        <v>15</v>
      </c>
      <c r="D1350" t="s">
        <v>1508</v>
      </c>
      <c r="E1350" t="s">
        <v>10097</v>
      </c>
      <c r="F1350" t="s">
        <v>10098</v>
      </c>
      <c r="G1350" t="s">
        <v>10099</v>
      </c>
      <c r="H1350" t="s">
        <v>10100</v>
      </c>
      <c r="T1350">
        <f t="shared" si="175"/>
        <v>30797716</v>
      </c>
      <c r="U1350">
        <f t="shared" si="176"/>
        <v>8539</v>
      </c>
      <c r="V1350">
        <f t="shared" si="177"/>
        <v>2</v>
      </c>
      <c r="W1350">
        <f t="shared" si="178"/>
        <v>73</v>
      </c>
      <c r="X1350" t="str">
        <f t="shared" si="171"/>
        <v>Deadlock when accessing StackExchange.Redis</v>
      </c>
      <c r="Y1350" t="str">
        <f t="shared" si="172"/>
        <v>30912888</v>
      </c>
      <c r="Z1350" t="str">
        <f t="shared" si="173"/>
        <v>c#/asynchronous/deadlock/stackexchange.redis/</v>
      </c>
      <c r="AA1350" t="str">
        <f t="shared" si="174"/>
        <v>https://stackoverflow.com/questions/30797716/deadlock-when-accessing-stackexchange-redis</v>
      </c>
    </row>
    <row r="1351" spans="1:27" x14ac:dyDescent="0.25">
      <c r="A1351">
        <v>25591845</v>
      </c>
      <c r="B1351" t="s">
        <v>10101</v>
      </c>
      <c r="C1351" t="s">
        <v>16</v>
      </c>
      <c r="D1351" t="s">
        <v>469</v>
      </c>
      <c r="E1351" t="s">
        <v>10102</v>
      </c>
      <c r="F1351" t="s">
        <v>10103</v>
      </c>
      <c r="G1351" t="s">
        <v>10104</v>
      </c>
      <c r="H1351" t="s">
        <v>10105</v>
      </c>
      <c r="T1351">
        <f t="shared" si="175"/>
        <v>25591845</v>
      </c>
      <c r="U1351">
        <f t="shared" si="176"/>
        <v>11067</v>
      </c>
      <c r="V1351">
        <f t="shared" si="177"/>
        <v>1</v>
      </c>
      <c r="W1351">
        <f t="shared" si="178"/>
        <v>9</v>
      </c>
      <c r="X1351" t="str">
        <f t="shared" si="171"/>
        <v>The correct way of using StackExchange.Redis</v>
      </c>
      <c r="Y1351" t="str">
        <f t="shared" si="172"/>
        <v>25594148</v>
      </c>
      <c r="Z1351" t="str">
        <f t="shared" si="173"/>
        <v>c#/redisstackexchange.redis/</v>
      </c>
      <c r="AA1351" t="str">
        <f t="shared" si="174"/>
        <v>https://stackoverflow.com/questions/25591845/the-correct-way-of-using-stackexchange-redis</v>
      </c>
    </row>
    <row r="1352" spans="1:27" x14ac:dyDescent="0.25">
      <c r="A1352">
        <v>30235277</v>
      </c>
      <c r="B1352" t="s">
        <v>10106</v>
      </c>
      <c r="C1352" t="s">
        <v>16</v>
      </c>
      <c r="D1352" t="s">
        <v>50</v>
      </c>
      <c r="E1352" t="s">
        <v>10107</v>
      </c>
      <c r="F1352" t="s">
        <v>11</v>
      </c>
      <c r="G1352" t="s">
        <v>10108</v>
      </c>
      <c r="H1352" t="s">
        <v>10109</v>
      </c>
      <c r="T1352">
        <f t="shared" si="175"/>
        <v>30235277</v>
      </c>
      <c r="U1352">
        <f t="shared" si="176"/>
        <v>9829</v>
      </c>
      <c r="V1352">
        <f t="shared" si="177"/>
        <v>1</v>
      </c>
      <c r="W1352">
        <f t="shared" si="178"/>
        <v>7</v>
      </c>
      <c r="X1352" t="str">
        <f t="shared" si="171"/>
        <v>StackExchange.Redis key expiration by UTC date</v>
      </c>
      <c r="Y1352" t="str">
        <f t="shared" si="172"/>
        <v>null</v>
      </c>
      <c r="Z1352" t="str">
        <f t="shared" si="173"/>
        <v>c#/asp.netstackexchange.redis/</v>
      </c>
      <c r="AA1352" t="str">
        <f t="shared" si="174"/>
        <v>https://stackoverflow.com/questions/30235277/stackexchange-redis-key-expiration-by-utc-date</v>
      </c>
    </row>
    <row r="1353" spans="1:27" x14ac:dyDescent="0.25">
      <c r="A1353">
        <v>61117360</v>
      </c>
      <c r="B1353" t="s">
        <v>528</v>
      </c>
      <c r="C1353" t="s">
        <v>16</v>
      </c>
      <c r="D1353" t="s">
        <v>15</v>
      </c>
      <c r="E1353" t="s">
        <v>10110</v>
      </c>
      <c r="F1353" t="s">
        <v>11</v>
      </c>
      <c r="G1353" t="s">
        <v>10104</v>
      </c>
      <c r="H1353" t="s">
        <v>10111</v>
      </c>
      <c r="T1353">
        <f t="shared" si="175"/>
        <v>61117360</v>
      </c>
      <c r="U1353">
        <f t="shared" si="176"/>
        <v>52</v>
      </c>
      <c r="V1353">
        <f t="shared" si="177"/>
        <v>1</v>
      </c>
      <c r="W1353">
        <f t="shared" si="178"/>
        <v>2</v>
      </c>
      <c r="X1353" t="str">
        <f t="shared" si="171"/>
        <v>How to use redis pipiline(StackExchange.Redis) in c#?</v>
      </c>
      <c r="Y1353" t="str">
        <f t="shared" si="172"/>
        <v>null</v>
      </c>
      <c r="Z1353" t="str">
        <f t="shared" si="173"/>
        <v>c#/redisstackexchange.redis/</v>
      </c>
      <c r="AA1353" t="str">
        <f t="shared" si="174"/>
        <v>https://stackoverflow.com/questions/61117360/how-to-use-redis-pipilinestackexchange-redis-in-c</v>
      </c>
    </row>
    <row r="1354" spans="1:27" x14ac:dyDescent="0.25">
      <c r="A1354">
        <v>60877774</v>
      </c>
      <c r="B1354" t="s">
        <v>280</v>
      </c>
      <c r="C1354" t="s">
        <v>9</v>
      </c>
      <c r="D1354" t="s">
        <v>15</v>
      </c>
      <c r="E1354" t="s">
        <v>10112</v>
      </c>
      <c r="F1354" t="s">
        <v>11</v>
      </c>
      <c r="G1354" t="s">
        <v>10113</v>
      </c>
      <c r="H1354" t="s">
        <v>10114</v>
      </c>
      <c r="T1354">
        <f t="shared" si="175"/>
        <v>60877774</v>
      </c>
      <c r="U1354">
        <f t="shared" si="176"/>
        <v>44</v>
      </c>
      <c r="V1354">
        <f t="shared" si="177"/>
        <v>0</v>
      </c>
      <c r="W1354">
        <f t="shared" si="178"/>
        <v>2</v>
      </c>
      <c r="X1354" t="str">
        <f t="shared" si="171"/>
        <v>Is it necessary to unsubscribe from StackExchange.Redis?</v>
      </c>
      <c r="Y1354" t="str">
        <f t="shared" si="172"/>
        <v>null</v>
      </c>
      <c r="Z1354" t="str">
        <f t="shared" si="173"/>
        <v>c#/redis/azure-webjobs/stackexchange.redis/</v>
      </c>
      <c r="AA1354" t="str">
        <f t="shared" si="174"/>
        <v>https://stackoverflow.com/questions/60877774/is-it-necessary-to-unsubscribe-from-stackexchange-redis</v>
      </c>
    </row>
    <row r="1355" spans="1:27" x14ac:dyDescent="0.25">
      <c r="A1355">
        <v>60720540</v>
      </c>
      <c r="B1355" t="s">
        <v>334</v>
      </c>
      <c r="C1355" t="s">
        <v>15</v>
      </c>
      <c r="D1355" t="s">
        <v>15</v>
      </c>
      <c r="E1355" t="s">
        <v>10123</v>
      </c>
      <c r="F1355" t="s">
        <v>10124</v>
      </c>
      <c r="G1355" t="s">
        <v>10125</v>
      </c>
      <c r="H1355" t="s">
        <v>10126</v>
      </c>
      <c r="T1355">
        <f t="shared" si="175"/>
        <v>60720540</v>
      </c>
      <c r="U1355">
        <f t="shared" si="176"/>
        <v>57</v>
      </c>
      <c r="V1355">
        <f t="shared" si="177"/>
        <v>2</v>
      </c>
      <c r="W1355">
        <f t="shared" si="178"/>
        <v>2</v>
      </c>
      <c r="X1355" t="str">
        <f t="shared" si="171"/>
        <v>Cannot unit test a class with a method returning RedisResult with StackExchange.Redis</v>
      </c>
      <c r="Y1355" t="str">
        <f t="shared" si="172"/>
        <v>60721963</v>
      </c>
      <c r="Z1355" t="str">
        <f t="shared" si="173"/>
        <v>c#/stackexchange.redisnsubstitute/</v>
      </c>
      <c r="AA1355" t="str">
        <f t="shared" si="174"/>
        <v>https://stackoverflow.com/questions/60720540/cannot-unit-test-a-class-with-a-method-returning-redisresult-with-stackexchange</v>
      </c>
    </row>
    <row r="1356" spans="1:27" x14ac:dyDescent="0.25">
      <c r="A1356">
        <v>60532063</v>
      </c>
      <c r="B1356" t="s">
        <v>102</v>
      </c>
      <c r="C1356" t="s">
        <v>9</v>
      </c>
      <c r="D1356" t="s">
        <v>15</v>
      </c>
      <c r="E1356" t="s">
        <v>10127</v>
      </c>
      <c r="F1356" t="s">
        <v>11</v>
      </c>
      <c r="G1356" t="s">
        <v>10128</v>
      </c>
      <c r="H1356" t="s">
        <v>10129</v>
      </c>
      <c r="T1356">
        <f t="shared" si="175"/>
        <v>60532063</v>
      </c>
      <c r="U1356">
        <f t="shared" si="176"/>
        <v>38</v>
      </c>
      <c r="V1356">
        <f t="shared" si="177"/>
        <v>0</v>
      </c>
      <c r="W1356">
        <f t="shared" si="178"/>
        <v>2</v>
      </c>
      <c r="X1356" t="str">
        <f t="shared" si="171"/>
        <v>StackExchange.Redis and FireAndForget for async/sync operation</v>
      </c>
      <c r="Y1356" t="str">
        <f t="shared" si="172"/>
        <v>null</v>
      </c>
      <c r="Z1356" t="str">
        <f t="shared" si="173"/>
        <v>c#/.net/redis/async-await/</v>
      </c>
      <c r="AA1356" t="str">
        <f t="shared" si="174"/>
        <v>https://stackoverflow.com/questions/60532063/stackexchange-redis-and-fireandforget-for-async-sync-operation</v>
      </c>
    </row>
    <row r="1357" spans="1:27" x14ac:dyDescent="0.25">
      <c r="A1357">
        <v>31658778</v>
      </c>
      <c r="B1357" t="s">
        <v>10130</v>
      </c>
      <c r="C1357" t="s">
        <v>16</v>
      </c>
      <c r="D1357" t="s">
        <v>50</v>
      </c>
      <c r="E1357" t="s">
        <v>10131</v>
      </c>
      <c r="F1357" t="s">
        <v>11</v>
      </c>
      <c r="G1357" t="s">
        <v>10132</v>
      </c>
      <c r="H1357" t="s">
        <v>10133</v>
      </c>
      <c r="T1357">
        <f t="shared" si="175"/>
        <v>31658778</v>
      </c>
      <c r="U1357">
        <f t="shared" si="176"/>
        <v>14433</v>
      </c>
      <c r="V1357">
        <f t="shared" si="177"/>
        <v>1</v>
      </c>
      <c r="W1357">
        <f t="shared" si="178"/>
        <v>7</v>
      </c>
      <c r="X1357" t="str">
        <f t="shared" si="171"/>
        <v>StackExchange.Redis how to query all keys only on one db</v>
      </c>
      <c r="Y1357" t="str">
        <f t="shared" si="172"/>
        <v>null</v>
      </c>
      <c r="Z1357" t="str">
        <f t="shared" si="173"/>
        <v>c#/redis/stackexchange.redis/nosql/</v>
      </c>
      <c r="AA1357" t="str">
        <f t="shared" si="174"/>
        <v>https://stackoverflow.com/questions/31658778/stackexchange-redis-how-to-query-all-keys-only-on-one-db</v>
      </c>
    </row>
    <row r="1358" spans="1:27" x14ac:dyDescent="0.25">
      <c r="A1358">
        <v>58762692</v>
      </c>
      <c r="B1358" t="s">
        <v>1170</v>
      </c>
      <c r="C1358" t="s">
        <v>16</v>
      </c>
      <c r="D1358" t="s">
        <v>15</v>
      </c>
      <c r="E1358" t="s">
        <v>10136</v>
      </c>
      <c r="F1358" t="s">
        <v>11</v>
      </c>
      <c r="G1358" t="s">
        <v>10137</v>
      </c>
      <c r="H1358" t="s">
        <v>10138</v>
      </c>
      <c r="T1358">
        <f t="shared" si="175"/>
        <v>58762692</v>
      </c>
      <c r="U1358">
        <f t="shared" si="176"/>
        <v>188</v>
      </c>
      <c r="V1358">
        <f t="shared" si="177"/>
        <v>1</v>
      </c>
      <c r="W1358">
        <f t="shared" si="178"/>
        <v>2</v>
      </c>
      <c r="X1358" t="str">
        <f t="shared" si="171"/>
        <v>how to do a blocking read from c# StackExchange.Redis nuget package on Redis server streaming</v>
      </c>
      <c r="Y1358" t="str">
        <f t="shared" si="172"/>
        <v>null</v>
      </c>
      <c r="Z1358" t="str">
        <f t="shared" si="173"/>
        <v>c#/redisstreaming/</v>
      </c>
      <c r="AA1358" t="str">
        <f t="shared" si="174"/>
        <v>https://stackoverflow.com/questions/58762692/how-to-do-a-blocking-read-from-c-stackexchange-redis-nuget-package-on-redis-ser</v>
      </c>
    </row>
    <row r="1359" spans="1:27" x14ac:dyDescent="0.25">
      <c r="A1359">
        <v>59649854</v>
      </c>
      <c r="B1359" t="s">
        <v>85</v>
      </c>
      <c r="C1359" t="s">
        <v>16</v>
      </c>
      <c r="D1359" t="s">
        <v>16</v>
      </c>
      <c r="E1359" t="s">
        <v>10139</v>
      </c>
      <c r="F1359" t="s">
        <v>11</v>
      </c>
      <c r="G1359" t="s">
        <v>10140</v>
      </c>
      <c r="H1359" t="s">
        <v>10141</v>
      </c>
      <c r="T1359">
        <f t="shared" si="175"/>
        <v>59649854</v>
      </c>
      <c r="U1359">
        <f t="shared" si="176"/>
        <v>36</v>
      </c>
      <c r="V1359">
        <f t="shared" si="177"/>
        <v>1</v>
      </c>
      <c r="W1359">
        <f t="shared" si="178"/>
        <v>1</v>
      </c>
      <c r="X1359" t="str">
        <f t="shared" si="171"/>
        <v>StackExchange.Redis - profile synchron methods</v>
      </c>
      <c r="Y1359" t="str">
        <f t="shared" si="172"/>
        <v>null</v>
      </c>
      <c r="Z1359" t="str">
        <f t="shared" si="173"/>
        <v>c#/stackexchange.redis/</v>
      </c>
      <c r="AA1359" t="str">
        <f t="shared" si="174"/>
        <v>https://stackoverflow.com/questions/59649854/stackexchange-redis-profile-synchron-methods</v>
      </c>
    </row>
    <row r="1360" spans="1:27" x14ac:dyDescent="0.25">
      <c r="A1360">
        <v>33103441</v>
      </c>
      <c r="B1360" t="s">
        <v>10149</v>
      </c>
      <c r="C1360" t="s">
        <v>16</v>
      </c>
      <c r="D1360" t="s">
        <v>23</v>
      </c>
      <c r="E1360" t="s">
        <v>10150</v>
      </c>
      <c r="F1360" t="s">
        <v>11</v>
      </c>
      <c r="G1360" t="s">
        <v>10117</v>
      </c>
      <c r="H1360" t="s">
        <v>10151</v>
      </c>
      <c r="T1360">
        <f t="shared" si="175"/>
        <v>33103441</v>
      </c>
      <c r="U1360">
        <f t="shared" si="176"/>
        <v>10913</v>
      </c>
      <c r="V1360">
        <f t="shared" si="177"/>
        <v>1</v>
      </c>
      <c r="W1360">
        <f t="shared" si="178"/>
        <v>29</v>
      </c>
      <c r="X1360" t="str">
        <f t="shared" si="171"/>
        <v>Difference between StackExchange.Redis and ServiceStack.Redis</v>
      </c>
      <c r="Y1360" t="str">
        <f t="shared" si="172"/>
        <v>null</v>
      </c>
      <c r="Z1360" t="str">
        <f t="shared" si="173"/>
        <v>c#/redis/stackexchange.redis/servicestack.redis/</v>
      </c>
      <c r="AA1360" t="str">
        <f t="shared" si="174"/>
        <v>https://stackoverflow.com/questions/33103441/difference-between-stackexchange-redis-and-servicestack-redis</v>
      </c>
    </row>
    <row r="1361" spans="1:27" x14ac:dyDescent="0.25">
      <c r="A1361">
        <v>59568439</v>
      </c>
      <c r="B1361" t="s">
        <v>1500</v>
      </c>
      <c r="C1361" t="s">
        <v>16</v>
      </c>
      <c r="D1361" t="s">
        <v>15</v>
      </c>
      <c r="E1361" t="s">
        <v>10152</v>
      </c>
      <c r="F1361" t="s">
        <v>11</v>
      </c>
      <c r="G1361" t="s">
        <v>10153</v>
      </c>
      <c r="H1361" t="s">
        <v>10154</v>
      </c>
      <c r="T1361">
        <f t="shared" si="175"/>
        <v>59568439</v>
      </c>
      <c r="U1361">
        <f t="shared" si="176"/>
        <v>143</v>
      </c>
      <c r="V1361">
        <f t="shared" si="177"/>
        <v>1</v>
      </c>
      <c r="W1361">
        <f t="shared" si="178"/>
        <v>2</v>
      </c>
      <c r="X1361" t="str">
        <f t="shared" si="171"/>
        <v>How check if redis channel is already subscribed with StackExchange.Redis?</v>
      </c>
      <c r="Y1361" t="str">
        <f t="shared" si="172"/>
        <v>null</v>
      </c>
      <c r="Z1361" t="str">
        <f t="shared" si="173"/>
        <v>c#/.net/redis/publish-subscribe/stackexchange.redis/</v>
      </c>
      <c r="AA1361" t="str">
        <f t="shared" si="174"/>
        <v>https://stackoverflow.com/questions/59568439/how-check-if-redis-channel-is-already-subscribed-with-stackexchange-redis</v>
      </c>
    </row>
    <row r="1362" spans="1:27" x14ac:dyDescent="0.25">
      <c r="A1362">
        <v>35452081</v>
      </c>
      <c r="B1362" t="s">
        <v>10155</v>
      </c>
      <c r="C1362" t="s">
        <v>16</v>
      </c>
      <c r="D1362" t="s">
        <v>474</v>
      </c>
      <c r="E1362" t="s">
        <v>10156</v>
      </c>
      <c r="F1362" t="s">
        <v>10157</v>
      </c>
      <c r="G1362" t="s">
        <v>10104</v>
      </c>
      <c r="H1362" t="s">
        <v>10158</v>
      </c>
      <c r="T1362">
        <f t="shared" si="175"/>
        <v>35452081</v>
      </c>
      <c r="U1362">
        <f t="shared" si="176"/>
        <v>7262</v>
      </c>
      <c r="V1362">
        <f t="shared" si="177"/>
        <v>1</v>
      </c>
      <c r="W1362">
        <f t="shared" si="178"/>
        <v>12</v>
      </c>
      <c r="X1362" t="str">
        <f t="shared" si="171"/>
        <v>Flush/Empty db in StackExchange.Redis</v>
      </c>
      <c r="Y1362" t="str">
        <f t="shared" si="172"/>
        <v>35453125</v>
      </c>
      <c r="Z1362" t="str">
        <f t="shared" si="173"/>
        <v>c#/redisstackexchange.redis/</v>
      </c>
      <c r="AA1362" t="str">
        <f t="shared" si="174"/>
        <v>https://stackoverflow.com/questions/35452081/flush-empty-db-in-stackexchange-redis</v>
      </c>
    </row>
    <row r="1363" spans="1:27" x14ac:dyDescent="0.25">
      <c r="A1363">
        <v>58826459</v>
      </c>
      <c r="B1363" t="s">
        <v>1145</v>
      </c>
      <c r="C1363" t="s">
        <v>15</v>
      </c>
      <c r="D1363" t="s">
        <v>16</v>
      </c>
      <c r="E1363" t="s">
        <v>10165</v>
      </c>
      <c r="F1363" t="s">
        <v>11</v>
      </c>
      <c r="G1363" t="s">
        <v>10104</v>
      </c>
      <c r="H1363" t="s">
        <v>10166</v>
      </c>
      <c r="T1363">
        <f t="shared" si="175"/>
        <v>58826459</v>
      </c>
      <c r="U1363">
        <f t="shared" si="176"/>
        <v>257</v>
      </c>
      <c r="V1363">
        <f t="shared" si="177"/>
        <v>2</v>
      </c>
      <c r="W1363">
        <f t="shared" si="178"/>
        <v>1</v>
      </c>
      <c r="X1363" t="str">
        <f t="shared" si="171"/>
        <v>StackExchange.Redis - How to get the type of the key?</v>
      </c>
      <c r="Y1363" t="str">
        <f t="shared" si="172"/>
        <v>null</v>
      </c>
      <c r="Z1363" t="str">
        <f t="shared" si="173"/>
        <v>c#/redisstackexchange.redis/</v>
      </c>
      <c r="AA1363" t="str">
        <f t="shared" si="174"/>
        <v>https://stackoverflow.com/questions/58826459/stackexchange-redis-how-to-get-the-type-of-the-key</v>
      </c>
    </row>
    <row r="1364" spans="1:27" x14ac:dyDescent="0.25">
      <c r="A1364">
        <v>57871559</v>
      </c>
      <c r="B1364" t="s">
        <v>5229</v>
      </c>
      <c r="C1364" t="s">
        <v>15</v>
      </c>
      <c r="D1364" t="s">
        <v>15</v>
      </c>
      <c r="E1364" t="s">
        <v>10175</v>
      </c>
      <c r="F1364" t="s">
        <v>11</v>
      </c>
      <c r="G1364" t="s">
        <v>10104</v>
      </c>
      <c r="H1364" t="s">
        <v>10176</v>
      </c>
      <c r="T1364">
        <f t="shared" si="175"/>
        <v>57871559</v>
      </c>
      <c r="U1364">
        <f t="shared" si="176"/>
        <v>114</v>
      </c>
      <c r="V1364">
        <f t="shared" si="177"/>
        <v>2</v>
      </c>
      <c r="W1364">
        <f t="shared" si="178"/>
        <v>2</v>
      </c>
      <c r="X1364" t="str">
        <f t="shared" si="171"/>
        <v>Stackexchange.redis lacks the &amp;quotWAIT&amp;quot support</v>
      </c>
      <c r="Y1364" t="str">
        <f t="shared" si="172"/>
        <v>null</v>
      </c>
      <c r="Z1364" t="str">
        <f t="shared" si="173"/>
        <v>c#/redisstackexchange.redis/</v>
      </c>
      <c r="AA1364" t="str">
        <f t="shared" si="174"/>
        <v>https://stackoverflow.com/questions/57871559/stackexchange-redis-lacks-the-wait-support</v>
      </c>
    </row>
    <row r="1365" spans="1:27" x14ac:dyDescent="0.25">
      <c r="A1365">
        <v>57680926</v>
      </c>
      <c r="B1365" t="s">
        <v>4241</v>
      </c>
      <c r="C1365" t="s">
        <v>9</v>
      </c>
      <c r="D1365" t="s">
        <v>15</v>
      </c>
      <c r="E1365" t="s">
        <v>10177</v>
      </c>
      <c r="F1365" t="s">
        <v>11</v>
      </c>
      <c r="G1365" t="s">
        <v>10178</v>
      </c>
      <c r="H1365" t="s">
        <v>10179</v>
      </c>
      <c r="T1365">
        <f t="shared" si="175"/>
        <v>57680926</v>
      </c>
      <c r="U1365">
        <f t="shared" si="176"/>
        <v>120</v>
      </c>
      <c r="V1365">
        <f t="shared" si="177"/>
        <v>0</v>
      </c>
      <c r="W1365">
        <f t="shared" si="178"/>
        <v>2</v>
      </c>
      <c r="X1365" t="str">
        <f t="shared" si="171"/>
        <v>When Redis node goes down, I get a lot of &amp;quotSystem.ObjectDisposedException&amp;quot from StackExchange.Redis (in the pool?)</v>
      </c>
      <c r="Y1365" t="str">
        <f t="shared" si="172"/>
        <v>null</v>
      </c>
      <c r="Z1365" t="str">
        <f t="shared" si="173"/>
        <v>c#/.net/caching/redis/stackexchange.redis/</v>
      </c>
      <c r="AA1365" t="str">
        <f t="shared" si="174"/>
        <v>https://stackoverflow.com/questions/57680926/when-redis-node-goes-down-i-get-a-lot-of-system-objectdisposedexception-from</v>
      </c>
    </row>
    <row r="1366" spans="1:27" x14ac:dyDescent="0.25">
      <c r="A1366">
        <v>57308747</v>
      </c>
      <c r="B1366" t="s">
        <v>3439</v>
      </c>
      <c r="C1366" t="s">
        <v>16</v>
      </c>
      <c r="D1366" t="s">
        <v>16</v>
      </c>
      <c r="E1366" t="s">
        <v>10180</v>
      </c>
      <c r="F1366" t="s">
        <v>10181</v>
      </c>
      <c r="G1366" t="s">
        <v>10104</v>
      </c>
      <c r="H1366" t="s">
        <v>10182</v>
      </c>
      <c r="T1366">
        <f t="shared" si="175"/>
        <v>57308747</v>
      </c>
      <c r="U1366">
        <f t="shared" si="176"/>
        <v>319</v>
      </c>
      <c r="V1366">
        <f t="shared" si="177"/>
        <v>1</v>
      </c>
      <c r="W1366">
        <f t="shared" si="178"/>
        <v>1</v>
      </c>
      <c r="X1366" t="str">
        <f t="shared" si="171"/>
        <v>Storing Dictionary of Dictionary in Redis (StackExchange.Redis)</v>
      </c>
      <c r="Y1366" t="str">
        <f t="shared" si="172"/>
        <v>57312996</v>
      </c>
      <c r="Z1366" t="str">
        <f t="shared" si="173"/>
        <v>c#/redisstackexchange.redis/</v>
      </c>
      <c r="AA1366" t="str">
        <f t="shared" si="174"/>
        <v>https://stackoverflow.com/questions/57308747/storing-dictionary-of-dictionary-in-redis-stackexchange-redis</v>
      </c>
    </row>
    <row r="1367" spans="1:27" x14ac:dyDescent="0.25">
      <c r="A1367">
        <v>57271757</v>
      </c>
      <c r="B1367" t="s">
        <v>650</v>
      </c>
      <c r="C1367" t="s">
        <v>16</v>
      </c>
      <c r="D1367" t="s">
        <v>16</v>
      </c>
      <c r="E1367" t="s">
        <v>10183</v>
      </c>
      <c r="F1367" t="s">
        <v>10184</v>
      </c>
      <c r="G1367" t="s">
        <v>10185</v>
      </c>
      <c r="H1367" t="s">
        <v>10186</v>
      </c>
      <c r="T1367">
        <f t="shared" si="175"/>
        <v>57271757</v>
      </c>
      <c r="U1367">
        <f t="shared" si="176"/>
        <v>105</v>
      </c>
      <c r="V1367">
        <f t="shared" si="177"/>
        <v>1</v>
      </c>
      <c r="W1367">
        <f t="shared" si="178"/>
        <v>1</v>
      </c>
      <c r="X1367" t="str">
        <f t="shared" si="171"/>
        <v>StackExchange.Redis | TTL -2 | Issue</v>
      </c>
      <c r="Y1367" t="str">
        <f t="shared" si="172"/>
        <v>57271897</v>
      </c>
      <c r="Z1367" t="str">
        <f t="shared" si="173"/>
        <v>c#/azure/stackexchange.redis/ttl/</v>
      </c>
      <c r="AA1367" t="str">
        <f t="shared" si="174"/>
        <v>https://stackoverflow.com/questions/57271757/stackexchange-redis-ttl-2-issue</v>
      </c>
    </row>
    <row r="1368" spans="1:27" x14ac:dyDescent="0.25">
      <c r="A1368">
        <v>57024733</v>
      </c>
      <c r="B1368" t="s">
        <v>1808</v>
      </c>
      <c r="C1368" t="s">
        <v>9</v>
      </c>
      <c r="D1368" t="s">
        <v>16</v>
      </c>
      <c r="E1368" t="s">
        <v>10187</v>
      </c>
      <c r="F1368" t="s">
        <v>11</v>
      </c>
      <c r="G1368" t="s">
        <v>10104</v>
      </c>
      <c r="H1368" t="s">
        <v>10188</v>
      </c>
      <c r="T1368">
        <f t="shared" si="175"/>
        <v>57024733</v>
      </c>
      <c r="U1368">
        <f t="shared" si="176"/>
        <v>169</v>
      </c>
      <c r="V1368">
        <f t="shared" si="177"/>
        <v>0</v>
      </c>
      <c r="W1368">
        <f t="shared" si="178"/>
        <v>1</v>
      </c>
      <c r="X1368" t="str">
        <f t="shared" si="171"/>
        <v>how does hash slot work in StackExchange.Redis and redis cluster?</v>
      </c>
      <c r="Y1368" t="str">
        <f t="shared" si="172"/>
        <v>null</v>
      </c>
      <c r="Z1368" t="str">
        <f t="shared" si="173"/>
        <v>c#/redisstackexchange.redis/</v>
      </c>
      <c r="AA1368" t="str">
        <f t="shared" si="174"/>
        <v>https://stackoverflow.com/questions/57024733/how-does-hash-slot-work-in-stackexchange-redis-and-redis-cluster</v>
      </c>
    </row>
    <row r="1369" spans="1:27" x14ac:dyDescent="0.25">
      <c r="A1369">
        <v>50505885</v>
      </c>
      <c r="B1369" t="s">
        <v>7910</v>
      </c>
      <c r="C1369" t="s">
        <v>16</v>
      </c>
      <c r="D1369" t="s">
        <v>16</v>
      </c>
      <c r="E1369" t="s">
        <v>10189</v>
      </c>
      <c r="F1369" t="s">
        <v>10190</v>
      </c>
      <c r="G1369" t="s">
        <v>10191</v>
      </c>
      <c r="H1369" t="s">
        <v>10192</v>
      </c>
      <c r="T1369">
        <f t="shared" si="175"/>
        <v>50505885</v>
      </c>
      <c r="U1369">
        <f t="shared" si="176"/>
        <v>165</v>
      </c>
      <c r="V1369">
        <f t="shared" si="177"/>
        <v>1</v>
      </c>
      <c r="W1369">
        <f t="shared" si="178"/>
        <v>1</v>
      </c>
      <c r="X1369" t="str">
        <f t="shared" si="171"/>
        <v>StackExchange.Redis not retrieving the matched pattern when I receive the delegate</v>
      </c>
      <c r="Y1369" t="str">
        <f t="shared" si="172"/>
        <v>56922769</v>
      </c>
      <c r="Z1369" t="str">
        <f t="shared" si="173"/>
        <v>c#/redis/signalr/publish-subscribe/stackexchange.redis/</v>
      </c>
      <c r="AA1369" t="str">
        <f t="shared" si="174"/>
        <v>https://stackoverflow.com/questions/50505885/stackexchange-redis-not-retrieving-the-matched-pattern-when-i-receive-the-delega</v>
      </c>
    </row>
    <row r="1370" spans="1:27" x14ac:dyDescent="0.25">
      <c r="A1370">
        <v>50191898</v>
      </c>
      <c r="B1370" t="s">
        <v>6770</v>
      </c>
      <c r="C1370" t="s">
        <v>16</v>
      </c>
      <c r="D1370" t="s">
        <v>208</v>
      </c>
      <c r="E1370" t="s">
        <v>10202</v>
      </c>
      <c r="F1370" t="s">
        <v>10203</v>
      </c>
      <c r="G1370" t="s">
        <v>10204</v>
      </c>
      <c r="H1370" t="s">
        <v>10205</v>
      </c>
      <c r="T1370">
        <f t="shared" si="175"/>
        <v>50191898</v>
      </c>
      <c r="U1370">
        <f t="shared" si="176"/>
        <v>485</v>
      </c>
      <c r="V1370">
        <f t="shared" si="177"/>
        <v>1</v>
      </c>
      <c r="W1370">
        <f t="shared" si="178"/>
        <v>4</v>
      </c>
      <c r="X1370" t="str">
        <f t="shared" si="171"/>
        <v>StackExchange.Redis not reading responses on heavy load</v>
      </c>
      <c r="Y1370" t="str">
        <f t="shared" si="172"/>
        <v>55973862</v>
      </c>
      <c r="Z1370" t="str">
        <f t="shared" si="173"/>
        <v>c#/asp.net-corestackexchange.redis/</v>
      </c>
      <c r="AA1370" t="str">
        <f t="shared" si="174"/>
        <v>https://stackoverflow.com/questions/50191898/stackexchange-redis-not-reading-responses-on-heavy-load</v>
      </c>
    </row>
    <row r="1371" spans="1:27" x14ac:dyDescent="0.25">
      <c r="A1371">
        <v>32525273</v>
      </c>
      <c r="B1371" t="s">
        <v>10206</v>
      </c>
      <c r="C1371" t="s">
        <v>15</v>
      </c>
      <c r="D1371" t="s">
        <v>50</v>
      </c>
      <c r="E1371" t="s">
        <v>10207</v>
      </c>
      <c r="F1371" t="s">
        <v>10208</v>
      </c>
      <c r="G1371" t="s">
        <v>10209</v>
      </c>
      <c r="H1371" t="s">
        <v>10210</v>
      </c>
      <c r="T1371">
        <f t="shared" si="175"/>
        <v>32525273</v>
      </c>
      <c r="U1371">
        <f t="shared" si="176"/>
        <v>2542</v>
      </c>
      <c r="V1371">
        <f t="shared" si="177"/>
        <v>2</v>
      </c>
      <c r="W1371">
        <f t="shared" si="178"/>
        <v>7</v>
      </c>
      <c r="X1371" t="str">
        <f t="shared" si="171"/>
        <v>Azure Redis StackExchange.Redis ConnectionMultiplexer in ASP.net MVC</v>
      </c>
      <c r="Y1371" t="str">
        <f t="shared" si="172"/>
        <v>32525593</v>
      </c>
      <c r="Z1371" t="str">
        <f t="shared" si="173"/>
        <v>c#/asp.net-mvc/redis/stackexchange.redis/azure-redis-cache/</v>
      </c>
      <c r="AA1371" t="str">
        <f t="shared" si="174"/>
        <v>https://stackoverflow.com/questions/32525273/azure-redis-stackexchange-redis-connectionmultiplexer-in-asp-net-mvc</v>
      </c>
    </row>
    <row r="1372" spans="1:27" x14ac:dyDescent="0.25">
      <c r="A1372">
        <v>53146582</v>
      </c>
      <c r="B1372" t="s">
        <v>10211</v>
      </c>
      <c r="C1372" t="s">
        <v>15</v>
      </c>
      <c r="D1372" t="s">
        <v>16</v>
      </c>
      <c r="E1372" t="s">
        <v>10212</v>
      </c>
      <c r="F1372" t="s">
        <v>11</v>
      </c>
      <c r="G1372" t="s">
        <v>10195</v>
      </c>
      <c r="H1372" t="s">
        <v>10213</v>
      </c>
      <c r="T1372">
        <f t="shared" si="175"/>
        <v>53146582</v>
      </c>
      <c r="U1372">
        <f t="shared" si="176"/>
        <v>528</v>
      </c>
      <c r="V1372">
        <f t="shared" si="177"/>
        <v>2</v>
      </c>
      <c r="W1372">
        <f t="shared" si="178"/>
        <v>1</v>
      </c>
      <c r="X1372" t="str">
        <f t="shared" si="171"/>
        <v>StackExchange.Redis how to subscribe to multiple channels</v>
      </c>
      <c r="Y1372" t="str">
        <f t="shared" si="172"/>
        <v>null</v>
      </c>
      <c r="Z1372" t="str">
        <f t="shared" si="173"/>
        <v>c#/redis/</v>
      </c>
      <c r="AA1372" t="str">
        <f t="shared" si="174"/>
        <v>https://stackoverflow.com/questions/53146582/stackexchange-redis-how-to-subscribe-to-multiple-channels</v>
      </c>
    </row>
    <row r="1373" spans="1:27" x14ac:dyDescent="0.25">
      <c r="A1373">
        <v>54767766</v>
      </c>
      <c r="B1373" t="s">
        <v>10218</v>
      </c>
      <c r="C1373" t="s">
        <v>15</v>
      </c>
      <c r="D1373" t="s">
        <v>15</v>
      </c>
      <c r="E1373" t="s">
        <v>10219</v>
      </c>
      <c r="F1373" t="s">
        <v>11</v>
      </c>
      <c r="G1373" t="s">
        <v>10220</v>
      </c>
      <c r="H1373" t="s">
        <v>10221</v>
      </c>
      <c r="T1373">
        <f t="shared" si="175"/>
        <v>54767766</v>
      </c>
      <c r="U1373">
        <f t="shared" si="176"/>
        <v>2969</v>
      </c>
      <c r="V1373">
        <f t="shared" si="177"/>
        <v>2</v>
      </c>
      <c r="W1373">
        <f t="shared" si="178"/>
        <v>2</v>
      </c>
      <c r="X1373" t="str">
        <f t="shared" si="171"/>
        <v>.NET Core StackExchange.Redis ConnectionMultiplexer setup for multiple redis servers</v>
      </c>
      <c r="Y1373" t="str">
        <f t="shared" si="172"/>
        <v>null</v>
      </c>
      <c r="Z1373" t="str">
        <f t="shared" si="173"/>
        <v>c#/redis/.net-core/stackexchange.redis/</v>
      </c>
      <c r="AA1373" t="str">
        <f t="shared" si="174"/>
        <v>https://stackoverflow.com/questions/54767766/net-core-stackexchange-redis-connectionmultiplexer-setup-for-multiple-redis-ser</v>
      </c>
    </row>
    <row r="1374" spans="1:27" x14ac:dyDescent="0.25">
      <c r="A1374">
        <v>54825493</v>
      </c>
      <c r="B1374" t="s">
        <v>2215</v>
      </c>
      <c r="C1374" t="s">
        <v>16</v>
      </c>
      <c r="D1374" t="s">
        <v>28</v>
      </c>
      <c r="E1374" t="s">
        <v>10222</v>
      </c>
      <c r="F1374" t="s">
        <v>10223</v>
      </c>
      <c r="G1374" t="s">
        <v>10224</v>
      </c>
      <c r="H1374" t="s">
        <v>10225</v>
      </c>
      <c r="T1374">
        <f t="shared" si="175"/>
        <v>54825493</v>
      </c>
      <c r="U1374">
        <f t="shared" si="176"/>
        <v>261</v>
      </c>
      <c r="V1374">
        <f t="shared" si="177"/>
        <v>1</v>
      </c>
      <c r="W1374">
        <f t="shared" si="178"/>
        <v>3</v>
      </c>
      <c r="X1374" t="str">
        <f t="shared" si="171"/>
        <v>What to use as asyncState object (or where to get it from) in StackExchange.Redis in C#</v>
      </c>
      <c r="Y1374" t="str">
        <f t="shared" si="172"/>
        <v>54828863</v>
      </c>
      <c r="Z1374" t="str">
        <f t="shared" si="173"/>
        <v>c#/asp.net-core/redis/.net-core/stackexchange.redis/</v>
      </c>
      <c r="AA1374" t="str">
        <f t="shared" si="174"/>
        <v>https://stackoverflow.com/questions/54825493/what-to-use-as-asyncstate-object-or-where-to-get-it-from-in-stackexchange-redi</v>
      </c>
    </row>
    <row r="1375" spans="1:27" x14ac:dyDescent="0.25">
      <c r="A1375">
        <v>46029281</v>
      </c>
      <c r="B1375" t="s">
        <v>10234</v>
      </c>
      <c r="C1375" t="s">
        <v>28</v>
      </c>
      <c r="D1375" t="s">
        <v>28</v>
      </c>
      <c r="E1375" t="s">
        <v>10235</v>
      </c>
      <c r="F1375" t="s">
        <v>11</v>
      </c>
      <c r="G1375" t="s">
        <v>10236</v>
      </c>
      <c r="H1375" t="s">
        <v>10237</v>
      </c>
      <c r="T1375">
        <f t="shared" si="175"/>
        <v>46029281</v>
      </c>
      <c r="U1375">
        <f t="shared" si="176"/>
        <v>1210</v>
      </c>
      <c r="V1375">
        <f t="shared" si="177"/>
        <v>3</v>
      </c>
      <c r="W1375">
        <f t="shared" si="178"/>
        <v>3</v>
      </c>
      <c r="X1375" t="str">
        <f t="shared" si="171"/>
        <v>VS.NET 2017 forces using StackExchange.Redis 1.2.4.0 in ASP.NET 2.0 Core app</v>
      </c>
      <c r="Y1375" t="str">
        <f t="shared" si="172"/>
        <v>null</v>
      </c>
      <c r="Z1375" t="str">
        <f t="shared" si="173"/>
        <v>c#/asp.net-core/.net-core/stackexchange.redis/</v>
      </c>
      <c r="AA1375" t="str">
        <f t="shared" si="174"/>
        <v>https://stackoverflow.com/questions/46029281/vs-net-2017-forces-using-stackexchange-redis-1-2-4-0-in-asp-net-2-0-core-app</v>
      </c>
    </row>
    <row r="1376" spans="1:27" x14ac:dyDescent="0.25">
      <c r="A1376">
        <v>53601215</v>
      </c>
      <c r="B1376" t="s">
        <v>1594</v>
      </c>
      <c r="C1376" t="s">
        <v>16</v>
      </c>
      <c r="D1376" t="s">
        <v>16</v>
      </c>
      <c r="E1376" t="s">
        <v>10238</v>
      </c>
      <c r="F1376" t="s">
        <v>11</v>
      </c>
      <c r="G1376" t="s">
        <v>10239</v>
      </c>
      <c r="H1376" t="s">
        <v>10240</v>
      </c>
      <c r="T1376">
        <f t="shared" si="175"/>
        <v>53601215</v>
      </c>
      <c r="U1376">
        <f t="shared" si="176"/>
        <v>736</v>
      </c>
      <c r="V1376">
        <f t="shared" si="177"/>
        <v>1</v>
      </c>
      <c r="W1376">
        <f t="shared" si="178"/>
        <v>1</v>
      </c>
      <c r="X1376" t="str">
        <f t="shared" si="171"/>
        <v>Timeouts and slow requests to Redis when using StackExchange.Redis library</v>
      </c>
      <c r="Y1376" t="str">
        <f t="shared" si="172"/>
        <v>null</v>
      </c>
      <c r="Z1376" t="str">
        <f t="shared" si="173"/>
        <v>c#/asp.net-core/redis/timeout/stackexchange.redis/</v>
      </c>
      <c r="AA1376" t="str">
        <f t="shared" si="174"/>
        <v>https://stackoverflow.com/questions/53601215/timeouts-and-slow-requests-to-redis-when-using-stackexchange-redis-library</v>
      </c>
    </row>
    <row r="1377" spans="1:27" x14ac:dyDescent="0.25">
      <c r="A1377">
        <v>42956377</v>
      </c>
      <c r="B1377" t="s">
        <v>10241</v>
      </c>
      <c r="C1377" t="s">
        <v>208</v>
      </c>
      <c r="D1377" t="s">
        <v>612</v>
      </c>
      <c r="E1377" t="s">
        <v>10242</v>
      </c>
      <c r="F1377" t="s">
        <v>10243</v>
      </c>
      <c r="G1377" t="s">
        <v>10244</v>
      </c>
      <c r="H1377" t="s">
        <v>10245</v>
      </c>
      <c r="T1377">
        <f t="shared" si="175"/>
        <v>42956377</v>
      </c>
      <c r="U1377">
        <f t="shared" si="176"/>
        <v>3406</v>
      </c>
      <c r="V1377">
        <f t="shared" si="177"/>
        <v>4</v>
      </c>
      <c r="W1377">
        <f t="shared" si="178"/>
        <v>6</v>
      </c>
      <c r="X1377" t="str">
        <f t="shared" si="171"/>
        <v>Stackexchange.Redis timeout exception in .net-core</v>
      </c>
      <c r="Y1377" t="str">
        <f t="shared" si="172"/>
        <v>43054448</v>
      </c>
      <c r="Z1377" t="str">
        <f t="shared" si="173"/>
        <v>c#/.net/asp.net-core-mvc/.net-core/stackexchange.redis/</v>
      </c>
      <c r="AA1377" t="str">
        <f t="shared" si="174"/>
        <v>https://stackoverflow.com/questions/42956377/stackexchange-redis-timeout-exception-in-net-core</v>
      </c>
    </row>
    <row r="1378" spans="1:27" x14ac:dyDescent="0.25">
      <c r="A1378">
        <v>44114824</v>
      </c>
      <c r="B1378" t="s">
        <v>10249</v>
      </c>
      <c r="C1378" t="s">
        <v>15</v>
      </c>
      <c r="D1378" t="s">
        <v>16</v>
      </c>
      <c r="E1378" t="s">
        <v>10250</v>
      </c>
      <c r="F1378" t="s">
        <v>11</v>
      </c>
      <c r="G1378" t="s">
        <v>10104</v>
      </c>
      <c r="H1378" t="s">
        <v>10251</v>
      </c>
      <c r="T1378">
        <f t="shared" si="175"/>
        <v>44114824</v>
      </c>
      <c r="U1378">
        <f t="shared" si="176"/>
        <v>3083</v>
      </c>
      <c r="V1378">
        <f t="shared" si="177"/>
        <v>2</v>
      </c>
      <c r="W1378">
        <f t="shared" si="178"/>
        <v>1</v>
      </c>
      <c r="X1378" t="str">
        <f t="shared" si="171"/>
        <v>stackexchange.redis throws timeout even after increasing timeout?</v>
      </c>
      <c r="Y1378" t="str">
        <f t="shared" si="172"/>
        <v>null</v>
      </c>
      <c r="Z1378" t="str">
        <f t="shared" si="173"/>
        <v>c#/redisstackexchange.redis/</v>
      </c>
      <c r="AA1378" t="str">
        <f t="shared" si="174"/>
        <v>https://stackoverflow.com/questions/44114824/stackexchange-redis-throws-timeout-even-after-increasing-timeout</v>
      </c>
    </row>
    <row r="1379" spans="1:27" x14ac:dyDescent="0.25">
      <c r="A1379">
        <v>23180765</v>
      </c>
      <c r="B1379" t="s">
        <v>6262</v>
      </c>
      <c r="C1379" t="s">
        <v>15</v>
      </c>
      <c r="D1379" t="s">
        <v>829</v>
      </c>
      <c r="E1379" t="s">
        <v>10252</v>
      </c>
      <c r="F1379" t="s">
        <v>10253</v>
      </c>
      <c r="G1379" t="s">
        <v>10153</v>
      </c>
      <c r="H1379" t="s">
        <v>10254</v>
      </c>
      <c r="T1379">
        <f t="shared" si="175"/>
        <v>23180765</v>
      </c>
      <c r="U1379">
        <f t="shared" si="176"/>
        <v>9572</v>
      </c>
      <c r="V1379">
        <f t="shared" si="177"/>
        <v>2</v>
      </c>
      <c r="W1379">
        <f t="shared" si="178"/>
        <v>14</v>
      </c>
      <c r="X1379" t="str">
        <f t="shared" si="171"/>
        <v>Redis keyspace notifications with StackExchange.Redis</v>
      </c>
      <c r="Y1379" t="str">
        <f t="shared" si="172"/>
        <v>23181085</v>
      </c>
      <c r="Z1379" t="str">
        <f t="shared" si="173"/>
        <v>c#/.net/redis/publish-subscribe/stackexchange.redis/</v>
      </c>
      <c r="AA1379" t="str">
        <f t="shared" si="174"/>
        <v>https://stackoverflow.com/questions/23180765/redis-keyspace-notifications-with-stackexchange-redis</v>
      </c>
    </row>
    <row r="1380" spans="1:27" x14ac:dyDescent="0.25">
      <c r="A1380">
        <v>52323874</v>
      </c>
      <c r="B1380" t="s">
        <v>10255</v>
      </c>
      <c r="C1380" t="s">
        <v>16</v>
      </c>
      <c r="D1380" t="s">
        <v>15</v>
      </c>
      <c r="E1380" t="s">
        <v>10256</v>
      </c>
      <c r="F1380" t="s">
        <v>10257</v>
      </c>
      <c r="G1380" t="s">
        <v>10140</v>
      </c>
      <c r="H1380" t="s">
        <v>10258</v>
      </c>
      <c r="T1380">
        <f t="shared" si="175"/>
        <v>52323874</v>
      </c>
      <c r="U1380">
        <f t="shared" si="176"/>
        <v>648</v>
      </c>
      <c r="V1380">
        <f t="shared" si="177"/>
        <v>1</v>
      </c>
      <c r="W1380">
        <f t="shared" si="178"/>
        <v>2</v>
      </c>
      <c r="X1380" t="str">
        <f t="shared" si="171"/>
        <v>StackExchange.Redis with multiple client names</v>
      </c>
      <c r="Y1380" t="str">
        <f t="shared" si="172"/>
        <v>52382754</v>
      </c>
      <c r="Z1380" t="str">
        <f t="shared" si="173"/>
        <v>c#/stackexchange.redis/</v>
      </c>
      <c r="AA1380" t="str">
        <f t="shared" si="174"/>
        <v>https://stackoverflow.com/questions/52323874/stackexchange-redis-with-multiple-client-names</v>
      </c>
    </row>
    <row r="1381" spans="1:27" x14ac:dyDescent="0.25">
      <c r="A1381">
        <v>52123957</v>
      </c>
      <c r="B1381" t="s">
        <v>599</v>
      </c>
      <c r="C1381" t="s">
        <v>15</v>
      </c>
      <c r="D1381" t="s">
        <v>208</v>
      </c>
      <c r="E1381" t="s">
        <v>10259</v>
      </c>
      <c r="F1381" t="s">
        <v>11</v>
      </c>
      <c r="G1381" t="s">
        <v>10260</v>
      </c>
      <c r="H1381" t="s">
        <v>10261</v>
      </c>
      <c r="T1381">
        <f t="shared" si="175"/>
        <v>52123957</v>
      </c>
      <c r="U1381">
        <f t="shared" si="176"/>
        <v>469</v>
      </c>
      <c r="V1381">
        <f t="shared" si="177"/>
        <v>2</v>
      </c>
      <c r="W1381">
        <f t="shared" si="178"/>
        <v>4</v>
      </c>
      <c r="X1381" t="str">
        <f t="shared" si="171"/>
        <v>Transactions failing when all conditions are met in StackExchange.Redis</v>
      </c>
      <c r="Y1381" t="str">
        <f t="shared" si="172"/>
        <v>null</v>
      </c>
      <c r="Z1381" t="str">
        <f t="shared" si="173"/>
        <v>c#/.net/redis/stackexchange.redis/</v>
      </c>
      <c r="AA1381" t="str">
        <f t="shared" si="174"/>
        <v>https://stackoverflow.com/questions/52123957/transactions-failing-when-all-conditions-are-met-in-stackexchange-redis</v>
      </c>
    </row>
    <row r="1382" spans="1:27" x14ac:dyDescent="0.25">
      <c r="A1382">
        <v>52206473</v>
      </c>
      <c r="B1382" t="s">
        <v>3945</v>
      </c>
      <c r="C1382" t="s">
        <v>9</v>
      </c>
      <c r="D1382" t="s">
        <v>208</v>
      </c>
      <c r="E1382" t="s">
        <v>10262</v>
      </c>
      <c r="F1382" t="s">
        <v>11</v>
      </c>
      <c r="G1382" t="s">
        <v>10263</v>
      </c>
      <c r="H1382" t="s">
        <v>10264</v>
      </c>
      <c r="T1382">
        <f t="shared" si="175"/>
        <v>52206473</v>
      </c>
      <c r="U1382">
        <f t="shared" si="176"/>
        <v>222</v>
      </c>
      <c r="V1382">
        <f t="shared" si="177"/>
        <v>0</v>
      </c>
      <c r="W1382">
        <f t="shared" si="178"/>
        <v>4</v>
      </c>
      <c r="X1382" t="str">
        <f t="shared" si="171"/>
        <v>StackExchange.Redis installation makes the project require newer version of system.net.http</v>
      </c>
      <c r="Y1382" t="str">
        <f t="shared" si="172"/>
        <v>null</v>
      </c>
      <c r="Z1382" t="str">
        <f t="shared" si="173"/>
        <v>c#/.netvisual-studio-2017/</v>
      </c>
      <c r="AA1382" t="str">
        <f t="shared" si="174"/>
        <v>https://stackoverflow.com/questions/52206473/stackexchange-redis-installation-makes-the-project-require-newer-version-of-syst</v>
      </c>
    </row>
    <row r="1383" spans="1:27" x14ac:dyDescent="0.25">
      <c r="A1383">
        <v>28325870</v>
      </c>
      <c r="B1383" t="s">
        <v>10265</v>
      </c>
      <c r="C1383" t="s">
        <v>28</v>
      </c>
      <c r="D1383" t="s">
        <v>107</v>
      </c>
      <c r="E1383" t="s">
        <v>10266</v>
      </c>
      <c r="F1383" t="s">
        <v>10267</v>
      </c>
      <c r="G1383" t="s">
        <v>10268</v>
      </c>
      <c r="H1383" t="s">
        <v>10269</v>
      </c>
      <c r="T1383">
        <f t="shared" si="175"/>
        <v>28325870</v>
      </c>
      <c r="U1383">
        <f t="shared" si="176"/>
        <v>6699</v>
      </c>
      <c r="V1383">
        <f t="shared" si="177"/>
        <v>3</v>
      </c>
      <c r="W1383">
        <f t="shared" si="178"/>
        <v>8</v>
      </c>
      <c r="X1383" t="str">
        <f t="shared" si="171"/>
        <v>How to use Moq to mock up the StackExchange.Redis ConnectionMultiplexer class?</v>
      </c>
      <c r="Y1383" t="str">
        <f t="shared" si="172"/>
        <v>28326983</v>
      </c>
      <c r="Z1383" t="str">
        <f t="shared" si="173"/>
        <v>c#/.net/unit-testing/moq/stackexchange.redis/</v>
      </c>
      <c r="AA1383" t="str">
        <f t="shared" si="174"/>
        <v>https://stackoverflow.com/questions/28325870/how-to-use-moq-to-mock-up-the-stackexchange-redis-connectionmultiplexer-class</v>
      </c>
    </row>
    <row r="1384" spans="1:27" x14ac:dyDescent="0.25">
      <c r="A1384">
        <v>51522162</v>
      </c>
      <c r="B1384" t="s">
        <v>10273</v>
      </c>
      <c r="C1384" t="s">
        <v>15</v>
      </c>
      <c r="D1384" t="s">
        <v>28</v>
      </c>
      <c r="E1384" t="s">
        <v>10274</v>
      </c>
      <c r="F1384" t="s">
        <v>10275</v>
      </c>
      <c r="G1384" t="s">
        <v>10104</v>
      </c>
      <c r="H1384" t="s">
        <v>10276</v>
      </c>
      <c r="T1384">
        <f t="shared" si="175"/>
        <v>51522162</v>
      </c>
      <c r="U1384">
        <f t="shared" si="176"/>
        <v>2408</v>
      </c>
      <c r="V1384">
        <f t="shared" si="177"/>
        <v>2</v>
      </c>
      <c r="W1384">
        <f t="shared" si="178"/>
        <v>3</v>
      </c>
      <c r="X1384" t="str">
        <f t="shared" si="171"/>
        <v>StackExchange.Redis Scan x amount of keys</v>
      </c>
      <c r="Y1384" t="str">
        <f t="shared" si="172"/>
        <v>51522256</v>
      </c>
      <c r="Z1384" t="str">
        <f t="shared" si="173"/>
        <v>c#/redisstackexchange.redis/</v>
      </c>
      <c r="AA1384" t="str">
        <f t="shared" si="174"/>
        <v>https://stackoverflow.com/questions/51522162/stackexchange-redis-scan-x-amount-of-keys</v>
      </c>
    </row>
    <row r="1385" spans="1:27" x14ac:dyDescent="0.25">
      <c r="A1385">
        <v>25536312</v>
      </c>
      <c r="B1385" t="s">
        <v>10280</v>
      </c>
      <c r="C1385" t="s">
        <v>28</v>
      </c>
      <c r="D1385" t="s">
        <v>94</v>
      </c>
      <c r="E1385" t="s">
        <v>10281</v>
      </c>
      <c r="F1385" t="s">
        <v>10282</v>
      </c>
      <c r="G1385" t="s">
        <v>10260</v>
      </c>
      <c r="H1385" t="s">
        <v>10283</v>
      </c>
      <c r="T1385">
        <f t="shared" si="175"/>
        <v>25536312</v>
      </c>
      <c r="U1385">
        <f t="shared" si="176"/>
        <v>18206</v>
      </c>
      <c r="V1385">
        <f t="shared" si="177"/>
        <v>3</v>
      </c>
      <c r="W1385">
        <f t="shared" si="178"/>
        <v>23</v>
      </c>
      <c r="X1385" t="str">
        <f t="shared" si="171"/>
        <v>How to store user defined objects using StackExchange.Redis?</v>
      </c>
      <c r="Y1385" t="str">
        <f t="shared" si="172"/>
        <v>25537609</v>
      </c>
      <c r="Z1385" t="str">
        <f t="shared" si="173"/>
        <v>c#/.net/redis/stackexchange.redis/</v>
      </c>
      <c r="AA1385" t="str">
        <f t="shared" si="174"/>
        <v>https://stackoverflow.com/questions/25536312/how-to-store-user-defined-objects-using-stackexchange-redis</v>
      </c>
    </row>
    <row r="1386" spans="1:27" x14ac:dyDescent="0.25">
      <c r="A1386">
        <v>51064437</v>
      </c>
      <c r="B1386" t="s">
        <v>843</v>
      </c>
      <c r="C1386" t="s">
        <v>9</v>
      </c>
      <c r="D1386" t="s">
        <v>16</v>
      </c>
      <c r="E1386" t="s">
        <v>10284</v>
      </c>
      <c r="F1386" t="s">
        <v>11</v>
      </c>
      <c r="G1386" t="s">
        <v>10285</v>
      </c>
      <c r="H1386" t="s">
        <v>10286</v>
      </c>
      <c r="T1386">
        <f t="shared" si="175"/>
        <v>51064437</v>
      </c>
      <c r="U1386">
        <f t="shared" si="176"/>
        <v>558</v>
      </c>
      <c r="V1386">
        <f t="shared" si="177"/>
        <v>0</v>
      </c>
      <c r="W1386">
        <f t="shared" si="178"/>
        <v>1</v>
      </c>
      <c r="X1386" t="str">
        <f t="shared" si="171"/>
        <v>StackExchange.Redis Time out</v>
      </c>
      <c r="Y1386" t="str">
        <f t="shared" si="172"/>
        <v>null</v>
      </c>
      <c r="Z1386" t="str">
        <f t="shared" si="173"/>
        <v>c#/redis/timeout/signalr/stackexchange.redis/</v>
      </c>
      <c r="AA1386" t="str">
        <f t="shared" si="174"/>
        <v>https://stackoverflow.com/questions/51064437/stackexchange-redis-time-out</v>
      </c>
    </row>
    <row r="1387" spans="1:27" x14ac:dyDescent="0.25">
      <c r="A1387">
        <v>50932288</v>
      </c>
      <c r="B1387" t="s">
        <v>7758</v>
      </c>
      <c r="C1387" t="s">
        <v>9</v>
      </c>
      <c r="D1387" t="s">
        <v>16</v>
      </c>
      <c r="E1387" t="s">
        <v>10287</v>
      </c>
      <c r="F1387" t="s">
        <v>11</v>
      </c>
      <c r="G1387" t="s">
        <v>10104</v>
      </c>
      <c r="H1387" t="s">
        <v>10288</v>
      </c>
      <c r="T1387">
        <f t="shared" si="175"/>
        <v>50932288</v>
      </c>
      <c r="U1387">
        <f t="shared" si="176"/>
        <v>113</v>
      </c>
      <c r="V1387">
        <f t="shared" si="177"/>
        <v>0</v>
      </c>
      <c r="W1387">
        <f t="shared" si="178"/>
        <v>1</v>
      </c>
      <c r="X1387" t="str">
        <f t="shared" si="171"/>
        <v>Need to await tasks after ITransaction.Execute in StackExchange.Redis?</v>
      </c>
      <c r="Y1387" t="str">
        <f t="shared" si="172"/>
        <v>null</v>
      </c>
      <c r="Z1387" t="str">
        <f t="shared" si="173"/>
        <v>c#/redisstackexchange.redis/</v>
      </c>
      <c r="AA1387" t="str">
        <f t="shared" si="174"/>
        <v>https://stackoverflow.com/questions/50932288/need-to-await-tasks-after-itransaction-execute-in-stackexchange-redis</v>
      </c>
    </row>
    <row r="1388" spans="1:27" x14ac:dyDescent="0.25">
      <c r="A1388">
        <v>45201223</v>
      </c>
      <c r="B1388" t="s">
        <v>6762</v>
      </c>
      <c r="C1388" t="s">
        <v>16</v>
      </c>
      <c r="D1388" t="s">
        <v>16</v>
      </c>
      <c r="E1388" t="s">
        <v>10289</v>
      </c>
      <c r="F1388" t="s">
        <v>11</v>
      </c>
      <c r="G1388" t="s">
        <v>10290</v>
      </c>
      <c r="H1388" t="s">
        <v>10291</v>
      </c>
      <c r="T1388">
        <f t="shared" si="175"/>
        <v>45201223</v>
      </c>
      <c r="U1388">
        <f t="shared" si="176"/>
        <v>1102</v>
      </c>
      <c r="V1388">
        <f t="shared" si="177"/>
        <v>1</v>
      </c>
      <c r="W1388">
        <f t="shared" si="178"/>
        <v>1</v>
      </c>
      <c r="X1388" t="str">
        <f t="shared" si="171"/>
        <v>How to get Unicode string from redis cache using StackExchange.Redis in c#?</v>
      </c>
      <c r="Y1388" t="str">
        <f t="shared" si="172"/>
        <v>null</v>
      </c>
      <c r="Z1388" t="str">
        <f t="shared" si="173"/>
        <v>c#/encoding/redis/stackexchange.redis/</v>
      </c>
      <c r="AA1388" t="str">
        <f t="shared" si="174"/>
        <v>https://stackoverflow.com/questions/45201223/how-to-get-unicode-string-from-redis-cache-using-stackexchange-redis-in-c</v>
      </c>
    </row>
    <row r="1389" spans="1:27" x14ac:dyDescent="0.25">
      <c r="A1389">
        <v>26789720</v>
      </c>
      <c r="B1389" t="s">
        <v>10292</v>
      </c>
      <c r="C1389" t="s">
        <v>16</v>
      </c>
      <c r="D1389" t="s">
        <v>28</v>
      </c>
      <c r="E1389" t="s">
        <v>10293</v>
      </c>
      <c r="F1389" t="s">
        <v>10294</v>
      </c>
      <c r="G1389" t="s">
        <v>10260</v>
      </c>
      <c r="H1389" t="s">
        <v>10295</v>
      </c>
      <c r="T1389">
        <f t="shared" si="175"/>
        <v>26789720</v>
      </c>
      <c r="U1389">
        <f t="shared" si="176"/>
        <v>2748</v>
      </c>
      <c r="V1389">
        <f t="shared" si="177"/>
        <v>1</v>
      </c>
      <c r="W1389">
        <f t="shared" si="178"/>
        <v>3</v>
      </c>
      <c r="X1389" t="str">
        <f t="shared" si="171"/>
        <v>How to do basic WATCH with StackExchange.Redis</v>
      </c>
      <c r="Y1389" t="str">
        <f t="shared" si="172"/>
        <v>26790308</v>
      </c>
      <c r="Z1389" t="str">
        <f t="shared" si="173"/>
        <v>c#/.net/redis/stackexchange.redis/</v>
      </c>
      <c r="AA1389" t="str">
        <f t="shared" si="174"/>
        <v>https://stackoverflow.com/questions/26789720/how-to-do-basic-watch-with-stackexchange-redis</v>
      </c>
    </row>
    <row r="1390" spans="1:27" x14ac:dyDescent="0.25">
      <c r="A1390">
        <v>41140815</v>
      </c>
      <c r="B1390" t="s">
        <v>10296</v>
      </c>
      <c r="C1390" t="s">
        <v>16</v>
      </c>
      <c r="D1390" t="s">
        <v>89</v>
      </c>
      <c r="E1390" t="s">
        <v>10297</v>
      </c>
      <c r="F1390" t="s">
        <v>11</v>
      </c>
      <c r="G1390" t="s">
        <v>10298</v>
      </c>
      <c r="H1390" t="s">
        <v>10299</v>
      </c>
      <c r="T1390">
        <f t="shared" si="175"/>
        <v>41140815</v>
      </c>
      <c r="U1390">
        <f t="shared" si="176"/>
        <v>5970</v>
      </c>
      <c r="V1390">
        <f t="shared" si="177"/>
        <v>1</v>
      </c>
      <c r="W1390">
        <f t="shared" si="178"/>
        <v>5</v>
      </c>
      <c r="X1390" t="str">
        <f t="shared" si="171"/>
        <v>Using StackExchange.Redis client with Redis cluster</v>
      </c>
      <c r="Y1390" t="str">
        <f t="shared" si="172"/>
        <v>null</v>
      </c>
      <c r="Z1390" t="str">
        <f t="shared" si="173"/>
        <v>c#/redis/stackexchange.redis/redis-cluster/</v>
      </c>
      <c r="AA1390" t="str">
        <f t="shared" si="174"/>
        <v>https://stackoverflow.com/questions/41140815/using-stackexchange-redis-client-with-redis-cluster</v>
      </c>
    </row>
    <row r="1391" spans="1:27" x14ac:dyDescent="0.25">
      <c r="A1391">
        <v>48813722</v>
      </c>
      <c r="B1391" t="s">
        <v>1651</v>
      </c>
      <c r="C1391" t="s">
        <v>16</v>
      </c>
      <c r="D1391" t="s">
        <v>16</v>
      </c>
      <c r="E1391" t="s">
        <v>10300</v>
      </c>
      <c r="F1391" t="s">
        <v>10301</v>
      </c>
      <c r="G1391" t="s">
        <v>10104</v>
      </c>
      <c r="H1391" t="s">
        <v>10302</v>
      </c>
      <c r="T1391">
        <f t="shared" si="175"/>
        <v>48813722</v>
      </c>
      <c r="U1391">
        <f t="shared" si="176"/>
        <v>311</v>
      </c>
      <c r="V1391">
        <f t="shared" si="177"/>
        <v>1</v>
      </c>
      <c r="W1391">
        <f t="shared" si="178"/>
        <v>1</v>
      </c>
      <c r="X1391" t="str">
        <f t="shared" si="171"/>
        <v>Stackexchange.Redis ListRightPush &amp;quotInvalid number of arguments&amp;quot</v>
      </c>
      <c r="Y1391" t="str">
        <f t="shared" si="172"/>
        <v>48989981</v>
      </c>
      <c r="Z1391" t="str">
        <f t="shared" si="173"/>
        <v>c#/redisstackexchange.redis/</v>
      </c>
      <c r="AA1391" t="str">
        <f t="shared" si="174"/>
        <v>https://stackoverflow.com/questions/48813722/stackexchange-redis-listrightpush-invalid-number-of-arguments</v>
      </c>
    </row>
    <row r="1392" spans="1:27" x14ac:dyDescent="0.25">
      <c r="A1392">
        <v>48711230</v>
      </c>
      <c r="B1392" t="s">
        <v>10303</v>
      </c>
      <c r="C1392" t="s">
        <v>15</v>
      </c>
      <c r="D1392" t="s">
        <v>8</v>
      </c>
      <c r="E1392" t="s">
        <v>10304</v>
      </c>
      <c r="F1392" t="s">
        <v>10305</v>
      </c>
      <c r="G1392" t="s">
        <v>10306</v>
      </c>
      <c r="H1392" t="s">
        <v>10307</v>
      </c>
      <c r="T1392">
        <f t="shared" si="175"/>
        <v>48711230</v>
      </c>
      <c r="U1392">
        <f t="shared" si="176"/>
        <v>1395</v>
      </c>
      <c r="V1392">
        <f t="shared" si="177"/>
        <v>2</v>
      </c>
      <c r="W1392">
        <f t="shared" si="178"/>
        <v>10</v>
      </c>
      <c r="X1392" t="str">
        <f t="shared" si="171"/>
        <v>StackExchange.Redis: couple of questions about transactions</v>
      </c>
      <c r="Y1392" t="str">
        <f t="shared" si="172"/>
        <v>48747910</v>
      </c>
      <c r="Z1392" t="str">
        <f t="shared" si="173"/>
        <v>c#/.net/redis/stackexchange.redis/redis-cluster/</v>
      </c>
      <c r="AA1392" t="str">
        <f t="shared" si="174"/>
        <v>https://stackoverflow.com/questions/48711230/stackexchange-redis-couple-of-questions-about-transactions</v>
      </c>
    </row>
    <row r="1393" spans="1:27" x14ac:dyDescent="0.25">
      <c r="A1393">
        <v>25747211</v>
      </c>
      <c r="B1393" t="s">
        <v>10310</v>
      </c>
      <c r="C1393" t="s">
        <v>15</v>
      </c>
      <c r="D1393" t="s">
        <v>15</v>
      </c>
      <c r="E1393" t="s">
        <v>10311</v>
      </c>
      <c r="F1393" t="s">
        <v>10312</v>
      </c>
      <c r="G1393" t="s">
        <v>10104</v>
      </c>
      <c r="H1393" t="s">
        <v>10313</v>
      </c>
      <c r="T1393">
        <f t="shared" si="175"/>
        <v>25747211</v>
      </c>
      <c r="U1393">
        <f t="shared" si="176"/>
        <v>2619</v>
      </c>
      <c r="V1393">
        <f t="shared" si="177"/>
        <v>2</v>
      </c>
      <c r="W1393">
        <f t="shared" si="178"/>
        <v>2</v>
      </c>
      <c r="X1393" t="str">
        <f t="shared" si="171"/>
        <v>StackExchange.Redis ListRightPop not waiting for result</v>
      </c>
      <c r="Y1393" t="str">
        <f t="shared" si="172"/>
        <v>25749819</v>
      </c>
      <c r="Z1393" t="str">
        <f t="shared" si="173"/>
        <v>c#/redisstackexchange.redis/</v>
      </c>
      <c r="AA1393" t="str">
        <f t="shared" si="174"/>
        <v>https://stackoverflow.com/questions/25747211/stackexchange-redis-listrightpop-not-waiting-for-result</v>
      </c>
    </row>
    <row r="1394" spans="1:27" x14ac:dyDescent="0.25">
      <c r="A1394">
        <v>47449251</v>
      </c>
      <c r="B1394" t="s">
        <v>10314</v>
      </c>
      <c r="C1394" t="s">
        <v>16</v>
      </c>
      <c r="D1394" t="s">
        <v>28</v>
      </c>
      <c r="E1394" t="s">
        <v>10315</v>
      </c>
      <c r="F1394" t="s">
        <v>11</v>
      </c>
      <c r="G1394" t="s">
        <v>10140</v>
      </c>
      <c r="H1394" t="s">
        <v>10316</v>
      </c>
      <c r="T1394">
        <f t="shared" si="175"/>
        <v>47449251</v>
      </c>
      <c r="U1394">
        <f t="shared" si="176"/>
        <v>1749</v>
      </c>
      <c r="V1394">
        <f t="shared" si="177"/>
        <v>1</v>
      </c>
      <c r="W1394">
        <f t="shared" si="178"/>
        <v>3</v>
      </c>
      <c r="X1394" t="str">
        <f t="shared" si="171"/>
        <v>Get all keys (string type) with prefix from Redis in Stackexchange.Redis</v>
      </c>
      <c r="Y1394" t="str">
        <f t="shared" si="172"/>
        <v>null</v>
      </c>
      <c r="Z1394" t="str">
        <f t="shared" si="173"/>
        <v>c#/stackexchange.redis/</v>
      </c>
      <c r="AA1394" t="str">
        <f t="shared" si="174"/>
        <v>https://stackoverflow.com/questions/47449251/get-all-keys-string-type-with-prefix-from-redis-in-stackexchange-redis</v>
      </c>
    </row>
    <row r="1395" spans="1:27" x14ac:dyDescent="0.25">
      <c r="A1395">
        <v>46391414</v>
      </c>
      <c r="B1395" t="s">
        <v>10317</v>
      </c>
      <c r="C1395" t="s">
        <v>28</v>
      </c>
      <c r="D1395" t="s">
        <v>15</v>
      </c>
      <c r="E1395" t="s">
        <v>10318</v>
      </c>
      <c r="F1395" t="s">
        <v>11</v>
      </c>
      <c r="G1395" t="s">
        <v>10319</v>
      </c>
      <c r="H1395" t="s">
        <v>10320</v>
      </c>
      <c r="T1395">
        <f t="shared" si="175"/>
        <v>46391414</v>
      </c>
      <c r="U1395">
        <f t="shared" si="176"/>
        <v>8691</v>
      </c>
      <c r="V1395">
        <f t="shared" si="177"/>
        <v>3</v>
      </c>
      <c r="W1395">
        <f t="shared" si="178"/>
        <v>2</v>
      </c>
      <c r="X1395" t="str">
        <f t="shared" si="171"/>
        <v>How to solve a Redis timeout on client side with StackExchange.Redis?</v>
      </c>
      <c r="Y1395" t="str">
        <f t="shared" si="172"/>
        <v>null</v>
      </c>
      <c r="Z1395" t="str">
        <f t="shared" si="173"/>
        <v>c#/timeoutstackexchange.redis/</v>
      </c>
      <c r="AA1395" t="str">
        <f t="shared" si="174"/>
        <v>https://stackoverflow.com/questions/46391414/how-to-solve-a-redis-timeout-on-client-side-with-stackexchange-redis</v>
      </c>
    </row>
    <row r="1396" spans="1:27" x14ac:dyDescent="0.25">
      <c r="A1396">
        <v>44609939</v>
      </c>
      <c r="B1396" t="s">
        <v>10321</v>
      </c>
      <c r="C1396" t="s">
        <v>16</v>
      </c>
      <c r="D1396" t="s">
        <v>16</v>
      </c>
      <c r="E1396" t="s">
        <v>10322</v>
      </c>
      <c r="F1396" t="s">
        <v>11</v>
      </c>
      <c r="G1396" t="s">
        <v>10323</v>
      </c>
      <c r="H1396" t="s">
        <v>10324</v>
      </c>
      <c r="T1396">
        <f t="shared" si="175"/>
        <v>44609939</v>
      </c>
      <c r="U1396">
        <f t="shared" si="176"/>
        <v>2747</v>
      </c>
      <c r="V1396">
        <f t="shared" si="177"/>
        <v>1</v>
      </c>
      <c r="W1396">
        <f t="shared" si="178"/>
        <v>1</v>
      </c>
      <c r="X1396" t="str">
        <f t="shared" si="171"/>
        <v>StackExchange.Redis: No connection is available to service this operation: SET</v>
      </c>
      <c r="Y1396" t="str">
        <f t="shared" si="172"/>
        <v>null</v>
      </c>
      <c r="Z1396" t="str">
        <f t="shared" si="173"/>
        <v>c#/.netstackexchange.redis/</v>
      </c>
      <c r="AA1396" t="str">
        <f t="shared" si="174"/>
        <v>https://stackoverflow.com/questions/44609939/stackexchange-redis-no-connection-is-available-to-service-this-operation-set</v>
      </c>
    </row>
    <row r="1397" spans="1:27" x14ac:dyDescent="0.25">
      <c r="A1397">
        <v>46507659</v>
      </c>
      <c r="B1397" t="s">
        <v>4017</v>
      </c>
      <c r="C1397" t="s">
        <v>16</v>
      </c>
      <c r="D1397" t="s">
        <v>15</v>
      </c>
      <c r="E1397" t="s">
        <v>10325</v>
      </c>
      <c r="F1397" t="s">
        <v>10326</v>
      </c>
      <c r="G1397" t="s">
        <v>10260</v>
      </c>
      <c r="H1397" t="s">
        <v>10327</v>
      </c>
      <c r="T1397">
        <f t="shared" si="175"/>
        <v>46507659</v>
      </c>
      <c r="U1397">
        <f t="shared" si="176"/>
        <v>529</v>
      </c>
      <c r="V1397">
        <f t="shared" si="177"/>
        <v>1</v>
      </c>
      <c r="W1397">
        <f t="shared" si="178"/>
        <v>2</v>
      </c>
      <c r="X1397" t="str">
        <f t="shared" si="171"/>
        <v>StackExchange.Redis pipelining on for-loop?</v>
      </c>
      <c r="Y1397" t="str">
        <f t="shared" si="172"/>
        <v>46508075</v>
      </c>
      <c r="Z1397" t="str">
        <f t="shared" si="173"/>
        <v>c#/.net/redis/stackexchange.redis/</v>
      </c>
      <c r="AA1397" t="str">
        <f t="shared" si="174"/>
        <v>https://stackoverflow.com/questions/46507659/stackexchange-redis-pipelining-on-for-loop</v>
      </c>
    </row>
    <row r="1398" spans="1:27" x14ac:dyDescent="0.25">
      <c r="A1398">
        <v>46473597</v>
      </c>
      <c r="B1398" t="s">
        <v>838</v>
      </c>
      <c r="C1398" t="s">
        <v>16</v>
      </c>
      <c r="D1398" t="s">
        <v>16</v>
      </c>
      <c r="E1398" t="s">
        <v>10328</v>
      </c>
      <c r="F1398" t="s">
        <v>10329</v>
      </c>
      <c r="G1398" t="s">
        <v>10104</v>
      </c>
      <c r="H1398" t="s">
        <v>10330</v>
      </c>
      <c r="T1398">
        <f t="shared" si="175"/>
        <v>46473597</v>
      </c>
      <c r="U1398">
        <f t="shared" si="176"/>
        <v>359</v>
      </c>
      <c r="V1398">
        <f t="shared" si="177"/>
        <v>1</v>
      </c>
      <c r="W1398">
        <f t="shared" si="178"/>
        <v>1</v>
      </c>
      <c r="X1398" t="str">
        <f t="shared" si="171"/>
        <v>StackExchange.Redis Send Structs</v>
      </c>
      <c r="Y1398" t="str">
        <f t="shared" si="172"/>
        <v>46473699</v>
      </c>
      <c r="Z1398" t="str">
        <f t="shared" si="173"/>
        <v>c#/redisstackexchange.redis/</v>
      </c>
      <c r="AA1398" t="str">
        <f t="shared" si="174"/>
        <v>https://stackoverflow.com/questions/46473597/stackexchange-redis-send-structs</v>
      </c>
    </row>
    <row r="1399" spans="1:27" x14ac:dyDescent="0.25">
      <c r="A1399">
        <v>42525513</v>
      </c>
      <c r="B1399" t="s">
        <v>1064</v>
      </c>
      <c r="C1399" t="s">
        <v>16</v>
      </c>
      <c r="D1399" t="s">
        <v>15</v>
      </c>
      <c r="E1399" t="s">
        <v>10334</v>
      </c>
      <c r="F1399" t="s">
        <v>10335</v>
      </c>
      <c r="G1399" t="s">
        <v>10336</v>
      </c>
      <c r="H1399" t="s">
        <v>10337</v>
      </c>
      <c r="T1399">
        <f t="shared" si="175"/>
        <v>42525513</v>
      </c>
      <c r="U1399">
        <f t="shared" si="176"/>
        <v>629</v>
      </c>
      <c r="V1399">
        <f t="shared" si="177"/>
        <v>1</v>
      </c>
      <c r="W1399">
        <f t="shared" si="178"/>
        <v>2</v>
      </c>
      <c r="X1399" t="str">
        <f t="shared" si="171"/>
        <v>how to get result with cursor and paging using ZSCAN command with stackexchange.redis library?</v>
      </c>
      <c r="Y1399" t="str">
        <f t="shared" si="172"/>
        <v>45951744</v>
      </c>
      <c r="Z1399" t="str">
        <f t="shared" si="173"/>
        <v>c#/redis/paging/stackexchange.redis/</v>
      </c>
      <c r="AA1399" t="str">
        <f t="shared" si="174"/>
        <v>https://stackoverflow.com/questions/42525513/how-to-get-result-with-cursor-and-paging-using-zscan-command-with-stackexchange</v>
      </c>
    </row>
    <row r="1400" spans="1:27" x14ac:dyDescent="0.25">
      <c r="A1400">
        <v>45446394</v>
      </c>
      <c r="B1400" t="s">
        <v>9012</v>
      </c>
      <c r="C1400" t="s">
        <v>16</v>
      </c>
      <c r="D1400" t="s">
        <v>15</v>
      </c>
      <c r="E1400" t="s">
        <v>10338</v>
      </c>
      <c r="F1400" t="s">
        <v>10339</v>
      </c>
      <c r="G1400" t="s">
        <v>10104</v>
      </c>
      <c r="H1400" t="s">
        <v>10340</v>
      </c>
      <c r="T1400">
        <f t="shared" si="175"/>
        <v>45446394</v>
      </c>
      <c r="U1400">
        <f t="shared" si="176"/>
        <v>1283</v>
      </c>
      <c r="V1400">
        <f t="shared" si="177"/>
        <v>1</v>
      </c>
      <c r="W1400">
        <f t="shared" si="178"/>
        <v>2</v>
      </c>
      <c r="X1400" t="str">
        <f t="shared" si="171"/>
        <v>Handling of transient network errors with StackExchange.Redis</v>
      </c>
      <c r="Y1400" t="str">
        <f t="shared" si="172"/>
        <v>45450627</v>
      </c>
      <c r="Z1400" t="str">
        <f t="shared" si="173"/>
        <v>c#/redisstackexchange.redis/</v>
      </c>
      <c r="AA1400" t="str">
        <f t="shared" si="174"/>
        <v>https://stackoverflow.com/questions/45446394/handling-of-transient-network-errors-with-stackexchange-redis</v>
      </c>
    </row>
    <row r="1401" spans="1:27" x14ac:dyDescent="0.25">
      <c r="A1401">
        <v>25342514</v>
      </c>
      <c r="B1401" t="s">
        <v>10341</v>
      </c>
      <c r="C1401" t="s">
        <v>16</v>
      </c>
      <c r="D1401" t="s">
        <v>463</v>
      </c>
      <c r="E1401" t="s">
        <v>10342</v>
      </c>
      <c r="F1401" t="s">
        <v>10343</v>
      </c>
      <c r="G1401" t="s">
        <v>10260</v>
      </c>
      <c r="H1401" t="s">
        <v>10344</v>
      </c>
      <c r="T1401">
        <f t="shared" si="175"/>
        <v>25342514</v>
      </c>
      <c r="U1401">
        <f t="shared" si="176"/>
        <v>9920</v>
      </c>
      <c r="V1401">
        <f t="shared" si="177"/>
        <v>1</v>
      </c>
      <c r="W1401">
        <f t="shared" si="178"/>
        <v>11</v>
      </c>
      <c r="X1401" t="str">
        <f t="shared" si="171"/>
        <v>Get values by key pattern in StackExchange.Redis</v>
      </c>
      <c r="Y1401" t="str">
        <f t="shared" si="172"/>
        <v>25344261</v>
      </c>
      <c r="Z1401" t="str">
        <f t="shared" si="173"/>
        <v>c#/.net/redis/stackexchange.redis/</v>
      </c>
      <c r="AA1401" t="str">
        <f t="shared" si="174"/>
        <v>https://stackoverflow.com/questions/25342514/get-values-by-key-pattern-in-stackexchange-redis</v>
      </c>
    </row>
    <row r="1402" spans="1:27" x14ac:dyDescent="0.25">
      <c r="A1402">
        <v>44285239</v>
      </c>
      <c r="B1402" t="s">
        <v>10349</v>
      </c>
      <c r="C1402" t="s">
        <v>16</v>
      </c>
      <c r="D1402" t="s">
        <v>208</v>
      </c>
      <c r="E1402" t="s">
        <v>10350</v>
      </c>
      <c r="F1402" t="s">
        <v>10351</v>
      </c>
      <c r="G1402" t="s">
        <v>10104</v>
      </c>
      <c r="H1402" t="s">
        <v>10352</v>
      </c>
      <c r="T1402">
        <f t="shared" si="175"/>
        <v>44285239</v>
      </c>
      <c r="U1402">
        <f t="shared" si="176"/>
        <v>1403</v>
      </c>
      <c r="V1402">
        <f t="shared" si="177"/>
        <v>1</v>
      </c>
      <c r="W1402">
        <f t="shared" si="178"/>
        <v>4</v>
      </c>
      <c r="X1402" t="str">
        <f t="shared" si="171"/>
        <v>StackExchange.Redis - Is it possible to prioritize Endpoints?</v>
      </c>
      <c r="Y1402" t="str">
        <f t="shared" si="172"/>
        <v>44499302</v>
      </c>
      <c r="Z1402" t="str">
        <f t="shared" si="173"/>
        <v>c#/redisstackexchange.redis/</v>
      </c>
      <c r="AA1402" t="str">
        <f t="shared" si="174"/>
        <v>https://stackoverflow.com/questions/44285239/stackexchange-redis-is-it-possible-to-prioritize-endpoints</v>
      </c>
    </row>
    <row r="1403" spans="1:27" x14ac:dyDescent="0.25">
      <c r="A1403">
        <v>43054692</v>
      </c>
      <c r="B1403" t="s">
        <v>3059</v>
      </c>
      <c r="C1403" t="s">
        <v>16</v>
      </c>
      <c r="D1403" t="s">
        <v>16</v>
      </c>
      <c r="E1403" t="s">
        <v>10353</v>
      </c>
      <c r="F1403" t="s">
        <v>10354</v>
      </c>
      <c r="G1403" t="s">
        <v>10140</v>
      </c>
      <c r="H1403" t="s">
        <v>10355</v>
      </c>
      <c r="T1403">
        <f t="shared" si="175"/>
        <v>43054692</v>
      </c>
      <c r="U1403">
        <f t="shared" si="176"/>
        <v>76</v>
      </c>
      <c r="V1403">
        <f t="shared" si="177"/>
        <v>1</v>
      </c>
      <c r="W1403">
        <f t="shared" si="178"/>
        <v>1</v>
      </c>
      <c r="X1403" t="str">
        <f t="shared" si="171"/>
        <v>Returning a C# bitarray from Redis with StackExchange.Redis</v>
      </c>
      <c r="Y1403" t="str">
        <f t="shared" si="172"/>
        <v>44043087</v>
      </c>
      <c r="Z1403" t="str">
        <f t="shared" si="173"/>
        <v>c#/stackexchange.redis/</v>
      </c>
      <c r="AA1403" t="str">
        <f t="shared" si="174"/>
        <v>https://stackoverflow.com/questions/43054692/returning-a-c-bitarray-from-redis-with-stackexchange-redis</v>
      </c>
    </row>
    <row r="1404" spans="1:27" x14ac:dyDescent="0.25">
      <c r="A1404">
        <v>29074393</v>
      </c>
      <c r="B1404" t="s">
        <v>10356</v>
      </c>
      <c r="C1404" t="s">
        <v>16</v>
      </c>
      <c r="D1404" t="s">
        <v>50</v>
      </c>
      <c r="E1404" t="s">
        <v>10357</v>
      </c>
      <c r="F1404" t="s">
        <v>10358</v>
      </c>
      <c r="G1404" t="s">
        <v>10104</v>
      </c>
      <c r="H1404" t="s">
        <v>10359</v>
      </c>
      <c r="T1404">
        <f t="shared" si="175"/>
        <v>29074393</v>
      </c>
      <c r="U1404">
        <f t="shared" si="176"/>
        <v>2639</v>
      </c>
      <c r="V1404">
        <f t="shared" si="177"/>
        <v>1</v>
      </c>
      <c r="W1404">
        <f t="shared" si="178"/>
        <v>7</v>
      </c>
      <c r="X1404" t="str">
        <f t="shared" si="171"/>
        <v>Are raw commands available in StackExchange.Redis?</v>
      </c>
      <c r="Y1404" t="str">
        <f t="shared" si="172"/>
        <v>29076631</v>
      </c>
      <c r="Z1404" t="str">
        <f t="shared" si="173"/>
        <v>c#/redisstackexchange.redis/</v>
      </c>
      <c r="AA1404" t="str">
        <f t="shared" si="174"/>
        <v>https://stackoverflow.com/questions/29074393/are-raw-commands-available-in-stackexchange-redis</v>
      </c>
    </row>
    <row r="1405" spans="1:27" x14ac:dyDescent="0.25">
      <c r="A1405">
        <v>43680245</v>
      </c>
      <c r="B1405" t="s">
        <v>10364</v>
      </c>
      <c r="C1405" t="s">
        <v>15</v>
      </c>
      <c r="D1405" t="s">
        <v>15</v>
      </c>
      <c r="E1405" t="s">
        <v>10365</v>
      </c>
      <c r="F1405" t="s">
        <v>11</v>
      </c>
      <c r="G1405" t="s">
        <v>10366</v>
      </c>
      <c r="H1405" t="s">
        <v>10367</v>
      </c>
      <c r="T1405">
        <f t="shared" si="175"/>
        <v>43680245</v>
      </c>
      <c r="U1405">
        <f t="shared" si="176"/>
        <v>5187</v>
      </c>
      <c r="V1405">
        <f t="shared" si="177"/>
        <v>2</v>
      </c>
      <c r="W1405">
        <f t="shared" si="178"/>
        <v>2</v>
      </c>
      <c r="X1405" t="str">
        <f t="shared" si="171"/>
        <v>How can I store a list using StackExchange.Redis?</v>
      </c>
      <c r="Y1405" t="str">
        <f t="shared" si="172"/>
        <v>null</v>
      </c>
      <c r="Z1405" t="str">
        <f t="shared" si="173"/>
        <v>c#/asp.net-mvcstackexchange.redis/</v>
      </c>
      <c r="AA1405" t="str">
        <f t="shared" si="174"/>
        <v>https://stackoverflow.com/questions/43680245/how-can-i-store-a-list-using-stackexchange-redis</v>
      </c>
    </row>
    <row r="1406" spans="1:27" x14ac:dyDescent="0.25">
      <c r="A1406">
        <v>43388578</v>
      </c>
      <c r="B1406" t="s">
        <v>10368</v>
      </c>
      <c r="C1406" t="s">
        <v>16</v>
      </c>
      <c r="D1406" t="s">
        <v>16</v>
      </c>
      <c r="E1406" t="s">
        <v>10369</v>
      </c>
      <c r="F1406" t="s">
        <v>10370</v>
      </c>
      <c r="G1406" t="s">
        <v>10140</v>
      </c>
      <c r="H1406" t="s">
        <v>10371</v>
      </c>
      <c r="T1406">
        <f t="shared" si="175"/>
        <v>43388578</v>
      </c>
      <c r="U1406">
        <f t="shared" si="176"/>
        <v>713</v>
      </c>
      <c r="V1406">
        <f t="shared" si="177"/>
        <v>1</v>
      </c>
      <c r="W1406">
        <f t="shared" si="178"/>
        <v>1</v>
      </c>
      <c r="X1406" t="str">
        <f t="shared" si="171"/>
        <v>Clear StackExchange.Redis Cache with configurable expiry</v>
      </c>
      <c r="Y1406" t="str">
        <f t="shared" si="172"/>
        <v>43390248</v>
      </c>
      <c r="Z1406" t="str">
        <f t="shared" si="173"/>
        <v>c#/stackexchange.redis/</v>
      </c>
      <c r="AA1406" t="str">
        <f t="shared" si="174"/>
        <v>https://stackoverflow.com/questions/43388578/clear-stackexchange-redis-cache-with-configurable-expiry</v>
      </c>
    </row>
    <row r="1407" spans="1:27" x14ac:dyDescent="0.25">
      <c r="A1407">
        <v>41514786</v>
      </c>
      <c r="B1407" t="s">
        <v>8092</v>
      </c>
      <c r="C1407" t="s">
        <v>16</v>
      </c>
      <c r="D1407" t="s">
        <v>28</v>
      </c>
      <c r="E1407" t="s">
        <v>10372</v>
      </c>
      <c r="F1407" t="s">
        <v>11</v>
      </c>
      <c r="G1407" t="s">
        <v>10373</v>
      </c>
      <c r="H1407" t="s">
        <v>10374</v>
      </c>
      <c r="T1407">
        <f t="shared" si="175"/>
        <v>41514786</v>
      </c>
      <c r="U1407">
        <f t="shared" si="176"/>
        <v>2322</v>
      </c>
      <c r="V1407">
        <f t="shared" si="177"/>
        <v>1</v>
      </c>
      <c r="W1407">
        <f t="shared" si="178"/>
        <v>3</v>
      </c>
      <c r="X1407" t="str">
        <f t="shared" si="171"/>
        <v>How can I get a key count for StackExchange.Redis?</v>
      </c>
      <c r="Y1407" t="str">
        <f t="shared" si="172"/>
        <v>null</v>
      </c>
      <c r="Z1407" t="str">
        <f t="shared" si="173"/>
        <v>c#/azure/redis/stackexchange.redis/</v>
      </c>
      <c r="AA1407" t="str">
        <f t="shared" si="174"/>
        <v>https://stackoverflow.com/questions/41514786/how-can-i-get-a-key-count-for-stackexchange-redis</v>
      </c>
    </row>
    <row r="1408" spans="1:27" x14ac:dyDescent="0.25">
      <c r="A1408">
        <v>29599585</v>
      </c>
      <c r="B1408" t="s">
        <v>10378</v>
      </c>
      <c r="C1408" t="s">
        <v>16</v>
      </c>
      <c r="D1408" t="s">
        <v>107</v>
      </c>
      <c r="E1408" t="s">
        <v>10379</v>
      </c>
      <c r="F1408" t="s">
        <v>10380</v>
      </c>
      <c r="G1408" t="s">
        <v>10104</v>
      </c>
      <c r="H1408" t="s">
        <v>10381</v>
      </c>
      <c r="T1408">
        <f t="shared" si="175"/>
        <v>29599585</v>
      </c>
      <c r="U1408">
        <f t="shared" si="176"/>
        <v>9612</v>
      </c>
      <c r="V1408">
        <f t="shared" si="177"/>
        <v>1</v>
      </c>
      <c r="W1408">
        <f t="shared" si="178"/>
        <v>8</v>
      </c>
      <c r="X1408" t="str">
        <f t="shared" si="171"/>
        <v>StackExchange.Redis - How to add items to a Redis Set</v>
      </c>
      <c r="Y1408" t="str">
        <f t="shared" si="172"/>
        <v>29602711</v>
      </c>
      <c r="Z1408" t="str">
        <f t="shared" si="173"/>
        <v>c#/redisstackexchange.redis/</v>
      </c>
      <c r="AA1408" t="str">
        <f t="shared" si="174"/>
        <v>https://stackoverflow.com/questions/29599585/stackexchange-redis-how-to-add-items-to-a-redis-set</v>
      </c>
    </row>
    <row r="1409" spans="1:27" x14ac:dyDescent="0.25">
      <c r="A1409">
        <v>41684346</v>
      </c>
      <c r="B1409" t="s">
        <v>10382</v>
      </c>
      <c r="C1409" t="s">
        <v>15</v>
      </c>
      <c r="D1409" t="s">
        <v>28</v>
      </c>
      <c r="E1409" t="s">
        <v>10383</v>
      </c>
      <c r="F1409" t="s">
        <v>11</v>
      </c>
      <c r="G1409" t="s">
        <v>10384</v>
      </c>
      <c r="H1409" t="s">
        <v>10385</v>
      </c>
      <c r="T1409">
        <f t="shared" si="175"/>
        <v>41684346</v>
      </c>
      <c r="U1409">
        <f t="shared" si="176"/>
        <v>1380</v>
      </c>
      <c r="V1409">
        <f t="shared" si="177"/>
        <v>2</v>
      </c>
      <c r="W1409">
        <f t="shared" si="178"/>
        <v>3</v>
      </c>
      <c r="X1409" t="str">
        <f t="shared" si="171"/>
        <v>StackExchange.Redis - How can I change configuration at runtime?</v>
      </c>
      <c r="Y1409" t="str">
        <f t="shared" si="172"/>
        <v>null</v>
      </c>
      <c r="Z1409" t="str">
        <f t="shared" si="173"/>
        <v>c#/configuration/redis/runtime/stackexchange.redis/</v>
      </c>
      <c r="AA1409" t="str">
        <f t="shared" si="174"/>
        <v>https://stackoverflow.com/questions/41684346/stackexchange-redis-how-can-i-change-configuration-at-runtime</v>
      </c>
    </row>
    <row r="1410" spans="1:27" x14ac:dyDescent="0.25">
      <c r="A1410">
        <v>32888513</v>
      </c>
      <c r="B1410" t="s">
        <v>10386</v>
      </c>
      <c r="C1410" t="s">
        <v>15</v>
      </c>
      <c r="D1410" t="s">
        <v>949</v>
      </c>
      <c r="E1410" t="s">
        <v>10387</v>
      </c>
      <c r="F1410" t="s">
        <v>10388</v>
      </c>
      <c r="G1410" t="s">
        <v>10104</v>
      </c>
      <c r="H1410" t="s">
        <v>10389</v>
      </c>
      <c r="T1410">
        <f t="shared" si="175"/>
        <v>32888513</v>
      </c>
      <c r="U1410">
        <f t="shared" si="176"/>
        <v>35321</v>
      </c>
      <c r="V1410">
        <f t="shared" si="177"/>
        <v>2</v>
      </c>
      <c r="W1410">
        <f t="shared" si="178"/>
        <v>21</v>
      </c>
      <c r="X1410" t="str">
        <f t="shared" ref="X1410:X1473" si="179">CLEAN(E1410)</f>
        <v>StackExchange.Redis simple C# Example</v>
      </c>
      <c r="Y1410" t="str">
        <f t="shared" ref="Y1410:Y1473" si="180">CLEAN(F1410)</f>
        <v>32889870</v>
      </c>
      <c r="Z1410" t="str">
        <f t="shared" ref="Z1410:Z1473" si="181">CLEAN(G1410)</f>
        <v>c#/redisstackexchange.redis/</v>
      </c>
      <c r="AA1410" t="str">
        <f t="shared" ref="AA1410:AA1473" si="182">CLEAN(H1410)</f>
        <v>https://stackoverflow.com/questions/32888513/stackexchange-redis-simple-c-example</v>
      </c>
    </row>
    <row r="1411" spans="1:27" x14ac:dyDescent="0.25">
      <c r="A1411">
        <v>41690366</v>
      </c>
      <c r="B1411" t="s">
        <v>10390</v>
      </c>
      <c r="C1411" t="s">
        <v>16</v>
      </c>
      <c r="D1411" t="s">
        <v>16</v>
      </c>
      <c r="E1411" t="s">
        <v>10391</v>
      </c>
      <c r="F1411" t="s">
        <v>10392</v>
      </c>
      <c r="G1411" t="s">
        <v>10104</v>
      </c>
      <c r="H1411" t="s">
        <v>10393</v>
      </c>
      <c r="T1411">
        <f t="shared" ref="T1411:T1474" si="183">VALUE(CLEAN(A1411))</f>
        <v>41690366</v>
      </c>
      <c r="U1411">
        <f t="shared" ref="U1411:U1474" si="184">VALUE(CLEAN(B1411))</f>
        <v>635</v>
      </c>
      <c r="V1411">
        <f t="shared" ref="V1411:V1474" si="185">VALUE(CLEAN(C1411))</f>
        <v>1</v>
      </c>
      <c r="W1411">
        <f t="shared" ref="W1411:W1474" si="186">VALUE(CLEAN(D1411))</f>
        <v>1</v>
      </c>
      <c r="X1411" t="str">
        <f t="shared" si="179"/>
        <v>StackExchange.Redis - how to clone hash map</v>
      </c>
      <c r="Y1411" t="str">
        <f t="shared" si="180"/>
        <v>41696149</v>
      </c>
      <c r="Z1411" t="str">
        <f t="shared" si="181"/>
        <v>c#/redisstackexchange.redis/</v>
      </c>
      <c r="AA1411" t="str">
        <f t="shared" si="182"/>
        <v>https://stackoverflow.com/questions/41690366/stackexchange-redis-how-to-clone-hash-map</v>
      </c>
    </row>
    <row r="1412" spans="1:27" x14ac:dyDescent="0.25">
      <c r="A1412">
        <v>40746760</v>
      </c>
      <c r="B1412" t="s">
        <v>4386</v>
      </c>
      <c r="C1412" t="s">
        <v>16</v>
      </c>
      <c r="D1412" t="s">
        <v>15</v>
      </c>
      <c r="E1412" t="s">
        <v>10394</v>
      </c>
      <c r="F1412" t="s">
        <v>11</v>
      </c>
      <c r="G1412" t="s">
        <v>10395</v>
      </c>
      <c r="H1412" t="s">
        <v>10396</v>
      </c>
      <c r="T1412">
        <f t="shared" si="183"/>
        <v>40746760</v>
      </c>
      <c r="U1412">
        <f t="shared" si="184"/>
        <v>677</v>
      </c>
      <c r="V1412">
        <f t="shared" si="185"/>
        <v>1</v>
      </c>
      <c r="W1412">
        <f t="shared" si="186"/>
        <v>2</v>
      </c>
      <c r="X1412" t="str">
        <f t="shared" si="179"/>
        <v>StackExchange.Redis timeout on High number of requests</v>
      </c>
      <c r="Y1412" t="str">
        <f t="shared" si="180"/>
        <v>null</v>
      </c>
      <c r="Z1412" t="str">
        <f t="shared" si="181"/>
        <v>c#/wcf/redis/stackexchange.redis/</v>
      </c>
      <c r="AA1412" t="str">
        <f t="shared" si="182"/>
        <v>https://stackoverflow.com/questions/40746760/stackexchange-redis-timeout-on-high-number-of-requests</v>
      </c>
    </row>
    <row r="1413" spans="1:27" x14ac:dyDescent="0.25">
      <c r="A1413">
        <v>39884402</v>
      </c>
      <c r="B1413" t="s">
        <v>10397</v>
      </c>
      <c r="C1413" t="s">
        <v>16</v>
      </c>
      <c r="D1413" t="s">
        <v>50</v>
      </c>
      <c r="E1413" t="s">
        <v>10398</v>
      </c>
      <c r="F1413" t="s">
        <v>10399</v>
      </c>
      <c r="G1413" t="s">
        <v>10400</v>
      </c>
      <c r="H1413" t="s">
        <v>10401</v>
      </c>
      <c r="T1413">
        <f t="shared" si="183"/>
        <v>39884402</v>
      </c>
      <c r="U1413">
        <f t="shared" si="184"/>
        <v>2714</v>
      </c>
      <c r="V1413">
        <f t="shared" si="185"/>
        <v>1</v>
      </c>
      <c r="W1413">
        <f t="shared" si="186"/>
        <v>7</v>
      </c>
      <c r="X1413" t="str">
        <f t="shared" si="179"/>
        <v>How should StackExchange.Redis IDatabase object be used in a multi-threaded application?</v>
      </c>
      <c r="Y1413" t="str">
        <f t="shared" si="180"/>
        <v>40849257</v>
      </c>
      <c r="Z1413" t="str">
        <f t="shared" si="181"/>
        <v>c#/asp.net/redis/stackexchange.redis/</v>
      </c>
      <c r="AA1413" t="str">
        <f t="shared" si="182"/>
        <v>https://stackoverflow.com/questions/39884402/how-should-stackexchange-redis-idatabase-object-be-used-in-a-multi-threaded-appl</v>
      </c>
    </row>
    <row r="1414" spans="1:27" x14ac:dyDescent="0.25">
      <c r="A1414">
        <v>40532919</v>
      </c>
      <c r="B1414" t="s">
        <v>10402</v>
      </c>
      <c r="C1414" t="s">
        <v>16</v>
      </c>
      <c r="D1414" t="s">
        <v>54</v>
      </c>
      <c r="E1414" t="s">
        <v>10403</v>
      </c>
      <c r="F1414" t="s">
        <v>11</v>
      </c>
      <c r="G1414" t="s">
        <v>10404</v>
      </c>
      <c r="H1414" t="s">
        <v>10405</v>
      </c>
      <c r="T1414">
        <f t="shared" si="183"/>
        <v>40532919</v>
      </c>
      <c r="U1414">
        <f t="shared" si="184"/>
        <v>4002</v>
      </c>
      <c r="V1414">
        <f t="shared" si="185"/>
        <v>1</v>
      </c>
      <c r="W1414">
        <f t="shared" si="186"/>
        <v>16</v>
      </c>
      <c r="X1414" t="str">
        <f t="shared" si="179"/>
        <v>How can I support the Redis sentinel architecture using StackExchange.Redis?</v>
      </c>
      <c r="Y1414" t="str">
        <f t="shared" si="180"/>
        <v>null</v>
      </c>
      <c r="Z1414" t="str">
        <f t="shared" si="181"/>
        <v>c#/redis/stackexchange.redis/redis-sentinel/</v>
      </c>
      <c r="AA1414" t="str">
        <f t="shared" si="182"/>
        <v>https://stackoverflow.com/questions/40532919/how-can-i-support-the-redis-sentinel-architecture-using-stackexchange-redis</v>
      </c>
    </row>
    <row r="1415" spans="1:27" x14ac:dyDescent="0.25">
      <c r="A1415">
        <v>40634933</v>
      </c>
      <c r="B1415" t="s">
        <v>10406</v>
      </c>
      <c r="C1415" t="s">
        <v>16</v>
      </c>
      <c r="D1415" t="s">
        <v>208</v>
      </c>
      <c r="E1415" t="s">
        <v>10407</v>
      </c>
      <c r="F1415" t="s">
        <v>10408</v>
      </c>
      <c r="G1415" t="s">
        <v>10409</v>
      </c>
      <c r="H1415" t="s">
        <v>10410</v>
      </c>
      <c r="T1415">
        <f t="shared" si="183"/>
        <v>40634933</v>
      </c>
      <c r="U1415">
        <f t="shared" si="184"/>
        <v>5554</v>
      </c>
      <c r="V1415">
        <f t="shared" si="185"/>
        <v>1</v>
      </c>
      <c r="W1415">
        <f t="shared" si="186"/>
        <v>4</v>
      </c>
      <c r="X1415" t="str">
        <f t="shared" si="179"/>
        <v>Atomic read and delete from Redis using StackExchange.Redis</v>
      </c>
      <c r="Y1415" t="str">
        <f t="shared" si="180"/>
        <v>40636911</v>
      </c>
      <c r="Z1415" t="str">
        <f t="shared" si="181"/>
        <v>c#/redis/stackexchange.redis/atomicity/</v>
      </c>
      <c r="AA1415" t="str">
        <f t="shared" si="182"/>
        <v>https://stackoverflow.com/questions/40634933/atomic-read-and-delete-from-redis-using-stackexchange-redis</v>
      </c>
    </row>
    <row r="1416" spans="1:27" x14ac:dyDescent="0.25">
      <c r="A1416">
        <v>40617062</v>
      </c>
      <c r="B1416" t="s">
        <v>10411</v>
      </c>
      <c r="C1416" t="s">
        <v>9</v>
      </c>
      <c r="D1416" t="s">
        <v>16</v>
      </c>
      <c r="E1416" t="s">
        <v>10412</v>
      </c>
      <c r="F1416" t="s">
        <v>11</v>
      </c>
      <c r="G1416" t="s">
        <v>10104</v>
      </c>
      <c r="H1416" t="s">
        <v>10413</v>
      </c>
      <c r="T1416">
        <f t="shared" si="183"/>
        <v>40617062</v>
      </c>
      <c r="U1416">
        <f t="shared" si="184"/>
        <v>1111</v>
      </c>
      <c r="V1416">
        <f t="shared" si="185"/>
        <v>0</v>
      </c>
      <c r="W1416">
        <f t="shared" si="186"/>
        <v>1</v>
      </c>
      <c r="X1416" t="str">
        <f t="shared" si="179"/>
        <v>StackExchange.Redis ConnectionMultiplexer recommended configuration</v>
      </c>
      <c r="Y1416" t="str">
        <f t="shared" si="180"/>
        <v>null</v>
      </c>
      <c r="Z1416" t="str">
        <f t="shared" si="181"/>
        <v>c#/redisstackexchange.redis/</v>
      </c>
      <c r="AA1416" t="str">
        <f t="shared" si="182"/>
        <v>https://stackoverflow.com/questions/40617062/stackexchange-redis-connectionmultiplexer-recommended-configuration</v>
      </c>
    </row>
    <row r="1417" spans="1:27" x14ac:dyDescent="0.25">
      <c r="A1417">
        <v>37461294</v>
      </c>
      <c r="B1417" t="s">
        <v>10414</v>
      </c>
      <c r="C1417" t="s">
        <v>15</v>
      </c>
      <c r="D1417" t="s">
        <v>16</v>
      </c>
      <c r="E1417" t="s">
        <v>10415</v>
      </c>
      <c r="F1417" t="s">
        <v>10416</v>
      </c>
      <c r="G1417" t="s">
        <v>10104</v>
      </c>
      <c r="H1417" t="s">
        <v>10417</v>
      </c>
      <c r="T1417">
        <f t="shared" si="183"/>
        <v>37461294</v>
      </c>
      <c r="U1417">
        <f t="shared" si="184"/>
        <v>1186</v>
      </c>
      <c r="V1417">
        <f t="shared" si="185"/>
        <v>2</v>
      </c>
      <c r="W1417">
        <f t="shared" si="186"/>
        <v>1</v>
      </c>
      <c r="X1417" t="str">
        <f t="shared" si="179"/>
        <v>StackExchange.Redis timeout on only 1 server</v>
      </c>
      <c r="Y1417" t="str">
        <f t="shared" si="180"/>
        <v>40613928</v>
      </c>
      <c r="Z1417" t="str">
        <f t="shared" si="181"/>
        <v>c#/redisstackexchange.redis/</v>
      </c>
      <c r="AA1417" t="str">
        <f t="shared" si="182"/>
        <v>https://stackoverflow.com/questions/37461294/stackexchange-redis-timeout-on-only-1-server</v>
      </c>
    </row>
    <row r="1418" spans="1:27" x14ac:dyDescent="0.25">
      <c r="A1418">
        <v>23160094</v>
      </c>
      <c r="B1418" t="s">
        <v>10418</v>
      </c>
      <c r="C1418" t="s">
        <v>208</v>
      </c>
      <c r="D1418" t="s">
        <v>1187</v>
      </c>
      <c r="E1418" t="s">
        <v>10419</v>
      </c>
      <c r="F1418" t="s">
        <v>11</v>
      </c>
      <c r="G1418" t="s">
        <v>10420</v>
      </c>
      <c r="H1418" t="s">
        <v>10421</v>
      </c>
      <c r="T1418">
        <f t="shared" si="183"/>
        <v>23160094</v>
      </c>
      <c r="U1418">
        <f t="shared" si="184"/>
        <v>32833</v>
      </c>
      <c r="V1418">
        <f t="shared" si="185"/>
        <v>4</v>
      </c>
      <c r="W1418">
        <f t="shared" si="186"/>
        <v>13</v>
      </c>
      <c r="X1418" t="str">
        <f t="shared" si="179"/>
        <v>StackExchange.Redis ConnectionMultiplexer.Connect() Intermittently Works</v>
      </c>
      <c r="Y1418" t="str">
        <f t="shared" si="180"/>
        <v>null</v>
      </c>
      <c r="Z1418" t="str">
        <f t="shared" si="181"/>
        <v>c#/redis/booksleeve/stackexchange.redis/</v>
      </c>
      <c r="AA1418" t="str">
        <f t="shared" si="182"/>
        <v>https://stackoverflow.com/questions/23160094/stackexchange-redis-connectionmultiplexer-connect-intermittently-works</v>
      </c>
    </row>
    <row r="1419" spans="1:27" x14ac:dyDescent="0.25">
      <c r="A1419">
        <v>26183727</v>
      </c>
      <c r="B1419" t="s">
        <v>10422</v>
      </c>
      <c r="C1419" t="s">
        <v>28</v>
      </c>
      <c r="D1419" t="s">
        <v>469</v>
      </c>
      <c r="E1419" t="s">
        <v>10423</v>
      </c>
      <c r="F1419" t="s">
        <v>11</v>
      </c>
      <c r="G1419" t="s">
        <v>10140</v>
      </c>
      <c r="H1419" t="s">
        <v>10424</v>
      </c>
      <c r="T1419">
        <f t="shared" si="183"/>
        <v>26183727</v>
      </c>
      <c r="U1419">
        <f t="shared" si="184"/>
        <v>12146</v>
      </c>
      <c r="V1419">
        <f t="shared" si="185"/>
        <v>3</v>
      </c>
      <c r="W1419">
        <f t="shared" si="186"/>
        <v>9</v>
      </c>
      <c r="X1419" t="str">
        <f t="shared" si="179"/>
        <v>StackExchange.Redis casting RedisValue to byte[] via &amp;quotas byte[]&amp;quot returns null</v>
      </c>
      <c r="Y1419" t="str">
        <f t="shared" si="180"/>
        <v>null</v>
      </c>
      <c r="Z1419" t="str">
        <f t="shared" si="181"/>
        <v>c#/stackexchange.redis/</v>
      </c>
      <c r="AA1419" t="str">
        <f t="shared" si="182"/>
        <v>https://stackoverflow.com/questions/26183727/stackexchange-redis-casting-redisvalue-to-byte-via-as-byte-returns-null</v>
      </c>
    </row>
    <row r="1420" spans="1:27" x14ac:dyDescent="0.25">
      <c r="A1420">
        <v>25416562</v>
      </c>
      <c r="B1420" t="s">
        <v>10425</v>
      </c>
      <c r="C1420" t="s">
        <v>89</v>
      </c>
      <c r="D1420" t="s">
        <v>296</v>
      </c>
      <c r="E1420" t="s">
        <v>10426</v>
      </c>
      <c r="F1420" t="s">
        <v>11</v>
      </c>
      <c r="G1420" t="s">
        <v>10427</v>
      </c>
      <c r="H1420" t="s">
        <v>10428</v>
      </c>
      <c r="T1420">
        <f t="shared" si="183"/>
        <v>25416562</v>
      </c>
      <c r="U1420">
        <f t="shared" si="184"/>
        <v>26560</v>
      </c>
      <c r="V1420">
        <f t="shared" si="185"/>
        <v>5</v>
      </c>
      <c r="W1420">
        <f t="shared" si="186"/>
        <v>32</v>
      </c>
      <c r="X1420" t="str">
        <f t="shared" si="179"/>
        <v>StackExchange.Redis with Azure Redis is unusably slow or throws timeout errors</v>
      </c>
      <c r="Y1420" t="str">
        <f t="shared" si="180"/>
        <v>null</v>
      </c>
      <c r="Z1420" t="str">
        <f t="shared" si="181"/>
        <v>c#/asp.net/caching/azure/redis/</v>
      </c>
      <c r="AA1420" t="str">
        <f t="shared" si="182"/>
        <v>https://stackoverflow.com/questions/25416562/stackexchange-redis-with-azure-redis-is-unusably-slow-or-throws-timeout-errors</v>
      </c>
    </row>
    <row r="1421" spans="1:27" x14ac:dyDescent="0.25">
      <c r="A1421">
        <v>38664018</v>
      </c>
      <c r="B1421" t="s">
        <v>7306</v>
      </c>
      <c r="C1421" t="s">
        <v>9</v>
      </c>
      <c r="D1421" t="s">
        <v>15</v>
      </c>
      <c r="E1421" t="s">
        <v>10429</v>
      </c>
      <c r="F1421" t="s">
        <v>11</v>
      </c>
      <c r="G1421" t="s">
        <v>10430</v>
      </c>
      <c r="H1421" t="s">
        <v>10431</v>
      </c>
      <c r="T1421">
        <f t="shared" si="183"/>
        <v>38664018</v>
      </c>
      <c r="U1421">
        <f t="shared" si="184"/>
        <v>444</v>
      </c>
      <c r="V1421">
        <f t="shared" si="185"/>
        <v>0</v>
      </c>
      <c r="W1421">
        <f t="shared" si="186"/>
        <v>2</v>
      </c>
      <c r="X1421" t="str">
        <f t="shared" si="179"/>
        <v>How many concurrent messages/threads are used with a StackExchange.Redis subscription</v>
      </c>
      <c r="Y1421" t="str">
        <f t="shared" si="180"/>
        <v>null</v>
      </c>
      <c r="Z1421" t="str">
        <f t="shared" si="181"/>
        <v>c#/multithreading/publish-subscribe/stackexchange.redis/</v>
      </c>
      <c r="AA1421" t="str">
        <f t="shared" si="182"/>
        <v>https://stackoverflow.com/questions/38664018/how-many-concurrent-messages-threads-are-used-with-a-stackexchange-redis-subscri</v>
      </c>
    </row>
    <row r="1422" spans="1:27" x14ac:dyDescent="0.25">
      <c r="A1422">
        <v>30811020</v>
      </c>
      <c r="B1422" t="s">
        <v>10435</v>
      </c>
      <c r="C1422" t="s">
        <v>16</v>
      </c>
      <c r="D1422" t="s">
        <v>28</v>
      </c>
      <c r="E1422" t="s">
        <v>10436</v>
      </c>
      <c r="F1422" t="s">
        <v>11</v>
      </c>
      <c r="G1422" t="s">
        <v>10362</v>
      </c>
      <c r="H1422" t="s">
        <v>10437</v>
      </c>
      <c r="T1422">
        <f t="shared" si="183"/>
        <v>30811020</v>
      </c>
      <c r="U1422">
        <f t="shared" si="184"/>
        <v>7961</v>
      </c>
      <c r="V1422">
        <f t="shared" si="185"/>
        <v>1</v>
      </c>
      <c r="W1422">
        <f t="shared" si="186"/>
        <v>3</v>
      </c>
      <c r="X1422" t="str">
        <f t="shared" si="179"/>
        <v>Stackexchange.Redis timeouts &amp;amp socketfailures</v>
      </c>
      <c r="Y1422" t="str">
        <f t="shared" si="180"/>
        <v>null</v>
      </c>
      <c r="Z1422" t="str">
        <f t="shared" si="181"/>
        <v>c#/azure/redis/stackexchange.redis/azure-redis-cache/</v>
      </c>
      <c r="AA1422" t="str">
        <f t="shared" si="182"/>
        <v>https://stackoverflow.com/questions/30811020/stackexchange-redis-timeouts-socketfailures</v>
      </c>
    </row>
    <row r="1423" spans="1:27" x14ac:dyDescent="0.25">
      <c r="A1423">
        <v>37363116</v>
      </c>
      <c r="B1423" t="s">
        <v>10310</v>
      </c>
      <c r="C1423" t="s">
        <v>9</v>
      </c>
      <c r="D1423" t="s">
        <v>208</v>
      </c>
      <c r="E1423" t="s">
        <v>10438</v>
      </c>
      <c r="F1423" t="s">
        <v>11</v>
      </c>
      <c r="G1423" t="s">
        <v>10178</v>
      </c>
      <c r="H1423" t="s">
        <v>10439</v>
      </c>
      <c r="T1423">
        <f t="shared" si="183"/>
        <v>37363116</v>
      </c>
      <c r="U1423">
        <f t="shared" si="184"/>
        <v>2619</v>
      </c>
      <c r="V1423">
        <f t="shared" si="185"/>
        <v>0</v>
      </c>
      <c r="W1423">
        <f t="shared" si="186"/>
        <v>4</v>
      </c>
      <c r="X1423" t="str">
        <f t="shared" si="179"/>
        <v>StackExchange.Redis - Implement Expire on Hashset or search keys - good performance</v>
      </c>
      <c r="Y1423" t="str">
        <f t="shared" si="180"/>
        <v>null</v>
      </c>
      <c r="Z1423" t="str">
        <f t="shared" si="181"/>
        <v>c#/.net/caching/redis/stackexchange.redis/</v>
      </c>
      <c r="AA1423" t="str">
        <f t="shared" si="182"/>
        <v>https://stackoverflow.com/questions/37363116/stackexchange-redis-implement-expire-on-hashset-or-search-keys-good-performa</v>
      </c>
    </row>
    <row r="1424" spans="1:27" x14ac:dyDescent="0.25">
      <c r="A1424">
        <v>58509238</v>
      </c>
      <c r="B1424" t="s">
        <v>769</v>
      </c>
      <c r="C1424" t="s">
        <v>16</v>
      </c>
      <c r="D1424" t="s">
        <v>16</v>
      </c>
      <c r="E1424" t="s">
        <v>10443</v>
      </c>
      <c r="F1424" t="s">
        <v>10444</v>
      </c>
      <c r="G1424" t="s">
        <v>10445</v>
      </c>
      <c r="H1424" t="s">
        <v>10446</v>
      </c>
      <c r="T1424">
        <f t="shared" si="183"/>
        <v>58509238</v>
      </c>
      <c r="U1424">
        <f t="shared" si="184"/>
        <v>150</v>
      </c>
      <c r="V1424">
        <f t="shared" si="185"/>
        <v>1</v>
      </c>
      <c r="W1424">
        <f t="shared" si="186"/>
        <v>1</v>
      </c>
      <c r="X1424" t="str">
        <f t="shared" si="179"/>
        <v>how to inject a database context in graphql-dotnet</v>
      </c>
      <c r="Y1424" t="str">
        <f t="shared" si="180"/>
        <v>58509652</v>
      </c>
      <c r="Z1424" t="str">
        <f t="shared" si="181"/>
        <v>c#/dependency-injectiongraphql-dotnet/</v>
      </c>
      <c r="AA1424" t="str">
        <f t="shared" si="182"/>
        <v>https://stackoverflow.com/questions/58509238/how-to-inject-a-database-context-in-graphql-dotnet</v>
      </c>
    </row>
    <row r="1425" spans="1:27" x14ac:dyDescent="0.25">
      <c r="A1425">
        <v>54867362</v>
      </c>
      <c r="B1425" t="s">
        <v>856</v>
      </c>
      <c r="C1425" t="s">
        <v>16</v>
      </c>
      <c r="D1425" t="s">
        <v>16</v>
      </c>
      <c r="E1425" t="s">
        <v>10447</v>
      </c>
      <c r="F1425" t="s">
        <v>11</v>
      </c>
      <c r="G1425" t="s">
        <v>10448</v>
      </c>
      <c r="H1425" t="s">
        <v>10449</v>
      </c>
      <c r="T1425">
        <f t="shared" si="183"/>
        <v>54867362</v>
      </c>
      <c r="U1425">
        <f t="shared" si="184"/>
        <v>210</v>
      </c>
      <c r="V1425">
        <f t="shared" si="185"/>
        <v>1</v>
      </c>
      <c r="W1425">
        <f t="shared" si="186"/>
        <v>1</v>
      </c>
      <c r="X1425" t="str">
        <f t="shared" si="179"/>
        <v>graphql-dotnet query by operation name</v>
      </c>
      <c r="Y1425" t="str">
        <f t="shared" si="180"/>
        <v>null</v>
      </c>
      <c r="Z1425" t="str">
        <f t="shared" si="181"/>
        <v>c#/graphqlgraphql-dotnet/</v>
      </c>
      <c r="AA1425" t="str">
        <f t="shared" si="182"/>
        <v>https://stackoverflow.com/questions/54867362/graphql-dotnet-query-by-operation-name</v>
      </c>
    </row>
    <row r="1426" spans="1:27" x14ac:dyDescent="0.25">
      <c r="A1426">
        <v>53230757</v>
      </c>
      <c r="B1426" t="s">
        <v>6608</v>
      </c>
      <c r="C1426" t="s">
        <v>16</v>
      </c>
      <c r="D1426" t="s">
        <v>16</v>
      </c>
      <c r="E1426" t="s">
        <v>10450</v>
      </c>
      <c r="F1426" t="s">
        <v>11</v>
      </c>
      <c r="G1426" t="s">
        <v>10451</v>
      </c>
      <c r="H1426" t="s">
        <v>10452</v>
      </c>
      <c r="T1426">
        <f t="shared" si="183"/>
        <v>53230757</v>
      </c>
      <c r="U1426">
        <f t="shared" si="184"/>
        <v>149</v>
      </c>
      <c r="V1426">
        <f t="shared" si="185"/>
        <v>1</v>
      </c>
      <c r="W1426">
        <f t="shared" si="186"/>
        <v>1</v>
      </c>
      <c r="X1426" t="str">
        <f t="shared" si="179"/>
        <v>Different DI scope for controller and queries in graphql-dotnet?</v>
      </c>
      <c r="Y1426" t="str">
        <f t="shared" si="180"/>
        <v>null</v>
      </c>
      <c r="Z1426" t="str">
        <f t="shared" si="181"/>
        <v>c#/dependency-injection/.net-core/graphql-dotnet/</v>
      </c>
      <c r="AA1426" t="str">
        <f t="shared" si="182"/>
        <v>https://stackoverflow.com/questions/53230757/different-di-scope-for-controller-and-queries-in-graphql-dotnet</v>
      </c>
    </row>
    <row r="1427" spans="1:27" x14ac:dyDescent="0.25">
      <c r="A1427">
        <v>53773837</v>
      </c>
      <c r="B1427" t="s">
        <v>10453</v>
      </c>
      <c r="C1427" t="s">
        <v>15</v>
      </c>
      <c r="D1427" t="s">
        <v>28</v>
      </c>
      <c r="E1427" t="s">
        <v>10454</v>
      </c>
      <c r="F1427" t="s">
        <v>10455</v>
      </c>
      <c r="G1427" t="s">
        <v>10448</v>
      </c>
      <c r="H1427" t="s">
        <v>10456</v>
      </c>
      <c r="T1427">
        <f t="shared" si="183"/>
        <v>53773837</v>
      </c>
      <c r="U1427">
        <f t="shared" si="184"/>
        <v>1547</v>
      </c>
      <c r="V1427">
        <f t="shared" si="185"/>
        <v>2</v>
      </c>
      <c r="W1427">
        <f t="shared" si="186"/>
        <v>3</v>
      </c>
      <c r="X1427" t="str">
        <f t="shared" si="179"/>
        <v>Why is graphql-dotnet returning &amp;quotExpected non-null value&amp;quot error for this schema?</v>
      </c>
      <c r="Y1427" t="str">
        <f t="shared" si="180"/>
        <v>53863585</v>
      </c>
      <c r="Z1427" t="str">
        <f t="shared" si="181"/>
        <v>c#/graphqlgraphql-dotnet/</v>
      </c>
      <c r="AA1427" t="str">
        <f t="shared" si="182"/>
        <v>https://stackoverflow.com/questions/53773837/why-is-graphql-dotnet-returning-expected-non-null-value-error-for-this-schema</v>
      </c>
    </row>
    <row r="1428" spans="1:27" x14ac:dyDescent="0.25">
      <c r="A1428">
        <v>48009594</v>
      </c>
      <c r="B1428" t="s">
        <v>10463</v>
      </c>
      <c r="C1428" t="s">
        <v>16</v>
      </c>
      <c r="D1428" t="s">
        <v>28</v>
      </c>
      <c r="E1428" t="s">
        <v>10464</v>
      </c>
      <c r="F1428" t="s">
        <v>11</v>
      </c>
      <c r="G1428" t="s">
        <v>10465</v>
      </c>
      <c r="H1428" t="s">
        <v>10466</v>
      </c>
      <c r="T1428">
        <f t="shared" si="183"/>
        <v>48009594</v>
      </c>
      <c r="U1428">
        <f t="shared" si="184"/>
        <v>741</v>
      </c>
      <c r="V1428">
        <f t="shared" si="185"/>
        <v>1</v>
      </c>
      <c r="W1428">
        <f t="shared" si="186"/>
        <v>3</v>
      </c>
      <c r="X1428" t="str">
        <f t="shared" si="179"/>
        <v>Vertically Stacked Y-Axis Step Line in Live Charts WPF</v>
      </c>
      <c r="Y1428" t="str">
        <f t="shared" si="180"/>
        <v>null</v>
      </c>
      <c r="Z1428" t="str">
        <f t="shared" si="181"/>
        <v>c#/wpf/charts/livecharts/scichart/</v>
      </c>
      <c r="AA1428" t="str">
        <f t="shared" si="182"/>
        <v>https://stackoverflow.com/questions/48009594/vertically-stacked-y-axis-step-line-in-live-charts-wpf</v>
      </c>
    </row>
    <row r="1429" spans="1:27" x14ac:dyDescent="0.25">
      <c r="A1429">
        <v>58565097</v>
      </c>
      <c r="B1429" t="s">
        <v>8119</v>
      </c>
      <c r="C1429" t="s">
        <v>16</v>
      </c>
      <c r="D1429" t="s">
        <v>15</v>
      </c>
      <c r="E1429" t="s">
        <v>10470</v>
      </c>
      <c r="F1429" t="s">
        <v>10471</v>
      </c>
      <c r="G1429" t="s">
        <v>10472</v>
      </c>
      <c r="H1429" t="s">
        <v>10473</v>
      </c>
      <c r="T1429">
        <f t="shared" si="183"/>
        <v>58565097</v>
      </c>
      <c r="U1429">
        <f t="shared" si="184"/>
        <v>400</v>
      </c>
      <c r="V1429">
        <f t="shared" si="185"/>
        <v>1</v>
      </c>
      <c r="W1429">
        <f t="shared" si="186"/>
        <v>2</v>
      </c>
      <c r="X1429" t="str">
        <f t="shared" si="179"/>
        <v>How to make Live Charts DataTooltip only show current hover?</v>
      </c>
      <c r="Y1429" t="str">
        <f t="shared" si="180"/>
        <v>59138338</v>
      </c>
      <c r="Z1429" t="str">
        <f t="shared" si="181"/>
        <v>c#/winformslivecharts/</v>
      </c>
      <c r="AA1429" t="str">
        <f t="shared" si="182"/>
        <v>https://stackoverflow.com/questions/58565097/how-to-make-live-charts-datatooltip-only-show-current-hover</v>
      </c>
    </row>
    <row r="1430" spans="1:27" x14ac:dyDescent="0.25">
      <c r="A1430">
        <v>58876562</v>
      </c>
      <c r="B1430" t="s">
        <v>6916</v>
      </c>
      <c r="C1430" t="s">
        <v>16</v>
      </c>
      <c r="D1430" t="s">
        <v>50</v>
      </c>
      <c r="E1430" t="s">
        <v>10474</v>
      </c>
      <c r="F1430" t="s">
        <v>11</v>
      </c>
      <c r="G1430" t="s">
        <v>2029</v>
      </c>
      <c r="H1430" t="s">
        <v>10475</v>
      </c>
      <c r="T1430">
        <f t="shared" si="183"/>
        <v>58876562</v>
      </c>
      <c r="U1430">
        <f t="shared" si="184"/>
        <v>217</v>
      </c>
      <c r="V1430">
        <f t="shared" si="185"/>
        <v>1</v>
      </c>
      <c r="W1430">
        <f t="shared" si="186"/>
        <v>7</v>
      </c>
      <c r="X1430" t="str">
        <f t="shared" si="179"/>
        <v>C# WPF Live Charts - Creating a chart generically</v>
      </c>
      <c r="Y1430" t="str">
        <f t="shared" si="180"/>
        <v>null</v>
      </c>
      <c r="Z1430" t="str">
        <f t="shared" si="181"/>
        <v>c#/wpf/</v>
      </c>
      <c r="AA1430" t="str">
        <f t="shared" si="182"/>
        <v>https://stackoverflow.com/questions/58876562/c-wpf-live-charts-creating-a-chart-generically</v>
      </c>
    </row>
    <row r="1431" spans="1:27" x14ac:dyDescent="0.25">
      <c r="A1431">
        <v>43998994</v>
      </c>
      <c r="B1431" t="s">
        <v>9620</v>
      </c>
      <c r="C1431" t="s">
        <v>16</v>
      </c>
      <c r="D1431" t="s">
        <v>16</v>
      </c>
      <c r="E1431" t="s">
        <v>10491</v>
      </c>
      <c r="F1431" t="s">
        <v>10492</v>
      </c>
      <c r="G1431" t="s">
        <v>10493</v>
      </c>
      <c r="H1431" t="s">
        <v>10494</v>
      </c>
      <c r="T1431">
        <f t="shared" si="183"/>
        <v>43998994</v>
      </c>
      <c r="U1431">
        <f t="shared" si="184"/>
        <v>1565</v>
      </c>
      <c r="V1431">
        <f t="shared" si="185"/>
        <v>1</v>
      </c>
      <c r="W1431">
        <f t="shared" si="186"/>
        <v>1</v>
      </c>
      <c r="X1431" t="str">
        <f t="shared" si="179"/>
        <v>c# How to invert Y Axis with Live Charts</v>
      </c>
      <c r="Y1431" t="str">
        <f t="shared" si="180"/>
        <v>44005712</v>
      </c>
      <c r="Z1431" t="str">
        <f t="shared" si="181"/>
        <v>c#/charts/data-visualization/livecharts/</v>
      </c>
      <c r="AA1431" t="str">
        <f t="shared" si="182"/>
        <v>https://stackoverflow.com/questions/43998994/c-how-to-invert-y-axis-with-live-charts</v>
      </c>
    </row>
    <row r="1432" spans="1:27" x14ac:dyDescent="0.25">
      <c r="A1432">
        <v>42112933</v>
      </c>
      <c r="B1432" t="s">
        <v>10505</v>
      </c>
      <c r="C1432" t="s">
        <v>15</v>
      </c>
      <c r="D1432" t="s">
        <v>15</v>
      </c>
      <c r="E1432" t="s">
        <v>10506</v>
      </c>
      <c r="F1432" t="s">
        <v>10507</v>
      </c>
      <c r="G1432" t="s">
        <v>10508</v>
      </c>
      <c r="H1432" t="s">
        <v>10509</v>
      </c>
      <c r="T1432">
        <f t="shared" si="183"/>
        <v>42112933</v>
      </c>
      <c r="U1432">
        <f t="shared" si="184"/>
        <v>3255</v>
      </c>
      <c r="V1432">
        <f t="shared" si="185"/>
        <v>2</v>
      </c>
      <c r="W1432">
        <f t="shared" si="186"/>
        <v>2</v>
      </c>
      <c r="X1432" t="str">
        <f t="shared" si="179"/>
        <v>Save Live Charts image</v>
      </c>
      <c r="Y1432" t="str">
        <f t="shared" si="180"/>
        <v>42113163</v>
      </c>
      <c r="Z1432" t="str">
        <f t="shared" si="181"/>
        <v>c#/image/winforms/livecharts/</v>
      </c>
      <c r="AA1432" t="str">
        <f t="shared" si="182"/>
        <v>https://stackoverflow.com/questions/42112933/save-live-charts-image</v>
      </c>
    </row>
    <row r="1433" spans="1:27" x14ac:dyDescent="0.25">
      <c r="A1433">
        <v>43978695</v>
      </c>
      <c r="B1433" t="s">
        <v>10510</v>
      </c>
      <c r="C1433" t="s">
        <v>16</v>
      </c>
      <c r="D1433" t="s">
        <v>15</v>
      </c>
      <c r="E1433" t="s">
        <v>10511</v>
      </c>
      <c r="F1433" t="s">
        <v>11</v>
      </c>
      <c r="G1433" t="s">
        <v>10493</v>
      </c>
      <c r="H1433" t="s">
        <v>10512</v>
      </c>
      <c r="T1433">
        <f t="shared" si="183"/>
        <v>43978695</v>
      </c>
      <c r="U1433">
        <f t="shared" si="184"/>
        <v>2313</v>
      </c>
      <c r="V1433">
        <f t="shared" si="185"/>
        <v>1</v>
      </c>
      <c r="W1433">
        <f t="shared" si="186"/>
        <v>2</v>
      </c>
      <c r="X1433" t="str">
        <f t="shared" si="179"/>
        <v>c# Live Charts how to use Formatter</v>
      </c>
      <c r="Y1433" t="str">
        <f t="shared" si="180"/>
        <v>null</v>
      </c>
      <c r="Z1433" t="str">
        <f t="shared" si="181"/>
        <v>c#/charts/data-visualization/livecharts/</v>
      </c>
      <c r="AA1433" t="str">
        <f t="shared" si="182"/>
        <v>https://stackoverflow.com/questions/43978695/c-live-charts-how-to-use-formatter</v>
      </c>
    </row>
    <row r="1434" spans="1:27" x14ac:dyDescent="0.25">
      <c r="A1434">
        <v>51950629</v>
      </c>
      <c r="B1434" t="s">
        <v>7287</v>
      </c>
      <c r="C1434" t="s">
        <v>9</v>
      </c>
      <c r="D1434" t="s">
        <v>16</v>
      </c>
      <c r="E1434" t="s">
        <v>10516</v>
      </c>
      <c r="F1434" t="s">
        <v>11</v>
      </c>
      <c r="G1434" t="s">
        <v>10517</v>
      </c>
      <c r="H1434" t="s">
        <v>10518</v>
      </c>
      <c r="T1434">
        <f t="shared" si="183"/>
        <v>51950629</v>
      </c>
      <c r="U1434">
        <f t="shared" si="184"/>
        <v>214</v>
      </c>
      <c r="V1434">
        <f t="shared" si="185"/>
        <v>0</v>
      </c>
      <c r="W1434">
        <f t="shared" si="186"/>
        <v>1</v>
      </c>
      <c r="X1434" t="str">
        <f t="shared" si="179"/>
        <v>C# UWP Live Charts Create CartesianChart dynamically in a Windows Runtime Application</v>
      </c>
      <c r="Y1434" t="str">
        <f t="shared" si="180"/>
        <v>null</v>
      </c>
      <c r="Z1434" t="str">
        <f t="shared" si="181"/>
        <v>c#/uwplivecharts/</v>
      </c>
      <c r="AA1434" t="str">
        <f t="shared" si="182"/>
        <v>https://stackoverflow.com/questions/51950629/c-uwp-live-charts-create-cartesianchart-dynamically-in-a-windows-runtime-applic</v>
      </c>
    </row>
    <row r="1435" spans="1:27" x14ac:dyDescent="0.25">
      <c r="A1435">
        <v>50968171</v>
      </c>
      <c r="B1435" t="s">
        <v>10519</v>
      </c>
      <c r="C1435" t="s">
        <v>16</v>
      </c>
      <c r="D1435" t="s">
        <v>16</v>
      </c>
      <c r="E1435" t="s">
        <v>10520</v>
      </c>
      <c r="F1435" t="s">
        <v>10521</v>
      </c>
      <c r="G1435" t="s">
        <v>10477</v>
      </c>
      <c r="H1435" t="s">
        <v>10522</v>
      </c>
      <c r="T1435">
        <f t="shared" si="183"/>
        <v>50968171</v>
      </c>
      <c r="U1435">
        <f t="shared" si="184"/>
        <v>742</v>
      </c>
      <c r="V1435">
        <f t="shared" si="185"/>
        <v>1</v>
      </c>
      <c r="W1435">
        <f t="shared" si="186"/>
        <v>1</v>
      </c>
      <c r="X1435" t="str">
        <f t="shared" si="179"/>
        <v>Change Live Charts circles size</v>
      </c>
      <c r="Y1435" t="str">
        <f t="shared" si="180"/>
        <v>51209222</v>
      </c>
      <c r="Z1435" t="str">
        <f t="shared" si="181"/>
        <v>c#/wpflivecharts/</v>
      </c>
      <c r="AA1435" t="str">
        <f t="shared" si="182"/>
        <v>https://stackoverflow.com/questions/50968171/change-live-charts-circles-size</v>
      </c>
    </row>
    <row r="1436" spans="1:27" x14ac:dyDescent="0.25">
      <c r="A1436">
        <v>47984290</v>
      </c>
      <c r="B1436" t="s">
        <v>1904</v>
      </c>
      <c r="C1436" t="s">
        <v>16</v>
      </c>
      <c r="D1436" t="s">
        <v>16</v>
      </c>
      <c r="E1436" t="s">
        <v>10535</v>
      </c>
      <c r="F1436" t="s">
        <v>10536</v>
      </c>
      <c r="G1436" t="s">
        <v>10537</v>
      </c>
      <c r="H1436" t="s">
        <v>10538</v>
      </c>
      <c r="T1436">
        <f t="shared" si="183"/>
        <v>47984290</v>
      </c>
      <c r="U1436">
        <f t="shared" si="184"/>
        <v>1373</v>
      </c>
      <c r="V1436">
        <f t="shared" si="185"/>
        <v>1</v>
      </c>
      <c r="W1436">
        <f t="shared" si="186"/>
        <v>1</v>
      </c>
      <c r="X1436" t="str">
        <f t="shared" si="179"/>
        <v>C# Live charts set line series to an array</v>
      </c>
      <c r="Y1436" t="str">
        <f t="shared" si="180"/>
        <v>47984342</v>
      </c>
      <c r="Z1436" t="str">
        <f t="shared" si="181"/>
        <v>c#/arrays/winforms/livecharts/</v>
      </c>
      <c r="AA1436" t="str">
        <f t="shared" si="182"/>
        <v>https://stackoverflow.com/questions/47984290/c-live-charts-set-line-series-to-an-array</v>
      </c>
    </row>
    <row r="1437" spans="1:27" x14ac:dyDescent="0.25">
      <c r="A1437">
        <v>46043217</v>
      </c>
      <c r="B1437" t="s">
        <v>10547</v>
      </c>
      <c r="C1437" t="s">
        <v>9</v>
      </c>
      <c r="D1437" t="s">
        <v>15</v>
      </c>
      <c r="E1437" t="s">
        <v>10548</v>
      </c>
      <c r="F1437" t="s">
        <v>11</v>
      </c>
      <c r="G1437" t="s">
        <v>10549</v>
      </c>
      <c r="H1437" t="s">
        <v>10550</v>
      </c>
      <c r="T1437">
        <f t="shared" si="183"/>
        <v>46043217</v>
      </c>
      <c r="U1437">
        <f t="shared" si="184"/>
        <v>1140</v>
      </c>
      <c r="V1437">
        <f t="shared" si="185"/>
        <v>0</v>
      </c>
      <c r="W1437">
        <f t="shared" si="186"/>
        <v>2</v>
      </c>
      <c r="X1437" t="str">
        <f t="shared" si="179"/>
        <v>How to do a &amp;quotLIVE CHART&amp;quot in c# using Live charts winforms</v>
      </c>
      <c r="Y1437" t="str">
        <f t="shared" si="180"/>
        <v>null</v>
      </c>
      <c r="Z1437" t="str">
        <f t="shared" si="181"/>
        <v>c#/mysql/winforms/livecharts/</v>
      </c>
      <c r="AA1437" t="str">
        <f t="shared" si="182"/>
        <v>https://stackoverflow.com/questions/46043217/how-to-do-a-live-chart-in-c-using-live-charts-winforms</v>
      </c>
    </row>
    <row r="1438" spans="1:27" x14ac:dyDescent="0.25">
      <c r="A1438">
        <v>45651081</v>
      </c>
      <c r="B1438" t="s">
        <v>3976</v>
      </c>
      <c r="C1438" t="s">
        <v>16</v>
      </c>
      <c r="D1438" t="s">
        <v>15</v>
      </c>
      <c r="E1438" t="s">
        <v>10551</v>
      </c>
      <c r="F1438" t="s">
        <v>11</v>
      </c>
      <c r="G1438" t="s">
        <v>10477</v>
      </c>
      <c r="H1438" t="s">
        <v>10552</v>
      </c>
      <c r="T1438">
        <f t="shared" si="183"/>
        <v>45651081</v>
      </c>
      <c r="U1438">
        <f t="shared" si="184"/>
        <v>1194</v>
      </c>
      <c r="V1438">
        <f t="shared" si="185"/>
        <v>1</v>
      </c>
      <c r="W1438">
        <f t="shared" si="186"/>
        <v>2</v>
      </c>
      <c r="X1438" t="str">
        <f t="shared" si="179"/>
        <v>How can i set maximum number of steps on y axis in live charts?</v>
      </c>
      <c r="Y1438" t="str">
        <f t="shared" si="180"/>
        <v>null</v>
      </c>
      <c r="Z1438" t="str">
        <f t="shared" si="181"/>
        <v>c#/wpflivecharts/</v>
      </c>
      <c r="AA1438" t="str">
        <f t="shared" si="182"/>
        <v>https://stackoverflow.com/questions/45651081/how-can-i-set-maximum-number-of-steps-on-y-axis-in-live-charts</v>
      </c>
    </row>
    <row r="1439" spans="1:27" x14ac:dyDescent="0.25">
      <c r="A1439">
        <v>40906201</v>
      </c>
      <c r="B1439" t="s">
        <v>10553</v>
      </c>
      <c r="C1439" t="s">
        <v>15</v>
      </c>
      <c r="D1439" t="s">
        <v>16</v>
      </c>
      <c r="E1439" t="s">
        <v>10554</v>
      </c>
      <c r="F1439" t="s">
        <v>10555</v>
      </c>
      <c r="G1439" t="s">
        <v>10533</v>
      </c>
      <c r="H1439" t="s">
        <v>10556</v>
      </c>
      <c r="T1439">
        <f t="shared" si="183"/>
        <v>40906201</v>
      </c>
      <c r="U1439">
        <f t="shared" si="184"/>
        <v>5340</v>
      </c>
      <c r="V1439">
        <f t="shared" si="185"/>
        <v>2</v>
      </c>
      <c r="W1439">
        <f t="shared" si="186"/>
        <v>1</v>
      </c>
      <c r="X1439" t="str">
        <f t="shared" si="179"/>
        <v>&amp;quotLive Charts&amp;quot graph refresh slowing as data is processed and added to the charts WPF c#</v>
      </c>
      <c r="Y1439" t="str">
        <f t="shared" si="180"/>
        <v>40909737</v>
      </c>
      <c r="Z1439" t="str">
        <f t="shared" si="181"/>
        <v>c#/wpf/visual-studio/livecharts/</v>
      </c>
      <c r="AA1439" t="str">
        <f t="shared" si="182"/>
        <v>https://stackoverflow.com/questions/40906201/live-charts-graph-refresh-slowing-as-data-is-processed-and-added-to-the-charts</v>
      </c>
    </row>
    <row r="1440" spans="1:27" x14ac:dyDescent="0.25">
      <c r="A1440">
        <v>44775194</v>
      </c>
      <c r="B1440" t="s">
        <v>10557</v>
      </c>
      <c r="C1440" t="s">
        <v>9</v>
      </c>
      <c r="D1440" t="s">
        <v>16</v>
      </c>
      <c r="E1440" t="s">
        <v>10558</v>
      </c>
      <c r="F1440" t="s">
        <v>11</v>
      </c>
      <c r="G1440" t="s">
        <v>10559</v>
      </c>
      <c r="H1440" t="s">
        <v>10560</v>
      </c>
      <c r="T1440">
        <f t="shared" si="183"/>
        <v>44775194</v>
      </c>
      <c r="U1440">
        <f t="shared" si="184"/>
        <v>189</v>
      </c>
      <c r="V1440">
        <f t="shared" si="185"/>
        <v>0</v>
      </c>
      <c r="W1440">
        <f t="shared" si="186"/>
        <v>1</v>
      </c>
      <c r="X1440" t="str">
        <f t="shared" si="179"/>
        <v>Aspect ratio in Live-Charts</v>
      </c>
      <c r="Y1440" t="str">
        <f t="shared" si="180"/>
        <v>null</v>
      </c>
      <c r="Z1440" t="str">
        <f t="shared" si="181"/>
        <v>c#/wpf/dynamic-data-display/livecharts/</v>
      </c>
      <c r="AA1440" t="str">
        <f t="shared" si="182"/>
        <v>https://stackoverflow.com/questions/44775194/aspect-ratio-in-live-charts</v>
      </c>
    </row>
    <row r="1441" spans="1:27" x14ac:dyDescent="0.25">
      <c r="A1441">
        <v>38016190</v>
      </c>
      <c r="B1441" t="s">
        <v>2093</v>
      </c>
      <c r="C1441" t="s">
        <v>9</v>
      </c>
      <c r="D1441" t="s">
        <v>16</v>
      </c>
      <c r="E1441" t="s">
        <v>10561</v>
      </c>
      <c r="F1441" t="s">
        <v>11</v>
      </c>
      <c r="G1441" t="s">
        <v>10562</v>
      </c>
      <c r="H1441" t="s">
        <v>10563</v>
      </c>
      <c r="T1441">
        <f t="shared" si="183"/>
        <v>38016190</v>
      </c>
      <c r="U1441">
        <f t="shared" si="184"/>
        <v>862</v>
      </c>
      <c r="V1441">
        <f t="shared" si="185"/>
        <v>0</v>
      </c>
      <c r="W1441">
        <f t="shared" si="186"/>
        <v>1</v>
      </c>
      <c r="X1441" t="str">
        <f t="shared" si="179"/>
        <v>Use linq to populate Live-Charts SeriesCollection</v>
      </c>
      <c r="Y1441" t="str">
        <f t="shared" si="180"/>
        <v>null</v>
      </c>
      <c r="Z1441" t="str">
        <f t="shared" si="181"/>
        <v>c#/wpf/vb.net/linq/livecharts/</v>
      </c>
      <c r="AA1441" t="str">
        <f t="shared" si="182"/>
        <v>https://stackoverflow.com/questions/38016190/use-linq-to-populate-live-charts-seriescollection</v>
      </c>
    </row>
    <row r="1442" spans="1:27" x14ac:dyDescent="0.25">
      <c r="A1442">
        <v>42823978</v>
      </c>
      <c r="B1442" t="s">
        <v>10564</v>
      </c>
      <c r="C1442" t="s">
        <v>9</v>
      </c>
      <c r="D1442" t="s">
        <v>15</v>
      </c>
      <c r="E1442" t="s">
        <v>10565</v>
      </c>
      <c r="F1442" t="s">
        <v>11</v>
      </c>
      <c r="G1442" t="s">
        <v>10477</v>
      </c>
      <c r="H1442" t="s">
        <v>10566</v>
      </c>
      <c r="T1442">
        <f t="shared" si="183"/>
        <v>42823978</v>
      </c>
      <c r="U1442">
        <f t="shared" si="184"/>
        <v>497</v>
      </c>
      <c r="V1442">
        <f t="shared" si="185"/>
        <v>0</v>
      </c>
      <c r="W1442">
        <f t="shared" si="186"/>
        <v>2</v>
      </c>
      <c r="X1442" t="str">
        <f t="shared" si="179"/>
        <v>Live Charts set separator to edges</v>
      </c>
      <c r="Y1442" t="str">
        <f t="shared" si="180"/>
        <v>null</v>
      </c>
      <c r="Z1442" t="str">
        <f t="shared" si="181"/>
        <v>c#/wpflivecharts/</v>
      </c>
      <c r="AA1442" t="str">
        <f t="shared" si="182"/>
        <v>https://stackoverflow.com/questions/42823978/live-charts-set-separator-to-edges</v>
      </c>
    </row>
    <row r="1443" spans="1:27" x14ac:dyDescent="0.25">
      <c r="A1443">
        <v>38793259</v>
      </c>
      <c r="B1443" t="s">
        <v>10567</v>
      </c>
      <c r="C1443" t="s">
        <v>9</v>
      </c>
      <c r="D1443" t="s">
        <v>28</v>
      </c>
      <c r="E1443" t="s">
        <v>10568</v>
      </c>
      <c r="F1443" t="s">
        <v>11</v>
      </c>
      <c r="G1443" t="s">
        <v>10569</v>
      </c>
      <c r="H1443" t="s">
        <v>10570</v>
      </c>
      <c r="T1443">
        <f t="shared" si="183"/>
        <v>38793259</v>
      </c>
      <c r="U1443">
        <f t="shared" si="184"/>
        <v>912</v>
      </c>
      <c r="V1443">
        <f t="shared" si="185"/>
        <v>0</v>
      </c>
      <c r="W1443">
        <f t="shared" si="186"/>
        <v>3</v>
      </c>
      <c r="X1443" t="str">
        <f t="shared" si="179"/>
        <v>Specifying DataTemplate for Live Charts Series</v>
      </c>
      <c r="Y1443" t="str">
        <f t="shared" si="180"/>
        <v>null</v>
      </c>
      <c r="Z1443" t="str">
        <f t="shared" si="181"/>
        <v>c#/wpf/mvvm/livecharts/</v>
      </c>
      <c r="AA1443" t="str">
        <f t="shared" si="182"/>
        <v>https://stackoverflow.com/questions/38793259/specifying-datatemplate-for-live-charts-series</v>
      </c>
    </row>
    <row r="1444" spans="1:27" x14ac:dyDescent="0.25">
      <c r="A1444">
        <v>38334001</v>
      </c>
      <c r="B1444" t="s">
        <v>10571</v>
      </c>
      <c r="C1444" t="s">
        <v>16</v>
      </c>
      <c r="D1444" t="s">
        <v>15</v>
      </c>
      <c r="E1444" t="s">
        <v>10572</v>
      </c>
      <c r="F1444" t="s">
        <v>11</v>
      </c>
      <c r="G1444" t="s">
        <v>10573</v>
      </c>
      <c r="H1444" t="s">
        <v>10574</v>
      </c>
      <c r="T1444">
        <f t="shared" si="183"/>
        <v>38334001</v>
      </c>
      <c r="U1444">
        <f t="shared" si="184"/>
        <v>1546</v>
      </c>
      <c r="V1444">
        <f t="shared" si="185"/>
        <v>1</v>
      </c>
      <c r="W1444">
        <f t="shared" si="186"/>
        <v>2</v>
      </c>
      <c r="X1444" t="str">
        <f t="shared" si="179"/>
        <v>CartesianChart (Live-Charts) doesn&amp;#39t work with DataTemplate</v>
      </c>
      <c r="Y1444" t="str">
        <f t="shared" si="180"/>
        <v>null</v>
      </c>
      <c r="Z1444" t="str">
        <f t="shared" si="181"/>
        <v>c#/wpf/xaml/mvvm/livecharts/</v>
      </c>
      <c r="AA1444" t="str">
        <f t="shared" si="182"/>
        <v>https://stackoverflow.com/questions/38334001/cartesianchart-live-charts-doesnt-work-with-datatemplate</v>
      </c>
    </row>
    <row r="1445" spans="1:27" x14ac:dyDescent="0.25">
      <c r="A1445">
        <v>52887468</v>
      </c>
      <c r="B1445" t="s">
        <v>10575</v>
      </c>
      <c r="C1445" t="s">
        <v>15</v>
      </c>
      <c r="D1445" t="s">
        <v>208</v>
      </c>
      <c r="E1445" t="s">
        <v>10576</v>
      </c>
      <c r="F1445" t="s">
        <v>11</v>
      </c>
      <c r="G1445" t="s">
        <v>10577</v>
      </c>
      <c r="H1445" t="s">
        <v>10578</v>
      </c>
      <c r="T1445">
        <f t="shared" si="183"/>
        <v>52887468</v>
      </c>
      <c r="U1445">
        <f t="shared" si="184"/>
        <v>4642</v>
      </c>
      <c r="V1445">
        <f t="shared" si="185"/>
        <v>2</v>
      </c>
      <c r="W1445">
        <f t="shared" si="186"/>
        <v>4</v>
      </c>
      <c r="X1445" t="str">
        <f t="shared" si="179"/>
        <v>Refit and authorization header</v>
      </c>
      <c r="Y1445" t="str">
        <f t="shared" si="180"/>
        <v>null</v>
      </c>
      <c r="Z1445" t="str">
        <f t="shared" si="181"/>
        <v>c#/refit/</v>
      </c>
      <c r="AA1445" t="str">
        <f t="shared" si="182"/>
        <v>https://stackoverflow.com/questions/52887468/refit-and-authorization-header</v>
      </c>
    </row>
    <row r="1446" spans="1:27" x14ac:dyDescent="0.25">
      <c r="A1446">
        <v>60810112</v>
      </c>
      <c r="B1446" t="s">
        <v>301</v>
      </c>
      <c r="C1446" t="s">
        <v>16</v>
      </c>
      <c r="D1446" t="s">
        <v>15</v>
      </c>
      <c r="E1446" t="s">
        <v>10590</v>
      </c>
      <c r="F1446" t="s">
        <v>11</v>
      </c>
      <c r="G1446" t="s">
        <v>10581</v>
      </c>
      <c r="H1446" t="s">
        <v>10591</v>
      </c>
      <c r="T1446">
        <f t="shared" si="183"/>
        <v>60810112</v>
      </c>
      <c r="U1446">
        <f t="shared" si="184"/>
        <v>43</v>
      </c>
      <c r="V1446">
        <f t="shared" si="185"/>
        <v>1</v>
      </c>
      <c r="W1446">
        <f t="shared" si="186"/>
        <v>2</v>
      </c>
      <c r="X1446" t="str">
        <f t="shared" si="179"/>
        <v>DateTime loses precision when serialized and used as a url parameter using Refit</v>
      </c>
      <c r="Y1446" t="str">
        <f t="shared" si="180"/>
        <v>null</v>
      </c>
      <c r="Z1446" t="str">
        <f t="shared" si="181"/>
        <v>c#/asp.net-corerefit/</v>
      </c>
      <c r="AA1446" t="str">
        <f t="shared" si="182"/>
        <v>https://stackoverflow.com/questions/60810112/datetime-loses-precision-when-serialized-and-used-as-a-url-parameter-using-refit</v>
      </c>
    </row>
    <row r="1447" spans="1:27" x14ac:dyDescent="0.25">
      <c r="A1447">
        <v>42141274</v>
      </c>
      <c r="B1447" t="s">
        <v>10613</v>
      </c>
      <c r="C1447" t="s">
        <v>15</v>
      </c>
      <c r="D1447" t="s">
        <v>16</v>
      </c>
      <c r="E1447" t="s">
        <v>10614</v>
      </c>
      <c r="F1447" t="s">
        <v>11</v>
      </c>
      <c r="G1447" t="s">
        <v>10577</v>
      </c>
      <c r="H1447" t="s">
        <v>10615</v>
      </c>
      <c r="T1447">
        <f t="shared" si="183"/>
        <v>42141274</v>
      </c>
      <c r="U1447">
        <f t="shared" si="184"/>
        <v>1617</v>
      </c>
      <c r="V1447">
        <f t="shared" si="185"/>
        <v>2</v>
      </c>
      <c r="W1447">
        <f t="shared" si="186"/>
        <v>1</v>
      </c>
      <c r="X1447" t="str">
        <f t="shared" si="179"/>
        <v>Refit (C#) - Downloading image</v>
      </c>
      <c r="Y1447" t="str">
        <f t="shared" si="180"/>
        <v>null</v>
      </c>
      <c r="Z1447" t="str">
        <f t="shared" si="181"/>
        <v>c#/refit/</v>
      </c>
      <c r="AA1447" t="str">
        <f t="shared" si="182"/>
        <v>https://stackoverflow.com/questions/42141274/refit-c-downloading-image</v>
      </c>
    </row>
    <row r="1448" spans="1:27" x14ac:dyDescent="0.25">
      <c r="A1448">
        <v>60174517</v>
      </c>
      <c r="B1448" t="s">
        <v>255</v>
      </c>
      <c r="C1448" t="s">
        <v>16</v>
      </c>
      <c r="D1448" t="s">
        <v>16</v>
      </c>
      <c r="E1448" t="s">
        <v>10616</v>
      </c>
      <c r="F1448" t="s">
        <v>10617</v>
      </c>
      <c r="G1448" t="s">
        <v>10618</v>
      </c>
      <c r="H1448" t="s">
        <v>10619</v>
      </c>
      <c r="T1448">
        <f t="shared" si="183"/>
        <v>60174517</v>
      </c>
      <c r="U1448">
        <f t="shared" si="184"/>
        <v>219</v>
      </c>
      <c r="V1448">
        <f t="shared" si="185"/>
        <v>1</v>
      </c>
      <c r="W1448">
        <f t="shared" si="186"/>
        <v>1</v>
      </c>
      <c r="X1448" t="str">
        <f t="shared" si="179"/>
        <v>Make Refit supply a parameter in the query string automatically</v>
      </c>
      <c r="Y1448" t="str">
        <f t="shared" si="180"/>
        <v>60186417</v>
      </c>
      <c r="Z1448" t="str">
        <f t="shared" si="181"/>
        <v>c#/.netrefit/</v>
      </c>
      <c r="AA1448" t="str">
        <f t="shared" si="182"/>
        <v>https://stackoverflow.com/questions/60174517/make-refit-supply-a-parameter-in-the-query-string-automatically</v>
      </c>
    </row>
    <row r="1449" spans="1:27" x14ac:dyDescent="0.25">
      <c r="A1449">
        <v>49124742</v>
      </c>
      <c r="B1449" t="s">
        <v>10620</v>
      </c>
      <c r="C1449" t="s">
        <v>15</v>
      </c>
      <c r="D1449" t="s">
        <v>16</v>
      </c>
      <c r="E1449" t="s">
        <v>10621</v>
      </c>
      <c r="F1449" t="s">
        <v>11</v>
      </c>
      <c r="G1449" t="s">
        <v>10622</v>
      </c>
      <c r="H1449" t="s">
        <v>10623</v>
      </c>
      <c r="T1449">
        <f t="shared" si="183"/>
        <v>49124742</v>
      </c>
      <c r="U1449">
        <f t="shared" si="184"/>
        <v>646</v>
      </c>
      <c r="V1449">
        <f t="shared" si="185"/>
        <v>2</v>
      </c>
      <c r="W1449">
        <f t="shared" si="186"/>
        <v>1</v>
      </c>
      <c r="X1449" t="str">
        <f t="shared" si="179"/>
        <v>Refit not working (Github API)</v>
      </c>
      <c r="Y1449" t="str">
        <f t="shared" si="180"/>
        <v>null</v>
      </c>
      <c r="Z1449" t="str">
        <f t="shared" si="181"/>
        <v>c#/.net/rest/github-api/refit/</v>
      </c>
      <c r="AA1449" t="str">
        <f t="shared" si="182"/>
        <v>https://stackoverflow.com/questions/49124742/refit-not-working-github-api</v>
      </c>
    </row>
    <row r="1450" spans="1:27" x14ac:dyDescent="0.25">
      <c r="A1450">
        <v>59155987</v>
      </c>
      <c r="B1450" t="s">
        <v>3945</v>
      </c>
      <c r="C1450" t="s">
        <v>16</v>
      </c>
      <c r="D1450" t="s">
        <v>16</v>
      </c>
      <c r="E1450" t="s">
        <v>10624</v>
      </c>
      <c r="F1450" t="s">
        <v>10625</v>
      </c>
      <c r="G1450" t="s">
        <v>10626</v>
      </c>
      <c r="H1450" t="s">
        <v>10627</v>
      </c>
      <c r="T1450">
        <f t="shared" si="183"/>
        <v>59155987</v>
      </c>
      <c r="U1450">
        <f t="shared" si="184"/>
        <v>222</v>
      </c>
      <c r="V1450">
        <f t="shared" si="185"/>
        <v>1</v>
      </c>
      <c r="W1450">
        <f t="shared" si="186"/>
        <v>1</v>
      </c>
      <c r="X1450" t="str">
        <f t="shared" si="179"/>
        <v>payload is too large when sending byte with refit</v>
      </c>
      <c r="Y1450" t="str">
        <f t="shared" si="180"/>
        <v>59169613</v>
      </c>
      <c r="Z1450" t="str">
        <f t="shared" si="181"/>
        <v>c#/node.js/image/xamarin.forms/refit/</v>
      </c>
      <c r="AA1450" t="str">
        <f t="shared" si="182"/>
        <v>https://stackoverflow.com/questions/59155987/payload-is-too-large-when-sending-byte-with-refit</v>
      </c>
    </row>
    <row r="1451" spans="1:27" x14ac:dyDescent="0.25">
      <c r="A1451">
        <v>58714361</v>
      </c>
      <c r="B1451" t="s">
        <v>5964</v>
      </c>
      <c r="C1451" t="s">
        <v>9</v>
      </c>
      <c r="D1451" t="s">
        <v>15</v>
      </c>
      <c r="E1451" t="s">
        <v>10631</v>
      </c>
      <c r="F1451" t="s">
        <v>11</v>
      </c>
      <c r="G1451" t="s">
        <v>10577</v>
      </c>
      <c r="H1451" t="s">
        <v>10632</v>
      </c>
      <c r="T1451">
        <f t="shared" si="183"/>
        <v>58714361</v>
      </c>
      <c r="U1451">
        <f t="shared" si="184"/>
        <v>86</v>
      </c>
      <c r="V1451">
        <f t="shared" si="185"/>
        <v>0</v>
      </c>
      <c r="W1451">
        <f t="shared" si="186"/>
        <v>2</v>
      </c>
      <c r="X1451" t="str">
        <f t="shared" si="179"/>
        <v>Refit: Is there a way to send a list of complex object in query</v>
      </c>
      <c r="Y1451" t="str">
        <f t="shared" si="180"/>
        <v>null</v>
      </c>
      <c r="Z1451" t="str">
        <f t="shared" si="181"/>
        <v>c#/refit/</v>
      </c>
      <c r="AA1451" t="str">
        <f t="shared" si="182"/>
        <v>https://stackoverflow.com/questions/58714361/refit-is-there-a-way-to-send-a-list-of-complex-object-in-query</v>
      </c>
    </row>
    <row r="1452" spans="1:27" x14ac:dyDescent="0.25">
      <c r="A1452">
        <v>58612052</v>
      </c>
      <c r="B1452" t="s">
        <v>2049</v>
      </c>
      <c r="C1452" t="s">
        <v>16</v>
      </c>
      <c r="D1452" t="s">
        <v>16</v>
      </c>
      <c r="E1452" t="s">
        <v>10633</v>
      </c>
      <c r="F1452" t="s">
        <v>10634</v>
      </c>
      <c r="G1452" t="s">
        <v>10635</v>
      </c>
      <c r="H1452" t="s">
        <v>10636</v>
      </c>
      <c r="T1452">
        <f t="shared" si="183"/>
        <v>58612052</v>
      </c>
      <c r="U1452">
        <f t="shared" si="184"/>
        <v>582</v>
      </c>
      <c r="V1452">
        <f t="shared" si="185"/>
        <v>1</v>
      </c>
      <c r="W1452">
        <f t="shared" si="186"/>
        <v>1</v>
      </c>
      <c r="X1452" t="str">
        <f t="shared" si="179"/>
        <v>Refit Client using a dynamic base address</v>
      </c>
      <c r="Y1452" t="str">
        <f t="shared" si="180"/>
        <v>58612187</v>
      </c>
      <c r="Z1452" t="str">
        <f t="shared" si="181"/>
        <v>c#/dotnet-httpclient/asp.net-core-2.2/refit/</v>
      </c>
      <c r="AA1452" t="str">
        <f t="shared" si="182"/>
        <v>https://stackoverflow.com/questions/58612052/refit-client-using-a-dynamic-base-address</v>
      </c>
    </row>
    <row r="1453" spans="1:27" x14ac:dyDescent="0.25">
      <c r="A1453">
        <v>48253505</v>
      </c>
      <c r="B1453" t="s">
        <v>10637</v>
      </c>
      <c r="C1453" t="s">
        <v>16</v>
      </c>
      <c r="D1453" t="s">
        <v>15</v>
      </c>
      <c r="E1453" t="s">
        <v>10638</v>
      </c>
      <c r="F1453" t="s">
        <v>11</v>
      </c>
      <c r="G1453" t="s">
        <v>10639</v>
      </c>
      <c r="H1453" t="s">
        <v>10640</v>
      </c>
      <c r="T1453">
        <f t="shared" si="183"/>
        <v>48253505</v>
      </c>
      <c r="U1453">
        <f t="shared" si="184"/>
        <v>1555</v>
      </c>
      <c r="V1453">
        <f t="shared" si="185"/>
        <v>1</v>
      </c>
      <c r="W1453">
        <f t="shared" si="186"/>
        <v>2</v>
      </c>
      <c r="X1453" t="str">
        <f t="shared" si="179"/>
        <v>How to upload files using NET CORE and Refit</v>
      </c>
      <c r="Y1453" t="str">
        <f t="shared" si="180"/>
        <v>null</v>
      </c>
      <c r="Z1453" t="str">
        <f t="shared" si="181"/>
        <v>c#/asp.net-core/xamarin.forms/refit/</v>
      </c>
      <c r="AA1453" t="str">
        <f t="shared" si="182"/>
        <v>https://stackoverflow.com/questions/48253505/how-to-upload-files-using-net-core-and-refit</v>
      </c>
    </row>
    <row r="1454" spans="1:27" x14ac:dyDescent="0.25">
      <c r="A1454">
        <v>51753141</v>
      </c>
      <c r="B1454" t="s">
        <v>1217</v>
      </c>
      <c r="C1454" t="s">
        <v>15</v>
      </c>
      <c r="D1454" t="s">
        <v>463</v>
      </c>
      <c r="E1454" t="s">
        <v>10641</v>
      </c>
      <c r="F1454" t="s">
        <v>11</v>
      </c>
      <c r="G1454" t="s">
        <v>10618</v>
      </c>
      <c r="H1454" t="s">
        <v>10642</v>
      </c>
      <c r="T1454">
        <f t="shared" si="183"/>
        <v>51753141</v>
      </c>
      <c r="U1454">
        <f t="shared" si="184"/>
        <v>2743</v>
      </c>
      <c r="V1454">
        <f t="shared" si="185"/>
        <v>2</v>
      </c>
      <c r="W1454">
        <f t="shared" si="186"/>
        <v>11</v>
      </c>
      <c r="X1454" t="str">
        <f t="shared" si="179"/>
        <v>Multipart Content with refit</v>
      </c>
      <c r="Y1454" t="str">
        <f t="shared" si="180"/>
        <v>null</v>
      </c>
      <c r="Z1454" t="str">
        <f t="shared" si="181"/>
        <v>c#/.netrefit/</v>
      </c>
      <c r="AA1454" t="str">
        <f t="shared" si="182"/>
        <v>https://stackoverflow.com/questions/51753141/multipart-content-with-refit</v>
      </c>
    </row>
    <row r="1455" spans="1:27" x14ac:dyDescent="0.25">
      <c r="A1455">
        <v>46342756</v>
      </c>
      <c r="B1455" t="s">
        <v>3773</v>
      </c>
      <c r="C1455" t="s">
        <v>28</v>
      </c>
      <c r="D1455" t="s">
        <v>89</v>
      </c>
      <c r="E1455" t="s">
        <v>10643</v>
      </c>
      <c r="F1455" t="s">
        <v>11</v>
      </c>
      <c r="G1455" t="s">
        <v>10644</v>
      </c>
      <c r="H1455" t="s">
        <v>10645</v>
      </c>
      <c r="T1455">
        <f t="shared" si="183"/>
        <v>46342756</v>
      </c>
      <c r="U1455">
        <f t="shared" si="184"/>
        <v>535</v>
      </c>
      <c r="V1455">
        <f t="shared" si="185"/>
        <v>3</v>
      </c>
      <c r="W1455">
        <f t="shared" si="186"/>
        <v>5</v>
      </c>
      <c r="X1455" t="str">
        <f t="shared" si="179"/>
        <v>Refit [FromQuery] with custom class not getting values</v>
      </c>
      <c r="Y1455" t="str">
        <f t="shared" si="180"/>
        <v>null</v>
      </c>
      <c r="Z1455" t="str">
        <f t="shared" si="181"/>
        <v>c#/.net/asp.net-web-api/refit/</v>
      </c>
      <c r="AA1455" t="str">
        <f t="shared" si="182"/>
        <v>https://stackoverflow.com/questions/46342756/refit-fromquery-with-custom-class-not-getting-values</v>
      </c>
    </row>
    <row r="1456" spans="1:27" x14ac:dyDescent="0.25">
      <c r="A1456">
        <v>43478322</v>
      </c>
      <c r="B1456" t="s">
        <v>10653</v>
      </c>
      <c r="C1456" t="s">
        <v>15</v>
      </c>
      <c r="D1456" t="s">
        <v>208</v>
      </c>
      <c r="E1456" t="s">
        <v>10654</v>
      </c>
      <c r="F1456" t="s">
        <v>11</v>
      </c>
      <c r="G1456" t="s">
        <v>10577</v>
      </c>
      <c r="H1456" t="s">
        <v>10655</v>
      </c>
      <c r="T1456">
        <f t="shared" si="183"/>
        <v>43478322</v>
      </c>
      <c r="U1456">
        <f t="shared" si="184"/>
        <v>4427</v>
      </c>
      <c r="V1456">
        <f t="shared" si="185"/>
        <v>2</v>
      </c>
      <c r="W1456">
        <f t="shared" si="186"/>
        <v>4</v>
      </c>
      <c r="X1456" t="str">
        <f t="shared" si="179"/>
        <v>Refit - Dynamic AND Static Header</v>
      </c>
      <c r="Y1456" t="str">
        <f t="shared" si="180"/>
        <v>null</v>
      </c>
      <c r="Z1456" t="str">
        <f t="shared" si="181"/>
        <v>c#/refit/</v>
      </c>
      <c r="AA1456" t="str">
        <f t="shared" si="182"/>
        <v>https://stackoverflow.com/questions/43478322/refit-dynamic-and-static-header</v>
      </c>
    </row>
    <row r="1457" spans="1:27" x14ac:dyDescent="0.25">
      <c r="A1457">
        <v>57428076</v>
      </c>
      <c r="B1457" t="s">
        <v>723</v>
      </c>
      <c r="C1457" t="s">
        <v>9</v>
      </c>
      <c r="D1457" t="s">
        <v>16</v>
      </c>
      <c r="E1457" t="s">
        <v>10656</v>
      </c>
      <c r="F1457" t="s">
        <v>11</v>
      </c>
      <c r="G1457" t="s">
        <v>10657</v>
      </c>
      <c r="H1457" t="s">
        <v>10658</v>
      </c>
      <c r="T1457">
        <f t="shared" si="183"/>
        <v>57428076</v>
      </c>
      <c r="U1457">
        <f t="shared" si="184"/>
        <v>203</v>
      </c>
      <c r="V1457">
        <f t="shared" si="185"/>
        <v>0</v>
      </c>
      <c r="W1457">
        <f t="shared" si="186"/>
        <v>1</v>
      </c>
      <c r="X1457" t="str">
        <f t="shared" si="179"/>
        <v>How to implement Jwt authentication with the refit library and have it to cache the bearer token for a certain duration?</v>
      </c>
      <c r="Y1457" t="str">
        <f t="shared" si="180"/>
        <v>null</v>
      </c>
      <c r="Z1457" t="str">
        <f t="shared" si="181"/>
        <v>c#/.net-corerefit/</v>
      </c>
      <c r="AA1457" t="str">
        <f t="shared" si="182"/>
        <v>https://stackoverflow.com/questions/57428076/how-to-implement-jwt-authentication-with-the-refit-library-and-have-it-to-cache</v>
      </c>
    </row>
    <row r="1458" spans="1:27" x14ac:dyDescent="0.25">
      <c r="A1458">
        <v>50319637</v>
      </c>
      <c r="B1458" t="s">
        <v>10659</v>
      </c>
      <c r="C1458" t="s">
        <v>16</v>
      </c>
      <c r="D1458" t="s">
        <v>612</v>
      </c>
      <c r="E1458" t="s">
        <v>10660</v>
      </c>
      <c r="F1458" t="s">
        <v>11</v>
      </c>
      <c r="G1458" t="s">
        <v>10661</v>
      </c>
      <c r="H1458" t="s">
        <v>10662</v>
      </c>
      <c r="T1458">
        <f t="shared" si="183"/>
        <v>50319637</v>
      </c>
      <c r="U1458">
        <f t="shared" si="184"/>
        <v>2176</v>
      </c>
      <c r="V1458">
        <f t="shared" si="185"/>
        <v>1</v>
      </c>
      <c r="W1458">
        <f t="shared" si="186"/>
        <v>6</v>
      </c>
      <c r="X1458" t="str">
        <f t="shared" si="179"/>
        <v>Refit and OAuth authentication in c#, why Http once again</v>
      </c>
      <c r="Y1458" t="str">
        <f t="shared" si="180"/>
        <v>null</v>
      </c>
      <c r="Z1458" t="str">
        <f t="shared" si="181"/>
        <v>c#/authenticationrefit/</v>
      </c>
      <c r="AA1458" t="str">
        <f t="shared" si="182"/>
        <v>https://stackoverflow.com/questions/50319637/refit-and-oauth-authentication-in-c-why-http-once-again</v>
      </c>
    </row>
    <row r="1459" spans="1:27" x14ac:dyDescent="0.25">
      <c r="A1459">
        <v>56399364</v>
      </c>
      <c r="B1459" t="s">
        <v>106</v>
      </c>
      <c r="C1459" t="s">
        <v>16</v>
      </c>
      <c r="D1459" t="s">
        <v>16</v>
      </c>
      <c r="E1459" t="s">
        <v>10674</v>
      </c>
      <c r="F1459" t="s">
        <v>10675</v>
      </c>
      <c r="G1459" t="s">
        <v>10676</v>
      </c>
      <c r="H1459" t="s">
        <v>10677</v>
      </c>
      <c r="T1459">
        <f t="shared" si="183"/>
        <v>56399364</v>
      </c>
      <c r="U1459">
        <f t="shared" si="184"/>
        <v>157</v>
      </c>
      <c r="V1459">
        <f t="shared" si="185"/>
        <v>1</v>
      </c>
      <c r="W1459">
        <f t="shared" si="186"/>
        <v>1</v>
      </c>
      <c r="X1459" t="str">
        <f t="shared" si="179"/>
        <v>Refit / API / HTTPS Connection: adding password on header - Is this safe?</v>
      </c>
      <c r="Y1459" t="str">
        <f t="shared" si="180"/>
        <v>56623494</v>
      </c>
      <c r="Z1459" t="str">
        <f t="shared" si="181"/>
        <v>c#/api/https/refit/</v>
      </c>
      <c r="AA1459" t="str">
        <f t="shared" si="182"/>
        <v>https://stackoverflow.com/questions/56399364/refit-api-https-connection-adding-password-on-header-is-this-safe</v>
      </c>
    </row>
    <row r="1460" spans="1:27" x14ac:dyDescent="0.25">
      <c r="A1460">
        <v>54183008</v>
      </c>
      <c r="B1460" t="s">
        <v>8793</v>
      </c>
      <c r="C1460" t="s">
        <v>15</v>
      </c>
      <c r="D1460" t="s">
        <v>28</v>
      </c>
      <c r="E1460" t="s">
        <v>10684</v>
      </c>
      <c r="F1460" t="s">
        <v>10685</v>
      </c>
      <c r="G1460" t="s">
        <v>10686</v>
      </c>
      <c r="H1460" t="s">
        <v>10687</v>
      </c>
      <c r="T1460">
        <f t="shared" si="183"/>
        <v>54183008</v>
      </c>
      <c r="U1460">
        <f t="shared" si="184"/>
        <v>1741</v>
      </c>
      <c r="V1460">
        <f t="shared" si="185"/>
        <v>2</v>
      </c>
      <c r="W1460">
        <f t="shared" si="186"/>
        <v>3</v>
      </c>
      <c r="X1460" t="str">
        <f t="shared" si="179"/>
        <v>How to properly post-process Refit return values?</v>
      </c>
      <c r="Y1460" t="str">
        <f t="shared" si="180"/>
        <v>55208150</v>
      </c>
      <c r="Z1460" t="str">
        <f t="shared" si="181"/>
        <v>c#/.net/.net-core/.net-standard/refit/</v>
      </c>
      <c r="AA1460" t="str">
        <f t="shared" si="182"/>
        <v>https://stackoverflow.com/questions/54183008/how-to-properly-post-process-refit-return-values</v>
      </c>
    </row>
    <row r="1461" spans="1:27" x14ac:dyDescent="0.25">
      <c r="A1461">
        <v>54212035</v>
      </c>
      <c r="B1461" t="s">
        <v>3255</v>
      </c>
      <c r="C1461" t="s">
        <v>9</v>
      </c>
      <c r="D1461" t="s">
        <v>16</v>
      </c>
      <c r="E1461" t="s">
        <v>10688</v>
      </c>
      <c r="F1461" t="s">
        <v>11</v>
      </c>
      <c r="G1461" t="s">
        <v>10689</v>
      </c>
      <c r="H1461" t="s">
        <v>10690</v>
      </c>
      <c r="T1461">
        <f t="shared" si="183"/>
        <v>54212035</v>
      </c>
      <c r="U1461">
        <f t="shared" si="184"/>
        <v>132</v>
      </c>
      <c r="V1461">
        <f t="shared" si="185"/>
        <v>0</v>
      </c>
      <c r="W1461">
        <f t="shared" si="186"/>
        <v>1</v>
      </c>
      <c r="X1461" t="str">
        <f t="shared" si="179"/>
        <v>Building a pure server-side rest client using core 2 and refit</v>
      </c>
      <c r="Y1461" t="str">
        <f t="shared" si="180"/>
        <v>null</v>
      </c>
      <c r="Z1461" t="str">
        <f t="shared" si="181"/>
        <v>c#/jwt/asp.net-core-2.0/refit/</v>
      </c>
      <c r="AA1461" t="str">
        <f t="shared" si="182"/>
        <v>https://stackoverflow.com/questions/54212035/building-a-pure-server-side-rest-client-using-core-2-and-refit</v>
      </c>
    </row>
    <row r="1462" spans="1:27" x14ac:dyDescent="0.25">
      <c r="A1462">
        <v>52858525</v>
      </c>
      <c r="B1462" t="s">
        <v>727</v>
      </c>
      <c r="C1462" t="s">
        <v>16</v>
      </c>
      <c r="D1462" t="s">
        <v>208</v>
      </c>
      <c r="E1462" t="s">
        <v>10691</v>
      </c>
      <c r="F1462" t="s">
        <v>11</v>
      </c>
      <c r="G1462" t="s">
        <v>10581</v>
      </c>
      <c r="H1462" t="s">
        <v>10692</v>
      </c>
      <c r="T1462">
        <f t="shared" si="183"/>
        <v>52858525</v>
      </c>
      <c r="U1462">
        <f t="shared" si="184"/>
        <v>538</v>
      </c>
      <c r="V1462">
        <f t="shared" si="185"/>
        <v>1</v>
      </c>
      <c r="W1462">
        <f t="shared" si="186"/>
        <v>4</v>
      </c>
      <c r="X1462" t="str">
        <f t="shared" si="179"/>
        <v>How can I automatically generate refit interfaces from existing Controllers?</v>
      </c>
      <c r="Y1462" t="str">
        <f t="shared" si="180"/>
        <v>null</v>
      </c>
      <c r="Z1462" t="str">
        <f t="shared" si="181"/>
        <v>c#/asp.net-corerefit/</v>
      </c>
      <c r="AA1462" t="str">
        <f t="shared" si="182"/>
        <v>https://stackoverflow.com/questions/52858525/how-can-i-automatically-generate-refit-interfaces-from-existing-controllers</v>
      </c>
    </row>
    <row r="1463" spans="1:27" x14ac:dyDescent="0.25">
      <c r="A1463">
        <v>51782836</v>
      </c>
      <c r="B1463" t="s">
        <v>10699</v>
      </c>
      <c r="C1463" t="s">
        <v>9</v>
      </c>
      <c r="D1463" t="s">
        <v>16</v>
      </c>
      <c r="E1463" t="s">
        <v>10700</v>
      </c>
      <c r="F1463" t="s">
        <v>11</v>
      </c>
      <c r="G1463" t="s">
        <v>10701</v>
      </c>
      <c r="H1463" t="s">
        <v>10702</v>
      </c>
      <c r="T1463">
        <f t="shared" si="183"/>
        <v>51782836</v>
      </c>
      <c r="U1463">
        <f t="shared" si="184"/>
        <v>517</v>
      </c>
      <c r="V1463">
        <f t="shared" si="185"/>
        <v>0</v>
      </c>
      <c r="W1463">
        <f t="shared" si="186"/>
        <v>1</v>
      </c>
      <c r="X1463" t="str">
        <f t="shared" si="179"/>
        <v>Add Custom TypedClient with Refit</v>
      </c>
      <c r="Y1463" t="str">
        <f t="shared" si="180"/>
        <v>null</v>
      </c>
      <c r="Z1463" t="str">
        <f t="shared" si="181"/>
        <v>c#/asp.net-core/asp.net-core-mvc/httpclient/refit/</v>
      </c>
      <c r="AA1463" t="str">
        <f t="shared" si="182"/>
        <v>https://stackoverflow.com/questions/51782836/add-custom-typedclient-with-refit</v>
      </c>
    </row>
    <row r="1464" spans="1:27" x14ac:dyDescent="0.25">
      <c r="A1464">
        <v>47537005</v>
      </c>
      <c r="B1464" t="s">
        <v>10703</v>
      </c>
      <c r="C1464" t="s">
        <v>16</v>
      </c>
      <c r="D1464" t="s">
        <v>15</v>
      </c>
      <c r="E1464" t="s">
        <v>10704</v>
      </c>
      <c r="F1464" t="s">
        <v>11</v>
      </c>
      <c r="G1464" t="s">
        <v>10705</v>
      </c>
      <c r="H1464" t="s">
        <v>10706</v>
      </c>
      <c r="T1464">
        <f t="shared" si="183"/>
        <v>47537005</v>
      </c>
      <c r="U1464">
        <f t="shared" si="184"/>
        <v>672</v>
      </c>
      <c r="V1464">
        <f t="shared" si="185"/>
        <v>1</v>
      </c>
      <c r="W1464">
        <f t="shared" si="186"/>
        <v>2</v>
      </c>
      <c r="X1464" t="str">
        <f t="shared" si="179"/>
        <v>How to share service method URL between Refit and Web API?</v>
      </c>
      <c r="Y1464" t="str">
        <f t="shared" si="180"/>
        <v>null</v>
      </c>
      <c r="Z1464" t="str">
        <f t="shared" si="181"/>
        <v>c#/asp.net-mvc/asp.net-web-api/refit/</v>
      </c>
      <c r="AA1464" t="str">
        <f t="shared" si="182"/>
        <v>https://stackoverflow.com/questions/47537005/how-to-share-service-method-url-between-refit-and-web-api</v>
      </c>
    </row>
    <row r="1465" spans="1:27" x14ac:dyDescent="0.25">
      <c r="A1465">
        <v>43315934</v>
      </c>
      <c r="B1465" t="s">
        <v>10707</v>
      </c>
      <c r="C1465" t="s">
        <v>15</v>
      </c>
      <c r="D1465" t="s">
        <v>612</v>
      </c>
      <c r="E1465" t="s">
        <v>10708</v>
      </c>
      <c r="F1465" t="s">
        <v>10709</v>
      </c>
      <c r="G1465" t="s">
        <v>10710</v>
      </c>
      <c r="H1465" t="s">
        <v>10711</v>
      </c>
      <c r="T1465">
        <f t="shared" si="183"/>
        <v>43315934</v>
      </c>
      <c r="U1465">
        <f t="shared" si="184"/>
        <v>3853</v>
      </c>
      <c r="V1465">
        <f t="shared" si="185"/>
        <v>2</v>
      </c>
      <c r="W1465">
        <f t="shared" si="186"/>
        <v>6</v>
      </c>
      <c r="X1465" t="str">
        <f t="shared" si="179"/>
        <v>How to set timeout in Refit library</v>
      </c>
      <c r="Y1465" t="str">
        <f t="shared" si="180"/>
        <v>43320250</v>
      </c>
      <c r="Z1465" t="str">
        <f t="shared" si="181"/>
        <v>c#/xamarin.androidrefit/</v>
      </c>
      <c r="AA1465" t="str">
        <f t="shared" si="182"/>
        <v>https://stackoverflow.com/questions/43315934/how-to-set-timeout-in-refit-library</v>
      </c>
    </row>
    <row r="1466" spans="1:27" x14ac:dyDescent="0.25">
      <c r="A1466">
        <v>61880444</v>
      </c>
      <c r="B1466" t="s">
        <v>102</v>
      </c>
      <c r="C1466" t="s">
        <v>15</v>
      </c>
      <c r="D1466" t="s">
        <v>15</v>
      </c>
      <c r="E1466" t="s">
        <v>10716</v>
      </c>
      <c r="F1466" t="s">
        <v>10717</v>
      </c>
      <c r="G1466" t="s">
        <v>10718</v>
      </c>
      <c r="H1466" t="s">
        <v>10719</v>
      </c>
      <c r="T1466">
        <f t="shared" si="183"/>
        <v>61880444</v>
      </c>
      <c r="U1466">
        <f t="shared" si="184"/>
        <v>38</v>
      </c>
      <c r="V1466">
        <f t="shared" si="185"/>
        <v>2</v>
      </c>
      <c r="W1466">
        <f t="shared" si="186"/>
        <v>2</v>
      </c>
      <c r="X1466" t="str">
        <f t="shared" si="179"/>
        <v>How to disable MemoryCache in Entity Framework Core?</v>
      </c>
      <c r="Y1466" t="str">
        <f t="shared" si="180"/>
        <v>61895797</v>
      </c>
      <c r="Z1466" t="str">
        <f t="shared" si="181"/>
        <v>c#/.net/entity-framework/asp.net-core/entity-framework-core/</v>
      </c>
      <c r="AA1466" t="str">
        <f t="shared" si="182"/>
        <v>https://stackoverflow.com/questions/61880444/how-to-disable-memorycache-in-entity-framework-core</v>
      </c>
    </row>
    <row r="1467" spans="1:27" x14ac:dyDescent="0.25">
      <c r="A1467">
        <v>44237105</v>
      </c>
      <c r="B1467" t="s">
        <v>10720</v>
      </c>
      <c r="C1467" t="s">
        <v>208</v>
      </c>
      <c r="D1467" t="s">
        <v>107</v>
      </c>
      <c r="E1467" t="s">
        <v>10721</v>
      </c>
      <c r="F1467" t="s">
        <v>10722</v>
      </c>
      <c r="G1467" t="s">
        <v>10723</v>
      </c>
      <c r="H1467" t="s">
        <v>10724</v>
      </c>
      <c r="T1467">
        <f t="shared" si="183"/>
        <v>44237105</v>
      </c>
      <c r="U1467">
        <f t="shared" si="184"/>
        <v>15932</v>
      </c>
      <c r="V1467">
        <f t="shared" si="185"/>
        <v>4</v>
      </c>
      <c r="W1467">
        <f t="shared" si="186"/>
        <v>8</v>
      </c>
      <c r="X1467" t="str">
        <f t="shared" si="179"/>
        <v>This application requires one of the following versions of .NET Framework</v>
      </c>
      <c r="Y1467" t="str">
        <f t="shared" si="180"/>
        <v>45380277</v>
      </c>
      <c r="Z1467" t="str">
        <f t="shared" si="181"/>
        <v>c#/asp.net/.net/.net-framework-version/.net-4.6.1/</v>
      </c>
      <c r="AA1467" t="str">
        <f t="shared" si="182"/>
        <v>https://stackoverflow.com/questions/44237105/this-application-requires-one-of-the-following-versions-of-net-framework</v>
      </c>
    </row>
    <row r="1468" spans="1:27" x14ac:dyDescent="0.25">
      <c r="A1468">
        <v>30675564</v>
      </c>
      <c r="B1468" t="s">
        <v>10725</v>
      </c>
      <c r="C1468" t="s">
        <v>15</v>
      </c>
      <c r="D1468" t="s">
        <v>89</v>
      </c>
      <c r="E1468" t="s">
        <v>10726</v>
      </c>
      <c r="F1468" t="s">
        <v>10727</v>
      </c>
      <c r="G1468" t="s">
        <v>10728</v>
      </c>
      <c r="H1468" t="s">
        <v>10729</v>
      </c>
      <c r="T1468">
        <f t="shared" si="183"/>
        <v>30675564</v>
      </c>
      <c r="U1468">
        <f t="shared" si="184"/>
        <v>8076</v>
      </c>
      <c r="V1468">
        <f t="shared" si="185"/>
        <v>2</v>
      </c>
      <c r="W1468">
        <f t="shared" si="186"/>
        <v>5</v>
      </c>
      <c r="X1468" t="str">
        <f t="shared" si="179"/>
        <v>In Entity Framework, how do I add a generic entity to its corresponding DbSet without a switch statement that enumerates all the possible DbSets?</v>
      </c>
      <c r="Y1468" t="str">
        <f t="shared" si="180"/>
        <v>30675715</v>
      </c>
      <c r="Z1468" t="str">
        <f t="shared" si="181"/>
        <v>c#/database/entity-framework/entity/</v>
      </c>
      <c r="AA1468" t="str">
        <f t="shared" si="182"/>
        <v>https://stackoverflow.com/questions/30675564/in-entity-framework-how-do-i-add-a-generic-entity-to-its-corresponding-dbset-wi</v>
      </c>
    </row>
    <row r="1469" spans="1:27" x14ac:dyDescent="0.25">
      <c r="A1469">
        <v>61884837</v>
      </c>
      <c r="B1469" t="s">
        <v>320</v>
      </c>
      <c r="C1469" t="s">
        <v>16</v>
      </c>
      <c r="D1469" t="s">
        <v>16</v>
      </c>
      <c r="E1469" t="s">
        <v>10730</v>
      </c>
      <c r="F1469" t="s">
        <v>11</v>
      </c>
      <c r="G1469" t="s">
        <v>10731</v>
      </c>
      <c r="H1469" t="s">
        <v>10732</v>
      </c>
      <c r="T1469">
        <f t="shared" si="183"/>
        <v>61884837</v>
      </c>
      <c r="U1469">
        <f t="shared" si="184"/>
        <v>17</v>
      </c>
      <c r="V1469">
        <f t="shared" si="185"/>
        <v>1</v>
      </c>
      <c r="W1469">
        <f t="shared" si="186"/>
        <v>1</v>
      </c>
      <c r="X1469" t="str">
        <f t="shared" si="179"/>
        <v>Show database query generated by Entity Framework Core for PostgreSQL when SaveChanges() called</v>
      </c>
      <c r="Y1469" t="str">
        <f t="shared" si="180"/>
        <v>null</v>
      </c>
      <c r="Z1469" t="str">
        <f t="shared" si="181"/>
        <v>c#/postgresqlentity-framework-core/</v>
      </c>
      <c r="AA1469" t="str">
        <f t="shared" si="182"/>
        <v>https://stackoverflow.com/questions/61884837/show-database-query-generated-by-entity-framework-core-for-postgresql-when-savec</v>
      </c>
    </row>
    <row r="1470" spans="1:27" x14ac:dyDescent="0.25">
      <c r="A1470">
        <v>41246614</v>
      </c>
      <c r="B1470" t="s">
        <v>10733</v>
      </c>
      <c r="C1470" t="s">
        <v>469</v>
      </c>
      <c r="D1470" t="s">
        <v>1500</v>
      </c>
      <c r="E1470" t="s">
        <v>10734</v>
      </c>
      <c r="F1470" t="s">
        <v>10735</v>
      </c>
      <c r="G1470" t="s">
        <v>10736</v>
      </c>
      <c r="H1470" t="s">
        <v>10737</v>
      </c>
      <c r="T1470">
        <f t="shared" si="183"/>
        <v>41246614</v>
      </c>
      <c r="U1470">
        <f t="shared" si="184"/>
        <v>96835</v>
      </c>
      <c r="V1470">
        <f t="shared" si="185"/>
        <v>9</v>
      </c>
      <c r="W1470">
        <f t="shared" si="186"/>
        <v>143</v>
      </c>
      <c r="X1470" t="str">
        <f t="shared" si="179"/>
        <v>Entity Framework Core add unique constraint code-first</v>
      </c>
      <c r="Y1470" t="str">
        <f t="shared" si="180"/>
        <v>41257827</v>
      </c>
      <c r="Z1470" t="str">
        <f t="shared" si="181"/>
        <v>c#/entity-frameworkentity-framework-core/</v>
      </c>
      <c r="AA1470" t="str">
        <f t="shared" si="182"/>
        <v>https://stackoverflow.com/questions/41246614/entity-framework-core-add-unique-constraint-code-first</v>
      </c>
    </row>
    <row r="1471" spans="1:27" x14ac:dyDescent="0.25">
      <c r="A1471">
        <v>54940081</v>
      </c>
      <c r="B1471" t="s">
        <v>10760</v>
      </c>
      <c r="C1471" t="s">
        <v>16</v>
      </c>
      <c r="D1471" t="s">
        <v>16</v>
      </c>
      <c r="E1471" t="s">
        <v>10761</v>
      </c>
      <c r="F1471" t="s">
        <v>11</v>
      </c>
      <c r="G1471" t="s">
        <v>10762</v>
      </c>
      <c r="H1471" t="s">
        <v>10763</v>
      </c>
      <c r="T1471">
        <f t="shared" si="183"/>
        <v>54940081</v>
      </c>
      <c r="U1471">
        <f t="shared" si="184"/>
        <v>571</v>
      </c>
      <c r="V1471">
        <f t="shared" si="185"/>
        <v>1</v>
      </c>
      <c r="W1471">
        <f t="shared" si="186"/>
        <v>1</v>
      </c>
      <c r="X1471" t="str">
        <f t="shared" si="179"/>
        <v>Entity Framework Core Postgre ILike function</v>
      </c>
      <c r="Y1471" t="str">
        <f t="shared" si="180"/>
        <v>null</v>
      </c>
      <c r="Z1471" t="str">
        <f t="shared" si="181"/>
        <v>c#/asp.net/postgresql/asp.net-core/entity/</v>
      </c>
      <c r="AA1471" t="str">
        <f t="shared" si="182"/>
        <v>https://stackoverflow.com/questions/54940081/entity-framework-core-postgre-ilike-function</v>
      </c>
    </row>
    <row r="1472" spans="1:27" x14ac:dyDescent="0.25">
      <c r="A1472">
        <v>61856314</v>
      </c>
      <c r="B1472" t="s">
        <v>320</v>
      </c>
      <c r="C1472" t="s">
        <v>15</v>
      </c>
      <c r="D1472" t="s">
        <v>16</v>
      </c>
      <c r="E1472" t="s">
        <v>10767</v>
      </c>
      <c r="F1472" t="s">
        <v>10768</v>
      </c>
      <c r="G1472" t="s">
        <v>10769</v>
      </c>
      <c r="H1472" t="s">
        <v>10770</v>
      </c>
      <c r="T1472">
        <f t="shared" si="183"/>
        <v>61856314</v>
      </c>
      <c r="U1472">
        <f t="shared" si="184"/>
        <v>17</v>
      </c>
      <c r="V1472">
        <f t="shared" si="185"/>
        <v>2</v>
      </c>
      <c r="W1472">
        <f t="shared" si="186"/>
        <v>1</v>
      </c>
      <c r="X1472" t="str">
        <f t="shared" si="179"/>
        <v>Using Composite Keys with Entity Framework Core and Using part of them as foreign keys</v>
      </c>
      <c r="Y1472" t="str">
        <f t="shared" si="180"/>
        <v>61857077</v>
      </c>
      <c r="Z1472" t="str">
        <f t="shared" si="181"/>
        <v>c#/sql/entity-framework/ef-code-first/ef-core-3.1/</v>
      </c>
      <c r="AA1472" t="str">
        <f t="shared" si="182"/>
        <v>https://stackoverflow.com/questions/61856314/using-composite-keys-with-entity-framework-core-and-using-part-of-them-as-foreig</v>
      </c>
    </row>
    <row r="1473" spans="1:27" x14ac:dyDescent="0.25">
      <c r="A1473">
        <v>61833776</v>
      </c>
      <c r="B1473" t="s">
        <v>209</v>
      </c>
      <c r="C1473" t="s">
        <v>16</v>
      </c>
      <c r="D1473" t="s">
        <v>16</v>
      </c>
      <c r="E1473" t="s">
        <v>10774</v>
      </c>
      <c r="F1473" t="s">
        <v>11</v>
      </c>
      <c r="G1473" t="s">
        <v>10775</v>
      </c>
      <c r="H1473" t="s">
        <v>10776</v>
      </c>
      <c r="T1473">
        <f t="shared" si="183"/>
        <v>61833776</v>
      </c>
      <c r="U1473">
        <f t="shared" si="184"/>
        <v>41</v>
      </c>
      <c r="V1473">
        <f t="shared" si="185"/>
        <v>1</v>
      </c>
      <c r="W1473">
        <f t="shared" si="186"/>
        <v>1</v>
      </c>
      <c r="X1473" t="str">
        <f t="shared" si="179"/>
        <v>Dynamic query execution in Entity Framework Core</v>
      </c>
      <c r="Y1473" t="str">
        <f t="shared" si="180"/>
        <v>null</v>
      </c>
      <c r="Z1473" t="str">
        <f t="shared" si="181"/>
        <v>c#/entity-framework-core/mysql-workbench/.net-core-2.2/</v>
      </c>
      <c r="AA1473" t="str">
        <f t="shared" si="182"/>
        <v>https://stackoverflow.com/questions/61833776/dynamic-query-execution-in-entity-framework-core</v>
      </c>
    </row>
    <row r="1474" spans="1:27" x14ac:dyDescent="0.25">
      <c r="A1474">
        <v>61844060</v>
      </c>
      <c r="B1474" t="s">
        <v>183</v>
      </c>
      <c r="C1474" t="s">
        <v>15</v>
      </c>
      <c r="D1474" t="s">
        <v>15</v>
      </c>
      <c r="E1474" t="s">
        <v>10777</v>
      </c>
      <c r="F1474" t="s">
        <v>10778</v>
      </c>
      <c r="G1474" t="s">
        <v>10779</v>
      </c>
      <c r="H1474" t="s">
        <v>10780</v>
      </c>
      <c r="T1474">
        <f t="shared" si="183"/>
        <v>61844060</v>
      </c>
      <c r="U1474">
        <f t="shared" si="184"/>
        <v>40</v>
      </c>
      <c r="V1474">
        <f t="shared" si="185"/>
        <v>2</v>
      </c>
      <c r="W1474">
        <f t="shared" si="186"/>
        <v>2</v>
      </c>
      <c r="X1474" t="str">
        <f t="shared" ref="X1474:X1501" si="187">CLEAN(E1474)</f>
        <v>Identity user object is not mapped to another object - entity framework</v>
      </c>
      <c r="Y1474" t="str">
        <f t="shared" ref="Y1474:Y1501" si="188">CLEAN(F1474)</f>
        <v>61848407</v>
      </c>
      <c r="Z1474" t="str">
        <f t="shared" ref="Z1474:Z1501" si="189">CLEAN(G1474)</f>
        <v>c#/sql-server/entity-framework/.net-core/asp.net-identity/</v>
      </c>
      <c r="AA1474" t="str">
        <f t="shared" ref="AA1474:AA1501" si="190">CLEAN(H1474)</f>
        <v>https://stackoverflow.com/questions/61844060/identity-user-object-is-not-mapped-to-another-object-entity-framework</v>
      </c>
    </row>
    <row r="1475" spans="1:27" x14ac:dyDescent="0.25">
      <c r="A1475">
        <v>49738934</v>
      </c>
      <c r="B1475" t="s">
        <v>10790</v>
      </c>
      <c r="C1475" t="s">
        <v>28</v>
      </c>
      <c r="D1475" t="s">
        <v>16</v>
      </c>
      <c r="E1475" t="s">
        <v>10791</v>
      </c>
      <c r="F1475" t="s">
        <v>10792</v>
      </c>
      <c r="G1475" t="s">
        <v>10793</v>
      </c>
      <c r="H1475" t="s">
        <v>10794</v>
      </c>
      <c r="T1475">
        <f t="shared" ref="T1475:T1501" si="191">VALUE(CLEAN(A1475))</f>
        <v>49738934</v>
      </c>
      <c r="U1475">
        <f t="shared" ref="U1475:U1501" si="192">VALUE(CLEAN(B1475))</f>
        <v>2215</v>
      </c>
      <c r="V1475">
        <f t="shared" ref="V1475:V1501" si="193">VALUE(CLEAN(C1475))</f>
        <v>3</v>
      </c>
      <c r="W1475">
        <f t="shared" ref="W1475:W1501" si="194">VALUE(CLEAN(D1475))</f>
        <v>1</v>
      </c>
      <c r="X1475" t="str">
        <f t="shared" si="187"/>
        <v>Entity Framework migration error</v>
      </c>
      <c r="Y1475" t="str">
        <f t="shared" si="188"/>
        <v>49739171</v>
      </c>
      <c r="Z1475" t="str">
        <f t="shared" si="189"/>
        <v>c#/asp.net/sql-server/entity-framework/</v>
      </c>
      <c r="AA1475" t="str">
        <f t="shared" si="190"/>
        <v>https://stackoverflow.com/questions/49738934/entity-framework-migration-error</v>
      </c>
    </row>
    <row r="1476" spans="1:27" x14ac:dyDescent="0.25">
      <c r="A1476">
        <v>12780389</v>
      </c>
      <c r="B1476" t="s">
        <v>10795</v>
      </c>
      <c r="C1476" t="s">
        <v>474</v>
      </c>
      <c r="D1476" t="s">
        <v>280</v>
      </c>
      <c r="E1476" t="s">
        <v>10796</v>
      </c>
      <c r="F1476" t="s">
        <v>10797</v>
      </c>
      <c r="G1476" t="s">
        <v>10798</v>
      </c>
      <c r="H1476" t="s">
        <v>10799</v>
      </c>
      <c r="T1476">
        <f t="shared" si="191"/>
        <v>12780389</v>
      </c>
      <c r="U1476">
        <f t="shared" si="192"/>
        <v>76125</v>
      </c>
      <c r="V1476">
        <f t="shared" si="193"/>
        <v>12</v>
      </c>
      <c r="W1476">
        <f t="shared" si="194"/>
        <v>44</v>
      </c>
      <c r="X1476" t="str">
        <f t="shared" si="187"/>
        <v>Entity Framework error - Error 11009: Property &amp;#39 &amp;#39 is not mapped</v>
      </c>
      <c r="Y1476" t="str">
        <f t="shared" si="188"/>
        <v>12789660</v>
      </c>
      <c r="Z1476" t="str">
        <f t="shared" si="189"/>
        <v>c#/entity-framework/visual-studio-2008/mapping/</v>
      </c>
      <c r="AA1476" t="str">
        <f t="shared" si="190"/>
        <v>https://stackoverflow.com/questions/12780389/entity-framework-error-error-11009-property-is-not-mapped</v>
      </c>
    </row>
    <row r="1477" spans="1:27" x14ac:dyDescent="0.25">
      <c r="A1477">
        <v>29051931</v>
      </c>
      <c r="B1477" t="s">
        <v>10800</v>
      </c>
      <c r="C1477" t="s">
        <v>474</v>
      </c>
      <c r="D1477" t="s">
        <v>183</v>
      </c>
      <c r="E1477" t="s">
        <v>10801</v>
      </c>
      <c r="F1477" t="s">
        <v>10802</v>
      </c>
      <c r="G1477" t="s">
        <v>10803</v>
      </c>
      <c r="H1477" t="s">
        <v>10804</v>
      </c>
      <c r="T1477">
        <f t="shared" si="191"/>
        <v>29051931</v>
      </c>
      <c r="U1477">
        <f t="shared" si="192"/>
        <v>41513</v>
      </c>
      <c r="V1477">
        <f t="shared" si="193"/>
        <v>12</v>
      </c>
      <c r="W1477">
        <f t="shared" si="194"/>
        <v>40</v>
      </c>
      <c r="X1477" t="str">
        <f t="shared" si="187"/>
        <v>Why is Entity Framework 6.1.3 throwing a &amp;quotCould not load type &amp;#39System.Data.Entity.Infrastructure.TableExistenceChecker&amp;#39&amp;quot</v>
      </c>
      <c r="Y1477" t="str">
        <f t="shared" si="188"/>
        <v>29053891</v>
      </c>
      <c r="Z1477" t="str">
        <f t="shared" si="189"/>
        <v>c#/.net/entity-framework/entity-framework-6/</v>
      </c>
      <c r="AA1477" t="str">
        <f t="shared" si="190"/>
        <v>https://stackoverflow.com/questions/29051931/why-is-entity-framework-6-1-3-throwing-a-could-not-load-type-system-data-entit</v>
      </c>
    </row>
    <row r="1478" spans="1:27" x14ac:dyDescent="0.25">
      <c r="A1478">
        <v>61840257</v>
      </c>
      <c r="B1478" t="s">
        <v>316</v>
      </c>
      <c r="C1478" t="s">
        <v>16</v>
      </c>
      <c r="D1478" t="s">
        <v>16</v>
      </c>
      <c r="E1478" t="s">
        <v>10805</v>
      </c>
      <c r="F1478" t="s">
        <v>10806</v>
      </c>
      <c r="G1478" t="s">
        <v>10807</v>
      </c>
      <c r="H1478" t="s">
        <v>10808</v>
      </c>
      <c r="T1478">
        <f t="shared" si="191"/>
        <v>61840257</v>
      </c>
      <c r="U1478">
        <f t="shared" si="192"/>
        <v>49</v>
      </c>
      <c r="V1478">
        <f t="shared" si="193"/>
        <v>1</v>
      </c>
      <c r="W1478">
        <f t="shared" si="194"/>
        <v>1</v>
      </c>
      <c r="X1478" t="str">
        <f t="shared" si="187"/>
        <v>Entity Framework Core DbContext lifecycle in Dotnet Core console app</v>
      </c>
      <c r="Y1478" t="str">
        <f t="shared" si="188"/>
        <v>61841263</v>
      </c>
      <c r="Z1478" t="str">
        <f t="shared" si="189"/>
        <v>c#/dependency-injection/entity-framework-core/asp.net-core-3.1/</v>
      </c>
      <c r="AA1478" t="str">
        <f t="shared" si="190"/>
        <v>https://stackoverflow.com/questions/61840257/entity-framework-core-dbcontext-lifecycle-in-dotnet-core-console-app</v>
      </c>
    </row>
    <row r="1479" spans="1:27" x14ac:dyDescent="0.25">
      <c r="A1479">
        <v>61826133</v>
      </c>
      <c r="B1479" t="s">
        <v>1030</v>
      </c>
      <c r="C1479" t="s">
        <v>16</v>
      </c>
      <c r="D1479" t="s">
        <v>16</v>
      </c>
      <c r="E1479" t="s">
        <v>10819</v>
      </c>
      <c r="F1479" t="s">
        <v>10820</v>
      </c>
      <c r="G1479" t="s">
        <v>10821</v>
      </c>
      <c r="H1479" t="s">
        <v>10822</v>
      </c>
      <c r="T1479">
        <f t="shared" si="191"/>
        <v>61826133</v>
      </c>
      <c r="U1479">
        <f t="shared" si="192"/>
        <v>37</v>
      </c>
      <c r="V1479">
        <f t="shared" si="193"/>
        <v>1</v>
      </c>
      <c r="W1479">
        <f t="shared" si="194"/>
        <v>1</v>
      </c>
      <c r="X1479" t="str">
        <f t="shared" si="187"/>
        <v>Why is Entity Framework trying to store my foreign key for a second time?</v>
      </c>
      <c r="Y1479" t="str">
        <f t="shared" si="188"/>
        <v>61826344</v>
      </c>
      <c r="Z1479" t="str">
        <f t="shared" si="189"/>
        <v>c#/asp.net-core/model-view-controller/entity-framework-core/</v>
      </c>
      <c r="AA1479" t="str">
        <f t="shared" si="190"/>
        <v>https://stackoverflow.com/questions/61826133/why-is-entity-framework-trying-to-store-my-foreign-key-for-a-second-time</v>
      </c>
    </row>
    <row r="1480" spans="1:27" x14ac:dyDescent="0.25">
      <c r="A1480">
        <v>61822034</v>
      </c>
      <c r="B1480" t="s">
        <v>214</v>
      </c>
      <c r="C1480" t="s">
        <v>16</v>
      </c>
      <c r="D1480" t="s">
        <v>16</v>
      </c>
      <c r="E1480" t="s">
        <v>10826</v>
      </c>
      <c r="F1480" t="s">
        <v>10827</v>
      </c>
      <c r="G1480" t="s">
        <v>10828</v>
      </c>
      <c r="H1480" t="s">
        <v>10829</v>
      </c>
      <c r="T1480">
        <f t="shared" si="191"/>
        <v>61822034</v>
      </c>
      <c r="U1480">
        <f t="shared" si="192"/>
        <v>25</v>
      </c>
      <c r="V1480">
        <f t="shared" si="193"/>
        <v>1</v>
      </c>
      <c r="W1480">
        <f t="shared" si="194"/>
        <v>1</v>
      </c>
      <c r="X1480" t="str">
        <f t="shared" si="187"/>
        <v>I have two tables (Entity Framework). I want to count an average based on one another, but only count one record once. How to do it?</v>
      </c>
      <c r="Y1480" t="str">
        <f t="shared" si="188"/>
        <v>61826112</v>
      </c>
      <c r="Z1480" t="str">
        <f t="shared" si="189"/>
        <v>c#/sql/.net/database/entity-framework/</v>
      </c>
      <c r="AA1480" t="str">
        <f t="shared" si="190"/>
        <v>https://stackoverflow.com/questions/61822034/i-have-two-tables-entity-framework-i-want-to-count-an-average-based-on-one-an</v>
      </c>
    </row>
    <row r="1481" spans="1:27" x14ac:dyDescent="0.25">
      <c r="A1481">
        <v>61821988</v>
      </c>
      <c r="B1481" t="s">
        <v>183</v>
      </c>
      <c r="C1481" t="s">
        <v>15</v>
      </c>
      <c r="D1481" t="s">
        <v>16</v>
      </c>
      <c r="E1481" t="s">
        <v>10833</v>
      </c>
      <c r="F1481" t="s">
        <v>10834</v>
      </c>
      <c r="G1481" t="s">
        <v>10739</v>
      </c>
      <c r="H1481" t="s">
        <v>10835</v>
      </c>
      <c r="T1481">
        <f t="shared" si="191"/>
        <v>61821988</v>
      </c>
      <c r="U1481">
        <f t="shared" si="192"/>
        <v>40</v>
      </c>
      <c r="V1481">
        <f t="shared" si="193"/>
        <v>2</v>
      </c>
      <c r="W1481">
        <f t="shared" si="194"/>
        <v>1</v>
      </c>
      <c r="X1481" t="str">
        <f t="shared" si="187"/>
        <v>Entity Framework SqlException: Invalid object name</v>
      </c>
      <c r="Y1481" t="str">
        <f t="shared" si="188"/>
        <v>61822947</v>
      </c>
      <c r="Z1481" t="str">
        <f t="shared" si="189"/>
        <v>c#/entity-framework/</v>
      </c>
      <c r="AA1481" t="str">
        <f t="shared" si="190"/>
        <v>https://stackoverflow.com/questions/61821988/entity-framework-sqlexception-invalid-object-name</v>
      </c>
    </row>
    <row r="1482" spans="1:27" x14ac:dyDescent="0.25">
      <c r="A1482">
        <v>61654326</v>
      </c>
      <c r="B1482" t="s">
        <v>14</v>
      </c>
      <c r="C1482" t="s">
        <v>15</v>
      </c>
      <c r="D1482" t="s">
        <v>16</v>
      </c>
      <c r="E1482" t="s">
        <v>10845</v>
      </c>
      <c r="F1482" t="s">
        <v>11</v>
      </c>
      <c r="G1482" t="s">
        <v>10846</v>
      </c>
      <c r="H1482" t="s">
        <v>10847</v>
      </c>
      <c r="T1482">
        <f t="shared" si="191"/>
        <v>61654326</v>
      </c>
      <c r="U1482">
        <f t="shared" si="192"/>
        <v>31</v>
      </c>
      <c r="V1482">
        <f t="shared" si="193"/>
        <v>2</v>
      </c>
      <c r="W1482">
        <f t="shared" si="194"/>
        <v>1</v>
      </c>
      <c r="X1482" t="str">
        <f t="shared" si="187"/>
        <v>Entity Framework: WillCascadeOnDelete and Include</v>
      </c>
      <c r="Y1482" t="str">
        <f t="shared" si="188"/>
        <v>null</v>
      </c>
      <c r="Z1482" t="str">
        <f t="shared" si="189"/>
        <v>c#/sql-serverentity-framework/</v>
      </c>
      <c r="AA1482" t="str">
        <f t="shared" si="190"/>
        <v>https://stackoverflow.com/questions/61654326/entity-framework-willcascadeondelete-and-include</v>
      </c>
    </row>
    <row r="1483" spans="1:27" x14ac:dyDescent="0.25">
      <c r="A1483">
        <v>61816274</v>
      </c>
      <c r="B1483" t="s">
        <v>145</v>
      </c>
      <c r="C1483" t="s">
        <v>9</v>
      </c>
      <c r="D1483" t="s">
        <v>15</v>
      </c>
      <c r="E1483" t="s">
        <v>10848</v>
      </c>
      <c r="F1483" t="s">
        <v>11</v>
      </c>
      <c r="G1483" t="s">
        <v>592</v>
      </c>
      <c r="H1483" t="s">
        <v>10849</v>
      </c>
      <c r="T1483">
        <f t="shared" si="191"/>
        <v>61816274</v>
      </c>
      <c r="U1483">
        <f t="shared" si="192"/>
        <v>22</v>
      </c>
      <c r="V1483">
        <f t="shared" si="193"/>
        <v>0</v>
      </c>
      <c r="W1483">
        <f t="shared" si="194"/>
        <v>2</v>
      </c>
      <c r="X1483" t="str">
        <f t="shared" si="187"/>
        <v>What resources are injected automatically by the framework when creating a hosted service?</v>
      </c>
      <c r="Y1483" t="str">
        <f t="shared" si="188"/>
        <v>null</v>
      </c>
      <c r="Z1483" t="str">
        <f t="shared" si="189"/>
        <v>c#/.net-core/</v>
      </c>
      <c r="AA1483" t="str">
        <f t="shared" si="190"/>
        <v>https://stackoverflow.com/questions/61816274/what-resources-are-injected-automatically-by-the-framework-when-creating-a-hoste</v>
      </c>
    </row>
    <row r="1484" spans="1:27" x14ac:dyDescent="0.25">
      <c r="A1484">
        <v>2058487</v>
      </c>
      <c r="B1484" t="s">
        <v>10875</v>
      </c>
      <c r="C1484" t="s">
        <v>29</v>
      </c>
      <c r="D1484" t="s">
        <v>1508</v>
      </c>
      <c r="E1484" t="s">
        <v>10876</v>
      </c>
      <c r="F1484" t="s">
        <v>10877</v>
      </c>
      <c r="G1484" t="s">
        <v>10878</v>
      </c>
      <c r="H1484" t="s">
        <v>10879</v>
      </c>
      <c r="T1484">
        <f t="shared" si="191"/>
        <v>2058487</v>
      </c>
      <c r="U1484">
        <f t="shared" si="192"/>
        <v>81955</v>
      </c>
      <c r="V1484">
        <f t="shared" si="193"/>
        <v>15</v>
      </c>
      <c r="W1484">
        <f t="shared" si="194"/>
        <v>73</v>
      </c>
      <c r="X1484" t="str">
        <f t="shared" si="187"/>
        <v>Entity Framework - Cannot convert lambda expression to type &amp;#39string&amp;#39 because it is not a delegate type</v>
      </c>
      <c r="Y1484" t="str">
        <f t="shared" si="188"/>
        <v>2058982</v>
      </c>
      <c r="Z1484" t="str">
        <f t="shared" si="189"/>
        <v>c#/.net/entity-framework/lambda/</v>
      </c>
      <c r="AA1484" t="str">
        <f t="shared" si="190"/>
        <v>https://stackoverflow.com/questions/2058487/entity-framework-cannot-convert-lambda-expression-to-type-string-because-it</v>
      </c>
    </row>
    <row r="1485" spans="1:27" x14ac:dyDescent="0.25">
      <c r="A1485">
        <v>42596608</v>
      </c>
      <c r="B1485" t="s">
        <v>10892</v>
      </c>
      <c r="C1485" t="s">
        <v>28</v>
      </c>
      <c r="D1485" t="s">
        <v>15</v>
      </c>
      <c r="E1485" t="s">
        <v>10893</v>
      </c>
      <c r="F1485" t="s">
        <v>10894</v>
      </c>
      <c r="G1485" t="s">
        <v>10895</v>
      </c>
      <c r="H1485" t="s">
        <v>10896</v>
      </c>
      <c r="T1485">
        <f t="shared" si="191"/>
        <v>42596608</v>
      </c>
      <c r="U1485">
        <f t="shared" si="192"/>
        <v>1443</v>
      </c>
      <c r="V1485">
        <f t="shared" si="193"/>
        <v>3</v>
      </c>
      <c r="W1485">
        <f t="shared" si="194"/>
        <v>2</v>
      </c>
      <c r="X1485" t="str">
        <f t="shared" si="187"/>
        <v>No nested results in Entity Framework Core</v>
      </c>
      <c r="Y1485" t="str">
        <f t="shared" si="188"/>
        <v>42596737</v>
      </c>
      <c r="Z1485" t="str">
        <f t="shared" si="189"/>
        <v>c#/sql-server/asp.net-core/.net-core/entity-framework-core/</v>
      </c>
      <c r="AA1485" t="str">
        <f t="shared" si="190"/>
        <v>https://stackoverflow.com/questions/42596608/no-nested-results-in-entity-framework-core</v>
      </c>
    </row>
    <row r="1486" spans="1:27" x14ac:dyDescent="0.25">
      <c r="A1486">
        <v>61341938</v>
      </c>
      <c r="B1486" t="s">
        <v>188</v>
      </c>
      <c r="C1486" t="s">
        <v>16</v>
      </c>
      <c r="D1486" t="s">
        <v>16</v>
      </c>
      <c r="E1486" t="s">
        <v>7033</v>
      </c>
      <c r="F1486" t="s">
        <v>7034</v>
      </c>
      <c r="G1486" t="s">
        <v>7035</v>
      </c>
      <c r="H1486" t="s">
        <v>7036</v>
      </c>
      <c r="T1486">
        <f t="shared" si="191"/>
        <v>61341938</v>
      </c>
      <c r="U1486">
        <f t="shared" si="192"/>
        <v>50</v>
      </c>
      <c r="V1486">
        <f t="shared" si="193"/>
        <v>1</v>
      </c>
      <c r="W1486">
        <f t="shared" si="194"/>
        <v>1</v>
      </c>
      <c r="X1486" t="str">
        <f t="shared" si="187"/>
        <v>Entity Framework Core and Windows authentication on IIS Server</v>
      </c>
      <c r="Y1486" t="str">
        <f t="shared" si="188"/>
        <v>61342904</v>
      </c>
      <c r="Z1486" t="str">
        <f t="shared" si="189"/>
        <v>c#/entity-framework/asp.net-core/iis/windows-authentication/</v>
      </c>
      <c r="AA1486" t="str">
        <f t="shared" si="190"/>
        <v>https://stackoverflow.com/questions/61341938/entity-framework-core-and-windows-authentication-on-iis-server</v>
      </c>
    </row>
    <row r="1487" spans="1:27" x14ac:dyDescent="0.25">
      <c r="A1487">
        <v>61779357</v>
      </c>
      <c r="B1487" t="s">
        <v>39</v>
      </c>
      <c r="C1487" t="s">
        <v>16</v>
      </c>
      <c r="D1487" t="s">
        <v>15</v>
      </c>
      <c r="E1487" t="s">
        <v>10904</v>
      </c>
      <c r="F1487" t="s">
        <v>10905</v>
      </c>
      <c r="G1487" t="s">
        <v>10906</v>
      </c>
      <c r="H1487" t="s">
        <v>10907</v>
      </c>
      <c r="T1487">
        <f t="shared" si="191"/>
        <v>61779357</v>
      </c>
      <c r="U1487">
        <f t="shared" si="192"/>
        <v>39</v>
      </c>
      <c r="V1487">
        <f t="shared" si="193"/>
        <v>1</v>
      </c>
      <c r="W1487">
        <f t="shared" si="194"/>
        <v>2</v>
      </c>
      <c r="X1487" t="str">
        <f t="shared" si="187"/>
        <v>Entity Framework Core ForEachAsync</v>
      </c>
      <c r="Y1487" t="str">
        <f t="shared" si="188"/>
        <v>61781044</v>
      </c>
      <c r="Z1487" t="str">
        <f t="shared" si="189"/>
        <v>c#/list/asynchronous/entity-framework-core/</v>
      </c>
      <c r="AA1487" t="str">
        <f t="shared" si="190"/>
        <v>https://stackoverflow.com/questions/61779357/entity-framework-core-foreachasync</v>
      </c>
    </row>
    <row r="1488" spans="1:27" x14ac:dyDescent="0.25">
      <c r="A1488">
        <v>61779726</v>
      </c>
      <c r="B1488" t="s">
        <v>316</v>
      </c>
      <c r="C1488" t="s">
        <v>9</v>
      </c>
      <c r="D1488" t="s">
        <v>15</v>
      </c>
      <c r="E1488" t="s">
        <v>10908</v>
      </c>
      <c r="F1488" t="s">
        <v>11</v>
      </c>
      <c r="G1488" t="s">
        <v>10909</v>
      </c>
      <c r="H1488" t="s">
        <v>10910</v>
      </c>
      <c r="T1488">
        <f t="shared" si="191"/>
        <v>61779726</v>
      </c>
      <c r="U1488">
        <f t="shared" si="192"/>
        <v>49</v>
      </c>
      <c r="V1488">
        <f t="shared" si="193"/>
        <v>0</v>
      </c>
      <c r="W1488">
        <f t="shared" si="194"/>
        <v>2</v>
      </c>
      <c r="X1488" t="str">
        <f t="shared" si="187"/>
        <v>Getting Hashed Webpack Bundles Working in ASP.NET Framework</v>
      </c>
      <c r="Y1488" t="str">
        <f t="shared" si="188"/>
        <v>null</v>
      </c>
      <c r="Z1488" t="str">
        <f t="shared" si="189"/>
        <v>c#/.netangular/</v>
      </c>
      <c r="AA1488" t="str">
        <f t="shared" si="190"/>
        <v>https://stackoverflow.com/questions/61779726/getting-hashed-webpack-bundles-working-in-asp-net-framework</v>
      </c>
    </row>
    <row r="1489" spans="1:27" x14ac:dyDescent="0.25">
      <c r="A1489">
        <v>61775207</v>
      </c>
      <c r="B1489" t="s">
        <v>23</v>
      </c>
      <c r="C1489" t="s">
        <v>15</v>
      </c>
      <c r="D1489" t="s">
        <v>15</v>
      </c>
      <c r="E1489" t="s">
        <v>10911</v>
      </c>
      <c r="F1489" t="s">
        <v>10912</v>
      </c>
      <c r="G1489" t="s">
        <v>10913</v>
      </c>
      <c r="H1489" t="s">
        <v>10914</v>
      </c>
      <c r="T1489">
        <f t="shared" si="191"/>
        <v>61775207</v>
      </c>
      <c r="U1489">
        <f t="shared" si="192"/>
        <v>29</v>
      </c>
      <c r="V1489">
        <f t="shared" si="193"/>
        <v>2</v>
      </c>
      <c r="W1489">
        <f t="shared" si="194"/>
        <v>2</v>
      </c>
      <c r="X1489" t="str">
        <f t="shared" si="187"/>
        <v>c# Entity framework incorrect query result,</v>
      </c>
      <c r="Y1489" t="str">
        <f t="shared" si="188"/>
        <v>61776141</v>
      </c>
      <c r="Z1489" t="str">
        <f t="shared" si="189"/>
        <v>c#/frameworksentity/</v>
      </c>
      <c r="AA1489" t="str">
        <f t="shared" si="190"/>
        <v>https://stackoverflow.com/questions/61775207/c-entity-framework-incorrect-query-result</v>
      </c>
    </row>
    <row r="1490" spans="1:27" x14ac:dyDescent="0.25">
      <c r="A1490">
        <v>52554441</v>
      </c>
      <c r="B1490" t="s">
        <v>10915</v>
      </c>
      <c r="C1490" t="s">
        <v>28</v>
      </c>
      <c r="D1490" t="s">
        <v>469</v>
      </c>
      <c r="E1490" t="s">
        <v>10916</v>
      </c>
      <c r="F1490" t="s">
        <v>11</v>
      </c>
      <c r="G1490" t="s">
        <v>10917</v>
      </c>
      <c r="H1490" t="s">
        <v>10918</v>
      </c>
      <c r="T1490">
        <f t="shared" si="191"/>
        <v>52554441</v>
      </c>
      <c r="U1490">
        <f t="shared" si="192"/>
        <v>6153</v>
      </c>
      <c r="V1490">
        <f t="shared" si="193"/>
        <v>3</v>
      </c>
      <c r="W1490">
        <f t="shared" si="194"/>
        <v>9</v>
      </c>
      <c r="X1490" t="str">
        <f t="shared" si="187"/>
        <v>Bot framework v4.0 how to execute the previous waterfall step in a dialog</v>
      </c>
      <c r="Y1490" t="str">
        <f t="shared" si="188"/>
        <v>null</v>
      </c>
      <c r="Z1490" t="str">
        <f t="shared" si="189"/>
        <v>c#/botframeworkwaterfall/</v>
      </c>
      <c r="AA1490" t="str">
        <f t="shared" si="190"/>
        <v>https://stackoverflow.com/questions/52554441/bot-framework-v4-0-how-to-execute-the-previous-waterfall-step-in-a-dialog</v>
      </c>
    </row>
    <row r="1491" spans="1:27" x14ac:dyDescent="0.25">
      <c r="A1491">
        <v>61654536</v>
      </c>
      <c r="B1491" t="s">
        <v>301</v>
      </c>
      <c r="C1491" t="s">
        <v>16</v>
      </c>
      <c r="D1491" t="s">
        <v>16</v>
      </c>
      <c r="E1491" t="s">
        <v>10927</v>
      </c>
      <c r="F1491" t="s">
        <v>11</v>
      </c>
      <c r="G1491" t="s">
        <v>10928</v>
      </c>
      <c r="H1491" t="s">
        <v>10929</v>
      </c>
      <c r="T1491">
        <f t="shared" si="191"/>
        <v>61654536</v>
      </c>
      <c r="U1491">
        <f t="shared" si="192"/>
        <v>43</v>
      </c>
      <c r="V1491">
        <f t="shared" si="193"/>
        <v>1</v>
      </c>
      <c r="W1491">
        <f t="shared" si="194"/>
        <v>1</v>
      </c>
      <c r="X1491" t="str">
        <f t="shared" si="187"/>
        <v>How to add custom prompt or get user input in azure multi-turn QnA Bot Framework V4</v>
      </c>
      <c r="Y1491" t="str">
        <f t="shared" si="188"/>
        <v>null</v>
      </c>
      <c r="Z1491" t="str">
        <f t="shared" si="189"/>
        <v>c#/botframework/bots/chatbot/</v>
      </c>
      <c r="AA1491" t="str">
        <f t="shared" si="190"/>
        <v>https://stackoverflow.com/questions/61654536/how-to-add-custom-prompt-or-get-user-input-in-azure-multi-turn-qna-bot-framework</v>
      </c>
    </row>
    <row r="1492" spans="1:27" x14ac:dyDescent="0.25">
      <c r="A1492">
        <v>16202696</v>
      </c>
      <c r="B1492" t="s">
        <v>10930</v>
      </c>
      <c r="C1492" t="s">
        <v>15</v>
      </c>
      <c r="D1492" t="s">
        <v>28</v>
      </c>
      <c r="E1492" t="s">
        <v>10931</v>
      </c>
      <c r="F1492" t="s">
        <v>11</v>
      </c>
      <c r="G1492" t="s">
        <v>1803</v>
      </c>
      <c r="H1492" t="s">
        <v>10932</v>
      </c>
      <c r="T1492">
        <f t="shared" si="191"/>
        <v>16202696</v>
      </c>
      <c r="U1492">
        <f t="shared" si="192"/>
        <v>2922</v>
      </c>
      <c r="V1492">
        <f t="shared" si="193"/>
        <v>2</v>
      </c>
      <c r="W1492">
        <f t="shared" si="194"/>
        <v>3</v>
      </c>
      <c r="X1492" t="str">
        <f t="shared" si="187"/>
        <v>How to get the current connection string inside an Entity Framework migration?</v>
      </c>
      <c r="Y1492" t="str">
        <f t="shared" si="188"/>
        <v>null</v>
      </c>
      <c r="Z1492" t="str">
        <f t="shared" si="189"/>
        <v>c#/.netentity-framework/</v>
      </c>
      <c r="AA1492" t="str">
        <f t="shared" si="190"/>
        <v>https://stackoverflow.com/questions/16202696/how-to-get-the-current-connection-string-inside-an-entity-framework-migration</v>
      </c>
    </row>
    <row r="1493" spans="1:27" x14ac:dyDescent="0.25">
      <c r="A1493">
        <v>59624695</v>
      </c>
      <c r="B1493" t="s">
        <v>5569</v>
      </c>
      <c r="C1493" t="s">
        <v>15</v>
      </c>
      <c r="D1493" t="s">
        <v>28</v>
      </c>
      <c r="E1493" t="s">
        <v>10939</v>
      </c>
      <c r="F1493" t="s">
        <v>11</v>
      </c>
      <c r="G1493" t="s">
        <v>10940</v>
      </c>
      <c r="H1493" t="s">
        <v>10941</v>
      </c>
      <c r="T1493">
        <f t="shared" si="191"/>
        <v>59624695</v>
      </c>
      <c r="U1493">
        <f t="shared" si="192"/>
        <v>1028</v>
      </c>
      <c r="V1493">
        <f t="shared" si="193"/>
        <v>2</v>
      </c>
      <c r="W1493">
        <f t="shared" si="194"/>
        <v>3</v>
      </c>
      <c r="X1493" t="str">
        <f t="shared" si="187"/>
        <v>Entity Framework Core 3.1 Return value (int) from stored procedure</v>
      </c>
      <c r="Y1493" t="str">
        <f t="shared" si="188"/>
        <v>null</v>
      </c>
      <c r="Z1493" t="str">
        <f t="shared" si="189"/>
        <v>c#/sql-serverentity-framework-core-3.1/</v>
      </c>
      <c r="AA1493" t="str">
        <f t="shared" si="190"/>
        <v>https://stackoverflow.com/questions/59624695/entity-framework-core-3-1-return-value-int-from-stored-procedure</v>
      </c>
    </row>
    <row r="1494" spans="1:27" x14ac:dyDescent="0.25">
      <c r="A1494">
        <v>58487605</v>
      </c>
      <c r="B1494" t="s">
        <v>5860</v>
      </c>
      <c r="C1494" t="s">
        <v>16</v>
      </c>
      <c r="D1494" t="s">
        <v>15</v>
      </c>
      <c r="E1494" t="s">
        <v>10959</v>
      </c>
      <c r="F1494" t="s">
        <v>10960</v>
      </c>
      <c r="G1494" t="s">
        <v>10961</v>
      </c>
      <c r="H1494" t="s">
        <v>10962</v>
      </c>
      <c r="T1494">
        <f t="shared" si="191"/>
        <v>58487605</v>
      </c>
      <c r="U1494">
        <f t="shared" si="192"/>
        <v>136</v>
      </c>
      <c r="V1494">
        <f t="shared" si="193"/>
        <v>1</v>
      </c>
      <c r="W1494">
        <f t="shared" si="194"/>
        <v>2</v>
      </c>
      <c r="X1494" t="str">
        <f t="shared" si="187"/>
        <v>how to set a dialog as the welcome message in bot framework v4</v>
      </c>
      <c r="Y1494" t="str">
        <f t="shared" si="188"/>
        <v>58488140</v>
      </c>
      <c r="Z1494" t="str">
        <f t="shared" si="189"/>
        <v>c#/botframework/</v>
      </c>
      <c r="AA1494" t="str">
        <f t="shared" si="190"/>
        <v>https://stackoverflow.com/questions/58487605/how-to-set-a-dialog-as-the-welcome-message-in-bot-framework-v4</v>
      </c>
    </row>
    <row r="1495" spans="1:27" x14ac:dyDescent="0.25">
      <c r="A1495">
        <v>58302163</v>
      </c>
      <c r="B1495" t="s">
        <v>10976</v>
      </c>
      <c r="C1495" t="s">
        <v>16</v>
      </c>
      <c r="D1495" t="s">
        <v>28</v>
      </c>
      <c r="E1495" t="s">
        <v>10977</v>
      </c>
      <c r="F1495" t="s">
        <v>10978</v>
      </c>
      <c r="G1495" t="s">
        <v>10979</v>
      </c>
      <c r="H1495" t="s">
        <v>10980</v>
      </c>
      <c r="T1495">
        <f t="shared" si="191"/>
        <v>58302163</v>
      </c>
      <c r="U1495">
        <f t="shared" si="192"/>
        <v>548</v>
      </c>
      <c r="V1495">
        <f t="shared" si="193"/>
        <v>1</v>
      </c>
      <c r="W1495">
        <f t="shared" si="194"/>
        <v>3</v>
      </c>
      <c r="X1495" t="str">
        <f t="shared" si="187"/>
        <v>How to modify expression-based filters to avoid client-side evaluation in Entity Framework Core 3.0</v>
      </c>
      <c r="Y1495" t="str">
        <f t="shared" si="188"/>
        <v>58304247</v>
      </c>
      <c r="Z1495" t="str">
        <f t="shared" si="189"/>
        <v>c#/entity-framework-core-3.0/</v>
      </c>
      <c r="AA1495" t="str">
        <f t="shared" si="190"/>
        <v>https://stackoverflow.com/questions/58302163/how-to-modify-expression-based-filters-to-avoid-client-side-evaluation-in-entity</v>
      </c>
    </row>
    <row r="1496" spans="1:27" x14ac:dyDescent="0.25">
      <c r="A1496">
        <v>45035754</v>
      </c>
      <c r="B1496" t="s">
        <v>10981</v>
      </c>
      <c r="C1496" t="s">
        <v>28</v>
      </c>
      <c r="D1496" t="s">
        <v>463</v>
      </c>
      <c r="E1496" t="s">
        <v>10982</v>
      </c>
      <c r="F1496" t="s">
        <v>10983</v>
      </c>
      <c r="G1496" t="s">
        <v>10984</v>
      </c>
      <c r="H1496" t="s">
        <v>10985</v>
      </c>
      <c r="T1496">
        <f t="shared" si="191"/>
        <v>45035754</v>
      </c>
      <c r="U1496">
        <f t="shared" si="192"/>
        <v>9277</v>
      </c>
      <c r="V1496">
        <f t="shared" si="193"/>
        <v>3</v>
      </c>
      <c r="W1496">
        <f t="shared" si="194"/>
        <v>11</v>
      </c>
      <c r="X1496" t="str">
        <f t="shared" si="187"/>
        <v>How to run migration SQL script using Entity Framework Core</v>
      </c>
      <c r="Y1496" t="str">
        <f t="shared" si="188"/>
        <v>45056305</v>
      </c>
      <c r="Z1496" t="str">
        <f t="shared" si="189"/>
        <v>c#/asp.net-core/entity-framework-core/ef-migrations/</v>
      </c>
      <c r="AA1496" t="str">
        <f t="shared" si="190"/>
        <v>https://stackoverflow.com/questions/45035754/how-to-run-migration-sql-script-using-entity-framework-core</v>
      </c>
    </row>
    <row r="1497" spans="1:27" x14ac:dyDescent="0.25">
      <c r="A1497">
        <v>61706079</v>
      </c>
      <c r="B1497" t="s">
        <v>14</v>
      </c>
      <c r="C1497" t="s">
        <v>16</v>
      </c>
      <c r="D1497" t="s">
        <v>16</v>
      </c>
      <c r="E1497" t="s">
        <v>10986</v>
      </c>
      <c r="F1497" t="s">
        <v>11</v>
      </c>
      <c r="G1497" t="s">
        <v>10987</v>
      </c>
      <c r="H1497" t="s">
        <v>10988</v>
      </c>
      <c r="T1497">
        <f t="shared" si="191"/>
        <v>61706079</v>
      </c>
      <c r="U1497">
        <f t="shared" si="192"/>
        <v>31</v>
      </c>
      <c r="V1497">
        <f t="shared" si="193"/>
        <v>1</v>
      </c>
      <c r="W1497">
        <f t="shared" si="194"/>
        <v>1</v>
      </c>
      <c r="X1497" t="str">
        <f t="shared" si="187"/>
        <v>Inserting FK values in Entity Framework that already exist (identical entries) in one table without updating the primary key of another table</v>
      </c>
      <c r="Y1497" t="str">
        <f t="shared" si="188"/>
        <v>null</v>
      </c>
      <c r="Z1497" t="str">
        <f t="shared" si="189"/>
        <v>c#/sql-server/entity-framework/ef-code-first/relational-database/</v>
      </c>
      <c r="AA1497" t="str">
        <f t="shared" si="190"/>
        <v>https://stackoverflow.com/questions/61706079/inserting-fk-values-in-entity-framework-that-already-exist-identical-entries-i</v>
      </c>
    </row>
    <row r="1498" spans="1:27" x14ac:dyDescent="0.25">
      <c r="A1498">
        <v>61724976</v>
      </c>
      <c r="B1498" t="s">
        <v>301</v>
      </c>
      <c r="C1498" t="s">
        <v>16</v>
      </c>
      <c r="D1498" t="s">
        <v>16</v>
      </c>
      <c r="E1498" t="s">
        <v>10995</v>
      </c>
      <c r="F1498" t="s">
        <v>10996</v>
      </c>
      <c r="G1498" t="s">
        <v>10997</v>
      </c>
      <c r="H1498" t="s">
        <v>10998</v>
      </c>
      <c r="T1498">
        <f t="shared" si="191"/>
        <v>61724976</v>
      </c>
      <c r="U1498">
        <f t="shared" si="192"/>
        <v>43</v>
      </c>
      <c r="V1498">
        <f t="shared" si="193"/>
        <v>1</v>
      </c>
      <c r="W1498">
        <f t="shared" si="194"/>
        <v>1</v>
      </c>
      <c r="X1498" t="str">
        <f t="shared" si="187"/>
        <v>Connect to Azure App Configuration using Managed Identity from a net framework application</v>
      </c>
      <c r="Y1498" t="str">
        <f t="shared" si="188"/>
        <v>61727791</v>
      </c>
      <c r="Z1498" t="str">
        <f t="shared" si="189"/>
        <v>c#/azureazure-app-configuration/</v>
      </c>
      <c r="AA1498" t="str">
        <f t="shared" si="190"/>
        <v>https://stackoverflow.com/questions/61724976/connect-to-azure-app-configuration-using-managed-identity-from-a-net-framework-a</v>
      </c>
    </row>
    <row r="1499" spans="1:27" x14ac:dyDescent="0.25">
      <c r="A1499">
        <v>61719068</v>
      </c>
      <c r="B1499" t="s">
        <v>102</v>
      </c>
      <c r="C1499" t="s">
        <v>9</v>
      </c>
      <c r="D1499" t="s">
        <v>15</v>
      </c>
      <c r="E1499" t="s">
        <v>11003</v>
      </c>
      <c r="F1499" t="s">
        <v>11</v>
      </c>
      <c r="G1499" t="s">
        <v>10736</v>
      </c>
      <c r="H1499" t="s">
        <v>11004</v>
      </c>
      <c r="T1499">
        <f t="shared" si="191"/>
        <v>61719068</v>
      </c>
      <c r="U1499">
        <f t="shared" si="192"/>
        <v>38</v>
      </c>
      <c r="V1499">
        <f t="shared" si="193"/>
        <v>0</v>
      </c>
      <c r="W1499">
        <f t="shared" si="194"/>
        <v>2</v>
      </c>
      <c r="X1499" t="str">
        <f t="shared" si="187"/>
        <v>Entity Framework Core - How to identify root entity in change tracker</v>
      </c>
      <c r="Y1499" t="str">
        <f t="shared" si="188"/>
        <v>null</v>
      </c>
      <c r="Z1499" t="str">
        <f t="shared" si="189"/>
        <v>c#/entity-frameworkentity-framework-core/</v>
      </c>
      <c r="AA1499" t="str">
        <f t="shared" si="190"/>
        <v>https://stackoverflow.com/questions/61719068/entity-framework-core-how-to-identify-root-entity-in-change-tracker</v>
      </c>
    </row>
    <row r="1500" spans="1:27" x14ac:dyDescent="0.25">
      <c r="A1500">
        <v>61702042</v>
      </c>
      <c r="B1500" t="s">
        <v>214</v>
      </c>
      <c r="C1500" t="s">
        <v>16</v>
      </c>
      <c r="D1500" t="s">
        <v>16</v>
      </c>
      <c r="E1500" t="s">
        <v>11018</v>
      </c>
      <c r="F1500" t="s">
        <v>11</v>
      </c>
      <c r="G1500" t="s">
        <v>11019</v>
      </c>
      <c r="H1500" t="s">
        <v>11020</v>
      </c>
      <c r="T1500">
        <f t="shared" si="191"/>
        <v>61702042</v>
      </c>
      <c r="U1500">
        <f t="shared" si="192"/>
        <v>25</v>
      </c>
      <c r="V1500">
        <f t="shared" si="193"/>
        <v>1</v>
      </c>
      <c r="W1500">
        <f t="shared" si="194"/>
        <v>1</v>
      </c>
      <c r="X1500" t="str">
        <f t="shared" si="187"/>
        <v>Problem with Mouse Up event in ListBox .NET Framework</v>
      </c>
      <c r="Y1500" t="str">
        <f t="shared" si="188"/>
        <v>null</v>
      </c>
      <c r="Z1500" t="str">
        <f t="shared" si="189"/>
        <v>c#/listbox/selection/multiple/mouseup/</v>
      </c>
      <c r="AA1500" t="str">
        <f t="shared" si="190"/>
        <v>https://stackoverflow.com/questions/61702042/problem-with-mouse-up-event-in-listbox-net-framework</v>
      </c>
    </row>
    <row r="1501" spans="1:27" x14ac:dyDescent="0.25">
      <c r="A1501">
        <v>61700442</v>
      </c>
      <c r="B1501" t="s">
        <v>349</v>
      </c>
      <c r="C1501" t="s">
        <v>15</v>
      </c>
      <c r="D1501" t="s">
        <v>16</v>
      </c>
      <c r="E1501" t="s">
        <v>11030</v>
      </c>
      <c r="F1501" t="s">
        <v>11031</v>
      </c>
      <c r="G1501" t="s">
        <v>11032</v>
      </c>
      <c r="H1501" t="s">
        <v>11033</v>
      </c>
      <c r="T1501">
        <f t="shared" si="191"/>
        <v>61700442</v>
      </c>
      <c r="U1501">
        <f t="shared" si="192"/>
        <v>47</v>
      </c>
      <c r="V1501">
        <f t="shared" si="193"/>
        <v>2</v>
      </c>
      <c r="W1501">
        <f t="shared" si="194"/>
        <v>1</v>
      </c>
      <c r="X1501" t="str">
        <f t="shared" si="187"/>
        <v>C# Entity Framework / ASP.NET REST and Models Design Pattern or Solution Architecture</v>
      </c>
      <c r="Y1501" t="str">
        <f t="shared" si="188"/>
        <v>61703156</v>
      </c>
      <c r="Z1501" t="str">
        <f t="shared" si="189"/>
        <v>c#/.net/entity-framework/design-patterns/</v>
      </c>
      <c r="AA1501" t="str">
        <f t="shared" si="190"/>
        <v>https://stackoverflow.com/questions/61700442/c-entity-framework-asp-net-rest-and-models-design-pattern-or-solution-archite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C68E3-7BD0-45DA-8432-2EF0A91C2A3C}">
  <dimension ref="A1:AI1501"/>
  <sheetViews>
    <sheetView tabSelected="1" topLeftCell="Q91" workbookViewId="0">
      <selection activeCell="AB111" sqref="AB111"/>
    </sheetView>
  </sheetViews>
  <sheetFormatPr defaultRowHeight="15" x14ac:dyDescent="0.25"/>
  <sheetData>
    <row r="1" spans="1:35" x14ac:dyDescent="0.25">
      <c r="A1" t="s">
        <v>0</v>
      </c>
      <c r="B1" t="s">
        <v>11043</v>
      </c>
      <c r="C1" t="s">
        <v>11044</v>
      </c>
      <c r="D1" t="s">
        <v>11045</v>
      </c>
      <c r="E1" t="s">
        <v>11046</v>
      </c>
      <c r="F1" t="s">
        <v>11047</v>
      </c>
      <c r="G1" t="s">
        <v>11048</v>
      </c>
      <c r="H1" t="s">
        <v>11049</v>
      </c>
    </row>
    <row r="2" spans="1:35" x14ac:dyDescent="0.25">
      <c r="A2">
        <v>61880309</v>
      </c>
      <c r="B2">
        <v>31</v>
      </c>
      <c r="C2">
        <v>2</v>
      </c>
      <c r="D2">
        <v>1</v>
      </c>
      <c r="E2" t="s">
        <v>13350</v>
      </c>
      <c r="F2" t="s">
        <v>13351</v>
      </c>
      <c r="G2" t="s">
        <v>11090</v>
      </c>
      <c r="H2" t="s">
        <v>13352</v>
      </c>
    </row>
    <row r="3" spans="1:35" x14ac:dyDescent="0.25">
      <c r="A3">
        <v>39904813</v>
      </c>
      <c r="B3">
        <v>4887</v>
      </c>
      <c r="C3">
        <v>3</v>
      </c>
      <c r="D3">
        <v>15</v>
      </c>
      <c r="E3" t="s">
        <v>13353</v>
      </c>
      <c r="F3" t="s">
        <v>13351</v>
      </c>
      <c r="G3" t="s">
        <v>13354</v>
      </c>
      <c r="H3" t="s">
        <v>13355</v>
      </c>
      <c r="V3" s="2" t="s">
        <v>13248</v>
      </c>
      <c r="W3" s="3"/>
      <c r="Y3" s="2" t="s">
        <v>13252</v>
      </c>
      <c r="Z3" s="3"/>
      <c r="AB3" s="2" t="s">
        <v>13348</v>
      </c>
      <c r="AC3" s="4"/>
      <c r="AD3" s="4"/>
      <c r="AE3" s="4"/>
      <c r="AF3" s="4"/>
      <c r="AG3" s="4"/>
      <c r="AH3" s="4"/>
      <c r="AI3" s="3"/>
    </row>
    <row r="4" spans="1:35" x14ac:dyDescent="0.25">
      <c r="A4">
        <v>61855464</v>
      </c>
      <c r="B4">
        <v>39</v>
      </c>
      <c r="C4">
        <v>1</v>
      </c>
      <c r="D4">
        <v>1</v>
      </c>
      <c r="E4" t="s">
        <v>11050</v>
      </c>
      <c r="F4" t="s">
        <v>13356</v>
      </c>
      <c r="G4" t="s">
        <v>11051</v>
      </c>
      <c r="H4" t="s">
        <v>11052</v>
      </c>
      <c r="V4" s="1" t="s">
        <v>13249</v>
      </c>
      <c r="W4" s="1">
        <f>COUNTA(A2:A1501)</f>
        <v>1500</v>
      </c>
      <c r="Y4" s="1" t="s">
        <v>13253</v>
      </c>
      <c r="Z4" s="1">
        <f>COUNTIF(E2:E791,"*shadowsocks-windows*")</f>
        <v>0</v>
      </c>
      <c r="AB4" s="1">
        <v>32780315</v>
      </c>
      <c r="AC4" s="1">
        <v>402421</v>
      </c>
      <c r="AD4" s="1">
        <v>51</v>
      </c>
      <c r="AE4" s="1">
        <v>794</v>
      </c>
      <c r="AF4" s="1" t="s">
        <v>11239</v>
      </c>
      <c r="AG4" s="1">
        <v>32780433</v>
      </c>
      <c r="AH4" s="1" t="s">
        <v>11240</v>
      </c>
      <c r="AI4" s="1" t="s">
        <v>11241</v>
      </c>
    </row>
    <row r="5" spans="1:35" x14ac:dyDescent="0.25">
      <c r="A5">
        <v>30859038</v>
      </c>
      <c r="B5">
        <v>2640</v>
      </c>
      <c r="C5">
        <v>2</v>
      </c>
      <c r="D5">
        <v>7</v>
      </c>
      <c r="E5" t="s">
        <v>13357</v>
      </c>
      <c r="F5" t="s">
        <v>13351</v>
      </c>
      <c r="G5" t="s">
        <v>13358</v>
      </c>
      <c r="H5" t="s">
        <v>13359</v>
      </c>
      <c r="V5" s="1" t="s">
        <v>13250</v>
      </c>
      <c r="W5" s="1">
        <f>SUM(C2:C1501)</f>
        <v>2430</v>
      </c>
      <c r="Y5" s="1" t="s">
        <v>13254</v>
      </c>
      <c r="Z5" s="1">
        <f>COUNTIF(E2:E791,"*CodeHub*")</f>
        <v>0</v>
      </c>
      <c r="AB5" s="1">
        <v>1596158</v>
      </c>
      <c r="AC5" s="1">
        <v>82432</v>
      </c>
      <c r="AD5" s="1">
        <v>16</v>
      </c>
      <c r="AE5" s="1">
        <v>218</v>
      </c>
      <c r="AF5" s="1" t="s">
        <v>12906</v>
      </c>
      <c r="AG5" s="1">
        <v>1950381</v>
      </c>
      <c r="AH5" s="1" t="s">
        <v>12907</v>
      </c>
      <c r="AI5" s="1" t="s">
        <v>12908</v>
      </c>
    </row>
    <row r="6" spans="1:35" x14ac:dyDescent="0.25">
      <c r="A6">
        <v>56445198</v>
      </c>
      <c r="B6">
        <v>434</v>
      </c>
      <c r="C6">
        <v>1</v>
      </c>
      <c r="D6">
        <v>2</v>
      </c>
      <c r="E6" t="s">
        <v>13360</v>
      </c>
      <c r="F6" t="s">
        <v>13351</v>
      </c>
      <c r="G6" t="s">
        <v>11090</v>
      </c>
      <c r="H6" t="s">
        <v>13361</v>
      </c>
      <c r="V6" s="1" t="s">
        <v>13251</v>
      </c>
      <c r="W6" s="1">
        <f>W5/W4</f>
        <v>1.62</v>
      </c>
      <c r="Y6" s="1" t="s">
        <v>13255</v>
      </c>
      <c r="Z6" s="1">
        <f>COUNTIF(E2:E791,"*PowerShell*")</f>
        <v>47</v>
      </c>
    </row>
    <row r="7" spans="1:35" x14ac:dyDescent="0.25">
      <c r="A7">
        <v>16179414</v>
      </c>
      <c r="B7">
        <v>1113</v>
      </c>
      <c r="C7">
        <v>1</v>
      </c>
      <c r="D7">
        <v>1</v>
      </c>
      <c r="E7" t="s">
        <v>13362</v>
      </c>
      <c r="F7" t="s">
        <v>13351</v>
      </c>
      <c r="G7" t="s">
        <v>13363</v>
      </c>
      <c r="H7" t="s">
        <v>13364</v>
      </c>
      <c r="Y7" s="1" t="s">
        <v>13256</v>
      </c>
      <c r="Z7" s="1">
        <f>COUNTIF(E2:E791,"*aspnetcore*")</f>
        <v>47</v>
      </c>
      <c r="AB7" s="5"/>
      <c r="AC7" s="5"/>
    </row>
    <row r="8" spans="1:35" x14ac:dyDescent="0.25">
      <c r="A8">
        <v>61668647</v>
      </c>
      <c r="B8">
        <v>29</v>
      </c>
      <c r="C8">
        <v>2</v>
      </c>
      <c r="D8">
        <v>1</v>
      </c>
      <c r="E8" t="s">
        <v>11053</v>
      </c>
      <c r="F8" t="s">
        <v>13365</v>
      </c>
      <c r="G8" t="s">
        <v>11054</v>
      </c>
      <c r="H8" t="s">
        <v>11055</v>
      </c>
      <c r="Y8" s="1" t="s">
        <v>13257</v>
      </c>
      <c r="Z8" s="1">
        <f>COUNTIF(E2:E791,"*Wox*")</f>
        <v>0</v>
      </c>
      <c r="AB8" s="1" t="s">
        <v>13349</v>
      </c>
      <c r="AC8" s="1">
        <f>W4</f>
        <v>1500</v>
      </c>
    </row>
    <row r="9" spans="1:35" x14ac:dyDescent="0.25">
      <c r="A9">
        <v>61624392</v>
      </c>
      <c r="B9">
        <v>36</v>
      </c>
      <c r="C9">
        <v>1</v>
      </c>
      <c r="D9">
        <v>1</v>
      </c>
      <c r="E9" t="s">
        <v>13366</v>
      </c>
      <c r="F9" t="s">
        <v>13351</v>
      </c>
      <c r="G9" t="s">
        <v>11090</v>
      </c>
      <c r="H9" t="s">
        <v>13367</v>
      </c>
      <c r="Y9" s="1" t="s">
        <v>13258</v>
      </c>
      <c r="Z9" s="1">
        <f>COUNTIF(E2:E791,"*dnSpy*")</f>
        <v>1</v>
      </c>
      <c r="AB9" s="1" t="s">
        <v>16077</v>
      </c>
      <c r="AC9" s="1">
        <f>AB10-AC8</f>
        <v>1630</v>
      </c>
    </row>
    <row r="10" spans="1:35" x14ac:dyDescent="0.25">
      <c r="A10">
        <v>11087517</v>
      </c>
      <c r="B10">
        <v>2086</v>
      </c>
      <c r="C10">
        <v>2</v>
      </c>
      <c r="D10">
        <v>5</v>
      </c>
      <c r="E10" t="s">
        <v>11056</v>
      </c>
      <c r="F10" t="s">
        <v>13368</v>
      </c>
      <c r="G10" t="s">
        <v>11057</v>
      </c>
      <c r="H10" t="s">
        <v>11058</v>
      </c>
      <c r="Y10" s="1" t="s">
        <v>13259</v>
      </c>
      <c r="Z10" s="1">
        <f>COUNTIF(E2:E791,"*WaveFunctionCollapse*")</f>
        <v>0</v>
      </c>
      <c r="AB10">
        <v>3130</v>
      </c>
    </row>
    <row r="11" spans="1:35" x14ac:dyDescent="0.25">
      <c r="A11">
        <v>61330768</v>
      </c>
      <c r="B11">
        <v>157</v>
      </c>
      <c r="C11">
        <v>1</v>
      </c>
      <c r="D11">
        <v>8</v>
      </c>
      <c r="E11" t="s">
        <v>13369</v>
      </c>
      <c r="F11" t="s">
        <v>13351</v>
      </c>
      <c r="G11" t="s">
        <v>13370</v>
      </c>
      <c r="H11" t="s">
        <v>13371</v>
      </c>
      <c r="Y11" s="1" t="s">
        <v>13260</v>
      </c>
      <c r="Z11" s="1">
        <f>COUNTIF(E2:E791,"*eShopOnContainers*")</f>
        <v>0</v>
      </c>
    </row>
    <row r="12" spans="1:35" x14ac:dyDescent="0.25">
      <c r="A12">
        <v>61373052</v>
      </c>
      <c r="B12">
        <v>27</v>
      </c>
      <c r="C12">
        <v>1</v>
      </c>
      <c r="D12">
        <v>1</v>
      </c>
      <c r="E12" t="s">
        <v>11059</v>
      </c>
      <c r="F12" t="s">
        <v>13372</v>
      </c>
      <c r="G12" t="s">
        <v>11060</v>
      </c>
      <c r="H12" t="s">
        <v>11061</v>
      </c>
      <c r="Y12" s="1" t="s">
        <v>13261</v>
      </c>
      <c r="Z12" s="1">
        <f>COUNTIF(E2:E791,"*roslyn*")</f>
        <v>58</v>
      </c>
      <c r="AB12" s="1" t="s">
        <v>16078</v>
      </c>
      <c r="AC12" s="1">
        <v>790</v>
      </c>
    </row>
    <row r="13" spans="1:35" x14ac:dyDescent="0.25">
      <c r="A13">
        <v>42365824</v>
      </c>
      <c r="B13">
        <v>5750</v>
      </c>
      <c r="C13">
        <v>2</v>
      </c>
      <c r="D13">
        <v>1</v>
      </c>
      <c r="E13" t="s">
        <v>11062</v>
      </c>
      <c r="F13" t="s">
        <v>13373</v>
      </c>
      <c r="G13" t="s">
        <v>11063</v>
      </c>
      <c r="H13" t="s">
        <v>11064</v>
      </c>
      <c r="Y13" s="1" t="s">
        <v>13262</v>
      </c>
      <c r="Z13" s="1">
        <f>COUNTIF(E2:E791,"*ShareX*")</f>
        <v>0</v>
      </c>
      <c r="AB13" s="1" t="s">
        <v>16079</v>
      </c>
      <c r="AC13" s="1">
        <v>710</v>
      </c>
    </row>
    <row r="14" spans="1:35" x14ac:dyDescent="0.25">
      <c r="A14">
        <v>527513</v>
      </c>
      <c r="B14">
        <v>166568</v>
      </c>
      <c r="C14">
        <v>7</v>
      </c>
      <c r="D14">
        <v>98</v>
      </c>
      <c r="E14" t="s">
        <v>11065</v>
      </c>
      <c r="F14" t="s">
        <v>13374</v>
      </c>
      <c r="G14" t="s">
        <v>11066</v>
      </c>
      <c r="H14" t="s">
        <v>11067</v>
      </c>
      <c r="Y14" s="1" t="s">
        <v>13263</v>
      </c>
      <c r="Z14" s="1">
        <f>COUNTIF(E2:E791,"*Dapper*")</f>
        <v>52</v>
      </c>
    </row>
    <row r="15" spans="1:35" x14ac:dyDescent="0.25">
      <c r="A15">
        <v>55324363</v>
      </c>
      <c r="B15">
        <v>441</v>
      </c>
      <c r="C15">
        <v>2</v>
      </c>
      <c r="D15">
        <v>1</v>
      </c>
      <c r="E15" t="s">
        <v>11068</v>
      </c>
      <c r="F15" t="s">
        <v>13375</v>
      </c>
      <c r="G15" t="s">
        <v>11069</v>
      </c>
      <c r="H15" t="s">
        <v>11070</v>
      </c>
      <c r="Y15" s="1" t="s">
        <v>13264</v>
      </c>
      <c r="Z15" s="1">
        <f>COUNTIF(E2:E791,"*awesome-dotnet-core*")</f>
        <v>0</v>
      </c>
    </row>
    <row r="16" spans="1:35" x14ac:dyDescent="0.25">
      <c r="A16">
        <v>61138425</v>
      </c>
      <c r="B16">
        <v>55</v>
      </c>
      <c r="C16">
        <v>1</v>
      </c>
      <c r="D16">
        <v>2</v>
      </c>
      <c r="E16" t="s">
        <v>13376</v>
      </c>
      <c r="F16" t="s">
        <v>13351</v>
      </c>
      <c r="G16" t="s">
        <v>13377</v>
      </c>
      <c r="H16" t="s">
        <v>13378</v>
      </c>
      <c r="Y16" s="1" t="s">
        <v>13265</v>
      </c>
      <c r="Z16" s="1">
        <f>COUNTIF(E2:E791,"*ScreenToGif*")</f>
        <v>0</v>
      </c>
    </row>
    <row r="17" spans="1:26" x14ac:dyDescent="0.25">
      <c r="A17">
        <v>61099923</v>
      </c>
      <c r="B17">
        <v>34</v>
      </c>
      <c r="C17">
        <v>1</v>
      </c>
      <c r="D17">
        <v>1</v>
      </c>
      <c r="E17" t="s">
        <v>13379</v>
      </c>
      <c r="F17" t="s">
        <v>13351</v>
      </c>
      <c r="G17" t="s">
        <v>13380</v>
      </c>
      <c r="H17" t="s">
        <v>13381</v>
      </c>
      <c r="Y17" s="1" t="s">
        <v>13266</v>
      </c>
      <c r="Z17" s="1">
        <f>COUNTIF(E2:E791,"*v2rayN*")</f>
        <v>0</v>
      </c>
    </row>
    <row r="18" spans="1:26" x14ac:dyDescent="0.25">
      <c r="A18">
        <v>8505294</v>
      </c>
      <c r="B18">
        <v>10289</v>
      </c>
      <c r="C18">
        <v>2</v>
      </c>
      <c r="D18">
        <v>40</v>
      </c>
      <c r="E18" t="s">
        <v>11071</v>
      </c>
      <c r="F18" t="s">
        <v>13382</v>
      </c>
      <c r="G18" t="s">
        <v>11072</v>
      </c>
      <c r="H18" t="s">
        <v>11073</v>
      </c>
      <c r="Y18" s="1" t="s">
        <v>13267</v>
      </c>
      <c r="Z18" s="1">
        <f>COUNTIF(E2:E791,"*ILSpy*")</f>
        <v>15</v>
      </c>
    </row>
    <row r="19" spans="1:26" x14ac:dyDescent="0.25">
      <c r="A19">
        <v>61058811</v>
      </c>
      <c r="B19">
        <v>34</v>
      </c>
      <c r="C19">
        <v>2</v>
      </c>
      <c r="D19">
        <v>1</v>
      </c>
      <c r="E19" t="s">
        <v>11074</v>
      </c>
      <c r="F19" t="s">
        <v>13383</v>
      </c>
      <c r="G19" t="s">
        <v>11075</v>
      </c>
      <c r="H19" t="s">
        <v>11076</v>
      </c>
      <c r="Y19" s="1" t="s">
        <v>13268</v>
      </c>
      <c r="Z19" s="1">
        <f>COUNTIF(E2:E791,"*efcore*")</f>
        <v>31</v>
      </c>
    </row>
    <row r="20" spans="1:26" x14ac:dyDescent="0.25">
      <c r="A20">
        <v>5360145</v>
      </c>
      <c r="B20">
        <v>19785</v>
      </c>
      <c r="C20">
        <v>4</v>
      </c>
      <c r="D20">
        <v>41</v>
      </c>
      <c r="E20" t="s">
        <v>11077</v>
      </c>
      <c r="F20" t="s">
        <v>13384</v>
      </c>
      <c r="G20" t="s">
        <v>11078</v>
      </c>
      <c r="H20" t="s">
        <v>11079</v>
      </c>
      <c r="Y20" s="1" t="s">
        <v>13269</v>
      </c>
      <c r="Z20" s="1">
        <f>COUNTIF(E2:E791,"*MaterialDesignInXamlToolkit*")</f>
        <v>5</v>
      </c>
    </row>
    <row r="21" spans="1:26" x14ac:dyDescent="0.25">
      <c r="A21">
        <v>60949050</v>
      </c>
      <c r="B21">
        <v>25</v>
      </c>
      <c r="C21">
        <v>1</v>
      </c>
      <c r="D21">
        <v>1</v>
      </c>
      <c r="E21" t="s">
        <v>11080</v>
      </c>
      <c r="F21" t="s">
        <v>13385</v>
      </c>
      <c r="G21" t="s">
        <v>11081</v>
      </c>
      <c r="H21" t="s">
        <v>11082</v>
      </c>
      <c r="Y21" s="1" t="s">
        <v>13270</v>
      </c>
      <c r="Z21" s="1">
        <f>COUNTIF(E2:E791,"*mono*")</f>
        <v>78</v>
      </c>
    </row>
    <row r="22" spans="1:26" x14ac:dyDescent="0.25">
      <c r="A22">
        <v>60890602</v>
      </c>
      <c r="B22">
        <v>35</v>
      </c>
      <c r="C22">
        <v>1</v>
      </c>
      <c r="D22">
        <v>1</v>
      </c>
      <c r="E22" t="s">
        <v>11083</v>
      </c>
      <c r="F22" t="s">
        <v>13386</v>
      </c>
      <c r="G22" t="s">
        <v>11084</v>
      </c>
      <c r="H22" t="s">
        <v>11085</v>
      </c>
      <c r="Y22" s="1" t="s">
        <v>13271</v>
      </c>
      <c r="Z22" s="1">
        <f>COUNTIF(E2:E791,"*Avalonia*")</f>
        <v>7</v>
      </c>
    </row>
    <row r="23" spans="1:26" x14ac:dyDescent="0.25">
      <c r="A23">
        <v>60793551</v>
      </c>
      <c r="B23">
        <v>95</v>
      </c>
      <c r="C23">
        <v>3</v>
      </c>
      <c r="D23">
        <v>1</v>
      </c>
      <c r="E23" t="s">
        <v>11086</v>
      </c>
      <c r="F23" t="s">
        <v>13387</v>
      </c>
      <c r="G23" t="s">
        <v>11087</v>
      </c>
      <c r="H23" t="s">
        <v>11088</v>
      </c>
      <c r="Y23" s="1" t="s">
        <v>13272</v>
      </c>
      <c r="Z23" s="1">
        <f>COUNTIF(E2:E791,"*ml-agents*")</f>
        <v>2</v>
      </c>
    </row>
    <row r="24" spans="1:26" x14ac:dyDescent="0.25">
      <c r="A24">
        <v>60848409</v>
      </c>
      <c r="B24">
        <v>448</v>
      </c>
      <c r="C24">
        <v>1</v>
      </c>
      <c r="D24">
        <v>1</v>
      </c>
      <c r="E24" t="s">
        <v>13388</v>
      </c>
      <c r="F24" t="s">
        <v>13351</v>
      </c>
      <c r="G24" t="s">
        <v>13389</v>
      </c>
      <c r="H24" t="s">
        <v>13390</v>
      </c>
      <c r="Y24" s="1" t="s">
        <v>13273</v>
      </c>
      <c r="Z24" s="1">
        <f>COUNTIF(E2:E791,"*aspnetboilerplate*")</f>
        <v>10</v>
      </c>
    </row>
    <row r="25" spans="1:26" x14ac:dyDescent="0.25">
      <c r="A25">
        <v>32959609</v>
      </c>
      <c r="B25">
        <v>306</v>
      </c>
      <c r="C25">
        <v>2</v>
      </c>
      <c r="D25">
        <v>20</v>
      </c>
      <c r="E25" t="s">
        <v>13391</v>
      </c>
      <c r="F25" t="s">
        <v>13351</v>
      </c>
      <c r="G25" t="s">
        <v>13392</v>
      </c>
      <c r="H25" t="s">
        <v>13393</v>
      </c>
      <c r="Y25" s="1" t="s">
        <v>13274</v>
      </c>
      <c r="Z25" s="1">
        <f>COUNTIF(E2:E791,"*SignalR*")</f>
        <v>46</v>
      </c>
    </row>
    <row r="26" spans="1:26" x14ac:dyDescent="0.25">
      <c r="A26">
        <v>60771789</v>
      </c>
      <c r="B26">
        <v>79</v>
      </c>
      <c r="C26">
        <v>1</v>
      </c>
      <c r="D26">
        <v>3</v>
      </c>
      <c r="E26" t="s">
        <v>13394</v>
      </c>
      <c r="F26" t="s">
        <v>13351</v>
      </c>
      <c r="G26" t="s">
        <v>13395</v>
      </c>
      <c r="H26" t="s">
        <v>13396</v>
      </c>
      <c r="Y26" s="1" t="s">
        <v>13275</v>
      </c>
      <c r="Z26" s="1">
        <f>COUNTIF(E2:E791,"*Newtonsoft.Json*")</f>
        <v>46</v>
      </c>
    </row>
    <row r="27" spans="1:26" x14ac:dyDescent="0.25">
      <c r="A27">
        <v>60707843</v>
      </c>
      <c r="B27">
        <v>219</v>
      </c>
      <c r="C27">
        <v>1</v>
      </c>
      <c r="D27">
        <v>10</v>
      </c>
      <c r="E27" t="s">
        <v>13397</v>
      </c>
      <c r="F27" t="s">
        <v>13351</v>
      </c>
      <c r="G27" t="s">
        <v>13398</v>
      </c>
      <c r="H27" t="s">
        <v>13399</v>
      </c>
      <c r="Y27" s="1" t="s">
        <v>13276</v>
      </c>
      <c r="Z27" s="1">
        <f>COUNTIF(E2:E791,"*microservices-demo*")</f>
        <v>0</v>
      </c>
    </row>
    <row r="28" spans="1:26" x14ac:dyDescent="0.25">
      <c r="A28">
        <v>59258265</v>
      </c>
      <c r="B28">
        <v>436</v>
      </c>
      <c r="C28">
        <v>2</v>
      </c>
      <c r="D28">
        <v>1</v>
      </c>
      <c r="E28" t="s">
        <v>13400</v>
      </c>
      <c r="F28" t="s">
        <v>13351</v>
      </c>
      <c r="G28" t="s">
        <v>13401</v>
      </c>
      <c r="H28" t="s">
        <v>13402</v>
      </c>
      <c r="Y28" s="1" t="s">
        <v>13277</v>
      </c>
      <c r="Z28" s="1">
        <f>COUNTIF(E2:E791,"*Polly*")</f>
        <v>49</v>
      </c>
    </row>
    <row r="29" spans="1:26" x14ac:dyDescent="0.25">
      <c r="A29">
        <v>60661755</v>
      </c>
      <c r="B29">
        <v>46</v>
      </c>
      <c r="C29">
        <v>0</v>
      </c>
      <c r="D29">
        <v>1</v>
      </c>
      <c r="E29" t="s">
        <v>13403</v>
      </c>
      <c r="F29" t="s">
        <v>13351</v>
      </c>
      <c r="G29" t="s">
        <v>13404</v>
      </c>
      <c r="H29" t="s">
        <v>13405</v>
      </c>
      <c r="Y29" s="1" t="s">
        <v>13278</v>
      </c>
      <c r="Z29" s="1">
        <f>COUNTIF(E2:E791,"*OpenRA*")</f>
        <v>0</v>
      </c>
    </row>
    <row r="30" spans="1:26" x14ac:dyDescent="0.25">
      <c r="A30">
        <v>60645691</v>
      </c>
      <c r="B30">
        <v>55</v>
      </c>
      <c r="C30">
        <v>1</v>
      </c>
      <c r="D30">
        <v>1</v>
      </c>
      <c r="E30" t="s">
        <v>11089</v>
      </c>
      <c r="F30" t="s">
        <v>13406</v>
      </c>
      <c r="G30" t="s">
        <v>11090</v>
      </c>
      <c r="H30" t="s">
        <v>11091</v>
      </c>
      <c r="Y30" s="1" t="s">
        <v>13279</v>
      </c>
      <c r="Z30" s="1">
        <f>COUNTIF(E2:E791,"*AspNetCore.Docs*")</f>
        <v>0</v>
      </c>
    </row>
    <row r="31" spans="1:26" x14ac:dyDescent="0.25">
      <c r="A31">
        <v>60604617</v>
      </c>
      <c r="B31">
        <v>44</v>
      </c>
      <c r="C31">
        <v>1</v>
      </c>
      <c r="D31">
        <v>3</v>
      </c>
      <c r="E31" t="s">
        <v>11092</v>
      </c>
      <c r="F31" t="s">
        <v>13407</v>
      </c>
      <c r="G31" t="s">
        <v>11093</v>
      </c>
      <c r="H31" t="s">
        <v>11094</v>
      </c>
      <c r="Y31" s="1" t="s">
        <v>13280</v>
      </c>
      <c r="Z31" s="1">
        <f>COUNTIF(E2:E791,"*RestSharp*")</f>
        <v>35</v>
      </c>
    </row>
    <row r="32" spans="1:26" x14ac:dyDescent="0.25">
      <c r="A32">
        <v>19517105</v>
      </c>
      <c r="B32">
        <v>9069</v>
      </c>
      <c r="C32">
        <v>1</v>
      </c>
      <c r="D32">
        <v>2</v>
      </c>
      <c r="E32" t="s">
        <v>13408</v>
      </c>
      <c r="F32" t="s">
        <v>13351</v>
      </c>
      <c r="G32" t="s">
        <v>11090</v>
      </c>
      <c r="H32" t="s">
        <v>13409</v>
      </c>
      <c r="Y32" s="1" t="s">
        <v>13281</v>
      </c>
      <c r="Z32" s="1">
        <f>COUNTIF(E2:E791,"*AutoMapper*")</f>
        <v>34</v>
      </c>
    </row>
    <row r="33" spans="1:26" x14ac:dyDescent="0.25">
      <c r="A33">
        <v>60487175</v>
      </c>
      <c r="B33">
        <v>50</v>
      </c>
      <c r="C33">
        <v>1</v>
      </c>
      <c r="D33">
        <v>1</v>
      </c>
      <c r="E33" t="s">
        <v>13410</v>
      </c>
      <c r="F33" t="s">
        <v>13351</v>
      </c>
      <c r="G33" t="s">
        <v>13411</v>
      </c>
      <c r="H33" t="s">
        <v>13412</v>
      </c>
      <c r="Y33" s="1" t="s">
        <v>13282</v>
      </c>
      <c r="Z33" s="1">
        <f>COUNTIF(E2:E791,"*Nancy*")</f>
        <v>38</v>
      </c>
    </row>
    <row r="34" spans="1:26" x14ac:dyDescent="0.25">
      <c r="A34">
        <v>60531562</v>
      </c>
      <c r="B34">
        <v>70</v>
      </c>
      <c r="C34">
        <v>1</v>
      </c>
      <c r="D34">
        <v>1</v>
      </c>
      <c r="E34" t="s">
        <v>11095</v>
      </c>
      <c r="F34" t="s">
        <v>13413</v>
      </c>
      <c r="G34" t="s">
        <v>11096</v>
      </c>
      <c r="H34" t="s">
        <v>11097</v>
      </c>
      <c r="Y34" s="1" t="s">
        <v>13283</v>
      </c>
      <c r="Z34" s="1">
        <f>COUNTIF(E2:E791,"*CefSharp*")</f>
        <v>1</v>
      </c>
    </row>
    <row r="35" spans="1:26" x14ac:dyDescent="0.25">
      <c r="A35">
        <v>60516211</v>
      </c>
      <c r="B35">
        <v>43</v>
      </c>
      <c r="C35">
        <v>0</v>
      </c>
      <c r="D35">
        <v>2</v>
      </c>
      <c r="E35" t="s">
        <v>13414</v>
      </c>
      <c r="F35" t="s">
        <v>13351</v>
      </c>
      <c r="G35" t="s">
        <v>13415</v>
      </c>
      <c r="H35" t="s">
        <v>13416</v>
      </c>
      <c r="Y35" s="1" t="s">
        <v>13284</v>
      </c>
      <c r="Z35" s="1">
        <f>COUNTIF(E2:E791,"*machinelearning*")</f>
        <v>0</v>
      </c>
    </row>
    <row r="36" spans="1:26" x14ac:dyDescent="0.25">
      <c r="A36">
        <v>52101072</v>
      </c>
      <c r="B36">
        <v>271</v>
      </c>
      <c r="C36">
        <v>1</v>
      </c>
      <c r="D36">
        <v>1</v>
      </c>
      <c r="E36" t="s">
        <v>13417</v>
      </c>
      <c r="F36" t="s">
        <v>13351</v>
      </c>
      <c r="G36" t="s">
        <v>13418</v>
      </c>
      <c r="H36" t="s">
        <v>13419</v>
      </c>
      <c r="Y36" s="1" t="s">
        <v>13285</v>
      </c>
      <c r="Z36" s="1">
        <f>COUNTIF(E2:E791,"*MahApps.Metro*")</f>
        <v>43</v>
      </c>
    </row>
    <row r="37" spans="1:26" x14ac:dyDescent="0.25">
      <c r="A37">
        <v>60477313</v>
      </c>
      <c r="B37">
        <v>55</v>
      </c>
      <c r="C37">
        <v>0</v>
      </c>
      <c r="D37">
        <v>1</v>
      </c>
      <c r="E37" t="s">
        <v>13420</v>
      </c>
      <c r="F37" t="s">
        <v>13351</v>
      </c>
      <c r="G37" t="s">
        <v>13421</v>
      </c>
      <c r="H37" t="s">
        <v>13422</v>
      </c>
      <c r="Y37" s="1" t="s">
        <v>13286</v>
      </c>
      <c r="Z37" s="1">
        <f>COUNTIF(E2:E791,"*MonoGame*")</f>
        <v>35</v>
      </c>
    </row>
    <row r="38" spans="1:26" x14ac:dyDescent="0.25">
      <c r="A38">
        <v>60432190</v>
      </c>
      <c r="B38">
        <v>101</v>
      </c>
      <c r="C38">
        <v>2</v>
      </c>
      <c r="D38">
        <v>2</v>
      </c>
      <c r="E38" t="s">
        <v>13423</v>
      </c>
      <c r="F38" t="s">
        <v>13351</v>
      </c>
      <c r="G38" t="s">
        <v>13424</v>
      </c>
      <c r="H38" t="s">
        <v>13425</v>
      </c>
      <c r="Y38" s="1" t="s">
        <v>13287</v>
      </c>
      <c r="Z38" s="1">
        <f>COUNTIF(E2:E791,"*FluentTerminal*")</f>
        <v>0</v>
      </c>
    </row>
    <row r="39" spans="1:26" x14ac:dyDescent="0.25">
      <c r="A39">
        <v>60288939</v>
      </c>
      <c r="B39">
        <v>57</v>
      </c>
      <c r="C39">
        <v>1</v>
      </c>
      <c r="D39">
        <v>1</v>
      </c>
      <c r="E39" t="s">
        <v>11098</v>
      </c>
      <c r="F39" t="s">
        <v>13426</v>
      </c>
      <c r="G39" t="s">
        <v>11090</v>
      </c>
      <c r="H39" t="s">
        <v>11099</v>
      </c>
      <c r="Y39" s="1" t="s">
        <v>13288</v>
      </c>
      <c r="Z39" s="1">
        <f>COUNTIF(E2:E791,"*jellyfin*")</f>
        <v>0</v>
      </c>
    </row>
    <row r="40" spans="1:26" x14ac:dyDescent="0.25">
      <c r="A40">
        <v>37200661</v>
      </c>
      <c r="B40">
        <v>3265</v>
      </c>
      <c r="C40">
        <v>1</v>
      </c>
      <c r="D40">
        <v>1</v>
      </c>
      <c r="E40" t="s">
        <v>11100</v>
      </c>
      <c r="F40" t="s">
        <v>13427</v>
      </c>
      <c r="G40" t="s">
        <v>11101</v>
      </c>
      <c r="H40" t="s">
        <v>11102</v>
      </c>
      <c r="Y40" s="1" t="s">
        <v>13289</v>
      </c>
      <c r="Z40" s="1">
        <f>COUNTIF(E2:E791,"*choco*")</f>
        <v>1</v>
      </c>
    </row>
    <row r="41" spans="1:26" x14ac:dyDescent="0.25">
      <c r="A41">
        <v>60257391</v>
      </c>
      <c r="B41">
        <v>42</v>
      </c>
      <c r="C41">
        <v>0</v>
      </c>
      <c r="D41">
        <v>1</v>
      </c>
      <c r="E41" t="s">
        <v>13428</v>
      </c>
      <c r="F41" t="s">
        <v>13351</v>
      </c>
      <c r="G41" t="s">
        <v>13429</v>
      </c>
      <c r="H41" t="s">
        <v>13430</v>
      </c>
      <c r="Y41" s="1" t="s">
        <v>13290</v>
      </c>
      <c r="Z41" s="1">
        <f>COUNTIF(E2:E791,"*orleans*")</f>
        <v>32</v>
      </c>
    </row>
    <row r="42" spans="1:26" x14ac:dyDescent="0.25">
      <c r="A42">
        <v>57380126</v>
      </c>
      <c r="B42">
        <v>139</v>
      </c>
      <c r="C42">
        <v>1</v>
      </c>
      <c r="D42">
        <v>2</v>
      </c>
      <c r="E42" t="s">
        <v>13431</v>
      </c>
      <c r="F42" t="s">
        <v>13351</v>
      </c>
      <c r="G42" t="s">
        <v>13432</v>
      </c>
      <c r="H42" t="s">
        <v>13433</v>
      </c>
      <c r="Y42" s="1" t="s">
        <v>13291</v>
      </c>
      <c r="Z42" s="1">
        <f>COUNTIF(E2:E791,"*IdentityServer4*")</f>
        <v>52</v>
      </c>
    </row>
    <row r="43" spans="1:26" x14ac:dyDescent="0.25">
      <c r="A43">
        <v>60160338</v>
      </c>
      <c r="B43">
        <v>53</v>
      </c>
      <c r="C43">
        <v>1</v>
      </c>
      <c r="D43">
        <v>1</v>
      </c>
      <c r="E43" t="s">
        <v>11103</v>
      </c>
      <c r="F43" t="s">
        <v>13434</v>
      </c>
      <c r="G43" t="s">
        <v>11090</v>
      </c>
      <c r="H43" t="s">
        <v>11104</v>
      </c>
      <c r="Y43" s="1" t="s">
        <v>13292</v>
      </c>
      <c r="Z43" s="1">
        <f>COUNTIF(E2:E791,"*WeiXinMPSDK*")</f>
        <v>0</v>
      </c>
    </row>
    <row r="44" spans="1:26" x14ac:dyDescent="0.25">
      <c r="A44">
        <v>14266050</v>
      </c>
      <c r="B44">
        <v>4517</v>
      </c>
      <c r="C44">
        <v>2</v>
      </c>
      <c r="D44">
        <v>2</v>
      </c>
      <c r="E44" t="s">
        <v>11105</v>
      </c>
      <c r="F44" t="s">
        <v>13435</v>
      </c>
      <c r="G44" t="s">
        <v>11106</v>
      </c>
      <c r="H44" t="s">
        <v>11107</v>
      </c>
      <c r="Y44" s="1" t="s">
        <v>13293</v>
      </c>
      <c r="Z44" s="1">
        <f>COUNTIF(E2:E791,"*QuickLook*")</f>
        <v>0</v>
      </c>
    </row>
    <row r="45" spans="1:26" x14ac:dyDescent="0.25">
      <c r="A45">
        <v>6765375</v>
      </c>
      <c r="B45">
        <v>34745</v>
      </c>
      <c r="C45">
        <v>1</v>
      </c>
      <c r="D45">
        <v>31</v>
      </c>
      <c r="E45" t="s">
        <v>11108</v>
      </c>
      <c r="F45" t="s">
        <v>13436</v>
      </c>
      <c r="G45" t="s">
        <v>11109</v>
      </c>
      <c r="H45" t="s">
        <v>11110</v>
      </c>
      <c r="Y45" s="1" t="s">
        <v>13294</v>
      </c>
      <c r="Z45" s="1">
        <f>COUNTIF(E2:E791,"*Hangfire*")</f>
        <v>55</v>
      </c>
    </row>
    <row r="46" spans="1:26" x14ac:dyDescent="0.25">
      <c r="A46">
        <v>25730978</v>
      </c>
      <c r="B46">
        <v>11876</v>
      </c>
      <c r="C46">
        <v>4</v>
      </c>
      <c r="D46">
        <v>8</v>
      </c>
      <c r="E46" t="s">
        <v>11111</v>
      </c>
      <c r="F46" t="s">
        <v>13437</v>
      </c>
      <c r="G46" t="s">
        <v>11112</v>
      </c>
      <c r="H46" t="s">
        <v>11113</v>
      </c>
      <c r="Y46" s="1" t="s">
        <v>13295</v>
      </c>
      <c r="Z46" s="1">
        <f>COUNTIF(E2:E791,"*Mvc*")</f>
        <v>16</v>
      </c>
    </row>
    <row r="47" spans="1:26" x14ac:dyDescent="0.25">
      <c r="A47">
        <v>60090733</v>
      </c>
      <c r="B47">
        <v>44</v>
      </c>
      <c r="C47">
        <v>0</v>
      </c>
      <c r="D47">
        <v>1</v>
      </c>
      <c r="E47" t="s">
        <v>13438</v>
      </c>
      <c r="F47" t="s">
        <v>13351</v>
      </c>
      <c r="G47" t="s">
        <v>13439</v>
      </c>
      <c r="H47" t="s">
        <v>13440</v>
      </c>
      <c r="Y47" s="1" t="s">
        <v>13296</v>
      </c>
      <c r="Z47" s="1">
        <f>COUNTIF(E2:E791,"*csharplang*")</f>
        <v>0</v>
      </c>
    </row>
    <row r="48" spans="1:26" x14ac:dyDescent="0.25">
      <c r="A48">
        <v>53846550</v>
      </c>
      <c r="B48">
        <v>48213</v>
      </c>
      <c r="C48">
        <v>10</v>
      </c>
      <c r="D48">
        <v>56</v>
      </c>
      <c r="E48" t="s">
        <v>13441</v>
      </c>
      <c r="F48" t="s">
        <v>13351</v>
      </c>
      <c r="G48" t="s">
        <v>13442</v>
      </c>
      <c r="H48" t="s">
        <v>13443</v>
      </c>
      <c r="Y48" s="1" t="s">
        <v>13297</v>
      </c>
      <c r="Z48" s="1">
        <f>COUNTIF(E2:E791,"*ReactiveUI*")</f>
        <v>0</v>
      </c>
    </row>
    <row r="49" spans="1:26" x14ac:dyDescent="0.25">
      <c r="A49">
        <v>51065861</v>
      </c>
      <c r="B49">
        <v>9252</v>
      </c>
      <c r="C49">
        <v>5</v>
      </c>
      <c r="D49">
        <v>7</v>
      </c>
      <c r="E49" t="s">
        <v>11114</v>
      </c>
      <c r="F49" t="s">
        <v>13444</v>
      </c>
      <c r="G49" t="s">
        <v>11115</v>
      </c>
      <c r="H49" t="s">
        <v>11116</v>
      </c>
      <c r="Y49" s="1" t="s">
        <v>13298</v>
      </c>
      <c r="Z49" s="1">
        <f>COUNTIF(E2:E791,"*server*")</f>
        <v>80</v>
      </c>
    </row>
    <row r="50" spans="1:26" x14ac:dyDescent="0.25">
      <c r="A50">
        <v>61526883</v>
      </c>
      <c r="B50">
        <v>54</v>
      </c>
      <c r="C50">
        <v>1</v>
      </c>
      <c r="D50">
        <v>1</v>
      </c>
      <c r="E50" t="s">
        <v>11117</v>
      </c>
      <c r="F50" t="s">
        <v>13445</v>
      </c>
      <c r="G50" t="s">
        <v>11118</v>
      </c>
      <c r="H50" t="s">
        <v>11119</v>
      </c>
      <c r="Y50" s="1" t="s">
        <v>13299</v>
      </c>
      <c r="Z50" s="1">
        <f>COUNTIF(E2:E791,"*ailab*")</f>
        <v>1</v>
      </c>
    </row>
    <row r="51" spans="1:26" x14ac:dyDescent="0.25">
      <c r="A51">
        <v>45924240</v>
      </c>
      <c r="B51">
        <v>6753</v>
      </c>
      <c r="C51">
        <v>2</v>
      </c>
      <c r="D51">
        <v>8</v>
      </c>
      <c r="E51" t="s">
        <v>13446</v>
      </c>
      <c r="F51" t="s">
        <v>13351</v>
      </c>
      <c r="G51" t="s">
        <v>13447</v>
      </c>
      <c r="H51" t="s">
        <v>13448</v>
      </c>
      <c r="Y51" s="1" t="s">
        <v>13300</v>
      </c>
      <c r="Z51" s="1">
        <f>COUNTIF(E2:E791,"*Sonarr*")</f>
        <v>0</v>
      </c>
    </row>
    <row r="52" spans="1:26" x14ac:dyDescent="0.25">
      <c r="A52">
        <v>60863618</v>
      </c>
      <c r="B52">
        <v>34</v>
      </c>
      <c r="C52">
        <v>0</v>
      </c>
      <c r="D52">
        <v>1</v>
      </c>
      <c r="E52" t="s">
        <v>13449</v>
      </c>
      <c r="F52" t="s">
        <v>13351</v>
      </c>
      <c r="G52" t="s">
        <v>13450</v>
      </c>
      <c r="H52" t="s">
        <v>13451</v>
      </c>
      <c r="Y52" s="1" t="s">
        <v>13301</v>
      </c>
      <c r="Z52" s="1">
        <f>COUNTIF(E2:E791,"*FluentValidation*")</f>
        <v>0</v>
      </c>
    </row>
    <row r="53" spans="1:26" x14ac:dyDescent="0.25">
      <c r="A53">
        <v>55535494</v>
      </c>
      <c r="B53">
        <v>328</v>
      </c>
      <c r="C53">
        <v>2</v>
      </c>
      <c r="D53">
        <v>5</v>
      </c>
      <c r="E53" t="s">
        <v>11120</v>
      </c>
      <c r="F53" t="s">
        <v>13452</v>
      </c>
      <c r="G53" t="s">
        <v>11121</v>
      </c>
      <c r="H53" t="s">
        <v>11122</v>
      </c>
      <c r="Y53" s="1" t="s">
        <v>13302</v>
      </c>
      <c r="Z53" s="1">
        <f>COUNTIF(E2:E791,"*BenchmarkDotNet*")</f>
        <v>0</v>
      </c>
    </row>
    <row r="54" spans="1:26" x14ac:dyDescent="0.25">
      <c r="A54">
        <v>60482602</v>
      </c>
      <c r="B54">
        <v>47</v>
      </c>
      <c r="C54">
        <v>1</v>
      </c>
      <c r="D54">
        <v>2</v>
      </c>
      <c r="E54" t="s">
        <v>13453</v>
      </c>
      <c r="F54" t="s">
        <v>13351</v>
      </c>
      <c r="G54" t="s">
        <v>13454</v>
      </c>
      <c r="H54" t="s">
        <v>13455</v>
      </c>
      <c r="Y54" s="1" t="s">
        <v>13303</v>
      </c>
      <c r="Z54" s="1">
        <f>COUNTIF(E2:E791,"*ArchiSteamFarm*")</f>
        <v>0</v>
      </c>
    </row>
    <row r="55" spans="1:26" x14ac:dyDescent="0.25">
      <c r="A55">
        <v>60548292</v>
      </c>
      <c r="B55">
        <v>57</v>
      </c>
      <c r="C55">
        <v>1</v>
      </c>
      <c r="D55">
        <v>2</v>
      </c>
      <c r="E55" t="s">
        <v>11123</v>
      </c>
      <c r="F55" t="s">
        <v>13456</v>
      </c>
      <c r="G55" t="s">
        <v>11124</v>
      </c>
      <c r="H55" t="s">
        <v>11125</v>
      </c>
      <c r="Y55" s="1" t="s">
        <v>13304</v>
      </c>
      <c r="Z55" s="1">
        <f>COUNTIF(E2:E791,"*VFSForGit*")</f>
        <v>0</v>
      </c>
    </row>
    <row r="56" spans="1:26" x14ac:dyDescent="0.25">
      <c r="A56">
        <v>54109762</v>
      </c>
      <c r="B56">
        <v>10713</v>
      </c>
      <c r="C56">
        <v>2</v>
      </c>
      <c r="D56">
        <v>11</v>
      </c>
      <c r="E56" t="s">
        <v>11126</v>
      </c>
      <c r="F56" t="s">
        <v>13457</v>
      </c>
      <c r="G56" t="s">
        <v>11127</v>
      </c>
      <c r="H56" t="s">
        <v>11128</v>
      </c>
      <c r="Y56" s="1" t="s">
        <v>13305</v>
      </c>
      <c r="Z56" s="1">
        <f>COUNTIF(E2:E791,"*duplicati*")</f>
        <v>1</v>
      </c>
    </row>
    <row r="57" spans="1:26" x14ac:dyDescent="0.25">
      <c r="A57">
        <v>53729956</v>
      </c>
      <c r="B57">
        <v>24423</v>
      </c>
      <c r="C57">
        <v>4</v>
      </c>
      <c r="D57">
        <v>9</v>
      </c>
      <c r="E57" t="s">
        <v>11129</v>
      </c>
      <c r="F57" t="s">
        <v>13458</v>
      </c>
      <c r="G57" t="s">
        <v>11130</v>
      </c>
      <c r="H57" t="s">
        <v>11131</v>
      </c>
      <c r="Y57" s="1" t="s">
        <v>13306</v>
      </c>
      <c r="Z57" s="1">
        <f>COUNTIF(E2:E791,"*Ocelot*")</f>
        <v>0</v>
      </c>
    </row>
    <row r="58" spans="1:26" x14ac:dyDescent="0.25">
      <c r="A58">
        <v>59160799</v>
      </c>
      <c r="B58">
        <v>91</v>
      </c>
      <c r="C58">
        <v>2</v>
      </c>
      <c r="D58">
        <v>2</v>
      </c>
      <c r="E58" t="s">
        <v>11132</v>
      </c>
      <c r="F58" t="s">
        <v>13459</v>
      </c>
      <c r="G58" t="s">
        <v>11133</v>
      </c>
      <c r="H58" t="s">
        <v>11134</v>
      </c>
      <c r="Y58" s="1" t="s">
        <v>13307</v>
      </c>
      <c r="Z58" s="1">
        <f>COUNTIF(E2:E791,"*blockchain*")</f>
        <v>0</v>
      </c>
    </row>
    <row r="59" spans="1:26" x14ac:dyDescent="0.25">
      <c r="A59">
        <v>60296728</v>
      </c>
      <c r="B59">
        <v>27</v>
      </c>
      <c r="C59">
        <v>1</v>
      </c>
      <c r="D59">
        <v>1</v>
      </c>
      <c r="E59" t="s">
        <v>11135</v>
      </c>
      <c r="F59" t="s">
        <v>13460</v>
      </c>
      <c r="G59" t="s">
        <v>11136</v>
      </c>
      <c r="H59" t="s">
        <v>11137</v>
      </c>
      <c r="Y59" s="1" t="s">
        <v>13308</v>
      </c>
      <c r="Z59" s="1">
        <f>COUNTIF(E2:E791,"*LiteDB*")</f>
        <v>0</v>
      </c>
    </row>
    <row r="60" spans="1:26" x14ac:dyDescent="0.25">
      <c r="A60">
        <v>59967594</v>
      </c>
      <c r="B60">
        <v>26</v>
      </c>
      <c r="C60">
        <v>1</v>
      </c>
      <c r="D60">
        <v>1</v>
      </c>
      <c r="E60" t="s">
        <v>13461</v>
      </c>
      <c r="F60" t="s">
        <v>13351</v>
      </c>
      <c r="G60" t="s">
        <v>13462</v>
      </c>
      <c r="H60" t="s">
        <v>13463</v>
      </c>
      <c r="Y60" s="1" t="s">
        <v>13309</v>
      </c>
      <c r="Z60" s="1">
        <f>COUNTIF(E2:E791,"*gitextensions*")</f>
        <v>0</v>
      </c>
    </row>
    <row r="61" spans="1:26" x14ac:dyDescent="0.25">
      <c r="A61">
        <v>59824077</v>
      </c>
      <c r="B61">
        <v>64</v>
      </c>
      <c r="C61">
        <v>0</v>
      </c>
      <c r="D61">
        <v>2</v>
      </c>
      <c r="E61" t="s">
        <v>13464</v>
      </c>
      <c r="F61" t="s">
        <v>13351</v>
      </c>
      <c r="G61" t="s">
        <v>13465</v>
      </c>
      <c r="H61" t="s">
        <v>13466</v>
      </c>
      <c r="Y61" s="1" t="s">
        <v>13310</v>
      </c>
      <c r="Z61" s="1">
        <f>COUNTIF(E2:E791,"*nopCommerce*")</f>
        <v>0</v>
      </c>
    </row>
    <row r="62" spans="1:26" x14ac:dyDescent="0.25">
      <c r="A62">
        <v>59210696</v>
      </c>
      <c r="B62">
        <v>315</v>
      </c>
      <c r="C62">
        <v>1</v>
      </c>
      <c r="D62">
        <v>2</v>
      </c>
      <c r="E62" t="s">
        <v>11138</v>
      </c>
      <c r="F62" t="s">
        <v>13467</v>
      </c>
      <c r="G62" t="s">
        <v>11139</v>
      </c>
      <c r="H62" t="s">
        <v>11140</v>
      </c>
      <c r="Y62" s="1" t="s">
        <v>13311</v>
      </c>
      <c r="Z62" s="1">
        <f>COUNTIF(E2:E791,"*MediatR*")</f>
        <v>0</v>
      </c>
    </row>
    <row r="63" spans="1:26" x14ac:dyDescent="0.25">
      <c r="A63">
        <v>59394452</v>
      </c>
      <c r="B63">
        <v>30</v>
      </c>
      <c r="C63">
        <v>0</v>
      </c>
      <c r="D63">
        <v>2</v>
      </c>
      <c r="E63" t="s">
        <v>13468</v>
      </c>
      <c r="F63" t="s">
        <v>13351</v>
      </c>
      <c r="G63" t="s">
        <v>13469</v>
      </c>
      <c r="H63" t="s">
        <v>13470</v>
      </c>
      <c r="Y63" s="1" t="s">
        <v>13312</v>
      </c>
      <c r="Z63" s="1">
        <f>COUNTIF(E2:E791,"*osu*")</f>
        <v>0</v>
      </c>
    </row>
    <row r="64" spans="1:26" x14ac:dyDescent="0.25">
      <c r="A64">
        <v>59199894</v>
      </c>
      <c r="B64">
        <v>173</v>
      </c>
      <c r="C64">
        <v>1</v>
      </c>
      <c r="D64">
        <v>1</v>
      </c>
      <c r="E64" t="s">
        <v>11141</v>
      </c>
      <c r="F64" t="s">
        <v>13471</v>
      </c>
      <c r="G64" t="s">
        <v>11142</v>
      </c>
      <c r="H64" t="s">
        <v>11143</v>
      </c>
      <c r="Y64" s="1" t="s">
        <v>13313</v>
      </c>
      <c r="Z64" s="1">
        <f>COUNTIF(E2:E791,"*practical-aspnetcore*")</f>
        <v>0</v>
      </c>
    </row>
    <row r="65" spans="1:26" x14ac:dyDescent="0.25">
      <c r="A65">
        <v>58855965</v>
      </c>
      <c r="B65">
        <v>139</v>
      </c>
      <c r="C65">
        <v>1</v>
      </c>
      <c r="D65">
        <v>1</v>
      </c>
      <c r="E65" t="s">
        <v>11144</v>
      </c>
      <c r="F65" t="s">
        <v>13472</v>
      </c>
      <c r="G65" t="s">
        <v>11145</v>
      </c>
      <c r="H65" t="s">
        <v>11146</v>
      </c>
      <c r="Y65" s="1" t="s">
        <v>13314</v>
      </c>
      <c r="Z65" s="1">
        <f>COUNTIF(E2:E791,"*Humanizer*")</f>
        <v>0</v>
      </c>
    </row>
    <row r="66" spans="1:26" x14ac:dyDescent="0.25">
      <c r="A66">
        <v>54944216</v>
      </c>
      <c r="B66">
        <v>611</v>
      </c>
      <c r="C66">
        <v>2</v>
      </c>
      <c r="D66">
        <v>5</v>
      </c>
      <c r="E66" t="s">
        <v>11147</v>
      </c>
      <c r="F66" t="s">
        <v>13473</v>
      </c>
      <c r="G66" t="s">
        <v>11148</v>
      </c>
      <c r="H66" t="s">
        <v>11149</v>
      </c>
      <c r="Y66" s="1" t="s">
        <v>13315</v>
      </c>
      <c r="Z66" s="1">
        <f>COUNTIF(E2:E791,"*docker-lambda*")</f>
        <v>0</v>
      </c>
    </row>
    <row r="67" spans="1:26" x14ac:dyDescent="0.25">
      <c r="A67">
        <v>55590928</v>
      </c>
      <c r="B67">
        <v>469</v>
      </c>
      <c r="C67">
        <v>3</v>
      </c>
      <c r="D67">
        <v>1</v>
      </c>
      <c r="E67" t="s">
        <v>11150</v>
      </c>
      <c r="F67" t="s">
        <v>13474</v>
      </c>
      <c r="G67" t="s">
        <v>11151</v>
      </c>
      <c r="H67" t="s">
        <v>11152</v>
      </c>
      <c r="Y67" s="1" t="s">
        <v>13316</v>
      </c>
      <c r="Z67" s="1">
        <f>COUNTIF(E2:E791,"*Electron.NET*")</f>
        <v>0</v>
      </c>
    </row>
    <row r="68" spans="1:26" x14ac:dyDescent="0.25">
      <c r="A68">
        <v>55861993</v>
      </c>
      <c r="B68">
        <v>1017</v>
      </c>
      <c r="C68">
        <v>2</v>
      </c>
      <c r="D68">
        <v>2</v>
      </c>
      <c r="E68" t="s">
        <v>11153</v>
      </c>
      <c r="F68" t="s">
        <v>13475</v>
      </c>
      <c r="G68" t="s">
        <v>11154</v>
      </c>
      <c r="H68" t="s">
        <v>11155</v>
      </c>
      <c r="Y68" s="1" t="s">
        <v>13317</v>
      </c>
      <c r="Z68" s="1">
        <f>COUNTIF(E2:E791,"*NLog*")</f>
        <v>0</v>
      </c>
    </row>
    <row r="69" spans="1:26" x14ac:dyDescent="0.25">
      <c r="A69">
        <v>52040742</v>
      </c>
      <c r="B69">
        <v>4316</v>
      </c>
      <c r="C69">
        <v>1</v>
      </c>
      <c r="D69">
        <v>6</v>
      </c>
      <c r="E69" t="s">
        <v>11156</v>
      </c>
      <c r="F69" t="s">
        <v>13476</v>
      </c>
      <c r="G69" t="s">
        <v>11115</v>
      </c>
      <c r="H69" t="s">
        <v>11157</v>
      </c>
      <c r="Y69" s="1" t="s">
        <v>13318</v>
      </c>
      <c r="Z69" s="1">
        <f>COUNTIF(E2:E791,"*CleanArchitecture*")</f>
        <v>0</v>
      </c>
    </row>
    <row r="70" spans="1:26" x14ac:dyDescent="0.25">
      <c r="A70">
        <v>58491888</v>
      </c>
      <c r="B70">
        <v>199</v>
      </c>
      <c r="C70">
        <v>0</v>
      </c>
      <c r="D70">
        <v>4</v>
      </c>
      <c r="E70" t="s">
        <v>13477</v>
      </c>
      <c r="F70" t="s">
        <v>13351</v>
      </c>
      <c r="G70" t="s">
        <v>13478</v>
      </c>
      <c r="H70" t="s">
        <v>13479</v>
      </c>
      <c r="Y70" s="1" t="s">
        <v>13319</v>
      </c>
      <c r="Z70" s="1">
        <f>COUNTIF(E2:E791,"*Xamarin.Forms*")</f>
        <v>0</v>
      </c>
    </row>
    <row r="71" spans="1:26" x14ac:dyDescent="0.25">
      <c r="A71">
        <v>51842808</v>
      </c>
      <c r="B71">
        <v>10571</v>
      </c>
      <c r="C71">
        <v>5</v>
      </c>
      <c r="D71">
        <v>5</v>
      </c>
      <c r="E71" t="s">
        <v>11158</v>
      </c>
      <c r="F71" t="s">
        <v>13480</v>
      </c>
      <c r="G71" t="s">
        <v>11159</v>
      </c>
      <c r="H71" t="s">
        <v>11160</v>
      </c>
      <c r="Y71" s="1" t="s">
        <v>13320</v>
      </c>
      <c r="Z71" s="1">
        <f>COUNTIF(E2:E791,"*wpf*")</f>
        <v>9</v>
      </c>
    </row>
    <row r="72" spans="1:26" x14ac:dyDescent="0.25">
      <c r="A72">
        <v>53793847</v>
      </c>
      <c r="B72">
        <v>3673</v>
      </c>
      <c r="C72">
        <v>3</v>
      </c>
      <c r="D72">
        <v>6</v>
      </c>
      <c r="E72" t="s">
        <v>11161</v>
      </c>
      <c r="F72" t="s">
        <v>13481</v>
      </c>
      <c r="G72" t="s">
        <v>11162</v>
      </c>
      <c r="H72" t="s">
        <v>11163</v>
      </c>
      <c r="Y72" s="1" t="s">
        <v>13321</v>
      </c>
      <c r="Z72" s="1">
        <f>COUNTIF(E2:E791,"*SparkleShare*")</f>
        <v>0</v>
      </c>
    </row>
    <row r="73" spans="1:26" x14ac:dyDescent="0.25">
      <c r="A73">
        <v>52347535</v>
      </c>
      <c r="B73">
        <v>2000</v>
      </c>
      <c r="C73">
        <v>2</v>
      </c>
      <c r="D73">
        <v>4</v>
      </c>
      <c r="E73" t="s">
        <v>11164</v>
      </c>
      <c r="F73" t="s">
        <v>13482</v>
      </c>
      <c r="G73" t="s">
        <v>11165</v>
      </c>
      <c r="H73" t="s">
        <v>11166</v>
      </c>
      <c r="Y73" s="1" t="s">
        <v>13322</v>
      </c>
      <c r="Z73" s="1">
        <f>COUNTIF(E2:E791,"*eShopOnWeb*")</f>
        <v>0</v>
      </c>
    </row>
    <row r="74" spans="1:26" x14ac:dyDescent="0.25">
      <c r="A74">
        <v>57867758</v>
      </c>
      <c r="B74">
        <v>55</v>
      </c>
      <c r="C74">
        <v>1</v>
      </c>
      <c r="D74">
        <v>1</v>
      </c>
      <c r="E74" t="s">
        <v>11167</v>
      </c>
      <c r="F74" t="s">
        <v>13483</v>
      </c>
      <c r="G74" t="s">
        <v>11168</v>
      </c>
      <c r="H74" t="s">
        <v>11169</v>
      </c>
      <c r="Y74" s="1" t="s">
        <v>13323</v>
      </c>
      <c r="Z74" s="1">
        <f>COUNTIF(E2:E791,"*Entitas-CSharp*")</f>
        <v>0</v>
      </c>
    </row>
    <row r="75" spans="1:26" x14ac:dyDescent="0.25">
      <c r="A75">
        <v>54113641</v>
      </c>
      <c r="B75">
        <v>105</v>
      </c>
      <c r="C75">
        <v>1</v>
      </c>
      <c r="D75">
        <v>1</v>
      </c>
      <c r="E75" t="s">
        <v>11170</v>
      </c>
      <c r="F75" t="s">
        <v>13484</v>
      </c>
      <c r="G75" t="s">
        <v>11171</v>
      </c>
      <c r="H75" t="s">
        <v>11172</v>
      </c>
      <c r="Y75" s="1" t="s">
        <v>13324</v>
      </c>
      <c r="Z75" s="1">
        <f>COUNTIF(E2:E791,"*reactive*")</f>
        <v>1</v>
      </c>
    </row>
    <row r="76" spans="1:26" x14ac:dyDescent="0.25">
      <c r="A76">
        <v>57753258</v>
      </c>
      <c r="B76">
        <v>365</v>
      </c>
      <c r="C76">
        <v>1</v>
      </c>
      <c r="D76">
        <v>1</v>
      </c>
      <c r="E76" t="s">
        <v>11173</v>
      </c>
      <c r="F76" t="s">
        <v>13485</v>
      </c>
      <c r="G76" t="s">
        <v>11174</v>
      </c>
      <c r="H76" t="s">
        <v>11175</v>
      </c>
      <c r="Y76" s="1" t="s">
        <v>13325</v>
      </c>
      <c r="Z76" s="1">
        <f>COUNTIF(E2:E791,"*Jackett*")</f>
        <v>0</v>
      </c>
    </row>
    <row r="77" spans="1:26" x14ac:dyDescent="0.25">
      <c r="A77">
        <v>57515056</v>
      </c>
      <c r="B77">
        <v>70</v>
      </c>
      <c r="C77">
        <v>1</v>
      </c>
      <c r="D77">
        <v>2</v>
      </c>
      <c r="E77" t="s">
        <v>11176</v>
      </c>
      <c r="F77" t="s">
        <v>13486</v>
      </c>
      <c r="G77" t="s">
        <v>11133</v>
      </c>
      <c r="H77" t="s">
        <v>11177</v>
      </c>
      <c r="Y77" s="1" t="s">
        <v>13326</v>
      </c>
      <c r="Z77" s="1">
        <f>COUNTIF(E2:E791,"*shadowsocksr-csharp*")</f>
        <v>0</v>
      </c>
    </row>
    <row r="78" spans="1:26" x14ac:dyDescent="0.25">
      <c r="A78">
        <v>57504377</v>
      </c>
      <c r="B78">
        <v>137</v>
      </c>
      <c r="C78">
        <v>1</v>
      </c>
      <c r="D78">
        <v>3</v>
      </c>
      <c r="E78" t="s">
        <v>11178</v>
      </c>
      <c r="F78" t="s">
        <v>13487</v>
      </c>
      <c r="G78" t="s">
        <v>11115</v>
      </c>
      <c r="H78" t="s">
        <v>11179</v>
      </c>
      <c r="Y78" s="1" t="s">
        <v>13327</v>
      </c>
      <c r="Z78" s="1">
        <f>COUNTIF(E2:E791,"*PushSharp*")</f>
        <v>0</v>
      </c>
    </row>
    <row r="79" spans="1:26" x14ac:dyDescent="0.25">
      <c r="A79">
        <v>57399438</v>
      </c>
      <c r="B79">
        <v>94</v>
      </c>
      <c r="C79">
        <v>0</v>
      </c>
      <c r="D79">
        <v>4</v>
      </c>
      <c r="E79" t="s">
        <v>13488</v>
      </c>
      <c r="F79" t="s">
        <v>13351</v>
      </c>
      <c r="G79" t="s">
        <v>13489</v>
      </c>
      <c r="H79" t="s">
        <v>13490</v>
      </c>
      <c r="Y79" s="1" t="s">
        <v>13328</v>
      </c>
      <c r="Z79" s="1">
        <f>COUNTIF(E2:E791,"*UniRx*")</f>
        <v>0</v>
      </c>
    </row>
    <row r="80" spans="1:26" x14ac:dyDescent="0.25">
      <c r="A80">
        <v>57329909</v>
      </c>
      <c r="B80">
        <v>322</v>
      </c>
      <c r="C80">
        <v>2</v>
      </c>
      <c r="D80">
        <v>1</v>
      </c>
      <c r="E80" t="s">
        <v>11180</v>
      </c>
      <c r="F80" t="s">
        <v>13491</v>
      </c>
      <c r="G80" t="s">
        <v>11181</v>
      </c>
      <c r="H80" t="s">
        <v>11182</v>
      </c>
      <c r="Y80" s="1" t="s">
        <v>13329</v>
      </c>
      <c r="Z80" s="1">
        <f>COUNTIF(E2:E791,"*msbuild*")</f>
        <v>1</v>
      </c>
    </row>
    <row r="81" spans="1:26" x14ac:dyDescent="0.25">
      <c r="A81">
        <v>39058422</v>
      </c>
      <c r="B81">
        <v>28014</v>
      </c>
      <c r="C81">
        <v>3</v>
      </c>
      <c r="D81">
        <v>34</v>
      </c>
      <c r="E81" t="s">
        <v>13492</v>
      </c>
      <c r="F81" t="s">
        <v>13351</v>
      </c>
      <c r="G81" t="s">
        <v>13493</v>
      </c>
      <c r="H81" t="s">
        <v>13494</v>
      </c>
      <c r="Y81" s="1" t="s">
        <v>13330</v>
      </c>
      <c r="Z81" s="1">
        <f>COUNTIF(E2:E791,"*mRemoteNG*")</f>
        <v>0</v>
      </c>
    </row>
    <row r="82" spans="1:26" x14ac:dyDescent="0.25">
      <c r="A82">
        <v>57062725</v>
      </c>
      <c r="B82">
        <v>28</v>
      </c>
      <c r="C82">
        <v>0</v>
      </c>
      <c r="D82">
        <v>1</v>
      </c>
      <c r="E82" t="s">
        <v>13495</v>
      </c>
      <c r="F82" t="s">
        <v>13351</v>
      </c>
      <c r="G82" t="s">
        <v>13496</v>
      </c>
      <c r="H82" t="s">
        <v>13497</v>
      </c>
      <c r="Y82" s="1" t="s">
        <v>13331</v>
      </c>
      <c r="Z82" s="1">
        <f>COUNTIF(E2:E791,"*StackExchange.Redis*")</f>
        <v>0</v>
      </c>
    </row>
    <row r="83" spans="1:26" x14ac:dyDescent="0.25">
      <c r="A83">
        <v>56889844</v>
      </c>
      <c r="B83">
        <v>290</v>
      </c>
      <c r="C83">
        <v>1</v>
      </c>
      <c r="D83">
        <v>1</v>
      </c>
      <c r="E83" t="s">
        <v>11183</v>
      </c>
      <c r="F83" t="s">
        <v>13498</v>
      </c>
      <c r="G83" t="s">
        <v>11184</v>
      </c>
      <c r="H83" t="s">
        <v>11185</v>
      </c>
      <c r="Y83" s="1" t="s">
        <v>13332</v>
      </c>
      <c r="Z83" s="1">
        <f>COUNTIF(E2:E791,"*Radarr*")</f>
        <v>0</v>
      </c>
    </row>
    <row r="84" spans="1:26" x14ac:dyDescent="0.25">
      <c r="A84">
        <v>56058357</v>
      </c>
      <c r="B84">
        <v>696</v>
      </c>
      <c r="C84">
        <v>1</v>
      </c>
      <c r="D84">
        <v>1</v>
      </c>
      <c r="E84" t="s">
        <v>13499</v>
      </c>
      <c r="F84" t="s">
        <v>13351</v>
      </c>
      <c r="G84" t="s">
        <v>13500</v>
      </c>
      <c r="H84" t="s">
        <v>13501</v>
      </c>
      <c r="Y84" s="1" t="s">
        <v>13333</v>
      </c>
      <c r="Z84" s="1">
        <f>COUNTIF(E2:E791,"*graphql-dotnet*")</f>
        <v>0</v>
      </c>
    </row>
    <row r="85" spans="1:26" x14ac:dyDescent="0.25">
      <c r="A85">
        <v>55968971</v>
      </c>
      <c r="B85">
        <v>203</v>
      </c>
      <c r="C85">
        <v>0</v>
      </c>
      <c r="D85">
        <v>1</v>
      </c>
      <c r="E85" t="s">
        <v>13502</v>
      </c>
      <c r="F85" t="s">
        <v>13351</v>
      </c>
      <c r="G85" t="s">
        <v>13503</v>
      </c>
      <c r="H85" t="s">
        <v>13504</v>
      </c>
      <c r="Y85" s="1" t="s">
        <v>13334</v>
      </c>
      <c r="Z85" s="1">
        <f>COUNTIF(E2:E791,"*Live-Charts*")</f>
        <v>0</v>
      </c>
    </row>
    <row r="86" spans="1:26" x14ac:dyDescent="0.25">
      <c r="A86">
        <v>55821321</v>
      </c>
      <c r="B86">
        <v>61</v>
      </c>
      <c r="C86">
        <v>0</v>
      </c>
      <c r="D86">
        <v>1</v>
      </c>
      <c r="E86" t="s">
        <v>13505</v>
      </c>
      <c r="F86" t="s">
        <v>13351</v>
      </c>
      <c r="G86" t="s">
        <v>13506</v>
      </c>
      <c r="H86" t="s">
        <v>13507</v>
      </c>
      <c r="Y86" s="1" t="s">
        <v>13335</v>
      </c>
      <c r="Z86" s="1">
        <f>COUNTIF(E2:E791,"*AssetStudio*")</f>
        <v>0</v>
      </c>
    </row>
    <row r="87" spans="1:26" x14ac:dyDescent="0.25">
      <c r="A87">
        <v>55797971</v>
      </c>
      <c r="B87">
        <v>147</v>
      </c>
      <c r="C87">
        <v>1</v>
      </c>
      <c r="D87">
        <v>2</v>
      </c>
      <c r="E87" t="s">
        <v>11186</v>
      </c>
      <c r="F87" t="s">
        <v>13508</v>
      </c>
      <c r="G87" t="s">
        <v>11115</v>
      </c>
      <c r="H87" t="s">
        <v>11187</v>
      </c>
      <c r="Y87" s="1" t="s">
        <v>13336</v>
      </c>
      <c r="Z87" s="1">
        <f>COUNTIF(E2:E791,"*RevokeMsgPatcher*")</f>
        <v>0</v>
      </c>
    </row>
    <row r="88" spans="1:26" x14ac:dyDescent="0.25">
      <c r="A88">
        <v>55361702</v>
      </c>
      <c r="B88">
        <v>1083</v>
      </c>
      <c r="C88">
        <v>1</v>
      </c>
      <c r="D88">
        <v>1</v>
      </c>
      <c r="E88" t="s">
        <v>13509</v>
      </c>
      <c r="F88" t="s">
        <v>13351</v>
      </c>
      <c r="G88" t="s">
        <v>13510</v>
      </c>
      <c r="H88" t="s">
        <v>13511</v>
      </c>
      <c r="Y88" s="1" t="s">
        <v>13337</v>
      </c>
      <c r="Z88" s="1">
        <f>COUNTIF(E2:E791,"*winsw*")</f>
        <v>0</v>
      </c>
    </row>
    <row r="89" spans="1:26" x14ac:dyDescent="0.25">
      <c r="A89">
        <v>55175398</v>
      </c>
      <c r="B89">
        <v>111</v>
      </c>
      <c r="C89">
        <v>2</v>
      </c>
      <c r="D89">
        <v>3</v>
      </c>
      <c r="E89" t="s">
        <v>11188</v>
      </c>
      <c r="F89" t="s">
        <v>13512</v>
      </c>
      <c r="G89" t="s">
        <v>11115</v>
      </c>
      <c r="H89" t="s">
        <v>11189</v>
      </c>
      <c r="Y89" s="1" t="s">
        <v>13338</v>
      </c>
      <c r="Z89" s="1">
        <f>COUNTIF(E2:E791,"*refit*")</f>
        <v>0</v>
      </c>
    </row>
    <row r="90" spans="1:26" x14ac:dyDescent="0.25">
      <c r="A90">
        <v>54593365</v>
      </c>
      <c r="B90">
        <v>304</v>
      </c>
      <c r="C90">
        <v>1</v>
      </c>
      <c r="D90">
        <v>1</v>
      </c>
      <c r="E90" t="s">
        <v>13513</v>
      </c>
      <c r="F90" t="s">
        <v>13351</v>
      </c>
      <c r="G90" t="s">
        <v>13514</v>
      </c>
      <c r="H90" t="s">
        <v>13515</v>
      </c>
      <c r="Y90" s="1" t="s">
        <v>13339</v>
      </c>
      <c r="Z90" s="1">
        <f>COUNTIF(E2:E791,"*FASTER*")</f>
        <v>0</v>
      </c>
    </row>
    <row r="91" spans="1:26" x14ac:dyDescent="0.25">
      <c r="A91">
        <v>51152817</v>
      </c>
      <c r="B91">
        <v>3814</v>
      </c>
      <c r="C91">
        <v>1</v>
      </c>
      <c r="D91">
        <v>6</v>
      </c>
      <c r="E91" t="s">
        <v>11190</v>
      </c>
      <c r="F91" t="s">
        <v>13516</v>
      </c>
      <c r="G91" t="s">
        <v>11191</v>
      </c>
      <c r="H91" t="s">
        <v>11192</v>
      </c>
      <c r="Y91" s="1" t="s">
        <v>13340</v>
      </c>
      <c r="Z91" s="1">
        <f>COUNTIF(E2:E791,"*Opserver*")</f>
        <v>0</v>
      </c>
    </row>
    <row r="92" spans="1:26" x14ac:dyDescent="0.25">
      <c r="A92">
        <v>54107886</v>
      </c>
      <c r="B92">
        <v>1629</v>
      </c>
      <c r="C92">
        <v>2</v>
      </c>
      <c r="D92">
        <v>6</v>
      </c>
      <c r="E92" t="s">
        <v>11193</v>
      </c>
      <c r="F92" t="s">
        <v>13517</v>
      </c>
      <c r="G92" t="s">
        <v>11194</v>
      </c>
      <c r="H92" t="s">
        <v>11195</v>
      </c>
      <c r="Y92" s="1" t="s">
        <v>13341</v>
      </c>
      <c r="Z92" s="1">
        <f>COUNTIF(E2:E791,"*ImageSharp*")</f>
        <v>0</v>
      </c>
    </row>
    <row r="93" spans="1:26" x14ac:dyDescent="0.25">
      <c r="A93">
        <v>54217203</v>
      </c>
      <c r="B93">
        <v>305</v>
      </c>
      <c r="C93">
        <v>1</v>
      </c>
      <c r="D93">
        <v>1</v>
      </c>
      <c r="E93" t="s">
        <v>11196</v>
      </c>
      <c r="F93" t="s">
        <v>13518</v>
      </c>
      <c r="G93" t="s">
        <v>11197</v>
      </c>
      <c r="H93" t="s">
        <v>11198</v>
      </c>
      <c r="Y93" s="1" t="s">
        <v>13342</v>
      </c>
      <c r="Z93" s="1">
        <f>COUNTIF(E2:E791,"*OrchardCore*")</f>
        <v>0</v>
      </c>
    </row>
    <row r="94" spans="1:26" x14ac:dyDescent="0.25">
      <c r="A94">
        <v>54037636</v>
      </c>
      <c r="B94">
        <v>1187</v>
      </c>
      <c r="C94">
        <v>1</v>
      </c>
      <c r="D94">
        <v>2</v>
      </c>
      <c r="E94" t="s">
        <v>11199</v>
      </c>
      <c r="F94" t="s">
        <v>13519</v>
      </c>
      <c r="G94" t="s">
        <v>11200</v>
      </c>
      <c r="H94" t="s">
        <v>11201</v>
      </c>
      <c r="Y94" s="1" t="s">
        <v>13343</v>
      </c>
      <c r="Z94" s="1">
        <f>COUNTIF(E2:E791,"*quartznet*")</f>
        <v>0</v>
      </c>
    </row>
    <row r="95" spans="1:26" x14ac:dyDescent="0.25">
      <c r="A95">
        <v>43117162</v>
      </c>
      <c r="B95">
        <v>1275</v>
      </c>
      <c r="C95">
        <v>0</v>
      </c>
      <c r="D95">
        <v>2</v>
      </c>
      <c r="E95" t="s">
        <v>13520</v>
      </c>
      <c r="F95" t="s">
        <v>13351</v>
      </c>
      <c r="G95" t="s">
        <v>13521</v>
      </c>
      <c r="H95" t="s">
        <v>13522</v>
      </c>
      <c r="Y95" s="1" t="s">
        <v>13344</v>
      </c>
      <c r="Z95" s="1">
        <f>COUNTIF(E2:E791,"*Hearthstone-Deck-Tracker*")</f>
        <v>0</v>
      </c>
    </row>
    <row r="96" spans="1:26" x14ac:dyDescent="0.25">
      <c r="A96">
        <v>20458457</v>
      </c>
      <c r="B96">
        <v>6340</v>
      </c>
      <c r="C96">
        <v>6</v>
      </c>
      <c r="D96">
        <v>14</v>
      </c>
      <c r="E96" t="s">
        <v>13523</v>
      </c>
      <c r="F96" t="s">
        <v>13351</v>
      </c>
      <c r="G96" t="s">
        <v>11224</v>
      </c>
      <c r="H96" t="s">
        <v>13524</v>
      </c>
      <c r="Y96" s="1" t="s">
        <v>13345</v>
      </c>
      <c r="Z96" s="1">
        <f>COUNTIF(E2:E791,"*framework*")</f>
        <v>18</v>
      </c>
    </row>
    <row r="97" spans="1:26" x14ac:dyDescent="0.25">
      <c r="A97">
        <v>44243781</v>
      </c>
      <c r="B97">
        <v>393</v>
      </c>
      <c r="C97">
        <v>2</v>
      </c>
      <c r="D97">
        <v>2</v>
      </c>
      <c r="E97" t="s">
        <v>11202</v>
      </c>
      <c r="F97" t="s">
        <v>13525</v>
      </c>
      <c r="G97" t="s">
        <v>11203</v>
      </c>
      <c r="H97" t="s">
        <v>11204</v>
      </c>
      <c r="Y97" s="1" t="s">
        <v>13346</v>
      </c>
      <c r="Z97" s="1">
        <f>COUNTIF(E2:E791,"*electrino*")</f>
        <v>0</v>
      </c>
    </row>
    <row r="98" spans="1:26" x14ac:dyDescent="0.25">
      <c r="A98">
        <v>46415494</v>
      </c>
      <c r="B98">
        <v>359</v>
      </c>
      <c r="C98">
        <v>1</v>
      </c>
      <c r="D98">
        <v>3</v>
      </c>
      <c r="E98" t="s">
        <v>11205</v>
      </c>
      <c r="F98" t="s">
        <v>13526</v>
      </c>
      <c r="G98" t="s">
        <v>11206</v>
      </c>
      <c r="H98" t="s">
        <v>11207</v>
      </c>
      <c r="Y98" s="1" t="s">
        <v>13347</v>
      </c>
      <c r="Z98" s="1">
        <f>COUNTIF(E2:E791,"*asm-dude*")</f>
        <v>0</v>
      </c>
    </row>
    <row r="99" spans="1:26" x14ac:dyDescent="0.25">
      <c r="A99">
        <v>43804765</v>
      </c>
      <c r="B99">
        <v>558</v>
      </c>
      <c r="C99">
        <v>3</v>
      </c>
      <c r="D99">
        <v>1</v>
      </c>
      <c r="E99" t="s">
        <v>11208</v>
      </c>
      <c r="F99" t="s">
        <v>13527</v>
      </c>
      <c r="G99" t="s">
        <v>11209</v>
      </c>
      <c r="H99" t="s">
        <v>11210</v>
      </c>
    </row>
    <row r="100" spans="1:26" x14ac:dyDescent="0.25">
      <c r="A100">
        <v>58476032</v>
      </c>
      <c r="B100">
        <v>78</v>
      </c>
      <c r="C100">
        <v>1</v>
      </c>
      <c r="D100">
        <v>2</v>
      </c>
      <c r="E100" t="s">
        <v>11211</v>
      </c>
      <c r="F100" t="s">
        <v>13528</v>
      </c>
      <c r="G100" t="s">
        <v>11212</v>
      </c>
      <c r="H100" t="s">
        <v>11213</v>
      </c>
    </row>
    <row r="101" spans="1:26" x14ac:dyDescent="0.25">
      <c r="A101">
        <v>36894348</v>
      </c>
      <c r="B101">
        <v>105</v>
      </c>
      <c r="C101">
        <v>1</v>
      </c>
      <c r="D101">
        <v>1</v>
      </c>
      <c r="E101" t="s">
        <v>11214</v>
      </c>
      <c r="F101" t="s">
        <v>13529</v>
      </c>
      <c r="G101" t="s">
        <v>11215</v>
      </c>
      <c r="H101" t="s">
        <v>11216</v>
      </c>
      <c r="Y101" t="s">
        <v>16080</v>
      </c>
      <c r="Z101">
        <f>COUNTIFS(Z4:Z98,"&lt;=0")</f>
        <v>62</v>
      </c>
    </row>
    <row r="102" spans="1:26" x14ac:dyDescent="0.25">
      <c r="A102">
        <v>44198091</v>
      </c>
      <c r="B102">
        <v>210</v>
      </c>
      <c r="C102">
        <v>1</v>
      </c>
      <c r="D102">
        <v>2</v>
      </c>
      <c r="E102" t="s">
        <v>11217</v>
      </c>
      <c r="F102" t="s">
        <v>13530</v>
      </c>
      <c r="G102" t="s">
        <v>11218</v>
      </c>
      <c r="H102" t="s">
        <v>11219</v>
      </c>
      <c r="Y102" t="s">
        <v>16081</v>
      </c>
      <c r="Z102">
        <f>COUNTIFS(Z4:Z98,"&gt;0",Z4:Z98,"&lt;=10")</f>
        <v>12</v>
      </c>
    </row>
    <row r="103" spans="1:26" x14ac:dyDescent="0.25">
      <c r="A103">
        <v>37381699</v>
      </c>
      <c r="B103">
        <v>777</v>
      </c>
      <c r="C103">
        <v>2</v>
      </c>
      <c r="D103">
        <v>2</v>
      </c>
      <c r="E103" t="s">
        <v>11220</v>
      </c>
      <c r="F103" t="s">
        <v>13531</v>
      </c>
      <c r="G103" t="s">
        <v>11221</v>
      </c>
      <c r="H103" t="s">
        <v>11222</v>
      </c>
      <c r="Y103" t="s">
        <v>16082</v>
      </c>
      <c r="Z103">
        <f>COUNTIFS(Z4:Z98,"&gt;10",Z4:Z98,"&lt;=20")</f>
        <v>3</v>
      </c>
    </row>
    <row r="104" spans="1:26" x14ac:dyDescent="0.25">
      <c r="A104">
        <v>36232935</v>
      </c>
      <c r="B104">
        <v>430</v>
      </c>
      <c r="C104">
        <v>1</v>
      </c>
      <c r="D104">
        <v>1</v>
      </c>
      <c r="E104" t="s">
        <v>11223</v>
      </c>
      <c r="F104" t="s">
        <v>13532</v>
      </c>
      <c r="G104" t="s">
        <v>11224</v>
      </c>
      <c r="H104" t="s">
        <v>11225</v>
      </c>
      <c r="Y104" t="s">
        <v>16083</v>
      </c>
      <c r="Z104">
        <f>COUNTIFS(Z4:Z98,"&gt;20",Z4:Z98,"&lt;=30")</f>
        <v>0</v>
      </c>
    </row>
    <row r="105" spans="1:26" x14ac:dyDescent="0.25">
      <c r="A105">
        <v>34747260</v>
      </c>
      <c r="B105">
        <v>7031</v>
      </c>
      <c r="C105">
        <v>1</v>
      </c>
      <c r="D105">
        <v>9</v>
      </c>
      <c r="E105" t="s">
        <v>11226</v>
      </c>
      <c r="F105" t="s">
        <v>13533</v>
      </c>
      <c r="G105" t="s">
        <v>11227</v>
      </c>
      <c r="H105" t="s">
        <v>11228</v>
      </c>
      <c r="Y105" t="s">
        <v>16084</v>
      </c>
      <c r="Z105">
        <f>COUNTIFS(Z4:Z98,"&gt;30",Z4:Z98,"&lt;=40")</f>
        <v>6</v>
      </c>
    </row>
    <row r="106" spans="1:26" x14ac:dyDescent="0.25">
      <c r="A106">
        <v>8400248</v>
      </c>
      <c r="B106">
        <v>3213</v>
      </c>
      <c r="C106">
        <v>4</v>
      </c>
      <c r="D106">
        <v>16</v>
      </c>
      <c r="E106" t="s">
        <v>11229</v>
      </c>
      <c r="F106" t="s">
        <v>13534</v>
      </c>
      <c r="G106" t="s">
        <v>11224</v>
      </c>
      <c r="H106" t="s">
        <v>11230</v>
      </c>
      <c r="Y106" t="s">
        <v>16085</v>
      </c>
      <c r="Z106">
        <f>COUNTIFS(Z4:Z98,"&gt;40",Z4:Z98,"&lt;=50")</f>
        <v>6</v>
      </c>
    </row>
    <row r="107" spans="1:26" x14ac:dyDescent="0.25">
      <c r="A107">
        <v>43520784</v>
      </c>
      <c r="B107">
        <v>339</v>
      </c>
      <c r="C107">
        <v>2</v>
      </c>
      <c r="D107">
        <v>1</v>
      </c>
      <c r="E107" t="s">
        <v>11231</v>
      </c>
      <c r="F107" t="s">
        <v>13535</v>
      </c>
      <c r="G107" t="s">
        <v>11209</v>
      </c>
      <c r="H107" t="s">
        <v>11232</v>
      </c>
      <c r="Y107" t="s">
        <v>16086</v>
      </c>
      <c r="Z107">
        <f>COUNTIFS(Z4:Z98,"&gt;50")</f>
        <v>6</v>
      </c>
    </row>
    <row r="108" spans="1:26" x14ac:dyDescent="0.25">
      <c r="A108">
        <v>59597361</v>
      </c>
      <c r="B108">
        <v>182</v>
      </c>
      <c r="C108">
        <v>1</v>
      </c>
      <c r="D108">
        <v>1</v>
      </c>
      <c r="E108" t="s">
        <v>13536</v>
      </c>
      <c r="F108" t="s">
        <v>13351</v>
      </c>
      <c r="G108" t="s">
        <v>13537</v>
      </c>
      <c r="H108" t="s">
        <v>13538</v>
      </c>
    </row>
    <row r="109" spans="1:26" x14ac:dyDescent="0.25">
      <c r="A109">
        <v>61815236</v>
      </c>
      <c r="B109">
        <v>31</v>
      </c>
      <c r="C109">
        <v>1</v>
      </c>
      <c r="D109">
        <v>2</v>
      </c>
      <c r="E109" t="s">
        <v>11233</v>
      </c>
      <c r="F109" t="s">
        <v>13539</v>
      </c>
      <c r="G109" t="s">
        <v>11234</v>
      </c>
      <c r="H109" t="s">
        <v>11235</v>
      </c>
    </row>
    <row r="110" spans="1:26" x14ac:dyDescent="0.25">
      <c r="A110">
        <v>17154917</v>
      </c>
      <c r="B110">
        <v>2975</v>
      </c>
      <c r="C110">
        <v>2</v>
      </c>
      <c r="D110">
        <v>8</v>
      </c>
      <c r="E110" t="s">
        <v>11236</v>
      </c>
      <c r="F110" t="s">
        <v>13540</v>
      </c>
      <c r="G110" t="s">
        <v>11237</v>
      </c>
      <c r="H110" t="s">
        <v>11238</v>
      </c>
    </row>
    <row r="111" spans="1:26" x14ac:dyDescent="0.25">
      <c r="A111">
        <v>32780315</v>
      </c>
      <c r="B111">
        <v>402421</v>
      </c>
      <c r="C111">
        <v>51</v>
      </c>
      <c r="D111">
        <v>794</v>
      </c>
      <c r="E111" t="s">
        <v>11239</v>
      </c>
      <c r="F111" t="s">
        <v>13541</v>
      </c>
      <c r="G111" t="s">
        <v>11240</v>
      </c>
      <c r="H111" t="s">
        <v>11241</v>
      </c>
    </row>
    <row r="112" spans="1:26" x14ac:dyDescent="0.25">
      <c r="A112">
        <v>58154233</v>
      </c>
      <c r="B112">
        <v>4190</v>
      </c>
      <c r="C112">
        <v>1</v>
      </c>
      <c r="D112">
        <v>3</v>
      </c>
      <c r="E112" t="s">
        <v>11242</v>
      </c>
      <c r="F112" t="s">
        <v>13542</v>
      </c>
      <c r="G112" t="s">
        <v>11243</v>
      </c>
      <c r="H112" t="s">
        <v>11244</v>
      </c>
    </row>
    <row r="113" spans="1:8" x14ac:dyDescent="0.25">
      <c r="A113">
        <v>27848576</v>
      </c>
      <c r="B113">
        <v>2549</v>
      </c>
      <c r="C113">
        <v>1</v>
      </c>
      <c r="D113">
        <v>18</v>
      </c>
      <c r="E113" t="s">
        <v>11245</v>
      </c>
      <c r="F113" t="s">
        <v>13543</v>
      </c>
      <c r="G113" t="s">
        <v>11224</v>
      </c>
      <c r="H113" t="s">
        <v>11246</v>
      </c>
    </row>
    <row r="114" spans="1:8" x14ac:dyDescent="0.25">
      <c r="A114">
        <v>33090499</v>
      </c>
      <c r="B114">
        <v>4812</v>
      </c>
      <c r="C114">
        <v>4</v>
      </c>
      <c r="D114">
        <v>4</v>
      </c>
      <c r="E114" t="s">
        <v>11247</v>
      </c>
      <c r="F114" t="s">
        <v>13544</v>
      </c>
      <c r="G114" t="s">
        <v>11224</v>
      </c>
      <c r="H114" t="s">
        <v>11248</v>
      </c>
    </row>
    <row r="115" spans="1:8" x14ac:dyDescent="0.25">
      <c r="A115">
        <v>21316952</v>
      </c>
      <c r="B115">
        <v>4340</v>
      </c>
      <c r="C115">
        <v>2</v>
      </c>
      <c r="D115">
        <v>7</v>
      </c>
      <c r="E115" t="s">
        <v>11249</v>
      </c>
      <c r="F115" t="s">
        <v>13545</v>
      </c>
      <c r="G115" t="s">
        <v>11224</v>
      </c>
      <c r="H115" t="s">
        <v>11250</v>
      </c>
    </row>
    <row r="116" spans="1:8" x14ac:dyDescent="0.25">
      <c r="A116">
        <v>61131303</v>
      </c>
      <c r="B116">
        <v>33</v>
      </c>
      <c r="C116">
        <v>1</v>
      </c>
      <c r="D116">
        <v>2</v>
      </c>
      <c r="E116" t="s">
        <v>13546</v>
      </c>
      <c r="F116" t="s">
        <v>13351</v>
      </c>
      <c r="G116" t="s">
        <v>11224</v>
      </c>
      <c r="H116" t="s">
        <v>13547</v>
      </c>
    </row>
    <row r="117" spans="1:8" x14ac:dyDescent="0.25">
      <c r="A117">
        <v>61307193</v>
      </c>
      <c r="B117">
        <v>22</v>
      </c>
      <c r="C117">
        <v>0</v>
      </c>
      <c r="D117">
        <v>1</v>
      </c>
      <c r="E117" t="s">
        <v>13548</v>
      </c>
      <c r="F117" t="s">
        <v>13351</v>
      </c>
      <c r="G117" t="s">
        <v>13549</v>
      </c>
      <c r="H117" t="s">
        <v>13550</v>
      </c>
    </row>
    <row r="118" spans="1:8" x14ac:dyDescent="0.25">
      <c r="A118">
        <v>61048374</v>
      </c>
      <c r="B118">
        <v>101</v>
      </c>
      <c r="C118">
        <v>1</v>
      </c>
      <c r="D118">
        <v>3</v>
      </c>
      <c r="E118" t="s">
        <v>11251</v>
      </c>
      <c r="F118" t="s">
        <v>13551</v>
      </c>
      <c r="G118" t="s">
        <v>11209</v>
      </c>
      <c r="H118" t="s">
        <v>11252</v>
      </c>
    </row>
    <row r="119" spans="1:8" x14ac:dyDescent="0.25">
      <c r="A119">
        <v>60166827</v>
      </c>
      <c r="B119">
        <v>64</v>
      </c>
      <c r="C119">
        <v>1</v>
      </c>
      <c r="D119">
        <v>1</v>
      </c>
      <c r="E119" t="s">
        <v>11253</v>
      </c>
      <c r="F119" t="s">
        <v>13552</v>
      </c>
      <c r="G119" t="s">
        <v>11254</v>
      </c>
      <c r="H119" t="s">
        <v>11255</v>
      </c>
    </row>
    <row r="120" spans="1:8" x14ac:dyDescent="0.25">
      <c r="A120">
        <v>61007363</v>
      </c>
      <c r="B120">
        <v>19</v>
      </c>
      <c r="C120">
        <v>0</v>
      </c>
      <c r="D120">
        <v>1</v>
      </c>
      <c r="E120" t="s">
        <v>13553</v>
      </c>
      <c r="F120" t="s">
        <v>13351</v>
      </c>
      <c r="G120" t="s">
        <v>13554</v>
      </c>
      <c r="H120" t="s">
        <v>13555</v>
      </c>
    </row>
    <row r="121" spans="1:8" x14ac:dyDescent="0.25">
      <c r="A121">
        <v>45065206</v>
      </c>
      <c r="B121">
        <v>20256</v>
      </c>
      <c r="C121">
        <v>6</v>
      </c>
      <c r="D121">
        <v>62</v>
      </c>
      <c r="E121" t="s">
        <v>11256</v>
      </c>
      <c r="F121" t="s">
        <v>13556</v>
      </c>
      <c r="G121" t="s">
        <v>11257</v>
      </c>
      <c r="H121" t="s">
        <v>11258</v>
      </c>
    </row>
    <row r="122" spans="1:8" x14ac:dyDescent="0.25">
      <c r="A122">
        <v>60709520</v>
      </c>
      <c r="B122">
        <v>100</v>
      </c>
      <c r="C122">
        <v>0</v>
      </c>
      <c r="D122">
        <v>4</v>
      </c>
      <c r="E122" t="s">
        <v>13557</v>
      </c>
      <c r="F122" t="s">
        <v>13351</v>
      </c>
      <c r="G122" t="s">
        <v>13558</v>
      </c>
      <c r="H122" t="s">
        <v>13559</v>
      </c>
    </row>
    <row r="123" spans="1:8" x14ac:dyDescent="0.25">
      <c r="A123">
        <v>60664034</v>
      </c>
      <c r="B123">
        <v>77</v>
      </c>
      <c r="C123">
        <v>1</v>
      </c>
      <c r="D123">
        <v>2</v>
      </c>
      <c r="E123" t="s">
        <v>11259</v>
      </c>
      <c r="F123" t="s">
        <v>13560</v>
      </c>
      <c r="G123" t="s">
        <v>11260</v>
      </c>
      <c r="H123" t="s">
        <v>11261</v>
      </c>
    </row>
    <row r="124" spans="1:8" x14ac:dyDescent="0.25">
      <c r="A124">
        <v>60578615</v>
      </c>
      <c r="B124">
        <v>30</v>
      </c>
      <c r="C124">
        <v>0</v>
      </c>
      <c r="D124">
        <v>1</v>
      </c>
      <c r="E124" t="s">
        <v>13561</v>
      </c>
      <c r="F124" t="s">
        <v>13351</v>
      </c>
      <c r="G124" t="s">
        <v>11224</v>
      </c>
      <c r="H124" t="s">
        <v>13562</v>
      </c>
    </row>
    <row r="125" spans="1:8" x14ac:dyDescent="0.25">
      <c r="A125">
        <v>57979729</v>
      </c>
      <c r="B125">
        <v>54</v>
      </c>
      <c r="C125">
        <v>1</v>
      </c>
      <c r="D125">
        <v>1</v>
      </c>
      <c r="E125" t="s">
        <v>13563</v>
      </c>
      <c r="F125" t="s">
        <v>13351</v>
      </c>
      <c r="G125" t="s">
        <v>13564</v>
      </c>
      <c r="H125" t="s">
        <v>13565</v>
      </c>
    </row>
    <row r="126" spans="1:8" x14ac:dyDescent="0.25">
      <c r="A126">
        <v>45653203</v>
      </c>
      <c r="B126">
        <v>308</v>
      </c>
      <c r="C126">
        <v>2</v>
      </c>
      <c r="D126">
        <v>1</v>
      </c>
      <c r="E126" t="s">
        <v>11262</v>
      </c>
      <c r="F126" t="s">
        <v>13566</v>
      </c>
      <c r="G126" t="s">
        <v>11263</v>
      </c>
      <c r="H126" t="s">
        <v>11264</v>
      </c>
    </row>
    <row r="127" spans="1:8" x14ac:dyDescent="0.25">
      <c r="A127">
        <v>53179930</v>
      </c>
      <c r="B127">
        <v>291</v>
      </c>
      <c r="C127">
        <v>1</v>
      </c>
      <c r="D127">
        <v>1</v>
      </c>
      <c r="E127" t="s">
        <v>11265</v>
      </c>
      <c r="F127" t="s">
        <v>13567</v>
      </c>
      <c r="G127" t="s">
        <v>11266</v>
      </c>
      <c r="H127" t="s">
        <v>11267</v>
      </c>
    </row>
    <row r="128" spans="1:8" x14ac:dyDescent="0.25">
      <c r="A128">
        <v>60085271</v>
      </c>
      <c r="B128">
        <v>29</v>
      </c>
      <c r="C128">
        <v>0</v>
      </c>
      <c r="D128">
        <v>1</v>
      </c>
      <c r="E128" t="s">
        <v>13568</v>
      </c>
      <c r="F128" t="s">
        <v>13351</v>
      </c>
      <c r="G128" t="s">
        <v>13569</v>
      </c>
      <c r="H128" t="s">
        <v>13570</v>
      </c>
    </row>
    <row r="129" spans="1:8" x14ac:dyDescent="0.25">
      <c r="A129">
        <v>49304967</v>
      </c>
      <c r="B129">
        <v>200</v>
      </c>
      <c r="C129">
        <v>2</v>
      </c>
      <c r="D129">
        <v>2</v>
      </c>
      <c r="E129" t="s">
        <v>11268</v>
      </c>
      <c r="F129" t="s">
        <v>13571</v>
      </c>
      <c r="G129" t="s">
        <v>11269</v>
      </c>
      <c r="H129" t="s">
        <v>11270</v>
      </c>
    </row>
    <row r="130" spans="1:8" x14ac:dyDescent="0.25">
      <c r="A130">
        <v>45190320</v>
      </c>
      <c r="B130">
        <v>629</v>
      </c>
      <c r="C130">
        <v>2</v>
      </c>
      <c r="D130">
        <v>4</v>
      </c>
      <c r="E130" t="s">
        <v>13572</v>
      </c>
      <c r="F130" t="s">
        <v>13351</v>
      </c>
      <c r="G130" t="s">
        <v>11224</v>
      </c>
      <c r="H130" t="s">
        <v>13573</v>
      </c>
    </row>
    <row r="131" spans="1:8" x14ac:dyDescent="0.25">
      <c r="A131">
        <v>59883197</v>
      </c>
      <c r="B131">
        <v>32</v>
      </c>
      <c r="C131">
        <v>1</v>
      </c>
      <c r="D131">
        <v>2</v>
      </c>
      <c r="E131" t="s">
        <v>11271</v>
      </c>
      <c r="F131" t="s">
        <v>13574</v>
      </c>
      <c r="G131" t="s">
        <v>11272</v>
      </c>
      <c r="H131" t="s">
        <v>11273</v>
      </c>
    </row>
    <row r="132" spans="1:8" x14ac:dyDescent="0.25">
      <c r="A132">
        <v>59843783</v>
      </c>
      <c r="B132">
        <v>62</v>
      </c>
      <c r="C132">
        <v>1</v>
      </c>
      <c r="D132">
        <v>1</v>
      </c>
      <c r="E132" t="s">
        <v>13575</v>
      </c>
      <c r="F132" t="s">
        <v>13351</v>
      </c>
      <c r="G132" t="s">
        <v>13576</v>
      </c>
      <c r="H132" t="s">
        <v>13577</v>
      </c>
    </row>
    <row r="133" spans="1:8" x14ac:dyDescent="0.25">
      <c r="A133">
        <v>59791893</v>
      </c>
      <c r="B133">
        <v>48</v>
      </c>
      <c r="C133">
        <v>1</v>
      </c>
      <c r="D133">
        <v>1</v>
      </c>
      <c r="E133" t="s">
        <v>13578</v>
      </c>
      <c r="F133" t="s">
        <v>13351</v>
      </c>
      <c r="G133" t="s">
        <v>11224</v>
      </c>
      <c r="H133" t="s">
        <v>13579</v>
      </c>
    </row>
    <row r="134" spans="1:8" x14ac:dyDescent="0.25">
      <c r="A134">
        <v>59754506</v>
      </c>
      <c r="B134">
        <v>43</v>
      </c>
      <c r="C134">
        <v>1</v>
      </c>
      <c r="D134">
        <v>2</v>
      </c>
      <c r="E134" t="s">
        <v>11274</v>
      </c>
      <c r="F134" t="s">
        <v>13580</v>
      </c>
      <c r="G134" t="s">
        <v>11275</v>
      </c>
      <c r="H134" t="s">
        <v>11276</v>
      </c>
    </row>
    <row r="135" spans="1:8" x14ac:dyDescent="0.25">
      <c r="A135">
        <v>59736713</v>
      </c>
      <c r="B135">
        <v>43</v>
      </c>
      <c r="C135">
        <v>0</v>
      </c>
      <c r="D135">
        <v>2</v>
      </c>
      <c r="E135" t="s">
        <v>13581</v>
      </c>
      <c r="F135" t="s">
        <v>13351</v>
      </c>
      <c r="G135" t="s">
        <v>13582</v>
      </c>
      <c r="H135" t="s">
        <v>13583</v>
      </c>
    </row>
    <row r="136" spans="1:8" x14ac:dyDescent="0.25">
      <c r="A136">
        <v>59696873</v>
      </c>
      <c r="B136">
        <v>40</v>
      </c>
      <c r="C136">
        <v>1</v>
      </c>
      <c r="D136">
        <v>1</v>
      </c>
      <c r="E136" t="s">
        <v>13584</v>
      </c>
      <c r="F136" t="s">
        <v>13351</v>
      </c>
      <c r="G136" t="s">
        <v>11224</v>
      </c>
      <c r="H136" t="s">
        <v>13585</v>
      </c>
    </row>
    <row r="137" spans="1:8" x14ac:dyDescent="0.25">
      <c r="A137">
        <v>59666864</v>
      </c>
      <c r="B137">
        <v>128</v>
      </c>
      <c r="C137">
        <v>1</v>
      </c>
      <c r="D137">
        <v>2</v>
      </c>
      <c r="E137" t="s">
        <v>11277</v>
      </c>
      <c r="F137" t="s">
        <v>13586</v>
      </c>
      <c r="G137" t="s">
        <v>11224</v>
      </c>
      <c r="H137" t="s">
        <v>11278</v>
      </c>
    </row>
    <row r="138" spans="1:8" x14ac:dyDescent="0.25">
      <c r="A138">
        <v>58768453</v>
      </c>
      <c r="B138">
        <v>47</v>
      </c>
      <c r="C138">
        <v>1</v>
      </c>
      <c r="D138">
        <v>1</v>
      </c>
      <c r="E138" t="s">
        <v>13587</v>
      </c>
      <c r="F138" t="s">
        <v>13351</v>
      </c>
      <c r="G138" t="s">
        <v>13588</v>
      </c>
      <c r="H138" t="s">
        <v>13589</v>
      </c>
    </row>
    <row r="139" spans="1:8" x14ac:dyDescent="0.25">
      <c r="A139">
        <v>59514357</v>
      </c>
      <c r="B139">
        <v>26</v>
      </c>
      <c r="C139">
        <v>0</v>
      </c>
      <c r="D139">
        <v>1</v>
      </c>
      <c r="E139" t="s">
        <v>13590</v>
      </c>
      <c r="F139" t="s">
        <v>13351</v>
      </c>
      <c r="G139" t="s">
        <v>13591</v>
      </c>
      <c r="H139" t="s">
        <v>13592</v>
      </c>
    </row>
    <row r="140" spans="1:8" x14ac:dyDescent="0.25">
      <c r="A140">
        <v>59504994</v>
      </c>
      <c r="B140">
        <v>59</v>
      </c>
      <c r="C140">
        <v>1</v>
      </c>
      <c r="D140">
        <v>2</v>
      </c>
      <c r="E140" t="s">
        <v>11279</v>
      </c>
      <c r="F140" t="s">
        <v>13593</v>
      </c>
      <c r="G140" t="s">
        <v>11280</v>
      </c>
      <c r="H140" t="s">
        <v>11281</v>
      </c>
    </row>
    <row r="141" spans="1:8" x14ac:dyDescent="0.25">
      <c r="A141">
        <v>59500506</v>
      </c>
      <c r="B141">
        <v>38</v>
      </c>
      <c r="C141">
        <v>0</v>
      </c>
      <c r="D141">
        <v>1</v>
      </c>
      <c r="E141" t="s">
        <v>13594</v>
      </c>
      <c r="F141" t="s">
        <v>13351</v>
      </c>
      <c r="G141" t="s">
        <v>13595</v>
      </c>
      <c r="H141" t="s">
        <v>13596</v>
      </c>
    </row>
    <row r="142" spans="1:8" x14ac:dyDescent="0.25">
      <c r="A142">
        <v>46065777</v>
      </c>
      <c r="B142">
        <v>16686</v>
      </c>
      <c r="C142">
        <v>4</v>
      </c>
      <c r="D142">
        <v>35</v>
      </c>
      <c r="E142" t="s">
        <v>11282</v>
      </c>
      <c r="F142" t="s">
        <v>13597</v>
      </c>
      <c r="G142" t="s">
        <v>11283</v>
      </c>
      <c r="H142" t="s">
        <v>11284</v>
      </c>
    </row>
    <row r="143" spans="1:8" x14ac:dyDescent="0.25">
      <c r="A143">
        <v>23539872</v>
      </c>
      <c r="B143">
        <v>1830</v>
      </c>
      <c r="C143">
        <v>1</v>
      </c>
      <c r="D143">
        <v>4</v>
      </c>
      <c r="E143" t="s">
        <v>11285</v>
      </c>
      <c r="F143" t="s">
        <v>13598</v>
      </c>
      <c r="G143" t="s">
        <v>11224</v>
      </c>
      <c r="H143" t="s">
        <v>11286</v>
      </c>
    </row>
    <row r="144" spans="1:8" x14ac:dyDescent="0.25">
      <c r="A144">
        <v>48990875</v>
      </c>
      <c r="B144">
        <v>280</v>
      </c>
      <c r="C144">
        <v>1</v>
      </c>
      <c r="D144">
        <v>1</v>
      </c>
      <c r="E144" t="s">
        <v>11287</v>
      </c>
      <c r="F144" t="s">
        <v>13599</v>
      </c>
      <c r="G144" t="s">
        <v>11288</v>
      </c>
      <c r="H144" t="s">
        <v>11289</v>
      </c>
    </row>
    <row r="145" spans="1:8" x14ac:dyDescent="0.25">
      <c r="A145">
        <v>59213164</v>
      </c>
      <c r="B145">
        <v>150</v>
      </c>
      <c r="C145">
        <v>1</v>
      </c>
      <c r="D145">
        <v>4</v>
      </c>
      <c r="E145" t="s">
        <v>13600</v>
      </c>
      <c r="F145" t="s">
        <v>13351</v>
      </c>
      <c r="G145" t="s">
        <v>11224</v>
      </c>
      <c r="H145" t="s">
        <v>13601</v>
      </c>
    </row>
    <row r="146" spans="1:8" x14ac:dyDescent="0.25">
      <c r="A146">
        <v>59345203</v>
      </c>
      <c r="B146">
        <v>446</v>
      </c>
      <c r="C146">
        <v>1</v>
      </c>
      <c r="D146">
        <v>2</v>
      </c>
      <c r="E146" t="s">
        <v>11290</v>
      </c>
      <c r="F146" t="s">
        <v>13602</v>
      </c>
      <c r="G146" t="s">
        <v>11291</v>
      </c>
      <c r="H146" t="s">
        <v>11292</v>
      </c>
    </row>
    <row r="147" spans="1:8" x14ac:dyDescent="0.25">
      <c r="A147">
        <v>59246357</v>
      </c>
      <c r="B147">
        <v>257</v>
      </c>
      <c r="C147">
        <v>2</v>
      </c>
      <c r="D147">
        <v>2</v>
      </c>
      <c r="E147" t="s">
        <v>11293</v>
      </c>
      <c r="F147" t="s">
        <v>13603</v>
      </c>
      <c r="G147" t="s">
        <v>11288</v>
      </c>
      <c r="H147" t="s">
        <v>11294</v>
      </c>
    </row>
    <row r="148" spans="1:8" x14ac:dyDescent="0.25">
      <c r="A148">
        <v>42471015</v>
      </c>
      <c r="B148">
        <v>357</v>
      </c>
      <c r="C148">
        <v>2</v>
      </c>
      <c r="D148">
        <v>2</v>
      </c>
      <c r="E148" t="s">
        <v>11295</v>
      </c>
      <c r="F148" t="s">
        <v>13604</v>
      </c>
      <c r="G148" t="s">
        <v>11224</v>
      </c>
      <c r="H148" t="s">
        <v>11296</v>
      </c>
    </row>
    <row r="149" spans="1:8" x14ac:dyDescent="0.25">
      <c r="A149">
        <v>37552426</v>
      </c>
      <c r="B149">
        <v>761</v>
      </c>
      <c r="C149">
        <v>2</v>
      </c>
      <c r="D149">
        <v>3</v>
      </c>
      <c r="E149" t="s">
        <v>11297</v>
      </c>
      <c r="F149" t="s">
        <v>13605</v>
      </c>
      <c r="G149" t="s">
        <v>11224</v>
      </c>
      <c r="H149" t="s">
        <v>11298</v>
      </c>
    </row>
    <row r="150" spans="1:8" x14ac:dyDescent="0.25">
      <c r="A150">
        <v>51082642</v>
      </c>
      <c r="B150">
        <v>437</v>
      </c>
      <c r="C150">
        <v>3</v>
      </c>
      <c r="D150">
        <v>6</v>
      </c>
      <c r="E150" t="s">
        <v>13606</v>
      </c>
      <c r="F150" t="s">
        <v>13351</v>
      </c>
      <c r="G150" t="s">
        <v>13607</v>
      </c>
      <c r="H150" t="s">
        <v>13608</v>
      </c>
    </row>
    <row r="151" spans="1:8" x14ac:dyDescent="0.25">
      <c r="A151">
        <v>57274589</v>
      </c>
      <c r="B151">
        <v>541</v>
      </c>
      <c r="C151">
        <v>3</v>
      </c>
      <c r="D151">
        <v>15</v>
      </c>
      <c r="E151" t="s">
        <v>13609</v>
      </c>
      <c r="F151" t="s">
        <v>13351</v>
      </c>
      <c r="G151" t="s">
        <v>13610</v>
      </c>
      <c r="H151" t="s">
        <v>13611</v>
      </c>
    </row>
    <row r="152" spans="1:8" x14ac:dyDescent="0.25">
      <c r="A152">
        <v>59012711</v>
      </c>
      <c r="B152">
        <v>106</v>
      </c>
      <c r="C152">
        <v>1</v>
      </c>
      <c r="D152">
        <v>2</v>
      </c>
      <c r="E152" t="s">
        <v>13612</v>
      </c>
      <c r="F152" t="s">
        <v>13351</v>
      </c>
      <c r="G152" t="s">
        <v>11224</v>
      </c>
      <c r="H152" t="s">
        <v>13613</v>
      </c>
    </row>
    <row r="153" spans="1:8" x14ac:dyDescent="0.25">
      <c r="A153">
        <v>59097649</v>
      </c>
      <c r="B153">
        <v>188</v>
      </c>
      <c r="C153">
        <v>0</v>
      </c>
      <c r="D153">
        <v>6</v>
      </c>
      <c r="E153" t="s">
        <v>13614</v>
      </c>
      <c r="F153" t="s">
        <v>13351</v>
      </c>
      <c r="G153" t="s">
        <v>13615</v>
      </c>
      <c r="H153" t="s">
        <v>13616</v>
      </c>
    </row>
    <row r="154" spans="1:8" x14ac:dyDescent="0.25">
      <c r="A154">
        <v>5898988</v>
      </c>
      <c r="B154">
        <v>12580</v>
      </c>
      <c r="C154">
        <v>6</v>
      </c>
      <c r="D154">
        <v>13</v>
      </c>
      <c r="E154" t="s">
        <v>11299</v>
      </c>
      <c r="F154" t="s">
        <v>13617</v>
      </c>
      <c r="G154" t="s">
        <v>11300</v>
      </c>
      <c r="H154" t="s">
        <v>11301</v>
      </c>
    </row>
    <row r="155" spans="1:8" x14ac:dyDescent="0.25">
      <c r="A155">
        <v>9218847</v>
      </c>
      <c r="B155">
        <v>81214</v>
      </c>
      <c r="C155">
        <v>9</v>
      </c>
      <c r="D155">
        <v>74</v>
      </c>
      <c r="E155" t="s">
        <v>13618</v>
      </c>
      <c r="F155" t="s">
        <v>13351</v>
      </c>
      <c r="G155" t="s">
        <v>11330</v>
      </c>
      <c r="H155" t="s">
        <v>13619</v>
      </c>
    </row>
    <row r="156" spans="1:8" x14ac:dyDescent="0.25">
      <c r="A156">
        <v>18269886</v>
      </c>
      <c r="B156">
        <v>27042</v>
      </c>
      <c r="C156">
        <v>5</v>
      </c>
      <c r="D156">
        <v>19</v>
      </c>
      <c r="E156" t="s">
        <v>11302</v>
      </c>
      <c r="F156" t="s">
        <v>13620</v>
      </c>
      <c r="G156" t="s">
        <v>11303</v>
      </c>
      <c r="H156" t="s">
        <v>11304</v>
      </c>
    </row>
    <row r="157" spans="1:8" x14ac:dyDescent="0.25">
      <c r="A157">
        <v>61746255</v>
      </c>
      <c r="B157">
        <v>15</v>
      </c>
      <c r="C157">
        <v>2</v>
      </c>
      <c r="D157">
        <v>1</v>
      </c>
      <c r="E157" t="s">
        <v>11305</v>
      </c>
      <c r="F157" t="s">
        <v>13621</v>
      </c>
      <c r="G157" t="s">
        <v>11306</v>
      </c>
      <c r="H157" t="s">
        <v>11307</v>
      </c>
    </row>
    <row r="158" spans="1:8" x14ac:dyDescent="0.25">
      <c r="A158">
        <v>61551786</v>
      </c>
      <c r="B158">
        <v>133</v>
      </c>
      <c r="C158">
        <v>2</v>
      </c>
      <c r="D158">
        <v>4</v>
      </c>
      <c r="E158" t="s">
        <v>11308</v>
      </c>
      <c r="F158" t="s">
        <v>13622</v>
      </c>
      <c r="G158" t="s">
        <v>11309</v>
      </c>
      <c r="H158" t="s">
        <v>11310</v>
      </c>
    </row>
    <row r="159" spans="1:8" x14ac:dyDescent="0.25">
      <c r="A159">
        <v>39980840</v>
      </c>
      <c r="B159">
        <v>2743</v>
      </c>
      <c r="C159">
        <v>1</v>
      </c>
      <c r="D159">
        <v>5</v>
      </c>
      <c r="E159" t="s">
        <v>13623</v>
      </c>
      <c r="F159" t="s">
        <v>13351</v>
      </c>
      <c r="G159" t="s">
        <v>13624</v>
      </c>
      <c r="H159" t="s">
        <v>13625</v>
      </c>
    </row>
    <row r="160" spans="1:8" x14ac:dyDescent="0.25">
      <c r="A160">
        <v>19668074</v>
      </c>
      <c r="B160">
        <v>693</v>
      </c>
      <c r="C160">
        <v>3</v>
      </c>
      <c r="D160">
        <v>6</v>
      </c>
      <c r="E160" t="s">
        <v>11311</v>
      </c>
      <c r="F160" t="s">
        <v>13626</v>
      </c>
      <c r="G160" t="s">
        <v>11312</v>
      </c>
      <c r="H160" t="s">
        <v>11313</v>
      </c>
    </row>
    <row r="161" spans="1:8" x14ac:dyDescent="0.25">
      <c r="A161">
        <v>32635347</v>
      </c>
      <c r="B161">
        <v>4981</v>
      </c>
      <c r="C161">
        <v>2</v>
      </c>
      <c r="D161">
        <v>2</v>
      </c>
      <c r="E161" t="s">
        <v>11314</v>
      </c>
      <c r="F161" t="s">
        <v>13627</v>
      </c>
      <c r="G161" t="s">
        <v>11315</v>
      </c>
      <c r="H161" t="s">
        <v>11316</v>
      </c>
    </row>
    <row r="162" spans="1:8" x14ac:dyDescent="0.25">
      <c r="A162">
        <v>26659819</v>
      </c>
      <c r="B162">
        <v>48771</v>
      </c>
      <c r="C162">
        <v>3</v>
      </c>
      <c r="D162">
        <v>34</v>
      </c>
      <c r="E162" t="s">
        <v>11317</v>
      </c>
      <c r="F162" t="s">
        <v>13628</v>
      </c>
      <c r="G162" t="s">
        <v>11318</v>
      </c>
      <c r="H162" t="s">
        <v>11319</v>
      </c>
    </row>
    <row r="163" spans="1:8" x14ac:dyDescent="0.25">
      <c r="A163">
        <v>22462987</v>
      </c>
      <c r="B163">
        <v>9417</v>
      </c>
      <c r="C163">
        <v>3</v>
      </c>
      <c r="D163">
        <v>8</v>
      </c>
      <c r="E163" t="s">
        <v>13629</v>
      </c>
      <c r="F163" t="s">
        <v>13351</v>
      </c>
      <c r="G163" t="s">
        <v>13630</v>
      </c>
      <c r="H163" t="s">
        <v>13631</v>
      </c>
    </row>
    <row r="164" spans="1:8" x14ac:dyDescent="0.25">
      <c r="A164">
        <v>61470758</v>
      </c>
      <c r="B164">
        <v>34</v>
      </c>
      <c r="C164">
        <v>0</v>
      </c>
      <c r="D164">
        <v>1</v>
      </c>
      <c r="E164" t="s">
        <v>13632</v>
      </c>
      <c r="F164" t="s">
        <v>13351</v>
      </c>
      <c r="G164" t="s">
        <v>13633</v>
      </c>
      <c r="H164" t="s">
        <v>13634</v>
      </c>
    </row>
    <row r="165" spans="1:8" x14ac:dyDescent="0.25">
      <c r="A165">
        <v>61443954</v>
      </c>
      <c r="B165">
        <v>117</v>
      </c>
      <c r="C165">
        <v>1</v>
      </c>
      <c r="D165">
        <v>1</v>
      </c>
      <c r="E165" t="s">
        <v>11320</v>
      </c>
      <c r="F165" t="s">
        <v>13635</v>
      </c>
      <c r="G165" t="s">
        <v>11321</v>
      </c>
      <c r="H165" t="s">
        <v>11322</v>
      </c>
    </row>
    <row r="166" spans="1:8" x14ac:dyDescent="0.25">
      <c r="A166">
        <v>56190787</v>
      </c>
      <c r="B166">
        <v>562</v>
      </c>
      <c r="C166">
        <v>2</v>
      </c>
      <c r="D166">
        <v>2</v>
      </c>
      <c r="E166" t="s">
        <v>11323</v>
      </c>
      <c r="F166" t="s">
        <v>13636</v>
      </c>
      <c r="G166" t="s">
        <v>11324</v>
      </c>
      <c r="H166" t="s">
        <v>11325</v>
      </c>
    </row>
    <row r="167" spans="1:8" x14ac:dyDescent="0.25">
      <c r="A167">
        <v>61369012</v>
      </c>
      <c r="B167">
        <v>75</v>
      </c>
      <c r="C167">
        <v>1</v>
      </c>
      <c r="D167">
        <v>1</v>
      </c>
      <c r="E167" t="s">
        <v>11326</v>
      </c>
      <c r="F167" t="s">
        <v>13637</v>
      </c>
      <c r="G167" t="s">
        <v>11327</v>
      </c>
      <c r="H167" t="s">
        <v>11328</v>
      </c>
    </row>
    <row r="168" spans="1:8" x14ac:dyDescent="0.25">
      <c r="A168">
        <v>42365865</v>
      </c>
      <c r="B168">
        <v>1087</v>
      </c>
      <c r="C168">
        <v>3</v>
      </c>
      <c r="D168">
        <v>1</v>
      </c>
      <c r="E168" t="s">
        <v>13638</v>
      </c>
      <c r="F168" t="s">
        <v>13351</v>
      </c>
      <c r="G168" t="s">
        <v>13639</v>
      </c>
      <c r="H168" t="s">
        <v>13640</v>
      </c>
    </row>
    <row r="169" spans="1:8" x14ac:dyDescent="0.25">
      <c r="A169">
        <v>9481678</v>
      </c>
      <c r="B169">
        <v>43176</v>
      </c>
      <c r="C169">
        <v>3</v>
      </c>
      <c r="D169">
        <v>80</v>
      </c>
      <c r="E169" t="s">
        <v>11329</v>
      </c>
      <c r="F169" t="s">
        <v>13641</v>
      </c>
      <c r="G169" t="s">
        <v>11330</v>
      </c>
      <c r="H169" t="s">
        <v>11331</v>
      </c>
    </row>
    <row r="170" spans="1:8" x14ac:dyDescent="0.25">
      <c r="A170">
        <v>57742593</v>
      </c>
      <c r="B170">
        <v>1862</v>
      </c>
      <c r="C170">
        <v>2</v>
      </c>
      <c r="D170">
        <v>2</v>
      </c>
      <c r="E170" t="s">
        <v>11332</v>
      </c>
      <c r="F170" t="s">
        <v>13642</v>
      </c>
      <c r="G170" t="s">
        <v>11333</v>
      </c>
      <c r="H170" t="s">
        <v>11334</v>
      </c>
    </row>
    <row r="171" spans="1:8" x14ac:dyDescent="0.25">
      <c r="A171">
        <v>45971254</v>
      </c>
      <c r="B171">
        <v>4854</v>
      </c>
      <c r="C171">
        <v>4</v>
      </c>
      <c r="D171">
        <v>2</v>
      </c>
      <c r="E171" t="s">
        <v>11335</v>
      </c>
      <c r="F171" t="s">
        <v>13643</v>
      </c>
      <c r="G171" t="s">
        <v>11330</v>
      </c>
      <c r="H171" t="s">
        <v>11336</v>
      </c>
    </row>
    <row r="172" spans="1:8" x14ac:dyDescent="0.25">
      <c r="A172">
        <v>54074638</v>
      </c>
      <c r="B172">
        <v>1034</v>
      </c>
      <c r="C172">
        <v>3</v>
      </c>
      <c r="D172">
        <v>1</v>
      </c>
      <c r="E172" t="s">
        <v>11337</v>
      </c>
      <c r="F172" t="s">
        <v>13644</v>
      </c>
      <c r="G172" t="s">
        <v>11338</v>
      </c>
      <c r="H172" t="s">
        <v>11339</v>
      </c>
    </row>
    <row r="173" spans="1:8" x14ac:dyDescent="0.25">
      <c r="A173">
        <v>43613167</v>
      </c>
      <c r="B173">
        <v>7381</v>
      </c>
      <c r="C173">
        <v>3</v>
      </c>
      <c r="D173">
        <v>8</v>
      </c>
      <c r="E173" t="s">
        <v>13645</v>
      </c>
      <c r="F173" t="s">
        <v>13351</v>
      </c>
      <c r="G173" t="s">
        <v>11368</v>
      </c>
      <c r="H173" t="s">
        <v>13646</v>
      </c>
    </row>
    <row r="174" spans="1:8" x14ac:dyDescent="0.25">
      <c r="A174">
        <v>61089625</v>
      </c>
      <c r="B174">
        <v>32</v>
      </c>
      <c r="C174">
        <v>1</v>
      </c>
      <c r="D174">
        <v>2</v>
      </c>
      <c r="E174" t="s">
        <v>11340</v>
      </c>
      <c r="F174" t="s">
        <v>13647</v>
      </c>
      <c r="G174" t="s">
        <v>11341</v>
      </c>
      <c r="H174" t="s">
        <v>11342</v>
      </c>
    </row>
    <row r="175" spans="1:8" x14ac:dyDescent="0.25">
      <c r="A175">
        <v>61066614</v>
      </c>
      <c r="B175">
        <v>70</v>
      </c>
      <c r="C175">
        <v>0</v>
      </c>
      <c r="D175">
        <v>2</v>
      </c>
      <c r="E175" t="s">
        <v>13648</v>
      </c>
      <c r="F175" t="s">
        <v>13351</v>
      </c>
      <c r="G175" t="s">
        <v>13649</v>
      </c>
      <c r="H175" t="s">
        <v>13650</v>
      </c>
    </row>
    <row r="176" spans="1:8" x14ac:dyDescent="0.25">
      <c r="A176">
        <v>18710767</v>
      </c>
      <c r="B176">
        <v>15631</v>
      </c>
      <c r="C176">
        <v>1</v>
      </c>
      <c r="D176">
        <v>8</v>
      </c>
      <c r="E176" t="s">
        <v>13651</v>
      </c>
      <c r="F176" t="s">
        <v>13351</v>
      </c>
      <c r="G176" t="s">
        <v>11368</v>
      </c>
      <c r="H176" t="s">
        <v>13652</v>
      </c>
    </row>
    <row r="177" spans="1:8" x14ac:dyDescent="0.25">
      <c r="A177">
        <v>60901358</v>
      </c>
      <c r="B177">
        <v>98</v>
      </c>
      <c r="C177">
        <v>1</v>
      </c>
      <c r="D177">
        <v>1</v>
      </c>
      <c r="E177" t="s">
        <v>13653</v>
      </c>
      <c r="F177" t="s">
        <v>13351</v>
      </c>
      <c r="G177" t="s">
        <v>13654</v>
      </c>
      <c r="H177" t="s">
        <v>13655</v>
      </c>
    </row>
    <row r="178" spans="1:8" x14ac:dyDescent="0.25">
      <c r="A178">
        <v>44980945</v>
      </c>
      <c r="B178">
        <v>6179</v>
      </c>
      <c r="C178">
        <v>2</v>
      </c>
      <c r="D178">
        <v>9</v>
      </c>
      <c r="E178" t="s">
        <v>13656</v>
      </c>
      <c r="F178" t="s">
        <v>13351</v>
      </c>
      <c r="G178" t="s">
        <v>13657</v>
      </c>
      <c r="H178" t="s">
        <v>13658</v>
      </c>
    </row>
    <row r="179" spans="1:8" x14ac:dyDescent="0.25">
      <c r="A179">
        <v>60868356</v>
      </c>
      <c r="B179">
        <v>48</v>
      </c>
      <c r="C179">
        <v>2</v>
      </c>
      <c r="D179">
        <v>1</v>
      </c>
      <c r="E179" t="s">
        <v>13659</v>
      </c>
      <c r="F179" t="s">
        <v>13351</v>
      </c>
      <c r="G179" t="s">
        <v>13660</v>
      </c>
      <c r="H179" t="s">
        <v>13661</v>
      </c>
    </row>
    <row r="180" spans="1:8" x14ac:dyDescent="0.25">
      <c r="A180">
        <v>60867305</v>
      </c>
      <c r="B180">
        <v>21</v>
      </c>
      <c r="C180">
        <v>1</v>
      </c>
      <c r="D180">
        <v>1</v>
      </c>
      <c r="E180" t="s">
        <v>11343</v>
      </c>
      <c r="F180" t="s">
        <v>13662</v>
      </c>
      <c r="G180" t="s">
        <v>11344</v>
      </c>
      <c r="H180" t="s">
        <v>11345</v>
      </c>
    </row>
    <row r="181" spans="1:8" x14ac:dyDescent="0.25">
      <c r="A181">
        <v>29539840</v>
      </c>
      <c r="B181">
        <v>1531</v>
      </c>
      <c r="C181">
        <v>3</v>
      </c>
      <c r="D181">
        <v>3</v>
      </c>
      <c r="E181" t="s">
        <v>11346</v>
      </c>
      <c r="F181" t="s">
        <v>13663</v>
      </c>
      <c r="G181" t="s">
        <v>11347</v>
      </c>
      <c r="H181" t="s">
        <v>11348</v>
      </c>
    </row>
    <row r="182" spans="1:8" x14ac:dyDescent="0.25">
      <c r="A182">
        <v>53995574</v>
      </c>
      <c r="B182">
        <v>355</v>
      </c>
      <c r="C182">
        <v>0</v>
      </c>
      <c r="D182">
        <v>3</v>
      </c>
      <c r="E182" t="s">
        <v>13664</v>
      </c>
      <c r="F182" t="s">
        <v>13351</v>
      </c>
      <c r="G182" t="s">
        <v>13665</v>
      </c>
      <c r="H182" t="s">
        <v>13666</v>
      </c>
    </row>
    <row r="183" spans="1:8" x14ac:dyDescent="0.25">
      <c r="A183">
        <v>60673230</v>
      </c>
      <c r="B183">
        <v>47</v>
      </c>
      <c r="C183">
        <v>1</v>
      </c>
      <c r="D183">
        <v>1</v>
      </c>
      <c r="E183" t="s">
        <v>11349</v>
      </c>
      <c r="F183" t="s">
        <v>13667</v>
      </c>
      <c r="G183" t="s">
        <v>11350</v>
      </c>
      <c r="H183" t="s">
        <v>11351</v>
      </c>
    </row>
    <row r="184" spans="1:8" x14ac:dyDescent="0.25">
      <c r="A184">
        <v>41200049</v>
      </c>
      <c r="B184">
        <v>8277</v>
      </c>
      <c r="C184">
        <v>3</v>
      </c>
      <c r="D184">
        <v>10</v>
      </c>
      <c r="E184" t="s">
        <v>11352</v>
      </c>
      <c r="F184" t="s">
        <v>13668</v>
      </c>
      <c r="G184" t="s">
        <v>11353</v>
      </c>
      <c r="H184" t="s">
        <v>11354</v>
      </c>
    </row>
    <row r="185" spans="1:8" x14ac:dyDescent="0.25">
      <c r="A185">
        <v>52418496</v>
      </c>
      <c r="B185">
        <v>9498</v>
      </c>
      <c r="C185">
        <v>2</v>
      </c>
      <c r="D185">
        <v>9</v>
      </c>
      <c r="E185" t="s">
        <v>11355</v>
      </c>
      <c r="F185" t="s">
        <v>13669</v>
      </c>
      <c r="G185" t="s">
        <v>11356</v>
      </c>
      <c r="H185" t="s">
        <v>11357</v>
      </c>
    </row>
    <row r="186" spans="1:8" x14ac:dyDescent="0.25">
      <c r="A186">
        <v>42957140</v>
      </c>
      <c r="B186">
        <v>25402</v>
      </c>
      <c r="C186">
        <v>3</v>
      </c>
      <c r="D186">
        <v>20</v>
      </c>
      <c r="E186" t="s">
        <v>11358</v>
      </c>
      <c r="F186" t="s">
        <v>13670</v>
      </c>
      <c r="G186" t="s">
        <v>11359</v>
      </c>
      <c r="H186" t="s">
        <v>11360</v>
      </c>
    </row>
    <row r="187" spans="1:8" x14ac:dyDescent="0.25">
      <c r="A187">
        <v>23023534</v>
      </c>
      <c r="B187">
        <v>4894</v>
      </c>
      <c r="C187">
        <v>2</v>
      </c>
      <c r="D187">
        <v>10</v>
      </c>
      <c r="E187" t="s">
        <v>11361</v>
      </c>
      <c r="F187" t="s">
        <v>13671</v>
      </c>
      <c r="G187" t="s">
        <v>11362</v>
      </c>
      <c r="H187" t="s">
        <v>11363</v>
      </c>
    </row>
    <row r="188" spans="1:8" x14ac:dyDescent="0.25">
      <c r="A188">
        <v>55536681</v>
      </c>
      <c r="B188">
        <v>1456</v>
      </c>
      <c r="C188">
        <v>3</v>
      </c>
      <c r="D188">
        <v>10</v>
      </c>
      <c r="E188" t="s">
        <v>11364</v>
      </c>
      <c r="F188" t="s">
        <v>13672</v>
      </c>
      <c r="G188" t="s">
        <v>11365</v>
      </c>
      <c r="H188" t="s">
        <v>11366</v>
      </c>
    </row>
    <row r="189" spans="1:8" x14ac:dyDescent="0.25">
      <c r="A189">
        <v>32204808</v>
      </c>
      <c r="B189">
        <v>5630</v>
      </c>
      <c r="C189">
        <v>1</v>
      </c>
      <c r="D189">
        <v>11</v>
      </c>
      <c r="E189" t="s">
        <v>11367</v>
      </c>
      <c r="F189" t="s">
        <v>13673</v>
      </c>
      <c r="G189" t="s">
        <v>11368</v>
      </c>
      <c r="H189" t="s">
        <v>11369</v>
      </c>
    </row>
    <row r="190" spans="1:8" x14ac:dyDescent="0.25">
      <c r="A190">
        <v>12916091</v>
      </c>
      <c r="B190">
        <v>474</v>
      </c>
      <c r="C190">
        <v>2</v>
      </c>
      <c r="D190">
        <v>1</v>
      </c>
      <c r="E190" t="s">
        <v>11370</v>
      </c>
      <c r="F190" t="s">
        <v>13674</v>
      </c>
      <c r="G190" t="s">
        <v>11371</v>
      </c>
      <c r="H190" t="s">
        <v>11372</v>
      </c>
    </row>
    <row r="191" spans="1:8" x14ac:dyDescent="0.25">
      <c r="A191">
        <v>9897750</v>
      </c>
      <c r="B191">
        <v>1524</v>
      </c>
      <c r="C191">
        <v>1</v>
      </c>
      <c r="D191">
        <v>6</v>
      </c>
      <c r="E191" t="s">
        <v>11373</v>
      </c>
      <c r="F191" t="s">
        <v>13675</v>
      </c>
      <c r="G191" t="s">
        <v>11374</v>
      </c>
      <c r="H191" t="s">
        <v>11375</v>
      </c>
    </row>
    <row r="192" spans="1:8" x14ac:dyDescent="0.25">
      <c r="A192">
        <v>60559906</v>
      </c>
      <c r="B192">
        <v>40</v>
      </c>
      <c r="C192">
        <v>2</v>
      </c>
      <c r="D192">
        <v>1</v>
      </c>
      <c r="E192" t="s">
        <v>11376</v>
      </c>
      <c r="F192" t="s">
        <v>13676</v>
      </c>
      <c r="G192" t="s">
        <v>11377</v>
      </c>
      <c r="H192" t="s">
        <v>11378</v>
      </c>
    </row>
    <row r="193" spans="1:8" x14ac:dyDescent="0.25">
      <c r="A193">
        <v>32007238</v>
      </c>
      <c r="B193">
        <v>10376</v>
      </c>
      <c r="C193">
        <v>1</v>
      </c>
      <c r="D193">
        <v>9</v>
      </c>
      <c r="E193" t="s">
        <v>11379</v>
      </c>
      <c r="F193" t="s">
        <v>13677</v>
      </c>
      <c r="G193" t="s">
        <v>11380</v>
      </c>
      <c r="H193" t="s">
        <v>11381</v>
      </c>
    </row>
    <row r="194" spans="1:8" x14ac:dyDescent="0.25">
      <c r="A194">
        <v>60290407</v>
      </c>
      <c r="B194">
        <v>92</v>
      </c>
      <c r="C194">
        <v>1</v>
      </c>
      <c r="D194">
        <v>1</v>
      </c>
      <c r="E194" t="s">
        <v>11382</v>
      </c>
      <c r="F194" t="s">
        <v>13678</v>
      </c>
      <c r="G194" t="s">
        <v>11368</v>
      </c>
      <c r="H194" t="s">
        <v>11383</v>
      </c>
    </row>
    <row r="195" spans="1:8" x14ac:dyDescent="0.25">
      <c r="A195">
        <v>60180331</v>
      </c>
      <c r="B195">
        <v>53</v>
      </c>
      <c r="C195">
        <v>1</v>
      </c>
      <c r="D195">
        <v>1</v>
      </c>
      <c r="E195" t="s">
        <v>11384</v>
      </c>
      <c r="F195" t="s">
        <v>13679</v>
      </c>
      <c r="G195" t="s">
        <v>11385</v>
      </c>
      <c r="H195" t="s">
        <v>11386</v>
      </c>
    </row>
    <row r="196" spans="1:8" x14ac:dyDescent="0.25">
      <c r="A196">
        <v>60071677</v>
      </c>
      <c r="B196">
        <v>143</v>
      </c>
      <c r="C196">
        <v>1</v>
      </c>
      <c r="D196">
        <v>1</v>
      </c>
      <c r="E196" t="s">
        <v>11387</v>
      </c>
      <c r="F196" t="s">
        <v>13680</v>
      </c>
      <c r="G196" t="s">
        <v>11321</v>
      </c>
      <c r="H196" t="s">
        <v>11388</v>
      </c>
    </row>
    <row r="197" spans="1:8" x14ac:dyDescent="0.25">
      <c r="A197">
        <v>60021282</v>
      </c>
      <c r="B197">
        <v>72</v>
      </c>
      <c r="C197">
        <v>2</v>
      </c>
      <c r="D197">
        <v>1</v>
      </c>
      <c r="E197" t="s">
        <v>11389</v>
      </c>
      <c r="F197" t="s">
        <v>13681</v>
      </c>
      <c r="G197" t="s">
        <v>11390</v>
      </c>
      <c r="H197" t="s">
        <v>11391</v>
      </c>
    </row>
    <row r="198" spans="1:8" x14ac:dyDescent="0.25">
      <c r="A198">
        <v>59979645</v>
      </c>
      <c r="B198">
        <v>176</v>
      </c>
      <c r="C198">
        <v>3</v>
      </c>
      <c r="D198">
        <v>4</v>
      </c>
      <c r="E198" t="s">
        <v>11392</v>
      </c>
      <c r="F198" t="s">
        <v>13682</v>
      </c>
      <c r="G198" t="s">
        <v>11393</v>
      </c>
      <c r="H198" t="s">
        <v>11394</v>
      </c>
    </row>
    <row r="199" spans="1:8" x14ac:dyDescent="0.25">
      <c r="A199">
        <v>59956623</v>
      </c>
      <c r="B199">
        <v>530</v>
      </c>
      <c r="C199">
        <v>0</v>
      </c>
      <c r="D199">
        <v>2</v>
      </c>
      <c r="E199" t="s">
        <v>13683</v>
      </c>
      <c r="F199" t="s">
        <v>13351</v>
      </c>
      <c r="G199" t="s">
        <v>13684</v>
      </c>
      <c r="H199" t="s">
        <v>13685</v>
      </c>
    </row>
    <row r="200" spans="1:8" x14ac:dyDescent="0.25">
      <c r="A200">
        <v>28374712</v>
      </c>
      <c r="B200">
        <v>5735</v>
      </c>
      <c r="C200">
        <v>2</v>
      </c>
      <c r="D200">
        <v>2</v>
      </c>
      <c r="E200" t="s">
        <v>13686</v>
      </c>
      <c r="F200" t="s">
        <v>13351</v>
      </c>
      <c r="G200" t="s">
        <v>13687</v>
      </c>
      <c r="H200" t="s">
        <v>13688</v>
      </c>
    </row>
    <row r="201" spans="1:8" x14ac:dyDescent="0.25">
      <c r="A201">
        <v>25540793</v>
      </c>
      <c r="B201">
        <v>5830</v>
      </c>
      <c r="C201">
        <v>4</v>
      </c>
      <c r="D201">
        <v>30</v>
      </c>
      <c r="E201" t="s">
        <v>11395</v>
      </c>
      <c r="F201" t="s">
        <v>13689</v>
      </c>
      <c r="G201" t="s">
        <v>11396</v>
      </c>
      <c r="H201" t="s">
        <v>11397</v>
      </c>
    </row>
    <row r="202" spans="1:8" x14ac:dyDescent="0.25">
      <c r="A202">
        <v>13956585</v>
      </c>
      <c r="B202">
        <v>6239</v>
      </c>
      <c r="C202">
        <v>4</v>
      </c>
      <c r="D202">
        <v>11</v>
      </c>
      <c r="E202" t="s">
        <v>11398</v>
      </c>
      <c r="F202" t="s">
        <v>13690</v>
      </c>
      <c r="G202" t="s">
        <v>11368</v>
      </c>
      <c r="H202" t="s">
        <v>11399</v>
      </c>
    </row>
    <row r="203" spans="1:8" x14ac:dyDescent="0.25">
      <c r="A203">
        <v>38373847</v>
      </c>
      <c r="B203">
        <v>4174</v>
      </c>
      <c r="C203">
        <v>2</v>
      </c>
      <c r="D203">
        <v>1</v>
      </c>
      <c r="E203" t="s">
        <v>13691</v>
      </c>
      <c r="F203" t="s">
        <v>13351</v>
      </c>
      <c r="G203" t="s">
        <v>13692</v>
      </c>
      <c r="H203" t="s">
        <v>13693</v>
      </c>
    </row>
    <row r="204" spans="1:8" x14ac:dyDescent="0.25">
      <c r="A204">
        <v>59737854</v>
      </c>
      <c r="B204">
        <v>126</v>
      </c>
      <c r="C204">
        <v>1</v>
      </c>
      <c r="D204">
        <v>1</v>
      </c>
      <c r="E204" t="s">
        <v>13694</v>
      </c>
      <c r="F204" t="s">
        <v>13351</v>
      </c>
      <c r="G204" t="s">
        <v>13695</v>
      </c>
      <c r="H204" t="s">
        <v>13696</v>
      </c>
    </row>
    <row r="205" spans="1:8" x14ac:dyDescent="0.25">
      <c r="A205">
        <v>59702663</v>
      </c>
      <c r="B205">
        <v>101</v>
      </c>
      <c r="C205">
        <v>3</v>
      </c>
      <c r="D205">
        <v>3</v>
      </c>
      <c r="E205" t="s">
        <v>11400</v>
      </c>
      <c r="F205" t="s">
        <v>13697</v>
      </c>
      <c r="G205" t="s">
        <v>11401</v>
      </c>
      <c r="H205" t="s">
        <v>11402</v>
      </c>
    </row>
    <row r="206" spans="1:8" x14ac:dyDescent="0.25">
      <c r="A206">
        <v>29194498</v>
      </c>
      <c r="B206">
        <v>575</v>
      </c>
      <c r="C206">
        <v>1</v>
      </c>
      <c r="D206">
        <v>3</v>
      </c>
      <c r="E206" t="s">
        <v>13698</v>
      </c>
      <c r="F206" t="s">
        <v>13351</v>
      </c>
      <c r="G206" t="s">
        <v>13042</v>
      </c>
      <c r="H206" t="s">
        <v>13699</v>
      </c>
    </row>
    <row r="207" spans="1:8" x14ac:dyDescent="0.25">
      <c r="A207">
        <v>24090087</v>
      </c>
      <c r="B207">
        <v>642</v>
      </c>
      <c r="C207">
        <v>2</v>
      </c>
      <c r="D207">
        <v>1</v>
      </c>
      <c r="E207" t="s">
        <v>11403</v>
      </c>
      <c r="F207" t="s">
        <v>13700</v>
      </c>
      <c r="G207" t="s">
        <v>11404</v>
      </c>
      <c r="H207" t="s">
        <v>11405</v>
      </c>
    </row>
    <row r="208" spans="1:8" x14ac:dyDescent="0.25">
      <c r="A208">
        <v>46813410</v>
      </c>
      <c r="B208">
        <v>151</v>
      </c>
      <c r="C208">
        <v>0</v>
      </c>
      <c r="D208">
        <v>3</v>
      </c>
      <c r="E208" t="s">
        <v>13701</v>
      </c>
      <c r="F208" t="s">
        <v>13351</v>
      </c>
      <c r="G208" t="s">
        <v>11407</v>
      </c>
      <c r="H208" t="s">
        <v>13702</v>
      </c>
    </row>
    <row r="209" spans="1:8" x14ac:dyDescent="0.25">
      <c r="A209">
        <v>43959202</v>
      </c>
      <c r="B209">
        <v>264</v>
      </c>
      <c r="C209">
        <v>1</v>
      </c>
      <c r="D209">
        <v>3</v>
      </c>
      <c r="E209" t="s">
        <v>13703</v>
      </c>
      <c r="F209" t="s">
        <v>13351</v>
      </c>
      <c r="G209" t="s">
        <v>13704</v>
      </c>
      <c r="H209" t="s">
        <v>13705</v>
      </c>
    </row>
    <row r="210" spans="1:8" x14ac:dyDescent="0.25">
      <c r="A210">
        <v>37285072</v>
      </c>
      <c r="B210">
        <v>736</v>
      </c>
      <c r="C210">
        <v>1</v>
      </c>
      <c r="D210">
        <v>2</v>
      </c>
      <c r="E210" t="s">
        <v>11406</v>
      </c>
      <c r="F210" t="s">
        <v>13706</v>
      </c>
      <c r="G210" t="s">
        <v>11407</v>
      </c>
      <c r="H210" t="s">
        <v>11408</v>
      </c>
    </row>
    <row r="211" spans="1:8" x14ac:dyDescent="0.25">
      <c r="A211">
        <v>8689505</v>
      </c>
      <c r="B211">
        <v>5844</v>
      </c>
      <c r="C211">
        <v>4</v>
      </c>
      <c r="D211">
        <v>6</v>
      </c>
      <c r="E211" t="s">
        <v>11409</v>
      </c>
      <c r="F211" t="s">
        <v>13707</v>
      </c>
      <c r="G211" t="s">
        <v>11410</v>
      </c>
      <c r="H211" t="s">
        <v>11411</v>
      </c>
    </row>
    <row r="212" spans="1:8" x14ac:dyDescent="0.25">
      <c r="A212">
        <v>13442117</v>
      </c>
      <c r="B212">
        <v>1933</v>
      </c>
      <c r="C212">
        <v>1</v>
      </c>
      <c r="D212">
        <v>1</v>
      </c>
      <c r="E212" t="s">
        <v>13708</v>
      </c>
      <c r="F212" t="s">
        <v>13351</v>
      </c>
      <c r="G212" t="s">
        <v>13709</v>
      </c>
      <c r="H212" t="s">
        <v>13710</v>
      </c>
    </row>
    <row r="213" spans="1:8" x14ac:dyDescent="0.25">
      <c r="A213">
        <v>29369264</v>
      </c>
      <c r="B213">
        <v>999</v>
      </c>
      <c r="C213">
        <v>2</v>
      </c>
      <c r="D213">
        <v>2</v>
      </c>
      <c r="E213" t="s">
        <v>11412</v>
      </c>
      <c r="F213" t="s">
        <v>13711</v>
      </c>
      <c r="G213" t="s">
        <v>11413</v>
      </c>
      <c r="H213" t="s">
        <v>11414</v>
      </c>
    </row>
    <row r="214" spans="1:8" x14ac:dyDescent="0.25">
      <c r="A214">
        <v>25691865</v>
      </c>
      <c r="B214">
        <v>462</v>
      </c>
      <c r="C214">
        <v>2</v>
      </c>
      <c r="D214">
        <v>14</v>
      </c>
      <c r="E214" t="s">
        <v>11415</v>
      </c>
      <c r="F214" t="s">
        <v>13712</v>
      </c>
      <c r="G214" t="s">
        <v>11407</v>
      </c>
      <c r="H214" t="s">
        <v>11416</v>
      </c>
    </row>
    <row r="215" spans="1:8" x14ac:dyDescent="0.25">
      <c r="A215">
        <v>22154780</v>
      </c>
      <c r="B215">
        <v>1237</v>
      </c>
      <c r="C215">
        <v>1</v>
      </c>
      <c r="D215">
        <v>4</v>
      </c>
      <c r="E215" t="s">
        <v>11417</v>
      </c>
      <c r="F215" t="s">
        <v>13713</v>
      </c>
      <c r="G215" t="s">
        <v>11418</v>
      </c>
      <c r="H215" t="s">
        <v>11419</v>
      </c>
    </row>
    <row r="216" spans="1:8" x14ac:dyDescent="0.25">
      <c r="A216">
        <v>13526519</v>
      </c>
      <c r="B216">
        <v>1259</v>
      </c>
      <c r="C216">
        <v>1</v>
      </c>
      <c r="D216">
        <v>3</v>
      </c>
      <c r="E216" t="s">
        <v>13714</v>
      </c>
      <c r="F216" t="s">
        <v>13351</v>
      </c>
      <c r="G216" t="s">
        <v>13715</v>
      </c>
      <c r="H216" t="s">
        <v>13716</v>
      </c>
    </row>
    <row r="217" spans="1:8" x14ac:dyDescent="0.25">
      <c r="A217">
        <v>10799891</v>
      </c>
      <c r="B217">
        <v>615</v>
      </c>
      <c r="C217">
        <v>1</v>
      </c>
      <c r="D217">
        <v>2</v>
      </c>
      <c r="E217" t="s">
        <v>13717</v>
      </c>
      <c r="F217" t="s">
        <v>13351</v>
      </c>
      <c r="G217" t="s">
        <v>13718</v>
      </c>
      <c r="H217" t="s">
        <v>13719</v>
      </c>
    </row>
    <row r="218" spans="1:8" x14ac:dyDescent="0.25">
      <c r="A218">
        <v>10612939</v>
      </c>
      <c r="B218">
        <v>2829</v>
      </c>
      <c r="C218">
        <v>1</v>
      </c>
      <c r="D218">
        <v>1</v>
      </c>
      <c r="E218" t="s">
        <v>11420</v>
      </c>
      <c r="F218" t="s">
        <v>13720</v>
      </c>
      <c r="G218" t="s">
        <v>11421</v>
      </c>
      <c r="H218" t="s">
        <v>11422</v>
      </c>
    </row>
    <row r="219" spans="1:8" x14ac:dyDescent="0.25">
      <c r="A219">
        <v>10187903</v>
      </c>
      <c r="B219">
        <v>891</v>
      </c>
      <c r="C219">
        <v>1</v>
      </c>
      <c r="D219">
        <v>7</v>
      </c>
      <c r="E219" t="s">
        <v>11423</v>
      </c>
      <c r="F219" t="s">
        <v>13721</v>
      </c>
      <c r="G219" t="s">
        <v>11424</v>
      </c>
      <c r="H219" t="s">
        <v>11425</v>
      </c>
    </row>
    <row r="220" spans="1:8" x14ac:dyDescent="0.25">
      <c r="A220">
        <v>9558953</v>
      </c>
      <c r="B220">
        <v>311</v>
      </c>
      <c r="C220">
        <v>1</v>
      </c>
      <c r="D220">
        <v>3</v>
      </c>
      <c r="E220" t="s">
        <v>11426</v>
      </c>
      <c r="F220" t="s">
        <v>13722</v>
      </c>
      <c r="G220" t="s">
        <v>11427</v>
      </c>
      <c r="H220" t="s">
        <v>11428</v>
      </c>
    </row>
    <row r="221" spans="1:8" x14ac:dyDescent="0.25">
      <c r="A221">
        <v>48466617</v>
      </c>
      <c r="B221">
        <v>59</v>
      </c>
      <c r="C221">
        <v>1</v>
      </c>
      <c r="D221">
        <v>1</v>
      </c>
      <c r="E221" t="s">
        <v>13723</v>
      </c>
      <c r="F221" t="s">
        <v>13351</v>
      </c>
      <c r="G221" t="s">
        <v>13724</v>
      </c>
      <c r="H221" t="s">
        <v>13725</v>
      </c>
    </row>
    <row r="222" spans="1:8" x14ac:dyDescent="0.25">
      <c r="A222">
        <v>61635636</v>
      </c>
      <c r="B222">
        <v>32</v>
      </c>
      <c r="C222">
        <v>0</v>
      </c>
      <c r="D222">
        <v>1</v>
      </c>
      <c r="E222" t="s">
        <v>13726</v>
      </c>
      <c r="F222" t="s">
        <v>13351</v>
      </c>
      <c r="G222" t="s">
        <v>13727</v>
      </c>
      <c r="H222" t="s">
        <v>13728</v>
      </c>
    </row>
    <row r="223" spans="1:8" x14ac:dyDescent="0.25">
      <c r="A223">
        <v>39460686</v>
      </c>
      <c r="B223">
        <v>30785</v>
      </c>
      <c r="C223">
        <v>10</v>
      </c>
      <c r="D223">
        <v>17</v>
      </c>
      <c r="E223" t="s">
        <v>13729</v>
      </c>
      <c r="F223" t="s">
        <v>13351</v>
      </c>
      <c r="G223" t="s">
        <v>13730</v>
      </c>
      <c r="H223" t="s">
        <v>13731</v>
      </c>
    </row>
    <row r="224" spans="1:8" x14ac:dyDescent="0.25">
      <c r="A224">
        <v>60409797</v>
      </c>
      <c r="B224">
        <v>262</v>
      </c>
      <c r="C224">
        <v>2</v>
      </c>
      <c r="D224">
        <v>1</v>
      </c>
      <c r="E224" t="s">
        <v>11429</v>
      </c>
      <c r="F224" t="s">
        <v>13732</v>
      </c>
      <c r="G224" t="s">
        <v>11430</v>
      </c>
      <c r="H224" t="s">
        <v>11431</v>
      </c>
    </row>
    <row r="225" spans="1:8" x14ac:dyDescent="0.25">
      <c r="A225">
        <v>51081271</v>
      </c>
      <c r="B225">
        <v>1709</v>
      </c>
      <c r="C225">
        <v>3</v>
      </c>
      <c r="D225">
        <v>3</v>
      </c>
      <c r="E225" t="s">
        <v>13733</v>
      </c>
      <c r="F225" t="s">
        <v>13351</v>
      </c>
      <c r="G225" t="s">
        <v>13734</v>
      </c>
      <c r="H225" t="s">
        <v>13735</v>
      </c>
    </row>
    <row r="226" spans="1:8" x14ac:dyDescent="0.25">
      <c r="A226">
        <v>61064861</v>
      </c>
      <c r="B226">
        <v>51</v>
      </c>
      <c r="C226">
        <v>0</v>
      </c>
      <c r="D226">
        <v>1</v>
      </c>
      <c r="E226" t="s">
        <v>13736</v>
      </c>
      <c r="F226" t="s">
        <v>13351</v>
      </c>
      <c r="G226" t="s">
        <v>13737</v>
      </c>
      <c r="H226" t="s">
        <v>13738</v>
      </c>
    </row>
    <row r="227" spans="1:8" x14ac:dyDescent="0.25">
      <c r="A227">
        <v>60945010</v>
      </c>
      <c r="B227">
        <v>79</v>
      </c>
      <c r="C227">
        <v>1</v>
      </c>
      <c r="D227">
        <v>1</v>
      </c>
      <c r="E227" t="s">
        <v>13739</v>
      </c>
      <c r="F227" t="s">
        <v>13351</v>
      </c>
      <c r="G227" t="s">
        <v>13740</v>
      </c>
      <c r="H227" t="s">
        <v>13741</v>
      </c>
    </row>
    <row r="228" spans="1:8" x14ac:dyDescent="0.25">
      <c r="A228">
        <v>60743741</v>
      </c>
      <c r="B228">
        <v>29</v>
      </c>
      <c r="C228">
        <v>0</v>
      </c>
      <c r="D228">
        <v>1</v>
      </c>
      <c r="E228" t="s">
        <v>13742</v>
      </c>
      <c r="F228" t="s">
        <v>13351</v>
      </c>
      <c r="G228" t="s">
        <v>13743</v>
      </c>
      <c r="H228" t="s">
        <v>13744</v>
      </c>
    </row>
    <row r="229" spans="1:8" x14ac:dyDescent="0.25">
      <c r="A229">
        <v>60434811</v>
      </c>
      <c r="B229">
        <v>30</v>
      </c>
      <c r="C229">
        <v>0</v>
      </c>
      <c r="D229">
        <v>1</v>
      </c>
      <c r="E229" t="s">
        <v>13745</v>
      </c>
      <c r="F229" t="s">
        <v>13351</v>
      </c>
      <c r="G229" t="s">
        <v>13746</v>
      </c>
      <c r="H229" t="s">
        <v>13747</v>
      </c>
    </row>
    <row r="230" spans="1:8" x14ac:dyDescent="0.25">
      <c r="A230">
        <v>60442950</v>
      </c>
      <c r="B230">
        <v>33</v>
      </c>
      <c r="C230">
        <v>1</v>
      </c>
      <c r="D230">
        <v>2</v>
      </c>
      <c r="E230" t="s">
        <v>13748</v>
      </c>
      <c r="F230" t="s">
        <v>13351</v>
      </c>
      <c r="G230" t="s">
        <v>13749</v>
      </c>
      <c r="H230" t="s">
        <v>13750</v>
      </c>
    </row>
    <row r="231" spans="1:8" x14ac:dyDescent="0.25">
      <c r="A231">
        <v>60327318</v>
      </c>
      <c r="B231">
        <v>140</v>
      </c>
      <c r="C231">
        <v>0</v>
      </c>
      <c r="D231">
        <v>2</v>
      </c>
      <c r="E231" t="s">
        <v>13751</v>
      </c>
      <c r="F231" t="s">
        <v>13351</v>
      </c>
      <c r="G231" t="s">
        <v>13752</v>
      </c>
      <c r="H231" t="s">
        <v>13753</v>
      </c>
    </row>
    <row r="232" spans="1:8" x14ac:dyDescent="0.25">
      <c r="A232">
        <v>60239684</v>
      </c>
      <c r="B232">
        <v>110</v>
      </c>
      <c r="C232">
        <v>1</v>
      </c>
      <c r="D232">
        <v>1</v>
      </c>
      <c r="E232" t="s">
        <v>11432</v>
      </c>
      <c r="F232" t="s">
        <v>13754</v>
      </c>
      <c r="G232" t="s">
        <v>11433</v>
      </c>
      <c r="H232" t="s">
        <v>11434</v>
      </c>
    </row>
    <row r="233" spans="1:8" x14ac:dyDescent="0.25">
      <c r="A233">
        <v>60004141</v>
      </c>
      <c r="B233">
        <v>112</v>
      </c>
      <c r="C233">
        <v>2</v>
      </c>
      <c r="D233">
        <v>1</v>
      </c>
      <c r="E233" t="s">
        <v>11435</v>
      </c>
      <c r="F233" t="s">
        <v>13755</v>
      </c>
      <c r="G233" t="s">
        <v>11436</v>
      </c>
      <c r="H233" t="s">
        <v>11437</v>
      </c>
    </row>
    <row r="234" spans="1:8" x14ac:dyDescent="0.25">
      <c r="A234">
        <v>59929924</v>
      </c>
      <c r="B234">
        <v>44</v>
      </c>
      <c r="C234">
        <v>1</v>
      </c>
      <c r="D234">
        <v>1</v>
      </c>
      <c r="E234" t="s">
        <v>11438</v>
      </c>
      <c r="F234" t="s">
        <v>13756</v>
      </c>
      <c r="G234" t="s">
        <v>11439</v>
      </c>
      <c r="H234" t="s">
        <v>11440</v>
      </c>
    </row>
    <row r="235" spans="1:8" x14ac:dyDescent="0.25">
      <c r="A235">
        <v>59639245</v>
      </c>
      <c r="B235">
        <v>159</v>
      </c>
      <c r="C235">
        <v>3</v>
      </c>
      <c r="D235">
        <v>1</v>
      </c>
      <c r="E235" t="s">
        <v>11441</v>
      </c>
      <c r="F235" t="s">
        <v>13757</v>
      </c>
      <c r="G235" t="s">
        <v>11442</v>
      </c>
      <c r="H235" t="s">
        <v>11443</v>
      </c>
    </row>
    <row r="236" spans="1:8" x14ac:dyDescent="0.25">
      <c r="A236">
        <v>59631603</v>
      </c>
      <c r="B236">
        <v>49</v>
      </c>
      <c r="C236">
        <v>0</v>
      </c>
      <c r="D236">
        <v>2</v>
      </c>
      <c r="E236" t="s">
        <v>13758</v>
      </c>
      <c r="F236" t="s">
        <v>13351</v>
      </c>
      <c r="G236" t="s">
        <v>13759</v>
      </c>
      <c r="H236" t="s">
        <v>13760</v>
      </c>
    </row>
    <row r="237" spans="1:8" x14ac:dyDescent="0.25">
      <c r="A237">
        <v>59569248</v>
      </c>
      <c r="B237">
        <v>216</v>
      </c>
      <c r="C237">
        <v>0</v>
      </c>
      <c r="D237">
        <v>3</v>
      </c>
      <c r="E237" t="s">
        <v>13761</v>
      </c>
      <c r="F237" t="s">
        <v>13351</v>
      </c>
      <c r="G237" t="s">
        <v>13762</v>
      </c>
      <c r="H237" t="s">
        <v>13763</v>
      </c>
    </row>
    <row r="238" spans="1:8" x14ac:dyDescent="0.25">
      <c r="A238">
        <v>59330744</v>
      </c>
      <c r="B238">
        <v>363</v>
      </c>
      <c r="C238">
        <v>2</v>
      </c>
      <c r="D238">
        <v>1</v>
      </c>
      <c r="E238" t="s">
        <v>13764</v>
      </c>
      <c r="F238" t="s">
        <v>13351</v>
      </c>
      <c r="G238" t="s">
        <v>13765</v>
      </c>
      <c r="H238" t="s">
        <v>13766</v>
      </c>
    </row>
    <row r="239" spans="1:8" x14ac:dyDescent="0.25">
      <c r="A239">
        <v>59269836</v>
      </c>
      <c r="B239">
        <v>92</v>
      </c>
      <c r="C239">
        <v>1</v>
      </c>
      <c r="D239">
        <v>1</v>
      </c>
      <c r="E239" t="s">
        <v>11444</v>
      </c>
      <c r="F239" t="s">
        <v>13767</v>
      </c>
      <c r="G239" t="s">
        <v>11445</v>
      </c>
      <c r="H239" t="s">
        <v>11446</v>
      </c>
    </row>
    <row r="240" spans="1:8" x14ac:dyDescent="0.25">
      <c r="A240">
        <v>59210735</v>
      </c>
      <c r="B240">
        <v>184</v>
      </c>
      <c r="C240">
        <v>1</v>
      </c>
      <c r="D240">
        <v>1</v>
      </c>
      <c r="E240" t="s">
        <v>11447</v>
      </c>
      <c r="F240" t="s">
        <v>13768</v>
      </c>
      <c r="G240" t="s">
        <v>11448</v>
      </c>
      <c r="H240" t="s">
        <v>11449</v>
      </c>
    </row>
    <row r="241" spans="1:8" x14ac:dyDescent="0.25">
      <c r="A241">
        <v>59165185</v>
      </c>
      <c r="B241">
        <v>61</v>
      </c>
      <c r="C241">
        <v>1</v>
      </c>
      <c r="D241">
        <v>1</v>
      </c>
      <c r="E241" t="s">
        <v>11450</v>
      </c>
      <c r="F241" t="s">
        <v>13769</v>
      </c>
      <c r="G241" t="s">
        <v>11451</v>
      </c>
      <c r="H241" t="s">
        <v>11452</v>
      </c>
    </row>
    <row r="242" spans="1:8" x14ac:dyDescent="0.25">
      <c r="A242">
        <v>59112360</v>
      </c>
      <c r="B242">
        <v>46</v>
      </c>
      <c r="C242">
        <v>1</v>
      </c>
      <c r="D242">
        <v>1</v>
      </c>
      <c r="E242" t="s">
        <v>13770</v>
      </c>
      <c r="F242" t="s">
        <v>13351</v>
      </c>
      <c r="G242" t="s">
        <v>13771</v>
      </c>
      <c r="H242" t="s">
        <v>13772</v>
      </c>
    </row>
    <row r="243" spans="1:8" x14ac:dyDescent="0.25">
      <c r="A243">
        <v>38081910</v>
      </c>
      <c r="B243">
        <v>1468</v>
      </c>
      <c r="C243">
        <v>3</v>
      </c>
      <c r="D243">
        <v>2</v>
      </c>
      <c r="E243" t="s">
        <v>13773</v>
      </c>
      <c r="F243" t="s">
        <v>13351</v>
      </c>
      <c r="G243" t="s">
        <v>13774</v>
      </c>
      <c r="H243" t="s">
        <v>13775</v>
      </c>
    </row>
    <row r="244" spans="1:8" x14ac:dyDescent="0.25">
      <c r="A244">
        <v>43518867</v>
      </c>
      <c r="B244">
        <v>1373</v>
      </c>
      <c r="C244">
        <v>1</v>
      </c>
      <c r="D244">
        <v>1</v>
      </c>
      <c r="E244" t="s">
        <v>11453</v>
      </c>
      <c r="F244" t="s">
        <v>13776</v>
      </c>
      <c r="G244" t="s">
        <v>11454</v>
      </c>
      <c r="H244" t="s">
        <v>11455</v>
      </c>
    </row>
    <row r="245" spans="1:8" x14ac:dyDescent="0.25">
      <c r="A245">
        <v>54963663</v>
      </c>
      <c r="B245">
        <v>380</v>
      </c>
      <c r="C245">
        <v>1</v>
      </c>
      <c r="D245">
        <v>4</v>
      </c>
      <c r="E245" t="s">
        <v>13777</v>
      </c>
      <c r="F245" t="s">
        <v>13351</v>
      </c>
      <c r="G245" t="s">
        <v>13778</v>
      </c>
      <c r="H245" t="s">
        <v>13779</v>
      </c>
    </row>
    <row r="246" spans="1:8" x14ac:dyDescent="0.25">
      <c r="A246">
        <v>57707468</v>
      </c>
      <c r="B246">
        <v>385</v>
      </c>
      <c r="C246">
        <v>1</v>
      </c>
      <c r="D246">
        <v>2</v>
      </c>
      <c r="E246" t="s">
        <v>11456</v>
      </c>
      <c r="F246" t="s">
        <v>13780</v>
      </c>
      <c r="G246" t="s">
        <v>11457</v>
      </c>
      <c r="H246" t="s">
        <v>11458</v>
      </c>
    </row>
    <row r="247" spans="1:8" x14ac:dyDescent="0.25">
      <c r="A247">
        <v>57660905</v>
      </c>
      <c r="B247">
        <v>44</v>
      </c>
      <c r="C247">
        <v>2</v>
      </c>
      <c r="D247">
        <v>1</v>
      </c>
      <c r="E247" t="s">
        <v>11459</v>
      </c>
      <c r="F247" t="s">
        <v>13781</v>
      </c>
      <c r="G247" t="s">
        <v>11460</v>
      </c>
      <c r="H247" t="s">
        <v>11461</v>
      </c>
    </row>
    <row r="248" spans="1:8" x14ac:dyDescent="0.25">
      <c r="A248">
        <v>57436701</v>
      </c>
      <c r="B248">
        <v>215</v>
      </c>
      <c r="C248">
        <v>0</v>
      </c>
      <c r="D248">
        <v>2</v>
      </c>
      <c r="E248" t="s">
        <v>13782</v>
      </c>
      <c r="F248" t="s">
        <v>13351</v>
      </c>
      <c r="G248" t="s">
        <v>13783</v>
      </c>
      <c r="H248" t="s">
        <v>13784</v>
      </c>
    </row>
    <row r="249" spans="1:8" x14ac:dyDescent="0.25">
      <c r="A249">
        <v>57428787</v>
      </c>
      <c r="B249">
        <v>117</v>
      </c>
      <c r="C249">
        <v>1</v>
      </c>
      <c r="D249">
        <v>2</v>
      </c>
      <c r="E249" t="s">
        <v>13785</v>
      </c>
      <c r="F249" t="s">
        <v>13351</v>
      </c>
      <c r="G249" t="s">
        <v>13786</v>
      </c>
      <c r="H249" t="s">
        <v>13787</v>
      </c>
    </row>
    <row r="250" spans="1:8" x14ac:dyDescent="0.25">
      <c r="A250">
        <v>57330189</v>
      </c>
      <c r="B250">
        <v>219</v>
      </c>
      <c r="C250">
        <v>4</v>
      </c>
      <c r="D250">
        <v>3</v>
      </c>
      <c r="E250" t="s">
        <v>11462</v>
      </c>
      <c r="F250" t="s">
        <v>13788</v>
      </c>
      <c r="G250" t="s">
        <v>11463</v>
      </c>
      <c r="H250" t="s">
        <v>11464</v>
      </c>
    </row>
    <row r="251" spans="1:8" x14ac:dyDescent="0.25">
      <c r="A251">
        <v>56983288</v>
      </c>
      <c r="B251">
        <v>537</v>
      </c>
      <c r="C251">
        <v>1</v>
      </c>
      <c r="D251">
        <v>1</v>
      </c>
      <c r="E251" t="s">
        <v>11465</v>
      </c>
      <c r="F251" t="s">
        <v>13789</v>
      </c>
      <c r="G251" t="s">
        <v>11466</v>
      </c>
      <c r="H251" t="s">
        <v>11467</v>
      </c>
    </row>
    <row r="252" spans="1:8" x14ac:dyDescent="0.25">
      <c r="A252">
        <v>51554107</v>
      </c>
      <c r="B252">
        <v>478</v>
      </c>
      <c r="C252">
        <v>1</v>
      </c>
      <c r="D252">
        <v>3</v>
      </c>
      <c r="E252" t="s">
        <v>11468</v>
      </c>
      <c r="F252" t="s">
        <v>13790</v>
      </c>
      <c r="G252" t="s">
        <v>11469</v>
      </c>
      <c r="H252" t="s">
        <v>11470</v>
      </c>
    </row>
    <row r="253" spans="1:8" x14ac:dyDescent="0.25">
      <c r="A253">
        <v>49647927</v>
      </c>
      <c r="B253">
        <v>71</v>
      </c>
      <c r="C253">
        <v>0</v>
      </c>
      <c r="D253">
        <v>1</v>
      </c>
      <c r="E253" t="s">
        <v>13791</v>
      </c>
      <c r="F253" t="s">
        <v>13351</v>
      </c>
      <c r="G253" t="s">
        <v>13792</v>
      </c>
      <c r="H253" t="s">
        <v>13793</v>
      </c>
    </row>
    <row r="254" spans="1:8" x14ac:dyDescent="0.25">
      <c r="A254">
        <v>40101956</v>
      </c>
      <c r="B254">
        <v>5445</v>
      </c>
      <c r="C254">
        <v>1</v>
      </c>
      <c r="D254">
        <v>3</v>
      </c>
      <c r="E254" t="s">
        <v>11471</v>
      </c>
      <c r="F254" t="s">
        <v>13794</v>
      </c>
      <c r="G254" t="s">
        <v>11472</v>
      </c>
      <c r="H254" t="s">
        <v>11473</v>
      </c>
    </row>
    <row r="255" spans="1:8" x14ac:dyDescent="0.25">
      <c r="A255">
        <v>38332834</v>
      </c>
      <c r="B255">
        <v>777</v>
      </c>
      <c r="C255">
        <v>0</v>
      </c>
      <c r="D255">
        <v>2</v>
      </c>
      <c r="E255" t="s">
        <v>13795</v>
      </c>
      <c r="F255" t="s">
        <v>13351</v>
      </c>
      <c r="G255" t="s">
        <v>13796</v>
      </c>
      <c r="H255" t="s">
        <v>13797</v>
      </c>
    </row>
    <row r="256" spans="1:8" x14ac:dyDescent="0.25">
      <c r="A256">
        <v>31588778</v>
      </c>
      <c r="B256">
        <v>582</v>
      </c>
      <c r="C256">
        <v>0</v>
      </c>
      <c r="D256">
        <v>1</v>
      </c>
      <c r="E256" t="s">
        <v>13798</v>
      </c>
      <c r="F256" t="s">
        <v>13351</v>
      </c>
      <c r="G256" t="s">
        <v>13799</v>
      </c>
      <c r="H256" t="s">
        <v>13800</v>
      </c>
    </row>
    <row r="257" spans="1:8" x14ac:dyDescent="0.25">
      <c r="A257">
        <v>37738106</v>
      </c>
      <c r="B257">
        <v>124348</v>
      </c>
      <c r="C257">
        <v>7</v>
      </c>
      <c r="D257">
        <v>252</v>
      </c>
      <c r="E257" t="s">
        <v>13801</v>
      </c>
      <c r="F257" t="s">
        <v>13351</v>
      </c>
      <c r="G257" t="s">
        <v>13802</v>
      </c>
      <c r="H257" t="s">
        <v>13803</v>
      </c>
    </row>
    <row r="258" spans="1:8" x14ac:dyDescent="0.25">
      <c r="A258">
        <v>61427616</v>
      </c>
      <c r="B258">
        <v>38</v>
      </c>
      <c r="C258">
        <v>1</v>
      </c>
      <c r="D258">
        <v>1</v>
      </c>
      <c r="E258" t="s">
        <v>13804</v>
      </c>
      <c r="F258" t="s">
        <v>13351</v>
      </c>
      <c r="G258" t="s">
        <v>13805</v>
      </c>
      <c r="H258" t="s">
        <v>13806</v>
      </c>
    </row>
    <row r="259" spans="1:8" x14ac:dyDescent="0.25">
      <c r="A259">
        <v>17512428</v>
      </c>
      <c r="B259">
        <v>1187</v>
      </c>
      <c r="C259">
        <v>1</v>
      </c>
      <c r="D259">
        <v>1</v>
      </c>
      <c r="E259" t="s">
        <v>11474</v>
      </c>
      <c r="F259" t="s">
        <v>13807</v>
      </c>
      <c r="G259" t="s">
        <v>11475</v>
      </c>
      <c r="H259" t="s">
        <v>11476</v>
      </c>
    </row>
    <row r="260" spans="1:8" x14ac:dyDescent="0.25">
      <c r="A260">
        <v>37776866</v>
      </c>
      <c r="B260">
        <v>862</v>
      </c>
      <c r="C260">
        <v>4</v>
      </c>
      <c r="D260">
        <v>1</v>
      </c>
      <c r="E260" t="s">
        <v>13808</v>
      </c>
      <c r="F260" t="s">
        <v>13351</v>
      </c>
      <c r="G260" t="s">
        <v>13809</v>
      </c>
      <c r="H260" t="s">
        <v>13810</v>
      </c>
    </row>
    <row r="261" spans="1:8" x14ac:dyDescent="0.25">
      <c r="A261">
        <v>60950710</v>
      </c>
      <c r="B261">
        <v>25</v>
      </c>
      <c r="C261">
        <v>1</v>
      </c>
      <c r="D261">
        <v>1</v>
      </c>
      <c r="E261" t="s">
        <v>11477</v>
      </c>
      <c r="F261" t="s">
        <v>13811</v>
      </c>
      <c r="G261" t="s">
        <v>11478</v>
      </c>
      <c r="H261" t="s">
        <v>11479</v>
      </c>
    </row>
    <row r="262" spans="1:8" x14ac:dyDescent="0.25">
      <c r="A262">
        <v>574381</v>
      </c>
      <c r="B262">
        <v>2749</v>
      </c>
      <c r="C262">
        <v>3</v>
      </c>
      <c r="D262">
        <v>3</v>
      </c>
      <c r="E262" t="s">
        <v>11480</v>
      </c>
      <c r="F262" t="s">
        <v>13812</v>
      </c>
      <c r="G262" t="s">
        <v>11478</v>
      </c>
      <c r="H262" t="s">
        <v>11481</v>
      </c>
    </row>
    <row r="263" spans="1:8" x14ac:dyDescent="0.25">
      <c r="A263">
        <v>35548683</v>
      </c>
      <c r="B263">
        <v>811</v>
      </c>
      <c r="C263">
        <v>3</v>
      </c>
      <c r="D263">
        <v>4</v>
      </c>
      <c r="E263" t="s">
        <v>13813</v>
      </c>
      <c r="F263" t="s">
        <v>13351</v>
      </c>
      <c r="G263" t="s">
        <v>13814</v>
      </c>
      <c r="H263" t="s">
        <v>13815</v>
      </c>
    </row>
    <row r="264" spans="1:8" x14ac:dyDescent="0.25">
      <c r="A264">
        <v>49242075</v>
      </c>
      <c r="B264">
        <v>9827</v>
      </c>
      <c r="C264">
        <v>2</v>
      </c>
      <c r="D264">
        <v>15</v>
      </c>
      <c r="E264" t="s">
        <v>13816</v>
      </c>
      <c r="F264" t="s">
        <v>13351</v>
      </c>
      <c r="G264" t="s">
        <v>13817</v>
      </c>
      <c r="H264" t="s">
        <v>13818</v>
      </c>
    </row>
    <row r="265" spans="1:8" x14ac:dyDescent="0.25">
      <c r="A265">
        <v>60466096</v>
      </c>
      <c r="B265">
        <v>42</v>
      </c>
      <c r="C265">
        <v>0</v>
      </c>
      <c r="D265">
        <v>2</v>
      </c>
      <c r="E265" t="s">
        <v>13819</v>
      </c>
      <c r="F265" t="s">
        <v>13351</v>
      </c>
      <c r="G265" t="s">
        <v>13820</v>
      </c>
      <c r="H265" t="s">
        <v>13821</v>
      </c>
    </row>
    <row r="266" spans="1:8" x14ac:dyDescent="0.25">
      <c r="A266">
        <v>27740792</v>
      </c>
      <c r="B266">
        <v>568</v>
      </c>
      <c r="C266">
        <v>2</v>
      </c>
      <c r="D266">
        <v>2</v>
      </c>
      <c r="E266" t="s">
        <v>11482</v>
      </c>
      <c r="F266" t="s">
        <v>13822</v>
      </c>
      <c r="G266" t="s">
        <v>11483</v>
      </c>
      <c r="H266" t="s">
        <v>11484</v>
      </c>
    </row>
    <row r="267" spans="1:8" x14ac:dyDescent="0.25">
      <c r="A267">
        <v>46461869</v>
      </c>
      <c r="B267">
        <v>225</v>
      </c>
      <c r="C267">
        <v>1</v>
      </c>
      <c r="D267">
        <v>2</v>
      </c>
      <c r="E267" t="s">
        <v>11485</v>
      </c>
      <c r="F267" t="s">
        <v>13823</v>
      </c>
      <c r="G267" t="s">
        <v>11486</v>
      </c>
      <c r="H267" t="s">
        <v>11487</v>
      </c>
    </row>
    <row r="268" spans="1:8" x14ac:dyDescent="0.25">
      <c r="A268">
        <v>50900086</v>
      </c>
      <c r="B268">
        <v>105</v>
      </c>
      <c r="C268">
        <v>0</v>
      </c>
      <c r="D268">
        <v>2</v>
      </c>
      <c r="E268" t="s">
        <v>13824</v>
      </c>
      <c r="F268" t="s">
        <v>13351</v>
      </c>
      <c r="G268" t="s">
        <v>13825</v>
      </c>
      <c r="H268" t="s">
        <v>13826</v>
      </c>
    </row>
    <row r="269" spans="1:8" x14ac:dyDescent="0.25">
      <c r="A269">
        <v>37292416</v>
      </c>
      <c r="B269">
        <v>1160</v>
      </c>
      <c r="C269">
        <v>2</v>
      </c>
      <c r="D269">
        <v>3</v>
      </c>
      <c r="E269" t="s">
        <v>11488</v>
      </c>
      <c r="F269" t="s">
        <v>13827</v>
      </c>
      <c r="G269" t="s">
        <v>11489</v>
      </c>
      <c r="H269" t="s">
        <v>11490</v>
      </c>
    </row>
    <row r="270" spans="1:8" x14ac:dyDescent="0.25">
      <c r="A270">
        <v>9422031</v>
      </c>
      <c r="B270">
        <v>2177</v>
      </c>
      <c r="C270">
        <v>1</v>
      </c>
      <c r="D270">
        <v>5</v>
      </c>
      <c r="E270" t="s">
        <v>11491</v>
      </c>
      <c r="F270" t="s">
        <v>13828</v>
      </c>
      <c r="G270" t="s">
        <v>11492</v>
      </c>
      <c r="H270" t="s">
        <v>11493</v>
      </c>
    </row>
    <row r="271" spans="1:8" x14ac:dyDescent="0.25">
      <c r="A271">
        <v>41861772</v>
      </c>
      <c r="B271">
        <v>1123</v>
      </c>
      <c r="C271">
        <v>2</v>
      </c>
      <c r="D271">
        <v>4</v>
      </c>
      <c r="E271" t="s">
        <v>13829</v>
      </c>
      <c r="F271" t="s">
        <v>13351</v>
      </c>
      <c r="G271" t="s">
        <v>13830</v>
      </c>
      <c r="H271" t="s">
        <v>13831</v>
      </c>
    </row>
    <row r="272" spans="1:8" x14ac:dyDescent="0.25">
      <c r="A272">
        <v>59641880</v>
      </c>
      <c r="B272">
        <v>24</v>
      </c>
      <c r="C272">
        <v>0</v>
      </c>
      <c r="D272">
        <v>1</v>
      </c>
      <c r="E272" t="s">
        <v>13832</v>
      </c>
      <c r="F272" t="s">
        <v>13351</v>
      </c>
      <c r="G272" t="s">
        <v>13817</v>
      </c>
      <c r="H272" t="s">
        <v>13833</v>
      </c>
    </row>
    <row r="273" spans="1:8" x14ac:dyDescent="0.25">
      <c r="A273">
        <v>59209700</v>
      </c>
      <c r="B273">
        <v>340</v>
      </c>
      <c r="C273">
        <v>2</v>
      </c>
      <c r="D273">
        <v>2</v>
      </c>
      <c r="E273" t="s">
        <v>11494</v>
      </c>
      <c r="F273" t="s">
        <v>13834</v>
      </c>
      <c r="G273" t="s">
        <v>11495</v>
      </c>
      <c r="H273" t="s">
        <v>11496</v>
      </c>
    </row>
    <row r="274" spans="1:8" x14ac:dyDescent="0.25">
      <c r="A274">
        <v>59383426</v>
      </c>
      <c r="B274">
        <v>27</v>
      </c>
      <c r="C274">
        <v>1</v>
      </c>
      <c r="D274">
        <v>1</v>
      </c>
      <c r="E274" t="s">
        <v>11497</v>
      </c>
      <c r="F274" t="s">
        <v>13835</v>
      </c>
      <c r="G274" t="s">
        <v>11489</v>
      </c>
      <c r="H274" t="s">
        <v>11498</v>
      </c>
    </row>
    <row r="275" spans="1:8" x14ac:dyDescent="0.25">
      <c r="A275">
        <v>59382811</v>
      </c>
      <c r="B275">
        <v>35</v>
      </c>
      <c r="C275">
        <v>1</v>
      </c>
      <c r="D275">
        <v>2</v>
      </c>
      <c r="E275" t="s">
        <v>11499</v>
      </c>
      <c r="F275" t="s">
        <v>13836</v>
      </c>
      <c r="G275" t="s">
        <v>11500</v>
      </c>
      <c r="H275" t="s">
        <v>11501</v>
      </c>
    </row>
    <row r="276" spans="1:8" x14ac:dyDescent="0.25">
      <c r="A276">
        <v>12075062</v>
      </c>
      <c r="B276">
        <v>4073</v>
      </c>
      <c r="C276">
        <v>2</v>
      </c>
      <c r="D276">
        <v>5</v>
      </c>
      <c r="E276" t="s">
        <v>11502</v>
      </c>
      <c r="F276" t="s">
        <v>13837</v>
      </c>
      <c r="G276" t="s">
        <v>11503</v>
      </c>
      <c r="H276" t="s">
        <v>11504</v>
      </c>
    </row>
    <row r="277" spans="1:8" x14ac:dyDescent="0.25">
      <c r="A277">
        <v>51579610</v>
      </c>
      <c r="B277">
        <v>478</v>
      </c>
      <c r="C277">
        <v>2</v>
      </c>
      <c r="D277">
        <v>2</v>
      </c>
      <c r="E277" t="s">
        <v>13838</v>
      </c>
      <c r="F277" t="s">
        <v>13351</v>
      </c>
      <c r="G277" t="s">
        <v>13839</v>
      </c>
      <c r="H277" t="s">
        <v>13840</v>
      </c>
    </row>
    <row r="278" spans="1:8" x14ac:dyDescent="0.25">
      <c r="A278">
        <v>6437809</v>
      </c>
      <c r="B278">
        <v>20929</v>
      </c>
      <c r="C278">
        <v>3</v>
      </c>
      <c r="D278">
        <v>17</v>
      </c>
      <c r="E278" t="s">
        <v>11505</v>
      </c>
      <c r="F278" t="s">
        <v>13841</v>
      </c>
      <c r="G278" t="s">
        <v>11506</v>
      </c>
      <c r="H278" t="s">
        <v>11507</v>
      </c>
    </row>
    <row r="279" spans="1:8" x14ac:dyDescent="0.25">
      <c r="A279">
        <v>58300715</v>
      </c>
      <c r="B279">
        <v>460</v>
      </c>
      <c r="C279">
        <v>0</v>
      </c>
      <c r="D279">
        <v>2</v>
      </c>
      <c r="E279" t="s">
        <v>13842</v>
      </c>
      <c r="F279" t="s">
        <v>13351</v>
      </c>
      <c r="G279" t="s">
        <v>13843</v>
      </c>
      <c r="H279" t="s">
        <v>13844</v>
      </c>
    </row>
    <row r="280" spans="1:8" x14ac:dyDescent="0.25">
      <c r="A280">
        <v>58994800</v>
      </c>
      <c r="B280">
        <v>35</v>
      </c>
      <c r="C280">
        <v>0</v>
      </c>
      <c r="D280">
        <v>1</v>
      </c>
      <c r="E280" t="s">
        <v>13845</v>
      </c>
      <c r="F280" t="s">
        <v>13351</v>
      </c>
      <c r="G280" t="s">
        <v>13846</v>
      </c>
      <c r="H280" t="s">
        <v>13847</v>
      </c>
    </row>
    <row r="281" spans="1:8" x14ac:dyDescent="0.25">
      <c r="A281">
        <v>53818790</v>
      </c>
      <c r="B281">
        <v>112</v>
      </c>
      <c r="C281">
        <v>0</v>
      </c>
      <c r="D281">
        <v>2</v>
      </c>
      <c r="E281" t="s">
        <v>13848</v>
      </c>
      <c r="F281" t="s">
        <v>13351</v>
      </c>
      <c r="G281" t="s">
        <v>13849</v>
      </c>
      <c r="H281" t="s">
        <v>13850</v>
      </c>
    </row>
    <row r="282" spans="1:8" x14ac:dyDescent="0.25">
      <c r="A282">
        <v>58908312</v>
      </c>
      <c r="B282">
        <v>20</v>
      </c>
      <c r="C282">
        <v>0</v>
      </c>
      <c r="D282">
        <v>1</v>
      </c>
      <c r="E282" t="s">
        <v>13851</v>
      </c>
      <c r="F282" t="s">
        <v>13351</v>
      </c>
      <c r="G282" t="s">
        <v>13852</v>
      </c>
      <c r="H282" t="s">
        <v>13853</v>
      </c>
    </row>
    <row r="283" spans="1:8" x14ac:dyDescent="0.25">
      <c r="A283">
        <v>56470375</v>
      </c>
      <c r="B283">
        <v>118</v>
      </c>
      <c r="C283">
        <v>1</v>
      </c>
      <c r="D283">
        <v>2</v>
      </c>
      <c r="E283" t="s">
        <v>11508</v>
      </c>
      <c r="F283" t="s">
        <v>13854</v>
      </c>
      <c r="G283" t="s">
        <v>11509</v>
      </c>
      <c r="H283" t="s">
        <v>11510</v>
      </c>
    </row>
    <row r="284" spans="1:8" x14ac:dyDescent="0.25">
      <c r="A284">
        <v>16134124</v>
      </c>
      <c r="B284">
        <v>620</v>
      </c>
      <c r="C284">
        <v>1</v>
      </c>
      <c r="D284">
        <v>1</v>
      </c>
      <c r="E284" t="s">
        <v>11511</v>
      </c>
      <c r="F284" t="s">
        <v>13855</v>
      </c>
      <c r="G284" t="s">
        <v>11512</v>
      </c>
      <c r="H284" t="s">
        <v>11513</v>
      </c>
    </row>
    <row r="285" spans="1:8" x14ac:dyDescent="0.25">
      <c r="A285">
        <v>58552924</v>
      </c>
      <c r="B285">
        <v>49</v>
      </c>
      <c r="C285">
        <v>0</v>
      </c>
      <c r="D285">
        <v>1</v>
      </c>
      <c r="E285" t="s">
        <v>13856</v>
      </c>
      <c r="F285" t="s">
        <v>13351</v>
      </c>
      <c r="G285" t="s">
        <v>13857</v>
      </c>
      <c r="H285" t="s">
        <v>13858</v>
      </c>
    </row>
    <row r="286" spans="1:8" x14ac:dyDescent="0.25">
      <c r="A286">
        <v>38160192</v>
      </c>
      <c r="B286">
        <v>2933</v>
      </c>
      <c r="C286">
        <v>2</v>
      </c>
      <c r="D286">
        <v>6</v>
      </c>
      <c r="E286" t="s">
        <v>13859</v>
      </c>
      <c r="F286" t="s">
        <v>13351</v>
      </c>
      <c r="G286" t="s">
        <v>13860</v>
      </c>
      <c r="H286" t="s">
        <v>13861</v>
      </c>
    </row>
    <row r="287" spans="1:8" x14ac:dyDescent="0.25">
      <c r="A287">
        <v>57771161</v>
      </c>
      <c r="B287">
        <v>94</v>
      </c>
      <c r="C287">
        <v>2</v>
      </c>
      <c r="D287">
        <v>1</v>
      </c>
      <c r="E287" t="s">
        <v>11514</v>
      </c>
      <c r="F287" t="s">
        <v>13862</v>
      </c>
      <c r="G287" t="s">
        <v>11515</v>
      </c>
      <c r="H287" t="s">
        <v>11516</v>
      </c>
    </row>
    <row r="288" spans="1:8" x14ac:dyDescent="0.25">
      <c r="A288">
        <v>35032645</v>
      </c>
      <c r="B288">
        <v>183</v>
      </c>
      <c r="C288">
        <v>1</v>
      </c>
      <c r="D288">
        <v>3</v>
      </c>
      <c r="E288" t="s">
        <v>11517</v>
      </c>
      <c r="F288" t="s">
        <v>13863</v>
      </c>
      <c r="G288" t="s">
        <v>11518</v>
      </c>
      <c r="H288" t="s">
        <v>11519</v>
      </c>
    </row>
    <row r="289" spans="1:8" x14ac:dyDescent="0.25">
      <c r="A289">
        <v>5327672</v>
      </c>
      <c r="B289">
        <v>29380</v>
      </c>
      <c r="C289">
        <v>4</v>
      </c>
      <c r="D289">
        <v>17</v>
      </c>
      <c r="E289" t="s">
        <v>11520</v>
      </c>
      <c r="F289" t="s">
        <v>13864</v>
      </c>
      <c r="G289" t="s">
        <v>11521</v>
      </c>
      <c r="H289" t="s">
        <v>11522</v>
      </c>
    </row>
    <row r="290" spans="1:8" x14ac:dyDescent="0.25">
      <c r="A290">
        <v>58277763</v>
      </c>
      <c r="B290">
        <v>563</v>
      </c>
      <c r="C290">
        <v>0</v>
      </c>
      <c r="D290">
        <v>1</v>
      </c>
      <c r="E290" t="s">
        <v>13865</v>
      </c>
      <c r="F290" t="s">
        <v>13351</v>
      </c>
      <c r="G290" t="s">
        <v>13866</v>
      </c>
      <c r="H290" t="s">
        <v>13867</v>
      </c>
    </row>
    <row r="291" spans="1:8" x14ac:dyDescent="0.25">
      <c r="A291">
        <v>14989040</v>
      </c>
      <c r="B291">
        <v>11115</v>
      </c>
      <c r="C291">
        <v>3</v>
      </c>
      <c r="D291">
        <v>13</v>
      </c>
      <c r="E291" t="s">
        <v>13868</v>
      </c>
      <c r="F291" t="s">
        <v>13351</v>
      </c>
      <c r="G291" t="s">
        <v>13869</v>
      </c>
      <c r="H291" t="s">
        <v>13870</v>
      </c>
    </row>
    <row r="292" spans="1:8" x14ac:dyDescent="0.25">
      <c r="A292">
        <v>36005980</v>
      </c>
      <c r="B292">
        <v>6388</v>
      </c>
      <c r="C292">
        <v>2</v>
      </c>
      <c r="D292">
        <v>10</v>
      </c>
      <c r="E292" t="s">
        <v>13871</v>
      </c>
      <c r="F292" t="s">
        <v>13351</v>
      </c>
      <c r="G292" t="s">
        <v>13872</v>
      </c>
      <c r="H292" t="s">
        <v>13873</v>
      </c>
    </row>
    <row r="293" spans="1:8" x14ac:dyDescent="0.25">
      <c r="A293">
        <v>21293105</v>
      </c>
      <c r="B293">
        <v>9450</v>
      </c>
      <c r="C293">
        <v>5</v>
      </c>
      <c r="D293">
        <v>8</v>
      </c>
      <c r="E293" t="s">
        <v>11523</v>
      </c>
      <c r="F293" t="s">
        <v>13874</v>
      </c>
      <c r="G293" t="s">
        <v>11524</v>
      </c>
      <c r="H293" t="s">
        <v>11525</v>
      </c>
    </row>
    <row r="294" spans="1:8" x14ac:dyDescent="0.25">
      <c r="A294">
        <v>12994862</v>
      </c>
      <c r="B294">
        <v>789</v>
      </c>
      <c r="C294">
        <v>2</v>
      </c>
      <c r="D294">
        <v>2</v>
      </c>
      <c r="E294" t="s">
        <v>11526</v>
      </c>
      <c r="F294" t="s">
        <v>13875</v>
      </c>
      <c r="G294" t="s">
        <v>11527</v>
      </c>
      <c r="H294" t="s">
        <v>11528</v>
      </c>
    </row>
    <row r="295" spans="1:8" x14ac:dyDescent="0.25">
      <c r="A295">
        <v>58054229</v>
      </c>
      <c r="B295">
        <v>37</v>
      </c>
      <c r="C295">
        <v>0</v>
      </c>
      <c r="D295">
        <v>1</v>
      </c>
      <c r="E295" t="s">
        <v>13876</v>
      </c>
      <c r="F295" t="s">
        <v>13351</v>
      </c>
      <c r="G295" t="s">
        <v>13877</v>
      </c>
      <c r="H295" t="s">
        <v>13878</v>
      </c>
    </row>
    <row r="296" spans="1:8" x14ac:dyDescent="0.25">
      <c r="A296">
        <v>23176915</v>
      </c>
      <c r="B296">
        <v>681</v>
      </c>
      <c r="C296">
        <v>1</v>
      </c>
      <c r="D296">
        <v>1</v>
      </c>
      <c r="E296" t="s">
        <v>13879</v>
      </c>
      <c r="F296" t="s">
        <v>13351</v>
      </c>
      <c r="G296" t="s">
        <v>13880</v>
      </c>
      <c r="H296" t="s">
        <v>13881</v>
      </c>
    </row>
    <row r="297" spans="1:8" x14ac:dyDescent="0.25">
      <c r="A297">
        <v>57829169</v>
      </c>
      <c r="B297">
        <v>92</v>
      </c>
      <c r="C297">
        <v>1</v>
      </c>
      <c r="D297">
        <v>1</v>
      </c>
      <c r="E297" t="s">
        <v>13882</v>
      </c>
      <c r="F297" t="s">
        <v>13351</v>
      </c>
      <c r="G297" t="s">
        <v>13883</v>
      </c>
      <c r="H297" t="s">
        <v>13884</v>
      </c>
    </row>
    <row r="298" spans="1:8" x14ac:dyDescent="0.25">
      <c r="A298">
        <v>14513541</v>
      </c>
      <c r="B298">
        <v>259</v>
      </c>
      <c r="C298">
        <v>0</v>
      </c>
      <c r="D298">
        <v>2</v>
      </c>
      <c r="E298" t="s">
        <v>13885</v>
      </c>
      <c r="F298" t="s">
        <v>13351</v>
      </c>
      <c r="G298" t="s">
        <v>13886</v>
      </c>
      <c r="H298" t="s">
        <v>13887</v>
      </c>
    </row>
    <row r="299" spans="1:8" x14ac:dyDescent="0.25">
      <c r="A299">
        <v>52106324</v>
      </c>
      <c r="B299">
        <v>1072</v>
      </c>
      <c r="C299">
        <v>1</v>
      </c>
      <c r="D299">
        <v>1</v>
      </c>
      <c r="E299" t="s">
        <v>13888</v>
      </c>
      <c r="F299" t="s">
        <v>13351</v>
      </c>
      <c r="G299" t="s">
        <v>13889</v>
      </c>
      <c r="H299" t="s">
        <v>13890</v>
      </c>
    </row>
    <row r="300" spans="1:8" x14ac:dyDescent="0.25">
      <c r="A300">
        <v>53536895</v>
      </c>
      <c r="B300">
        <v>338</v>
      </c>
      <c r="C300">
        <v>1</v>
      </c>
      <c r="D300">
        <v>1</v>
      </c>
      <c r="E300" t="s">
        <v>11529</v>
      </c>
      <c r="F300" t="s">
        <v>13891</v>
      </c>
      <c r="G300" t="s">
        <v>11530</v>
      </c>
      <c r="H300" t="s">
        <v>11531</v>
      </c>
    </row>
    <row r="301" spans="1:8" x14ac:dyDescent="0.25">
      <c r="A301">
        <v>51746650</v>
      </c>
      <c r="B301">
        <v>556</v>
      </c>
      <c r="C301">
        <v>1</v>
      </c>
      <c r="D301">
        <v>2</v>
      </c>
      <c r="E301" t="s">
        <v>11532</v>
      </c>
      <c r="F301" t="s">
        <v>13892</v>
      </c>
      <c r="G301" t="s">
        <v>11533</v>
      </c>
      <c r="H301" t="s">
        <v>11534</v>
      </c>
    </row>
    <row r="302" spans="1:8" x14ac:dyDescent="0.25">
      <c r="A302">
        <v>46972576</v>
      </c>
      <c r="B302">
        <v>543</v>
      </c>
      <c r="C302">
        <v>0</v>
      </c>
      <c r="D302">
        <v>1</v>
      </c>
      <c r="E302" t="s">
        <v>13893</v>
      </c>
      <c r="F302" t="s">
        <v>13351</v>
      </c>
      <c r="G302" t="s">
        <v>13894</v>
      </c>
      <c r="H302" t="s">
        <v>13895</v>
      </c>
    </row>
    <row r="303" spans="1:8" x14ac:dyDescent="0.25">
      <c r="A303">
        <v>44442084</v>
      </c>
      <c r="B303">
        <v>630</v>
      </c>
      <c r="C303">
        <v>1</v>
      </c>
      <c r="D303">
        <v>1</v>
      </c>
      <c r="E303" t="s">
        <v>11535</v>
      </c>
      <c r="F303" t="s">
        <v>13896</v>
      </c>
      <c r="G303" t="s">
        <v>11536</v>
      </c>
      <c r="H303" t="s">
        <v>11537</v>
      </c>
    </row>
    <row r="304" spans="1:8" x14ac:dyDescent="0.25">
      <c r="A304">
        <v>44315693</v>
      </c>
      <c r="B304">
        <v>981</v>
      </c>
      <c r="C304">
        <v>1</v>
      </c>
      <c r="D304">
        <v>5</v>
      </c>
      <c r="E304" t="s">
        <v>11538</v>
      </c>
      <c r="F304" t="s">
        <v>13897</v>
      </c>
      <c r="G304" t="s">
        <v>11539</v>
      </c>
      <c r="H304" t="s">
        <v>11540</v>
      </c>
    </row>
    <row r="305" spans="1:8" x14ac:dyDescent="0.25">
      <c r="A305">
        <v>44257264</v>
      </c>
      <c r="B305">
        <v>162</v>
      </c>
      <c r="C305">
        <v>0</v>
      </c>
      <c r="D305">
        <v>3</v>
      </c>
      <c r="E305" t="s">
        <v>13898</v>
      </c>
      <c r="F305" t="s">
        <v>13351</v>
      </c>
      <c r="G305" t="s">
        <v>11536</v>
      </c>
      <c r="H305" t="s">
        <v>13899</v>
      </c>
    </row>
    <row r="306" spans="1:8" x14ac:dyDescent="0.25">
      <c r="A306">
        <v>59513951</v>
      </c>
      <c r="B306">
        <v>58</v>
      </c>
      <c r="C306">
        <v>0</v>
      </c>
      <c r="D306">
        <v>4</v>
      </c>
      <c r="E306" t="s">
        <v>13900</v>
      </c>
      <c r="F306" t="s">
        <v>13351</v>
      </c>
      <c r="G306" t="s">
        <v>13901</v>
      </c>
      <c r="H306" t="s">
        <v>13902</v>
      </c>
    </row>
    <row r="307" spans="1:8" x14ac:dyDescent="0.25">
      <c r="A307">
        <v>59309401</v>
      </c>
      <c r="B307">
        <v>231</v>
      </c>
      <c r="C307">
        <v>1</v>
      </c>
      <c r="D307">
        <v>1</v>
      </c>
      <c r="E307" t="s">
        <v>11541</v>
      </c>
      <c r="F307" t="s">
        <v>13903</v>
      </c>
      <c r="G307" t="s">
        <v>11542</v>
      </c>
      <c r="H307" t="s">
        <v>11543</v>
      </c>
    </row>
    <row r="308" spans="1:8" x14ac:dyDescent="0.25">
      <c r="A308">
        <v>58754449</v>
      </c>
      <c r="B308">
        <v>107</v>
      </c>
      <c r="C308">
        <v>1</v>
      </c>
      <c r="D308">
        <v>1</v>
      </c>
      <c r="E308" t="s">
        <v>11544</v>
      </c>
      <c r="F308" t="s">
        <v>13904</v>
      </c>
      <c r="G308" t="s">
        <v>11545</v>
      </c>
      <c r="H308" t="s">
        <v>11546</v>
      </c>
    </row>
    <row r="309" spans="1:8" x14ac:dyDescent="0.25">
      <c r="A309">
        <v>52989151</v>
      </c>
      <c r="B309">
        <v>258</v>
      </c>
      <c r="C309">
        <v>0</v>
      </c>
      <c r="D309">
        <v>2</v>
      </c>
      <c r="E309" t="s">
        <v>13905</v>
      </c>
      <c r="F309" t="s">
        <v>13351</v>
      </c>
      <c r="G309" t="s">
        <v>11545</v>
      </c>
      <c r="H309" t="s">
        <v>13906</v>
      </c>
    </row>
    <row r="310" spans="1:8" x14ac:dyDescent="0.25">
      <c r="A310">
        <v>51337634</v>
      </c>
      <c r="B310">
        <v>200</v>
      </c>
      <c r="C310">
        <v>1</v>
      </c>
      <c r="D310">
        <v>1</v>
      </c>
      <c r="E310" t="s">
        <v>13907</v>
      </c>
      <c r="F310" t="s">
        <v>13351</v>
      </c>
      <c r="G310" t="s">
        <v>13908</v>
      </c>
      <c r="H310" t="s">
        <v>13909</v>
      </c>
    </row>
    <row r="311" spans="1:8" x14ac:dyDescent="0.25">
      <c r="A311">
        <v>41335357</v>
      </c>
      <c r="B311">
        <v>316</v>
      </c>
      <c r="C311">
        <v>1</v>
      </c>
      <c r="D311">
        <v>1</v>
      </c>
      <c r="E311" t="s">
        <v>11547</v>
      </c>
      <c r="F311" t="s">
        <v>13910</v>
      </c>
      <c r="G311" t="s">
        <v>11548</v>
      </c>
      <c r="H311" t="s">
        <v>11549</v>
      </c>
    </row>
    <row r="312" spans="1:8" x14ac:dyDescent="0.25">
      <c r="A312">
        <v>56700137</v>
      </c>
      <c r="B312">
        <v>1116</v>
      </c>
      <c r="C312">
        <v>1</v>
      </c>
      <c r="D312">
        <v>1</v>
      </c>
      <c r="E312" t="s">
        <v>13911</v>
      </c>
      <c r="F312" t="s">
        <v>13351</v>
      </c>
      <c r="G312" t="s">
        <v>13912</v>
      </c>
      <c r="H312" t="s">
        <v>13913</v>
      </c>
    </row>
    <row r="313" spans="1:8" x14ac:dyDescent="0.25">
      <c r="A313">
        <v>55247278</v>
      </c>
      <c r="B313">
        <v>173</v>
      </c>
      <c r="C313">
        <v>1</v>
      </c>
      <c r="D313">
        <v>1</v>
      </c>
      <c r="E313" t="s">
        <v>13914</v>
      </c>
      <c r="F313" t="s">
        <v>13351</v>
      </c>
      <c r="G313" t="s">
        <v>13915</v>
      </c>
      <c r="H313" t="s">
        <v>13916</v>
      </c>
    </row>
    <row r="314" spans="1:8" x14ac:dyDescent="0.25">
      <c r="A314">
        <v>55258512</v>
      </c>
      <c r="B314">
        <v>260</v>
      </c>
      <c r="C314">
        <v>0</v>
      </c>
      <c r="D314">
        <v>1</v>
      </c>
      <c r="E314" t="s">
        <v>13917</v>
      </c>
      <c r="F314" t="s">
        <v>13351</v>
      </c>
      <c r="G314" t="s">
        <v>13918</v>
      </c>
      <c r="H314" t="s">
        <v>13919</v>
      </c>
    </row>
    <row r="315" spans="1:8" x14ac:dyDescent="0.25">
      <c r="A315">
        <v>53555040</v>
      </c>
      <c r="B315">
        <v>173</v>
      </c>
      <c r="C315">
        <v>0</v>
      </c>
      <c r="D315">
        <v>4</v>
      </c>
      <c r="E315" t="s">
        <v>13920</v>
      </c>
      <c r="F315" t="s">
        <v>13351</v>
      </c>
      <c r="G315" t="s">
        <v>13921</v>
      </c>
      <c r="H315" t="s">
        <v>13922</v>
      </c>
    </row>
    <row r="316" spans="1:8" x14ac:dyDescent="0.25">
      <c r="A316">
        <v>45491524</v>
      </c>
      <c r="B316">
        <v>455</v>
      </c>
      <c r="C316">
        <v>1</v>
      </c>
      <c r="D316">
        <v>1</v>
      </c>
      <c r="E316" t="s">
        <v>11550</v>
      </c>
      <c r="F316" t="s">
        <v>13923</v>
      </c>
      <c r="G316" t="s">
        <v>11551</v>
      </c>
      <c r="H316" t="s">
        <v>11552</v>
      </c>
    </row>
    <row r="317" spans="1:8" x14ac:dyDescent="0.25">
      <c r="A317">
        <v>45047191</v>
      </c>
      <c r="B317">
        <v>622</v>
      </c>
      <c r="C317">
        <v>3</v>
      </c>
      <c r="D317">
        <v>2</v>
      </c>
      <c r="E317" t="s">
        <v>11553</v>
      </c>
      <c r="F317" t="s">
        <v>13924</v>
      </c>
      <c r="G317" t="s">
        <v>11554</v>
      </c>
      <c r="H317" t="s">
        <v>11555</v>
      </c>
    </row>
    <row r="318" spans="1:8" x14ac:dyDescent="0.25">
      <c r="A318">
        <v>44725291</v>
      </c>
      <c r="B318">
        <v>935</v>
      </c>
      <c r="C318">
        <v>3</v>
      </c>
      <c r="D318">
        <v>1</v>
      </c>
      <c r="E318" t="s">
        <v>11556</v>
      </c>
      <c r="F318" t="s">
        <v>13925</v>
      </c>
      <c r="G318" t="s">
        <v>11557</v>
      </c>
      <c r="H318" t="s">
        <v>11558</v>
      </c>
    </row>
    <row r="319" spans="1:8" x14ac:dyDescent="0.25">
      <c r="A319">
        <v>33224506</v>
      </c>
      <c r="B319">
        <v>317</v>
      </c>
      <c r="C319">
        <v>3</v>
      </c>
      <c r="D319">
        <v>1</v>
      </c>
      <c r="E319" t="s">
        <v>13926</v>
      </c>
      <c r="F319" t="s">
        <v>13351</v>
      </c>
      <c r="G319" t="s">
        <v>13927</v>
      </c>
      <c r="H319" t="s">
        <v>13928</v>
      </c>
    </row>
    <row r="320" spans="1:8" x14ac:dyDescent="0.25">
      <c r="A320">
        <v>35720742</v>
      </c>
      <c r="B320">
        <v>887</v>
      </c>
      <c r="C320">
        <v>1</v>
      </c>
      <c r="D320">
        <v>1</v>
      </c>
      <c r="E320" t="s">
        <v>11559</v>
      </c>
      <c r="F320" t="s">
        <v>13929</v>
      </c>
      <c r="G320" t="s">
        <v>11560</v>
      </c>
      <c r="H320" t="s">
        <v>11561</v>
      </c>
    </row>
    <row r="321" spans="1:8" x14ac:dyDescent="0.25">
      <c r="A321">
        <v>61828792</v>
      </c>
      <c r="B321">
        <v>109</v>
      </c>
      <c r="C321">
        <v>2</v>
      </c>
      <c r="D321">
        <v>3</v>
      </c>
      <c r="E321" t="s">
        <v>11562</v>
      </c>
      <c r="F321" t="s">
        <v>13930</v>
      </c>
      <c r="G321" t="s">
        <v>11563</v>
      </c>
      <c r="H321" t="s">
        <v>11564</v>
      </c>
    </row>
    <row r="322" spans="1:8" x14ac:dyDescent="0.25">
      <c r="A322">
        <v>8053229</v>
      </c>
      <c r="B322">
        <v>29699</v>
      </c>
      <c r="C322">
        <v>10</v>
      </c>
      <c r="D322">
        <v>26</v>
      </c>
      <c r="E322" t="s">
        <v>11565</v>
      </c>
      <c r="F322" t="s">
        <v>13931</v>
      </c>
      <c r="G322" t="s">
        <v>11566</v>
      </c>
      <c r="H322" t="s">
        <v>11567</v>
      </c>
    </row>
    <row r="323" spans="1:8" x14ac:dyDescent="0.25">
      <c r="A323">
        <v>40056658</v>
      </c>
      <c r="B323">
        <v>175</v>
      </c>
      <c r="C323">
        <v>0</v>
      </c>
      <c r="D323">
        <v>1</v>
      </c>
      <c r="E323" t="s">
        <v>13932</v>
      </c>
      <c r="F323" t="s">
        <v>13351</v>
      </c>
      <c r="G323" t="s">
        <v>13933</v>
      </c>
      <c r="H323" t="s">
        <v>13934</v>
      </c>
    </row>
    <row r="324" spans="1:8" x14ac:dyDescent="0.25">
      <c r="A324">
        <v>61824479</v>
      </c>
      <c r="B324">
        <v>25</v>
      </c>
      <c r="C324">
        <v>0</v>
      </c>
      <c r="D324">
        <v>1</v>
      </c>
      <c r="E324" t="s">
        <v>13935</v>
      </c>
      <c r="F324" t="s">
        <v>13351</v>
      </c>
      <c r="G324" t="s">
        <v>13936</v>
      </c>
      <c r="H324" t="s">
        <v>13937</v>
      </c>
    </row>
    <row r="325" spans="1:8" x14ac:dyDescent="0.25">
      <c r="A325">
        <v>61820937</v>
      </c>
      <c r="B325">
        <v>29</v>
      </c>
      <c r="C325">
        <v>1</v>
      </c>
      <c r="D325">
        <v>1</v>
      </c>
      <c r="E325" t="s">
        <v>11568</v>
      </c>
      <c r="F325" t="s">
        <v>13938</v>
      </c>
      <c r="G325" t="s">
        <v>11569</v>
      </c>
      <c r="H325" t="s">
        <v>11570</v>
      </c>
    </row>
    <row r="326" spans="1:8" x14ac:dyDescent="0.25">
      <c r="A326">
        <v>58997261</v>
      </c>
      <c r="B326">
        <v>312</v>
      </c>
      <c r="C326">
        <v>1</v>
      </c>
      <c r="D326">
        <v>2</v>
      </c>
      <c r="E326" t="s">
        <v>13939</v>
      </c>
      <c r="F326" t="s">
        <v>13351</v>
      </c>
      <c r="G326" t="s">
        <v>13940</v>
      </c>
      <c r="H326" t="s">
        <v>13941</v>
      </c>
    </row>
    <row r="327" spans="1:8" x14ac:dyDescent="0.25">
      <c r="A327">
        <v>58394611</v>
      </c>
      <c r="B327">
        <v>301</v>
      </c>
      <c r="C327">
        <v>1</v>
      </c>
      <c r="D327">
        <v>1</v>
      </c>
      <c r="E327" t="s">
        <v>11571</v>
      </c>
      <c r="F327" t="s">
        <v>13942</v>
      </c>
      <c r="G327" t="s">
        <v>11572</v>
      </c>
      <c r="H327" t="s">
        <v>11573</v>
      </c>
    </row>
    <row r="328" spans="1:8" x14ac:dyDescent="0.25">
      <c r="A328">
        <v>61755805</v>
      </c>
      <c r="B328">
        <v>18</v>
      </c>
      <c r="C328">
        <v>1</v>
      </c>
      <c r="D328">
        <v>1</v>
      </c>
      <c r="E328" t="s">
        <v>13943</v>
      </c>
      <c r="F328" t="s">
        <v>13351</v>
      </c>
      <c r="G328" t="s">
        <v>13944</v>
      </c>
      <c r="H328" t="s">
        <v>13945</v>
      </c>
    </row>
    <row r="329" spans="1:8" x14ac:dyDescent="0.25">
      <c r="A329">
        <v>61723878</v>
      </c>
      <c r="B329">
        <v>23</v>
      </c>
      <c r="C329">
        <v>0</v>
      </c>
      <c r="D329">
        <v>1</v>
      </c>
      <c r="E329" t="s">
        <v>13946</v>
      </c>
      <c r="F329" t="s">
        <v>13351</v>
      </c>
      <c r="G329" t="s">
        <v>13947</v>
      </c>
      <c r="H329" t="s">
        <v>13948</v>
      </c>
    </row>
    <row r="330" spans="1:8" x14ac:dyDescent="0.25">
      <c r="A330">
        <v>61661217</v>
      </c>
      <c r="B330">
        <v>27</v>
      </c>
      <c r="C330">
        <v>0</v>
      </c>
      <c r="D330">
        <v>1</v>
      </c>
      <c r="E330" t="s">
        <v>13949</v>
      </c>
      <c r="F330" t="s">
        <v>13351</v>
      </c>
      <c r="G330" t="s">
        <v>13950</v>
      </c>
      <c r="H330" t="s">
        <v>13951</v>
      </c>
    </row>
    <row r="331" spans="1:8" x14ac:dyDescent="0.25">
      <c r="A331">
        <v>61654533</v>
      </c>
      <c r="B331">
        <v>34</v>
      </c>
      <c r="C331">
        <v>0</v>
      </c>
      <c r="D331">
        <v>1</v>
      </c>
      <c r="E331" t="s">
        <v>13952</v>
      </c>
      <c r="F331" t="s">
        <v>13351</v>
      </c>
      <c r="G331" t="s">
        <v>13953</v>
      </c>
      <c r="H331" t="s">
        <v>13954</v>
      </c>
    </row>
    <row r="332" spans="1:8" x14ac:dyDescent="0.25">
      <c r="A332">
        <v>28948517</v>
      </c>
      <c r="B332">
        <v>2745</v>
      </c>
      <c r="C332">
        <v>2</v>
      </c>
      <c r="D332">
        <v>22</v>
      </c>
      <c r="E332" t="s">
        <v>13955</v>
      </c>
      <c r="F332" t="s">
        <v>13351</v>
      </c>
      <c r="G332" t="s">
        <v>13956</v>
      </c>
      <c r="H332" t="s">
        <v>13957</v>
      </c>
    </row>
    <row r="333" spans="1:8" x14ac:dyDescent="0.25">
      <c r="A333">
        <v>55159154</v>
      </c>
      <c r="B333">
        <v>613</v>
      </c>
      <c r="C333">
        <v>2</v>
      </c>
      <c r="D333">
        <v>1</v>
      </c>
      <c r="E333" t="s">
        <v>13958</v>
      </c>
      <c r="F333" t="s">
        <v>13351</v>
      </c>
      <c r="G333" t="s">
        <v>13959</v>
      </c>
      <c r="H333" t="s">
        <v>13960</v>
      </c>
    </row>
    <row r="334" spans="1:8" x14ac:dyDescent="0.25">
      <c r="A334">
        <v>50640316</v>
      </c>
      <c r="B334">
        <v>3204</v>
      </c>
      <c r="C334">
        <v>3</v>
      </c>
      <c r="D334">
        <v>9</v>
      </c>
      <c r="E334" t="s">
        <v>11574</v>
      </c>
      <c r="F334" t="s">
        <v>13961</v>
      </c>
      <c r="G334" t="s">
        <v>11575</v>
      </c>
      <c r="H334" t="s">
        <v>11576</v>
      </c>
    </row>
    <row r="335" spans="1:8" x14ac:dyDescent="0.25">
      <c r="A335">
        <v>26418349</v>
      </c>
      <c r="B335">
        <v>20575</v>
      </c>
      <c r="C335">
        <v>3</v>
      </c>
      <c r="D335">
        <v>6</v>
      </c>
      <c r="E335" t="s">
        <v>11577</v>
      </c>
      <c r="F335" t="s">
        <v>13962</v>
      </c>
      <c r="G335" t="s">
        <v>11578</v>
      </c>
      <c r="H335" t="s">
        <v>11579</v>
      </c>
    </row>
    <row r="336" spans="1:8" x14ac:dyDescent="0.25">
      <c r="A336">
        <v>61403146</v>
      </c>
      <c r="B336">
        <v>19</v>
      </c>
      <c r="C336">
        <v>0</v>
      </c>
      <c r="D336">
        <v>1</v>
      </c>
      <c r="E336" t="s">
        <v>13963</v>
      </c>
      <c r="F336" t="s">
        <v>13351</v>
      </c>
      <c r="G336" t="s">
        <v>13964</v>
      </c>
      <c r="H336" t="s">
        <v>13965</v>
      </c>
    </row>
    <row r="337" spans="1:8" x14ac:dyDescent="0.25">
      <c r="A337">
        <v>34586551</v>
      </c>
      <c r="B337">
        <v>1376</v>
      </c>
      <c r="C337">
        <v>4</v>
      </c>
      <c r="D337">
        <v>1</v>
      </c>
      <c r="E337" t="s">
        <v>11580</v>
      </c>
      <c r="F337" t="s">
        <v>13966</v>
      </c>
      <c r="G337" t="s">
        <v>11581</v>
      </c>
      <c r="H337" t="s">
        <v>11582</v>
      </c>
    </row>
    <row r="338" spans="1:8" x14ac:dyDescent="0.25">
      <c r="A338">
        <v>14146913</v>
      </c>
      <c r="B338">
        <v>58186</v>
      </c>
      <c r="C338">
        <v>10</v>
      </c>
      <c r="D338">
        <v>47</v>
      </c>
      <c r="E338" t="s">
        <v>11583</v>
      </c>
      <c r="F338" t="s">
        <v>13967</v>
      </c>
      <c r="G338" t="s">
        <v>11584</v>
      </c>
      <c r="H338" t="s">
        <v>11585</v>
      </c>
    </row>
    <row r="339" spans="1:8" x14ac:dyDescent="0.25">
      <c r="A339">
        <v>61260006</v>
      </c>
      <c r="B339">
        <v>27</v>
      </c>
      <c r="C339">
        <v>1</v>
      </c>
      <c r="D339">
        <v>1</v>
      </c>
      <c r="E339" t="s">
        <v>13968</v>
      </c>
      <c r="F339" t="s">
        <v>13351</v>
      </c>
      <c r="G339" t="s">
        <v>13969</v>
      </c>
      <c r="H339" t="s">
        <v>13970</v>
      </c>
    </row>
    <row r="340" spans="1:8" x14ac:dyDescent="0.25">
      <c r="A340">
        <v>46904678</v>
      </c>
      <c r="B340">
        <v>40857</v>
      </c>
      <c r="C340">
        <v>5</v>
      </c>
      <c r="D340">
        <v>51</v>
      </c>
      <c r="E340" t="s">
        <v>11586</v>
      </c>
      <c r="F340" t="s">
        <v>13971</v>
      </c>
      <c r="G340" t="s">
        <v>11587</v>
      </c>
      <c r="H340" t="s">
        <v>11588</v>
      </c>
    </row>
    <row r="341" spans="1:8" x14ac:dyDescent="0.25">
      <c r="A341">
        <v>15113176</v>
      </c>
      <c r="B341">
        <v>6969</v>
      </c>
      <c r="C341">
        <v>5</v>
      </c>
      <c r="D341">
        <v>7</v>
      </c>
      <c r="E341" t="s">
        <v>11589</v>
      </c>
      <c r="F341" t="s">
        <v>13972</v>
      </c>
      <c r="G341" t="s">
        <v>11590</v>
      </c>
      <c r="H341" t="s">
        <v>11591</v>
      </c>
    </row>
    <row r="342" spans="1:8" x14ac:dyDescent="0.25">
      <c r="A342">
        <v>14608139</v>
      </c>
      <c r="B342">
        <v>1602</v>
      </c>
      <c r="C342">
        <v>2</v>
      </c>
      <c r="D342">
        <v>6</v>
      </c>
      <c r="E342" t="s">
        <v>13973</v>
      </c>
      <c r="F342" t="s">
        <v>13351</v>
      </c>
      <c r="G342" t="s">
        <v>11590</v>
      </c>
      <c r="H342" t="s">
        <v>13974</v>
      </c>
    </row>
    <row r="343" spans="1:8" x14ac:dyDescent="0.25">
      <c r="A343">
        <v>61100555</v>
      </c>
      <c r="B343">
        <v>22</v>
      </c>
      <c r="C343">
        <v>1</v>
      </c>
      <c r="D343">
        <v>1</v>
      </c>
      <c r="E343" t="s">
        <v>11592</v>
      </c>
      <c r="F343" t="s">
        <v>13975</v>
      </c>
      <c r="G343" t="s">
        <v>11569</v>
      </c>
      <c r="H343" t="s">
        <v>11593</v>
      </c>
    </row>
    <row r="344" spans="1:8" x14ac:dyDescent="0.25">
      <c r="A344">
        <v>60817489</v>
      </c>
      <c r="B344">
        <v>301</v>
      </c>
      <c r="C344">
        <v>4</v>
      </c>
      <c r="D344">
        <v>10</v>
      </c>
      <c r="E344" t="s">
        <v>13976</v>
      </c>
      <c r="F344" t="s">
        <v>13351</v>
      </c>
      <c r="G344" t="s">
        <v>13977</v>
      </c>
      <c r="H344" t="s">
        <v>13978</v>
      </c>
    </row>
    <row r="345" spans="1:8" x14ac:dyDescent="0.25">
      <c r="A345">
        <v>34694709</v>
      </c>
      <c r="B345">
        <v>1459</v>
      </c>
      <c r="C345">
        <v>2</v>
      </c>
      <c r="D345">
        <v>1</v>
      </c>
      <c r="E345" t="s">
        <v>11594</v>
      </c>
      <c r="F345" t="s">
        <v>13979</v>
      </c>
      <c r="G345" t="s">
        <v>11590</v>
      </c>
      <c r="H345" t="s">
        <v>11595</v>
      </c>
    </row>
    <row r="346" spans="1:8" x14ac:dyDescent="0.25">
      <c r="A346">
        <v>22197129</v>
      </c>
      <c r="B346">
        <v>19505</v>
      </c>
      <c r="C346">
        <v>3</v>
      </c>
      <c r="D346">
        <v>26</v>
      </c>
      <c r="E346" t="s">
        <v>11596</v>
      </c>
      <c r="F346" t="s">
        <v>13980</v>
      </c>
      <c r="G346" t="s">
        <v>11597</v>
      </c>
      <c r="H346" t="s">
        <v>11598</v>
      </c>
    </row>
    <row r="347" spans="1:8" x14ac:dyDescent="0.25">
      <c r="A347">
        <v>61015152</v>
      </c>
      <c r="B347">
        <v>39</v>
      </c>
      <c r="C347">
        <v>1</v>
      </c>
      <c r="D347">
        <v>1</v>
      </c>
      <c r="E347" t="s">
        <v>11599</v>
      </c>
      <c r="F347" t="s">
        <v>13981</v>
      </c>
      <c r="G347" t="s">
        <v>11600</v>
      </c>
      <c r="H347" t="s">
        <v>11601</v>
      </c>
    </row>
    <row r="348" spans="1:8" x14ac:dyDescent="0.25">
      <c r="A348">
        <v>60989226</v>
      </c>
      <c r="B348">
        <v>38</v>
      </c>
      <c r="C348">
        <v>1</v>
      </c>
      <c r="D348">
        <v>2</v>
      </c>
      <c r="E348" t="s">
        <v>11602</v>
      </c>
      <c r="F348" t="s">
        <v>13982</v>
      </c>
      <c r="G348" t="s">
        <v>11603</v>
      </c>
      <c r="H348" t="s">
        <v>11604</v>
      </c>
    </row>
    <row r="349" spans="1:8" x14ac:dyDescent="0.25">
      <c r="A349">
        <v>60593996</v>
      </c>
      <c r="B349">
        <v>52</v>
      </c>
      <c r="C349">
        <v>2</v>
      </c>
      <c r="D349">
        <v>1</v>
      </c>
      <c r="E349" t="s">
        <v>13983</v>
      </c>
      <c r="F349" t="s">
        <v>13351</v>
      </c>
      <c r="G349" t="s">
        <v>13984</v>
      </c>
      <c r="H349" t="s">
        <v>13985</v>
      </c>
    </row>
    <row r="350" spans="1:8" x14ac:dyDescent="0.25">
      <c r="A350">
        <v>60919918</v>
      </c>
      <c r="B350">
        <v>103</v>
      </c>
      <c r="C350">
        <v>2</v>
      </c>
      <c r="D350">
        <v>1</v>
      </c>
      <c r="E350" t="s">
        <v>11605</v>
      </c>
      <c r="F350" t="s">
        <v>13986</v>
      </c>
      <c r="G350" t="s">
        <v>11606</v>
      </c>
      <c r="H350" t="s">
        <v>11607</v>
      </c>
    </row>
    <row r="351" spans="1:8" x14ac:dyDescent="0.25">
      <c r="A351">
        <v>38739898</v>
      </c>
      <c r="B351">
        <v>593</v>
      </c>
      <c r="C351">
        <v>0</v>
      </c>
      <c r="D351">
        <v>1</v>
      </c>
      <c r="E351" t="s">
        <v>13987</v>
      </c>
      <c r="F351" t="s">
        <v>13351</v>
      </c>
      <c r="G351" t="s">
        <v>13988</v>
      </c>
      <c r="H351" t="s">
        <v>13989</v>
      </c>
    </row>
    <row r="352" spans="1:8" x14ac:dyDescent="0.25">
      <c r="A352">
        <v>44685613</v>
      </c>
      <c r="B352">
        <v>1051</v>
      </c>
      <c r="C352">
        <v>0</v>
      </c>
      <c r="D352">
        <v>3</v>
      </c>
      <c r="E352" t="s">
        <v>13990</v>
      </c>
      <c r="F352" t="s">
        <v>13351</v>
      </c>
      <c r="G352" t="s">
        <v>13991</v>
      </c>
      <c r="H352" t="s">
        <v>13992</v>
      </c>
    </row>
    <row r="353" spans="1:8" x14ac:dyDescent="0.25">
      <c r="A353">
        <v>60907690</v>
      </c>
      <c r="B353">
        <v>18</v>
      </c>
      <c r="C353">
        <v>0</v>
      </c>
      <c r="D353">
        <v>1</v>
      </c>
      <c r="E353" t="s">
        <v>13993</v>
      </c>
      <c r="F353" t="s">
        <v>13351</v>
      </c>
      <c r="G353" t="s">
        <v>13994</v>
      </c>
      <c r="H353" t="s">
        <v>13995</v>
      </c>
    </row>
    <row r="354" spans="1:8" x14ac:dyDescent="0.25">
      <c r="A354">
        <v>18020897</v>
      </c>
      <c r="B354">
        <v>3119</v>
      </c>
      <c r="C354">
        <v>2</v>
      </c>
      <c r="D354">
        <v>19</v>
      </c>
      <c r="E354" t="s">
        <v>13996</v>
      </c>
      <c r="F354" t="s">
        <v>13351</v>
      </c>
      <c r="G354" t="s">
        <v>13997</v>
      </c>
      <c r="H354" t="s">
        <v>13998</v>
      </c>
    </row>
    <row r="355" spans="1:8" x14ac:dyDescent="0.25">
      <c r="A355">
        <v>55809533</v>
      </c>
      <c r="B355">
        <v>75</v>
      </c>
      <c r="C355">
        <v>0</v>
      </c>
      <c r="D355">
        <v>3</v>
      </c>
      <c r="E355" t="s">
        <v>13999</v>
      </c>
      <c r="F355" t="s">
        <v>13351</v>
      </c>
      <c r="G355" t="s">
        <v>14000</v>
      </c>
      <c r="H355" t="s">
        <v>14001</v>
      </c>
    </row>
    <row r="356" spans="1:8" x14ac:dyDescent="0.25">
      <c r="A356">
        <v>41593728</v>
      </c>
      <c r="B356">
        <v>913</v>
      </c>
      <c r="C356">
        <v>1</v>
      </c>
      <c r="D356">
        <v>2</v>
      </c>
      <c r="E356" t="s">
        <v>14002</v>
      </c>
      <c r="F356" t="s">
        <v>13351</v>
      </c>
      <c r="G356" t="s">
        <v>14003</v>
      </c>
      <c r="H356" t="s">
        <v>14004</v>
      </c>
    </row>
    <row r="357" spans="1:8" x14ac:dyDescent="0.25">
      <c r="A357">
        <v>56186927</v>
      </c>
      <c r="B357">
        <v>1073</v>
      </c>
      <c r="C357">
        <v>1</v>
      </c>
      <c r="D357">
        <v>6</v>
      </c>
      <c r="E357" t="s">
        <v>14005</v>
      </c>
      <c r="F357" t="s">
        <v>13351</v>
      </c>
      <c r="G357" t="s">
        <v>14006</v>
      </c>
      <c r="H357" t="s">
        <v>14007</v>
      </c>
    </row>
    <row r="358" spans="1:8" x14ac:dyDescent="0.25">
      <c r="A358">
        <v>46235822</v>
      </c>
      <c r="B358">
        <v>1602</v>
      </c>
      <c r="C358">
        <v>4</v>
      </c>
      <c r="D358">
        <v>4</v>
      </c>
      <c r="E358" t="s">
        <v>14008</v>
      </c>
      <c r="F358" t="s">
        <v>13351</v>
      </c>
      <c r="G358" t="s">
        <v>11590</v>
      </c>
      <c r="H358" t="s">
        <v>14009</v>
      </c>
    </row>
    <row r="359" spans="1:8" x14ac:dyDescent="0.25">
      <c r="A359">
        <v>60516791</v>
      </c>
      <c r="B359">
        <v>170</v>
      </c>
      <c r="C359">
        <v>2</v>
      </c>
      <c r="D359">
        <v>5</v>
      </c>
      <c r="E359" t="s">
        <v>14010</v>
      </c>
      <c r="F359" t="s">
        <v>13351</v>
      </c>
      <c r="G359" t="s">
        <v>14011</v>
      </c>
      <c r="H359" t="s">
        <v>14012</v>
      </c>
    </row>
    <row r="360" spans="1:8" x14ac:dyDescent="0.25">
      <c r="A360">
        <v>60613369</v>
      </c>
      <c r="B360">
        <v>45</v>
      </c>
      <c r="C360">
        <v>0</v>
      </c>
      <c r="D360">
        <v>2</v>
      </c>
      <c r="E360" t="s">
        <v>14013</v>
      </c>
      <c r="F360" t="s">
        <v>13351</v>
      </c>
      <c r="G360" t="s">
        <v>11597</v>
      </c>
      <c r="H360" t="s">
        <v>14014</v>
      </c>
    </row>
    <row r="361" spans="1:8" x14ac:dyDescent="0.25">
      <c r="A361">
        <v>60577829</v>
      </c>
      <c r="B361">
        <v>59</v>
      </c>
      <c r="C361">
        <v>1</v>
      </c>
      <c r="D361">
        <v>3</v>
      </c>
      <c r="E361" t="s">
        <v>11608</v>
      </c>
      <c r="F361" t="s">
        <v>14015</v>
      </c>
      <c r="G361" t="s">
        <v>11609</v>
      </c>
      <c r="H361" t="s">
        <v>11610</v>
      </c>
    </row>
    <row r="362" spans="1:8" x14ac:dyDescent="0.25">
      <c r="A362">
        <v>60551726</v>
      </c>
      <c r="B362">
        <v>45</v>
      </c>
      <c r="C362">
        <v>2</v>
      </c>
      <c r="D362">
        <v>1</v>
      </c>
      <c r="E362" t="s">
        <v>14016</v>
      </c>
      <c r="F362" t="s">
        <v>13351</v>
      </c>
      <c r="G362" t="s">
        <v>14017</v>
      </c>
      <c r="H362" t="s">
        <v>14018</v>
      </c>
    </row>
    <row r="363" spans="1:8" x14ac:dyDescent="0.25">
      <c r="A363">
        <v>49102331</v>
      </c>
      <c r="B363">
        <v>19602</v>
      </c>
      <c r="C363">
        <v>6</v>
      </c>
      <c r="D363">
        <v>20</v>
      </c>
      <c r="E363" t="s">
        <v>14019</v>
      </c>
      <c r="F363" t="s">
        <v>13351</v>
      </c>
      <c r="G363" t="s">
        <v>14020</v>
      </c>
      <c r="H363" t="s">
        <v>14021</v>
      </c>
    </row>
    <row r="364" spans="1:8" x14ac:dyDescent="0.25">
      <c r="A364">
        <v>61804270</v>
      </c>
      <c r="B364">
        <v>22</v>
      </c>
      <c r="C364">
        <v>1</v>
      </c>
      <c r="D364">
        <v>1</v>
      </c>
      <c r="E364" t="s">
        <v>11611</v>
      </c>
      <c r="F364" t="s">
        <v>14022</v>
      </c>
      <c r="G364" t="s">
        <v>11612</v>
      </c>
      <c r="H364" t="s">
        <v>11613</v>
      </c>
    </row>
    <row r="365" spans="1:8" x14ac:dyDescent="0.25">
      <c r="A365">
        <v>13839865</v>
      </c>
      <c r="B365">
        <v>102822</v>
      </c>
      <c r="C365">
        <v>4</v>
      </c>
      <c r="D365">
        <v>33</v>
      </c>
      <c r="E365" t="s">
        <v>11614</v>
      </c>
      <c r="F365" t="s">
        <v>14023</v>
      </c>
      <c r="G365" t="s">
        <v>11615</v>
      </c>
      <c r="H365" t="s">
        <v>11616</v>
      </c>
    </row>
    <row r="366" spans="1:8" x14ac:dyDescent="0.25">
      <c r="A366">
        <v>55503289</v>
      </c>
      <c r="B366">
        <v>260</v>
      </c>
      <c r="C366">
        <v>2</v>
      </c>
      <c r="D366">
        <v>2</v>
      </c>
      <c r="E366" t="s">
        <v>11617</v>
      </c>
      <c r="F366" t="s">
        <v>14024</v>
      </c>
      <c r="G366" t="s">
        <v>11612</v>
      </c>
      <c r="H366" t="s">
        <v>11618</v>
      </c>
    </row>
    <row r="367" spans="1:8" x14ac:dyDescent="0.25">
      <c r="A367">
        <v>54269052</v>
      </c>
      <c r="B367">
        <v>2678</v>
      </c>
      <c r="C367">
        <v>2</v>
      </c>
      <c r="D367">
        <v>2</v>
      </c>
      <c r="E367" t="s">
        <v>14025</v>
      </c>
      <c r="F367" t="s">
        <v>13351</v>
      </c>
      <c r="G367" t="s">
        <v>14026</v>
      </c>
      <c r="H367" t="s">
        <v>14027</v>
      </c>
    </row>
    <row r="368" spans="1:8" x14ac:dyDescent="0.25">
      <c r="A368">
        <v>26434738</v>
      </c>
      <c r="B368">
        <v>14188</v>
      </c>
      <c r="C368">
        <v>2</v>
      </c>
      <c r="D368">
        <v>16</v>
      </c>
      <c r="E368" t="s">
        <v>11619</v>
      </c>
      <c r="F368" t="s">
        <v>14028</v>
      </c>
      <c r="G368" t="s">
        <v>11620</v>
      </c>
      <c r="H368" t="s">
        <v>11621</v>
      </c>
    </row>
    <row r="369" spans="1:8" x14ac:dyDescent="0.25">
      <c r="A369">
        <v>30220328</v>
      </c>
      <c r="B369">
        <v>2798</v>
      </c>
      <c r="C369">
        <v>1</v>
      </c>
      <c r="D369">
        <v>12</v>
      </c>
      <c r="E369" t="s">
        <v>11622</v>
      </c>
      <c r="F369" t="s">
        <v>14029</v>
      </c>
      <c r="G369" t="s">
        <v>11623</v>
      </c>
      <c r="H369" t="s">
        <v>11624</v>
      </c>
    </row>
    <row r="370" spans="1:8" x14ac:dyDescent="0.25">
      <c r="A370">
        <v>60990959</v>
      </c>
      <c r="B370">
        <v>99</v>
      </c>
      <c r="C370">
        <v>3</v>
      </c>
      <c r="D370">
        <v>1</v>
      </c>
      <c r="E370" t="s">
        <v>14030</v>
      </c>
      <c r="F370" t="s">
        <v>13351</v>
      </c>
      <c r="G370" t="s">
        <v>14031</v>
      </c>
      <c r="H370" t="s">
        <v>14032</v>
      </c>
    </row>
    <row r="371" spans="1:8" x14ac:dyDescent="0.25">
      <c r="A371">
        <v>61205328</v>
      </c>
      <c r="B371">
        <v>69</v>
      </c>
      <c r="C371">
        <v>3</v>
      </c>
      <c r="D371">
        <v>1</v>
      </c>
      <c r="E371" t="s">
        <v>14033</v>
      </c>
      <c r="F371" t="s">
        <v>13351</v>
      </c>
      <c r="G371" t="s">
        <v>14034</v>
      </c>
      <c r="H371" t="s">
        <v>14035</v>
      </c>
    </row>
    <row r="372" spans="1:8" x14ac:dyDescent="0.25">
      <c r="A372">
        <v>54068197</v>
      </c>
      <c r="B372">
        <v>2910</v>
      </c>
      <c r="C372">
        <v>4</v>
      </c>
      <c r="D372">
        <v>1</v>
      </c>
      <c r="E372" t="s">
        <v>11625</v>
      </c>
      <c r="F372" t="s">
        <v>14036</v>
      </c>
      <c r="G372" t="s">
        <v>11626</v>
      </c>
      <c r="H372" t="s">
        <v>11627</v>
      </c>
    </row>
    <row r="373" spans="1:8" x14ac:dyDescent="0.25">
      <c r="A373">
        <v>44114337</v>
      </c>
      <c r="B373">
        <v>2034</v>
      </c>
      <c r="C373">
        <v>3</v>
      </c>
      <c r="D373">
        <v>1</v>
      </c>
      <c r="E373" t="s">
        <v>14037</v>
      </c>
      <c r="F373" t="s">
        <v>13351</v>
      </c>
      <c r="G373" t="s">
        <v>11651</v>
      </c>
      <c r="H373" t="s">
        <v>14038</v>
      </c>
    </row>
    <row r="374" spans="1:8" x14ac:dyDescent="0.25">
      <c r="A374">
        <v>38671641</v>
      </c>
      <c r="B374">
        <v>117458</v>
      </c>
      <c r="C374">
        <v>15</v>
      </c>
      <c r="D374">
        <v>30</v>
      </c>
      <c r="E374" t="s">
        <v>11628</v>
      </c>
      <c r="F374" t="s">
        <v>14039</v>
      </c>
      <c r="G374" t="s">
        <v>11629</v>
      </c>
      <c r="H374" t="s">
        <v>11630</v>
      </c>
    </row>
    <row r="375" spans="1:8" x14ac:dyDescent="0.25">
      <c r="A375">
        <v>56276015</v>
      </c>
      <c r="B375">
        <v>840</v>
      </c>
      <c r="C375">
        <v>2</v>
      </c>
      <c r="D375">
        <v>10</v>
      </c>
      <c r="E375" t="s">
        <v>14040</v>
      </c>
      <c r="F375" t="s">
        <v>13351</v>
      </c>
      <c r="G375" t="s">
        <v>14041</v>
      </c>
      <c r="H375" t="s">
        <v>14042</v>
      </c>
    </row>
    <row r="376" spans="1:8" x14ac:dyDescent="0.25">
      <c r="A376">
        <v>60565409</v>
      </c>
      <c r="B376">
        <v>28</v>
      </c>
      <c r="C376">
        <v>0</v>
      </c>
      <c r="D376">
        <v>2</v>
      </c>
      <c r="E376" t="s">
        <v>14043</v>
      </c>
      <c r="F376" t="s">
        <v>13351</v>
      </c>
      <c r="G376" t="s">
        <v>11626</v>
      </c>
      <c r="H376" t="s">
        <v>14044</v>
      </c>
    </row>
    <row r="377" spans="1:8" x14ac:dyDescent="0.25">
      <c r="A377">
        <v>60295119</v>
      </c>
      <c r="B377">
        <v>139</v>
      </c>
      <c r="C377">
        <v>2</v>
      </c>
      <c r="D377">
        <v>2</v>
      </c>
      <c r="E377" t="s">
        <v>11631</v>
      </c>
      <c r="F377" t="s">
        <v>14045</v>
      </c>
      <c r="G377" t="s">
        <v>11632</v>
      </c>
      <c r="H377" t="s">
        <v>11633</v>
      </c>
    </row>
    <row r="378" spans="1:8" x14ac:dyDescent="0.25">
      <c r="A378">
        <v>35579453</v>
      </c>
      <c r="B378">
        <v>7630</v>
      </c>
      <c r="C378">
        <v>2</v>
      </c>
      <c r="D378">
        <v>5</v>
      </c>
      <c r="E378" t="s">
        <v>14046</v>
      </c>
      <c r="F378" t="s">
        <v>13351</v>
      </c>
      <c r="G378" t="s">
        <v>14047</v>
      </c>
      <c r="H378" t="s">
        <v>14048</v>
      </c>
    </row>
    <row r="379" spans="1:8" x14ac:dyDescent="0.25">
      <c r="A379">
        <v>50752330</v>
      </c>
      <c r="B379">
        <v>556</v>
      </c>
      <c r="C379">
        <v>1</v>
      </c>
      <c r="D379">
        <v>1</v>
      </c>
      <c r="E379" t="s">
        <v>14049</v>
      </c>
      <c r="F379" t="s">
        <v>13351</v>
      </c>
      <c r="G379" t="s">
        <v>14050</v>
      </c>
      <c r="H379" t="s">
        <v>14051</v>
      </c>
    </row>
    <row r="380" spans="1:8" x14ac:dyDescent="0.25">
      <c r="A380">
        <v>49670427</v>
      </c>
      <c r="B380">
        <v>500</v>
      </c>
      <c r="C380">
        <v>0</v>
      </c>
      <c r="D380">
        <v>1</v>
      </c>
      <c r="E380" t="s">
        <v>14052</v>
      </c>
      <c r="F380" t="s">
        <v>13351</v>
      </c>
      <c r="G380" t="s">
        <v>14053</v>
      </c>
      <c r="H380" t="s">
        <v>14054</v>
      </c>
    </row>
    <row r="381" spans="1:8" x14ac:dyDescent="0.25">
      <c r="A381">
        <v>52307935</v>
      </c>
      <c r="B381">
        <v>1967</v>
      </c>
      <c r="C381">
        <v>1</v>
      </c>
      <c r="D381">
        <v>1</v>
      </c>
      <c r="E381" t="s">
        <v>14055</v>
      </c>
      <c r="F381" t="s">
        <v>13351</v>
      </c>
      <c r="G381" t="s">
        <v>14056</v>
      </c>
      <c r="H381" t="s">
        <v>14057</v>
      </c>
    </row>
    <row r="382" spans="1:8" x14ac:dyDescent="0.25">
      <c r="A382">
        <v>43468332</v>
      </c>
      <c r="B382">
        <v>2202</v>
      </c>
      <c r="C382">
        <v>2</v>
      </c>
      <c r="D382">
        <v>4</v>
      </c>
      <c r="E382" t="s">
        <v>11634</v>
      </c>
      <c r="F382" t="s">
        <v>14058</v>
      </c>
      <c r="G382" t="s">
        <v>11626</v>
      </c>
      <c r="H382" t="s">
        <v>11635</v>
      </c>
    </row>
    <row r="383" spans="1:8" x14ac:dyDescent="0.25">
      <c r="A383">
        <v>59342999</v>
      </c>
      <c r="B383">
        <v>621</v>
      </c>
      <c r="C383">
        <v>1</v>
      </c>
      <c r="D383">
        <v>1</v>
      </c>
      <c r="E383" t="s">
        <v>11636</v>
      </c>
      <c r="F383" t="s">
        <v>14059</v>
      </c>
      <c r="G383" t="s">
        <v>11637</v>
      </c>
      <c r="H383" t="s">
        <v>11638</v>
      </c>
    </row>
    <row r="384" spans="1:8" x14ac:dyDescent="0.25">
      <c r="A384">
        <v>58226377</v>
      </c>
      <c r="B384">
        <v>428</v>
      </c>
      <c r="C384">
        <v>4</v>
      </c>
      <c r="D384">
        <v>1</v>
      </c>
      <c r="E384" t="s">
        <v>14060</v>
      </c>
      <c r="F384" t="s">
        <v>13351</v>
      </c>
      <c r="G384" t="s">
        <v>14061</v>
      </c>
      <c r="H384" t="s">
        <v>14062</v>
      </c>
    </row>
    <row r="385" spans="1:8" x14ac:dyDescent="0.25">
      <c r="A385">
        <v>19360133</v>
      </c>
      <c r="B385">
        <v>40856</v>
      </c>
      <c r="C385">
        <v>3</v>
      </c>
      <c r="D385">
        <v>30</v>
      </c>
      <c r="E385" t="s">
        <v>11639</v>
      </c>
      <c r="F385" t="s">
        <v>14063</v>
      </c>
      <c r="G385" t="s">
        <v>11640</v>
      </c>
      <c r="H385" t="s">
        <v>11641</v>
      </c>
    </row>
    <row r="386" spans="1:8" x14ac:dyDescent="0.25">
      <c r="A386">
        <v>52735053</v>
      </c>
      <c r="B386">
        <v>650</v>
      </c>
      <c r="C386">
        <v>1</v>
      </c>
      <c r="D386">
        <v>1</v>
      </c>
      <c r="E386" t="s">
        <v>14064</v>
      </c>
      <c r="F386" t="s">
        <v>13351</v>
      </c>
      <c r="G386" t="s">
        <v>14065</v>
      </c>
      <c r="H386" t="s">
        <v>14066</v>
      </c>
    </row>
    <row r="387" spans="1:8" x14ac:dyDescent="0.25">
      <c r="A387">
        <v>51434945</v>
      </c>
      <c r="B387">
        <v>294</v>
      </c>
      <c r="C387">
        <v>1</v>
      </c>
      <c r="D387">
        <v>4</v>
      </c>
      <c r="E387" t="s">
        <v>14067</v>
      </c>
      <c r="F387" t="s">
        <v>13351</v>
      </c>
      <c r="G387" t="s">
        <v>14068</v>
      </c>
      <c r="H387" t="s">
        <v>14069</v>
      </c>
    </row>
    <row r="388" spans="1:8" x14ac:dyDescent="0.25">
      <c r="A388">
        <v>58428240</v>
      </c>
      <c r="B388">
        <v>93</v>
      </c>
      <c r="C388">
        <v>0</v>
      </c>
      <c r="D388">
        <v>1</v>
      </c>
      <c r="E388" t="s">
        <v>14070</v>
      </c>
      <c r="F388" t="s">
        <v>13351</v>
      </c>
      <c r="G388" t="s">
        <v>11612</v>
      </c>
      <c r="H388" t="s">
        <v>14071</v>
      </c>
    </row>
    <row r="389" spans="1:8" x14ac:dyDescent="0.25">
      <c r="A389">
        <v>47869999</v>
      </c>
      <c r="B389">
        <v>1462</v>
      </c>
      <c r="C389">
        <v>2</v>
      </c>
      <c r="D389">
        <v>2</v>
      </c>
      <c r="E389" t="s">
        <v>11642</v>
      </c>
      <c r="F389" t="s">
        <v>14072</v>
      </c>
      <c r="G389" t="s">
        <v>11643</v>
      </c>
      <c r="H389" t="s">
        <v>11644</v>
      </c>
    </row>
    <row r="390" spans="1:8" x14ac:dyDescent="0.25">
      <c r="A390">
        <v>58183520</v>
      </c>
      <c r="B390">
        <v>60</v>
      </c>
      <c r="C390">
        <v>0</v>
      </c>
      <c r="D390">
        <v>1</v>
      </c>
      <c r="E390" t="s">
        <v>14073</v>
      </c>
      <c r="F390" t="s">
        <v>13351</v>
      </c>
      <c r="G390" t="s">
        <v>14074</v>
      </c>
      <c r="H390" t="s">
        <v>14075</v>
      </c>
    </row>
    <row r="391" spans="1:8" x14ac:dyDescent="0.25">
      <c r="A391">
        <v>57970387</v>
      </c>
      <c r="B391">
        <v>111</v>
      </c>
      <c r="C391">
        <v>3</v>
      </c>
      <c r="D391">
        <v>1</v>
      </c>
      <c r="E391" t="s">
        <v>11645</v>
      </c>
      <c r="F391" t="s">
        <v>14076</v>
      </c>
      <c r="G391" t="s">
        <v>11612</v>
      </c>
      <c r="H391" t="s">
        <v>11646</v>
      </c>
    </row>
    <row r="392" spans="1:8" x14ac:dyDescent="0.25">
      <c r="A392">
        <v>32491966</v>
      </c>
      <c r="B392">
        <v>443</v>
      </c>
      <c r="C392">
        <v>1</v>
      </c>
      <c r="D392">
        <v>3</v>
      </c>
      <c r="E392" t="s">
        <v>11647</v>
      </c>
      <c r="F392" t="s">
        <v>14077</v>
      </c>
      <c r="G392" t="s">
        <v>11648</v>
      </c>
      <c r="H392" t="s">
        <v>11649</v>
      </c>
    </row>
    <row r="393" spans="1:8" x14ac:dyDescent="0.25">
      <c r="A393">
        <v>57623761</v>
      </c>
      <c r="B393">
        <v>544</v>
      </c>
      <c r="C393">
        <v>2</v>
      </c>
      <c r="D393">
        <v>2</v>
      </c>
      <c r="E393" t="s">
        <v>11650</v>
      </c>
      <c r="F393" t="s">
        <v>14078</v>
      </c>
      <c r="G393" t="s">
        <v>11651</v>
      </c>
      <c r="H393" t="s">
        <v>11652</v>
      </c>
    </row>
    <row r="394" spans="1:8" x14ac:dyDescent="0.25">
      <c r="A394">
        <v>57498019</v>
      </c>
      <c r="B394">
        <v>363</v>
      </c>
      <c r="C394">
        <v>2</v>
      </c>
      <c r="D394">
        <v>6</v>
      </c>
      <c r="E394" t="s">
        <v>11653</v>
      </c>
      <c r="F394" t="s">
        <v>14079</v>
      </c>
      <c r="G394" t="s">
        <v>11654</v>
      </c>
      <c r="H394" t="s">
        <v>11655</v>
      </c>
    </row>
    <row r="395" spans="1:8" x14ac:dyDescent="0.25">
      <c r="A395">
        <v>17236342</v>
      </c>
      <c r="B395">
        <v>45950</v>
      </c>
      <c r="C395">
        <v>11</v>
      </c>
      <c r="D395">
        <v>26</v>
      </c>
      <c r="E395" t="s">
        <v>14080</v>
      </c>
      <c r="F395" t="s">
        <v>13351</v>
      </c>
      <c r="G395" t="s">
        <v>14081</v>
      </c>
      <c r="H395" t="s">
        <v>14082</v>
      </c>
    </row>
    <row r="396" spans="1:8" x14ac:dyDescent="0.25">
      <c r="A396">
        <v>24939727</v>
      </c>
      <c r="B396">
        <v>3448</v>
      </c>
      <c r="C396">
        <v>3</v>
      </c>
      <c r="D396">
        <v>4</v>
      </c>
      <c r="E396" t="s">
        <v>14083</v>
      </c>
      <c r="F396" t="s">
        <v>13351</v>
      </c>
      <c r="G396" t="s">
        <v>14084</v>
      </c>
      <c r="H396" t="s">
        <v>14085</v>
      </c>
    </row>
    <row r="397" spans="1:8" x14ac:dyDescent="0.25">
      <c r="A397">
        <v>47379055</v>
      </c>
      <c r="B397">
        <v>4834</v>
      </c>
      <c r="C397">
        <v>6</v>
      </c>
      <c r="D397">
        <v>1</v>
      </c>
      <c r="E397" t="s">
        <v>11656</v>
      </c>
      <c r="F397" t="s">
        <v>14086</v>
      </c>
      <c r="G397" t="s">
        <v>11657</v>
      </c>
      <c r="H397" t="s">
        <v>11658</v>
      </c>
    </row>
    <row r="398" spans="1:8" x14ac:dyDescent="0.25">
      <c r="A398">
        <v>32794225</v>
      </c>
      <c r="B398">
        <v>59277</v>
      </c>
      <c r="C398">
        <v>8</v>
      </c>
      <c r="D398">
        <v>20</v>
      </c>
      <c r="E398" t="s">
        <v>11659</v>
      </c>
      <c r="F398" t="s">
        <v>14087</v>
      </c>
      <c r="G398" t="s">
        <v>11660</v>
      </c>
      <c r="H398" t="s">
        <v>11661</v>
      </c>
    </row>
    <row r="399" spans="1:8" x14ac:dyDescent="0.25">
      <c r="A399">
        <v>56556573</v>
      </c>
      <c r="B399">
        <v>124</v>
      </c>
      <c r="C399">
        <v>1</v>
      </c>
      <c r="D399">
        <v>1</v>
      </c>
      <c r="E399" t="s">
        <v>14088</v>
      </c>
      <c r="F399" t="s">
        <v>13351</v>
      </c>
      <c r="G399" t="s">
        <v>14089</v>
      </c>
      <c r="H399" t="s">
        <v>14090</v>
      </c>
    </row>
    <row r="400" spans="1:8" x14ac:dyDescent="0.25">
      <c r="A400">
        <v>51304256</v>
      </c>
      <c r="B400">
        <v>1664</v>
      </c>
      <c r="C400">
        <v>2</v>
      </c>
      <c r="D400">
        <v>5</v>
      </c>
      <c r="E400" t="s">
        <v>11662</v>
      </c>
      <c r="F400" t="s">
        <v>14091</v>
      </c>
      <c r="G400" t="s">
        <v>11663</v>
      </c>
      <c r="H400" t="s">
        <v>11664</v>
      </c>
    </row>
    <row r="401" spans="1:8" x14ac:dyDescent="0.25">
      <c r="A401">
        <v>56461022</v>
      </c>
      <c r="B401">
        <v>390</v>
      </c>
      <c r="C401">
        <v>1</v>
      </c>
      <c r="D401">
        <v>3</v>
      </c>
      <c r="E401" t="s">
        <v>11665</v>
      </c>
      <c r="F401" t="s">
        <v>14092</v>
      </c>
      <c r="G401" t="s">
        <v>11666</v>
      </c>
      <c r="H401" t="s">
        <v>11667</v>
      </c>
    </row>
    <row r="402" spans="1:8" x14ac:dyDescent="0.25">
      <c r="A402">
        <v>56392527</v>
      </c>
      <c r="B402">
        <v>150</v>
      </c>
      <c r="C402">
        <v>1</v>
      </c>
      <c r="D402">
        <v>1</v>
      </c>
      <c r="E402" t="s">
        <v>11668</v>
      </c>
      <c r="F402" t="s">
        <v>14093</v>
      </c>
      <c r="G402" t="s">
        <v>11669</v>
      </c>
      <c r="H402" t="s">
        <v>11670</v>
      </c>
    </row>
    <row r="403" spans="1:8" x14ac:dyDescent="0.25">
      <c r="A403">
        <v>56384991</v>
      </c>
      <c r="B403">
        <v>192</v>
      </c>
      <c r="C403">
        <v>1</v>
      </c>
      <c r="D403">
        <v>2</v>
      </c>
      <c r="E403" t="s">
        <v>11671</v>
      </c>
      <c r="F403" t="s">
        <v>14094</v>
      </c>
      <c r="G403" t="s">
        <v>11672</v>
      </c>
      <c r="H403" t="s">
        <v>11673</v>
      </c>
    </row>
    <row r="404" spans="1:8" x14ac:dyDescent="0.25">
      <c r="A404">
        <v>56190837</v>
      </c>
      <c r="B404">
        <v>62</v>
      </c>
      <c r="C404">
        <v>1</v>
      </c>
      <c r="D404">
        <v>1</v>
      </c>
      <c r="E404" t="s">
        <v>11674</v>
      </c>
      <c r="F404" t="s">
        <v>14095</v>
      </c>
      <c r="G404" t="s">
        <v>11675</v>
      </c>
      <c r="H404" t="s">
        <v>11676</v>
      </c>
    </row>
    <row r="405" spans="1:8" x14ac:dyDescent="0.25">
      <c r="A405">
        <v>55966212</v>
      </c>
      <c r="B405">
        <v>698</v>
      </c>
      <c r="C405">
        <v>1</v>
      </c>
      <c r="D405">
        <v>4</v>
      </c>
      <c r="E405" t="s">
        <v>11677</v>
      </c>
      <c r="F405" t="s">
        <v>14096</v>
      </c>
      <c r="G405" t="s">
        <v>11678</v>
      </c>
      <c r="H405" t="s">
        <v>11679</v>
      </c>
    </row>
    <row r="406" spans="1:8" x14ac:dyDescent="0.25">
      <c r="A406">
        <v>30976835</v>
      </c>
      <c r="B406">
        <v>12986</v>
      </c>
      <c r="C406">
        <v>3</v>
      </c>
      <c r="D406">
        <v>12</v>
      </c>
      <c r="E406" t="s">
        <v>11680</v>
      </c>
      <c r="F406" t="s">
        <v>14097</v>
      </c>
      <c r="G406" t="s">
        <v>11681</v>
      </c>
      <c r="H406" t="s">
        <v>11682</v>
      </c>
    </row>
    <row r="407" spans="1:8" x14ac:dyDescent="0.25">
      <c r="A407">
        <v>55762998</v>
      </c>
      <c r="B407">
        <v>87</v>
      </c>
      <c r="C407">
        <v>0</v>
      </c>
      <c r="D407">
        <v>1</v>
      </c>
      <c r="E407" t="s">
        <v>14098</v>
      </c>
      <c r="F407" t="s">
        <v>13351</v>
      </c>
      <c r="G407" t="s">
        <v>14099</v>
      </c>
      <c r="H407" t="s">
        <v>14100</v>
      </c>
    </row>
    <row r="408" spans="1:8" x14ac:dyDescent="0.25">
      <c r="A408">
        <v>61441292</v>
      </c>
      <c r="B408">
        <v>47</v>
      </c>
      <c r="C408">
        <v>1</v>
      </c>
      <c r="D408">
        <v>1</v>
      </c>
      <c r="E408" t="s">
        <v>11683</v>
      </c>
      <c r="F408" t="s">
        <v>14101</v>
      </c>
      <c r="G408" t="s">
        <v>11684</v>
      </c>
      <c r="H408" t="s">
        <v>11685</v>
      </c>
    </row>
    <row r="409" spans="1:8" x14ac:dyDescent="0.25">
      <c r="A409">
        <v>36398713</v>
      </c>
      <c r="B409">
        <v>6185</v>
      </c>
      <c r="C409">
        <v>2</v>
      </c>
      <c r="D409">
        <v>5</v>
      </c>
      <c r="E409" t="s">
        <v>14102</v>
      </c>
      <c r="F409" t="s">
        <v>13351</v>
      </c>
      <c r="G409" t="s">
        <v>14103</v>
      </c>
      <c r="H409" t="s">
        <v>14104</v>
      </c>
    </row>
    <row r="410" spans="1:8" x14ac:dyDescent="0.25">
      <c r="A410">
        <v>59951017</v>
      </c>
      <c r="B410">
        <v>90</v>
      </c>
      <c r="C410">
        <v>1</v>
      </c>
      <c r="D410">
        <v>1</v>
      </c>
      <c r="E410" t="s">
        <v>11686</v>
      </c>
      <c r="F410" t="s">
        <v>14105</v>
      </c>
      <c r="G410" t="s">
        <v>11687</v>
      </c>
      <c r="H410" t="s">
        <v>11688</v>
      </c>
    </row>
    <row r="411" spans="1:8" x14ac:dyDescent="0.25">
      <c r="A411">
        <v>59833373</v>
      </c>
      <c r="B411">
        <v>105</v>
      </c>
      <c r="C411">
        <v>0</v>
      </c>
      <c r="D411">
        <v>2</v>
      </c>
      <c r="E411" t="s">
        <v>14106</v>
      </c>
      <c r="F411" t="s">
        <v>13351</v>
      </c>
      <c r="G411" t="s">
        <v>14107</v>
      </c>
      <c r="H411" t="s">
        <v>14108</v>
      </c>
    </row>
    <row r="412" spans="1:8" x14ac:dyDescent="0.25">
      <c r="A412">
        <v>58438204</v>
      </c>
      <c r="B412">
        <v>158</v>
      </c>
      <c r="C412">
        <v>1</v>
      </c>
      <c r="D412">
        <v>4</v>
      </c>
      <c r="E412" t="s">
        <v>11689</v>
      </c>
      <c r="F412" t="s">
        <v>14109</v>
      </c>
      <c r="G412" t="s">
        <v>11690</v>
      </c>
      <c r="H412" t="s">
        <v>11691</v>
      </c>
    </row>
    <row r="413" spans="1:8" x14ac:dyDescent="0.25">
      <c r="A413">
        <v>58852615</v>
      </c>
      <c r="B413">
        <v>63</v>
      </c>
      <c r="C413">
        <v>1</v>
      </c>
      <c r="D413">
        <v>1</v>
      </c>
      <c r="E413" t="s">
        <v>11692</v>
      </c>
      <c r="F413" t="s">
        <v>14110</v>
      </c>
      <c r="G413" t="s">
        <v>11693</v>
      </c>
      <c r="H413" t="s">
        <v>11694</v>
      </c>
    </row>
    <row r="414" spans="1:8" x14ac:dyDescent="0.25">
      <c r="A414">
        <v>57712514</v>
      </c>
      <c r="B414">
        <v>319</v>
      </c>
      <c r="C414">
        <v>1</v>
      </c>
      <c r="D414">
        <v>1</v>
      </c>
      <c r="E414" t="s">
        <v>11695</v>
      </c>
      <c r="F414" t="s">
        <v>14111</v>
      </c>
      <c r="G414" t="s">
        <v>11696</v>
      </c>
      <c r="H414" t="s">
        <v>11697</v>
      </c>
    </row>
    <row r="415" spans="1:8" x14ac:dyDescent="0.25">
      <c r="A415">
        <v>57408823</v>
      </c>
      <c r="B415">
        <v>405</v>
      </c>
      <c r="C415">
        <v>2</v>
      </c>
      <c r="D415">
        <v>2</v>
      </c>
      <c r="E415" t="s">
        <v>14112</v>
      </c>
      <c r="F415" t="s">
        <v>13351</v>
      </c>
      <c r="G415" t="s">
        <v>14113</v>
      </c>
      <c r="H415" t="s">
        <v>14114</v>
      </c>
    </row>
    <row r="416" spans="1:8" x14ac:dyDescent="0.25">
      <c r="A416">
        <v>57022754</v>
      </c>
      <c r="B416">
        <v>232</v>
      </c>
      <c r="C416">
        <v>0</v>
      </c>
      <c r="D416">
        <v>1</v>
      </c>
      <c r="E416" t="s">
        <v>14115</v>
      </c>
      <c r="F416" t="s">
        <v>13351</v>
      </c>
      <c r="G416" t="s">
        <v>14116</v>
      </c>
      <c r="H416" t="s">
        <v>14117</v>
      </c>
    </row>
    <row r="417" spans="1:8" x14ac:dyDescent="0.25">
      <c r="A417">
        <v>56990103</v>
      </c>
      <c r="B417">
        <v>118</v>
      </c>
      <c r="C417">
        <v>1</v>
      </c>
      <c r="D417">
        <v>1</v>
      </c>
      <c r="E417" t="s">
        <v>11698</v>
      </c>
      <c r="F417" t="s">
        <v>14118</v>
      </c>
      <c r="G417" t="s">
        <v>11693</v>
      </c>
      <c r="H417" t="s">
        <v>11699</v>
      </c>
    </row>
    <row r="418" spans="1:8" x14ac:dyDescent="0.25">
      <c r="A418">
        <v>56769241</v>
      </c>
      <c r="B418">
        <v>373</v>
      </c>
      <c r="C418">
        <v>1</v>
      </c>
      <c r="D418">
        <v>1</v>
      </c>
      <c r="E418" t="s">
        <v>11700</v>
      </c>
      <c r="F418" t="s">
        <v>14119</v>
      </c>
      <c r="G418" t="s">
        <v>11690</v>
      </c>
      <c r="H418" t="s">
        <v>11701</v>
      </c>
    </row>
    <row r="419" spans="1:8" x14ac:dyDescent="0.25">
      <c r="A419">
        <v>53473226</v>
      </c>
      <c r="B419">
        <v>349</v>
      </c>
      <c r="C419">
        <v>1</v>
      </c>
      <c r="D419">
        <v>4</v>
      </c>
      <c r="E419" t="s">
        <v>14120</v>
      </c>
      <c r="F419" t="s">
        <v>13351</v>
      </c>
      <c r="G419" t="s">
        <v>14121</v>
      </c>
      <c r="H419" t="s">
        <v>14122</v>
      </c>
    </row>
    <row r="420" spans="1:8" x14ac:dyDescent="0.25">
      <c r="A420">
        <v>56158577</v>
      </c>
      <c r="B420">
        <v>107</v>
      </c>
      <c r="C420">
        <v>1</v>
      </c>
      <c r="D420">
        <v>1</v>
      </c>
      <c r="E420" t="s">
        <v>14123</v>
      </c>
      <c r="F420" t="s">
        <v>13351</v>
      </c>
      <c r="G420" t="s">
        <v>11693</v>
      </c>
      <c r="H420" t="s">
        <v>14124</v>
      </c>
    </row>
    <row r="421" spans="1:8" x14ac:dyDescent="0.25">
      <c r="A421">
        <v>40745809</v>
      </c>
      <c r="B421">
        <v>3045</v>
      </c>
      <c r="C421">
        <v>3</v>
      </c>
      <c r="D421">
        <v>4</v>
      </c>
      <c r="E421" t="s">
        <v>11702</v>
      </c>
      <c r="F421" t="s">
        <v>14125</v>
      </c>
      <c r="G421" t="s">
        <v>11703</v>
      </c>
      <c r="H421" t="s">
        <v>11704</v>
      </c>
    </row>
    <row r="422" spans="1:8" x14ac:dyDescent="0.25">
      <c r="A422">
        <v>30437715</v>
      </c>
      <c r="B422">
        <v>9647</v>
      </c>
      <c r="C422">
        <v>2</v>
      </c>
      <c r="D422">
        <v>3</v>
      </c>
      <c r="E422" t="s">
        <v>14126</v>
      </c>
      <c r="F422" t="s">
        <v>13351</v>
      </c>
      <c r="G422" t="s">
        <v>14127</v>
      </c>
      <c r="H422" t="s">
        <v>14128</v>
      </c>
    </row>
    <row r="423" spans="1:8" x14ac:dyDescent="0.25">
      <c r="A423">
        <v>55779085</v>
      </c>
      <c r="B423">
        <v>75</v>
      </c>
      <c r="C423">
        <v>1</v>
      </c>
      <c r="D423">
        <v>1</v>
      </c>
      <c r="E423" t="s">
        <v>14129</v>
      </c>
      <c r="F423" t="s">
        <v>13351</v>
      </c>
      <c r="G423" t="s">
        <v>11693</v>
      </c>
      <c r="H423" t="s">
        <v>14130</v>
      </c>
    </row>
    <row r="424" spans="1:8" x14ac:dyDescent="0.25">
      <c r="A424">
        <v>55735325</v>
      </c>
      <c r="B424">
        <v>294</v>
      </c>
      <c r="C424">
        <v>1</v>
      </c>
      <c r="D424">
        <v>2</v>
      </c>
      <c r="E424" t="s">
        <v>11705</v>
      </c>
      <c r="F424" t="s">
        <v>14131</v>
      </c>
      <c r="G424" t="s">
        <v>11706</v>
      </c>
      <c r="H424" t="s">
        <v>11707</v>
      </c>
    </row>
    <row r="425" spans="1:8" x14ac:dyDescent="0.25">
      <c r="A425">
        <v>55472412</v>
      </c>
      <c r="B425">
        <v>101</v>
      </c>
      <c r="C425">
        <v>1</v>
      </c>
      <c r="D425">
        <v>1</v>
      </c>
      <c r="E425" t="s">
        <v>11708</v>
      </c>
      <c r="F425" t="s">
        <v>14132</v>
      </c>
      <c r="G425" t="s">
        <v>11709</v>
      </c>
      <c r="H425" t="s">
        <v>11710</v>
      </c>
    </row>
    <row r="426" spans="1:8" x14ac:dyDescent="0.25">
      <c r="A426">
        <v>55299641</v>
      </c>
      <c r="B426">
        <v>503</v>
      </c>
      <c r="C426">
        <v>1</v>
      </c>
      <c r="D426">
        <v>2</v>
      </c>
      <c r="E426" t="s">
        <v>11711</v>
      </c>
      <c r="F426" t="s">
        <v>14133</v>
      </c>
      <c r="G426" t="s">
        <v>11693</v>
      </c>
      <c r="H426" t="s">
        <v>11712</v>
      </c>
    </row>
    <row r="427" spans="1:8" x14ac:dyDescent="0.25">
      <c r="A427">
        <v>54870415</v>
      </c>
      <c r="B427">
        <v>1500</v>
      </c>
      <c r="C427">
        <v>1</v>
      </c>
      <c r="D427">
        <v>1</v>
      </c>
      <c r="E427" t="s">
        <v>11713</v>
      </c>
      <c r="F427" t="s">
        <v>14134</v>
      </c>
      <c r="G427" t="s">
        <v>11714</v>
      </c>
      <c r="H427" t="s">
        <v>11715</v>
      </c>
    </row>
    <row r="428" spans="1:8" x14ac:dyDescent="0.25">
      <c r="A428">
        <v>42952057</v>
      </c>
      <c r="B428">
        <v>7880</v>
      </c>
      <c r="C428">
        <v>2</v>
      </c>
      <c r="D428">
        <v>6</v>
      </c>
      <c r="E428" t="s">
        <v>11716</v>
      </c>
      <c r="F428" t="s">
        <v>14135</v>
      </c>
      <c r="G428" t="s">
        <v>11717</v>
      </c>
      <c r="H428" t="s">
        <v>11718</v>
      </c>
    </row>
    <row r="429" spans="1:8" x14ac:dyDescent="0.25">
      <c r="A429">
        <v>44057939</v>
      </c>
      <c r="B429">
        <v>6223</v>
      </c>
      <c r="C429">
        <v>1</v>
      </c>
      <c r="D429">
        <v>2</v>
      </c>
      <c r="E429" t="s">
        <v>11719</v>
      </c>
      <c r="F429" t="s">
        <v>14136</v>
      </c>
      <c r="G429" t="s">
        <v>11720</v>
      </c>
      <c r="H429" t="s">
        <v>11721</v>
      </c>
    </row>
    <row r="430" spans="1:8" x14ac:dyDescent="0.25">
      <c r="A430">
        <v>54030145</v>
      </c>
      <c r="B430">
        <v>805</v>
      </c>
      <c r="C430">
        <v>1</v>
      </c>
      <c r="D430">
        <v>1</v>
      </c>
      <c r="E430" t="s">
        <v>11722</v>
      </c>
      <c r="F430" t="s">
        <v>14137</v>
      </c>
      <c r="G430" t="s">
        <v>11723</v>
      </c>
      <c r="H430" t="s">
        <v>11724</v>
      </c>
    </row>
    <row r="431" spans="1:8" x14ac:dyDescent="0.25">
      <c r="A431">
        <v>53949950</v>
      </c>
      <c r="B431">
        <v>168</v>
      </c>
      <c r="C431">
        <v>1</v>
      </c>
      <c r="D431">
        <v>1</v>
      </c>
      <c r="E431" t="s">
        <v>11725</v>
      </c>
      <c r="F431" t="s">
        <v>14138</v>
      </c>
      <c r="G431" t="s">
        <v>11726</v>
      </c>
      <c r="H431" t="s">
        <v>11727</v>
      </c>
    </row>
    <row r="432" spans="1:8" x14ac:dyDescent="0.25">
      <c r="A432">
        <v>53958427</v>
      </c>
      <c r="B432">
        <v>631</v>
      </c>
      <c r="C432">
        <v>1</v>
      </c>
      <c r="D432">
        <v>1</v>
      </c>
      <c r="E432" t="s">
        <v>11728</v>
      </c>
      <c r="F432" t="s">
        <v>14139</v>
      </c>
      <c r="G432" t="s">
        <v>11145</v>
      </c>
      <c r="H432" t="s">
        <v>11729</v>
      </c>
    </row>
    <row r="433" spans="1:8" x14ac:dyDescent="0.25">
      <c r="A433">
        <v>53906021</v>
      </c>
      <c r="B433">
        <v>2098</v>
      </c>
      <c r="C433">
        <v>1</v>
      </c>
      <c r="D433">
        <v>2</v>
      </c>
      <c r="E433" t="s">
        <v>11730</v>
      </c>
      <c r="F433" t="s">
        <v>14140</v>
      </c>
      <c r="G433" t="s">
        <v>11726</v>
      </c>
      <c r="H433" t="s">
        <v>11731</v>
      </c>
    </row>
    <row r="434" spans="1:8" x14ac:dyDescent="0.25">
      <c r="A434">
        <v>53877544</v>
      </c>
      <c r="B434">
        <v>695</v>
      </c>
      <c r="C434">
        <v>1</v>
      </c>
      <c r="D434">
        <v>2</v>
      </c>
      <c r="E434" t="s">
        <v>14141</v>
      </c>
      <c r="F434" t="s">
        <v>13351</v>
      </c>
      <c r="G434" t="s">
        <v>14142</v>
      </c>
      <c r="H434" t="s">
        <v>14143</v>
      </c>
    </row>
    <row r="435" spans="1:8" x14ac:dyDescent="0.25">
      <c r="A435">
        <v>53683688</v>
      </c>
      <c r="B435">
        <v>130</v>
      </c>
      <c r="C435">
        <v>1</v>
      </c>
      <c r="D435">
        <v>2</v>
      </c>
      <c r="E435" t="s">
        <v>11732</v>
      </c>
      <c r="F435" t="s">
        <v>14144</v>
      </c>
      <c r="G435" t="s">
        <v>11693</v>
      </c>
      <c r="H435" t="s">
        <v>11733</v>
      </c>
    </row>
    <row r="436" spans="1:8" x14ac:dyDescent="0.25">
      <c r="A436">
        <v>52946079</v>
      </c>
      <c r="B436">
        <v>593</v>
      </c>
      <c r="C436">
        <v>0</v>
      </c>
      <c r="D436">
        <v>2</v>
      </c>
      <c r="E436" t="s">
        <v>14145</v>
      </c>
      <c r="F436" t="s">
        <v>13351</v>
      </c>
      <c r="G436" t="s">
        <v>14146</v>
      </c>
      <c r="H436" t="s">
        <v>14147</v>
      </c>
    </row>
    <row r="437" spans="1:8" x14ac:dyDescent="0.25">
      <c r="A437">
        <v>52598692</v>
      </c>
      <c r="B437">
        <v>605</v>
      </c>
      <c r="C437">
        <v>1</v>
      </c>
      <c r="D437">
        <v>1</v>
      </c>
      <c r="E437" t="s">
        <v>11734</v>
      </c>
      <c r="F437" t="s">
        <v>14148</v>
      </c>
      <c r="G437" t="s">
        <v>11735</v>
      </c>
      <c r="H437" t="s">
        <v>11736</v>
      </c>
    </row>
    <row r="438" spans="1:8" x14ac:dyDescent="0.25">
      <c r="A438">
        <v>52379320</v>
      </c>
      <c r="B438">
        <v>592</v>
      </c>
      <c r="C438">
        <v>1</v>
      </c>
      <c r="D438">
        <v>1</v>
      </c>
      <c r="E438" t="s">
        <v>14149</v>
      </c>
      <c r="F438" t="s">
        <v>13351</v>
      </c>
      <c r="G438" t="s">
        <v>14150</v>
      </c>
      <c r="H438" t="s">
        <v>14151</v>
      </c>
    </row>
    <row r="439" spans="1:8" x14ac:dyDescent="0.25">
      <c r="A439">
        <v>52209709</v>
      </c>
      <c r="B439">
        <v>227</v>
      </c>
      <c r="C439">
        <v>0</v>
      </c>
      <c r="D439">
        <v>5</v>
      </c>
      <c r="E439" t="s">
        <v>14152</v>
      </c>
      <c r="F439" t="s">
        <v>13351</v>
      </c>
      <c r="G439" t="s">
        <v>14153</v>
      </c>
      <c r="H439" t="s">
        <v>14154</v>
      </c>
    </row>
    <row r="440" spans="1:8" x14ac:dyDescent="0.25">
      <c r="A440">
        <v>51699149</v>
      </c>
      <c r="B440">
        <v>585</v>
      </c>
      <c r="C440">
        <v>1</v>
      </c>
      <c r="D440">
        <v>1</v>
      </c>
      <c r="E440" t="s">
        <v>14155</v>
      </c>
      <c r="F440" t="s">
        <v>13351</v>
      </c>
      <c r="G440" t="s">
        <v>14156</v>
      </c>
      <c r="H440" t="s">
        <v>14157</v>
      </c>
    </row>
    <row r="441" spans="1:8" x14ac:dyDescent="0.25">
      <c r="A441">
        <v>51550969</v>
      </c>
      <c r="B441">
        <v>1097</v>
      </c>
      <c r="C441">
        <v>0</v>
      </c>
      <c r="D441">
        <v>2</v>
      </c>
      <c r="E441" t="s">
        <v>14158</v>
      </c>
      <c r="F441" t="s">
        <v>13351</v>
      </c>
      <c r="G441" t="s">
        <v>14159</v>
      </c>
      <c r="H441" t="s">
        <v>14160</v>
      </c>
    </row>
    <row r="442" spans="1:8" x14ac:dyDescent="0.25">
      <c r="A442">
        <v>51315894</v>
      </c>
      <c r="B442">
        <v>231</v>
      </c>
      <c r="C442">
        <v>2</v>
      </c>
      <c r="D442">
        <v>2</v>
      </c>
      <c r="E442" t="s">
        <v>11737</v>
      </c>
      <c r="F442" t="s">
        <v>14161</v>
      </c>
      <c r="G442" t="s">
        <v>11738</v>
      </c>
      <c r="H442" t="s">
        <v>11739</v>
      </c>
    </row>
    <row r="443" spans="1:8" x14ac:dyDescent="0.25">
      <c r="A443">
        <v>50948654</v>
      </c>
      <c r="B443">
        <v>804</v>
      </c>
      <c r="C443">
        <v>0</v>
      </c>
      <c r="D443">
        <v>1</v>
      </c>
      <c r="E443" t="s">
        <v>14162</v>
      </c>
      <c r="F443" t="s">
        <v>13351</v>
      </c>
      <c r="G443" t="s">
        <v>11693</v>
      </c>
      <c r="H443" t="s">
        <v>14163</v>
      </c>
    </row>
    <row r="444" spans="1:8" x14ac:dyDescent="0.25">
      <c r="A444">
        <v>36446979</v>
      </c>
      <c r="B444">
        <v>3039</v>
      </c>
      <c r="C444">
        <v>1</v>
      </c>
      <c r="D444">
        <v>10</v>
      </c>
      <c r="E444" t="s">
        <v>14164</v>
      </c>
      <c r="F444" t="s">
        <v>13351</v>
      </c>
      <c r="G444" t="s">
        <v>14165</v>
      </c>
      <c r="H444" t="s">
        <v>14166</v>
      </c>
    </row>
    <row r="445" spans="1:8" x14ac:dyDescent="0.25">
      <c r="A445">
        <v>50835992</v>
      </c>
      <c r="B445">
        <v>2491</v>
      </c>
      <c r="C445">
        <v>1</v>
      </c>
      <c r="D445">
        <v>5</v>
      </c>
      <c r="E445" t="s">
        <v>11740</v>
      </c>
      <c r="F445" t="s">
        <v>14167</v>
      </c>
      <c r="G445" t="s">
        <v>11741</v>
      </c>
      <c r="H445" t="s">
        <v>11742</v>
      </c>
    </row>
    <row r="446" spans="1:8" x14ac:dyDescent="0.25">
      <c r="A446">
        <v>50842644</v>
      </c>
      <c r="B446">
        <v>277</v>
      </c>
      <c r="C446">
        <v>1</v>
      </c>
      <c r="D446">
        <v>1</v>
      </c>
      <c r="E446" t="s">
        <v>14168</v>
      </c>
      <c r="F446" t="s">
        <v>13351</v>
      </c>
      <c r="G446" t="s">
        <v>14169</v>
      </c>
      <c r="H446" t="s">
        <v>14170</v>
      </c>
    </row>
    <row r="447" spans="1:8" x14ac:dyDescent="0.25">
      <c r="A447">
        <v>50817625</v>
      </c>
      <c r="B447">
        <v>3450</v>
      </c>
      <c r="C447">
        <v>2</v>
      </c>
      <c r="D447">
        <v>4</v>
      </c>
      <c r="E447" t="s">
        <v>11743</v>
      </c>
      <c r="F447" t="s">
        <v>14171</v>
      </c>
      <c r="G447" t="s">
        <v>11744</v>
      </c>
      <c r="H447" t="s">
        <v>11745</v>
      </c>
    </row>
    <row r="448" spans="1:8" x14ac:dyDescent="0.25">
      <c r="A448">
        <v>50612223</v>
      </c>
      <c r="B448">
        <v>241</v>
      </c>
      <c r="C448">
        <v>1</v>
      </c>
      <c r="D448">
        <v>2</v>
      </c>
      <c r="E448" t="s">
        <v>11746</v>
      </c>
      <c r="F448" t="s">
        <v>14172</v>
      </c>
      <c r="G448" t="s">
        <v>11693</v>
      </c>
      <c r="H448" t="s">
        <v>11747</v>
      </c>
    </row>
    <row r="449" spans="1:8" x14ac:dyDescent="0.25">
      <c r="A449">
        <v>48769508</v>
      </c>
      <c r="B449">
        <v>1212</v>
      </c>
      <c r="C449">
        <v>1</v>
      </c>
      <c r="D449">
        <v>2</v>
      </c>
      <c r="E449" t="s">
        <v>11748</v>
      </c>
      <c r="F449" t="s">
        <v>14173</v>
      </c>
      <c r="G449" t="s">
        <v>11749</v>
      </c>
      <c r="H449" t="s">
        <v>11750</v>
      </c>
    </row>
    <row r="450" spans="1:8" x14ac:dyDescent="0.25">
      <c r="A450">
        <v>47670390</v>
      </c>
      <c r="B450">
        <v>439</v>
      </c>
      <c r="C450">
        <v>1</v>
      </c>
      <c r="D450">
        <v>1</v>
      </c>
      <c r="E450" t="s">
        <v>11751</v>
      </c>
      <c r="F450" t="s">
        <v>14174</v>
      </c>
      <c r="G450" t="s">
        <v>11752</v>
      </c>
      <c r="H450" t="s">
        <v>11753</v>
      </c>
    </row>
    <row r="451" spans="1:8" x14ac:dyDescent="0.25">
      <c r="A451">
        <v>47341598</v>
      </c>
      <c r="B451">
        <v>3037</v>
      </c>
      <c r="C451">
        <v>1</v>
      </c>
      <c r="D451">
        <v>2</v>
      </c>
      <c r="E451" t="s">
        <v>11754</v>
      </c>
      <c r="F451" t="s">
        <v>14175</v>
      </c>
      <c r="G451" t="s">
        <v>11755</v>
      </c>
      <c r="H451" t="s">
        <v>11756</v>
      </c>
    </row>
    <row r="452" spans="1:8" x14ac:dyDescent="0.25">
      <c r="A452">
        <v>46788709</v>
      </c>
      <c r="B452">
        <v>374</v>
      </c>
      <c r="C452">
        <v>1</v>
      </c>
      <c r="D452">
        <v>4</v>
      </c>
      <c r="E452" t="s">
        <v>11757</v>
      </c>
      <c r="F452" t="s">
        <v>14176</v>
      </c>
      <c r="G452" t="s">
        <v>11758</v>
      </c>
      <c r="H452" t="s">
        <v>11759</v>
      </c>
    </row>
    <row r="453" spans="1:8" x14ac:dyDescent="0.25">
      <c r="A453">
        <v>46414976</v>
      </c>
      <c r="B453">
        <v>1602</v>
      </c>
      <c r="C453">
        <v>1</v>
      </c>
      <c r="D453">
        <v>1</v>
      </c>
      <c r="E453" t="s">
        <v>14177</v>
      </c>
      <c r="F453" t="s">
        <v>13351</v>
      </c>
      <c r="G453" t="s">
        <v>14178</v>
      </c>
      <c r="H453" t="s">
        <v>14179</v>
      </c>
    </row>
    <row r="454" spans="1:8" x14ac:dyDescent="0.25">
      <c r="A454">
        <v>44638856</v>
      </c>
      <c r="B454">
        <v>1272</v>
      </c>
      <c r="C454">
        <v>1</v>
      </c>
      <c r="D454">
        <v>5</v>
      </c>
      <c r="E454" t="s">
        <v>11760</v>
      </c>
      <c r="F454" t="s">
        <v>14180</v>
      </c>
      <c r="G454" t="s">
        <v>11761</v>
      </c>
      <c r="H454" t="s">
        <v>11762</v>
      </c>
    </row>
    <row r="455" spans="1:8" x14ac:dyDescent="0.25">
      <c r="A455">
        <v>44466072</v>
      </c>
      <c r="B455">
        <v>1613</v>
      </c>
      <c r="C455">
        <v>1</v>
      </c>
      <c r="D455">
        <v>3</v>
      </c>
      <c r="E455" t="s">
        <v>11763</v>
      </c>
      <c r="F455" t="s">
        <v>14181</v>
      </c>
      <c r="G455" t="s">
        <v>11690</v>
      </c>
      <c r="H455" t="s">
        <v>11764</v>
      </c>
    </row>
    <row r="456" spans="1:8" x14ac:dyDescent="0.25">
      <c r="A456">
        <v>44418033</v>
      </c>
      <c r="B456">
        <v>2333</v>
      </c>
      <c r="C456">
        <v>1</v>
      </c>
      <c r="D456">
        <v>4</v>
      </c>
      <c r="E456" t="s">
        <v>11765</v>
      </c>
      <c r="F456" t="s">
        <v>14182</v>
      </c>
      <c r="G456" t="s">
        <v>11766</v>
      </c>
      <c r="H456" t="s">
        <v>11767</v>
      </c>
    </row>
    <row r="457" spans="1:8" x14ac:dyDescent="0.25">
      <c r="A457">
        <v>61889235</v>
      </c>
      <c r="B457">
        <v>9</v>
      </c>
      <c r="C457">
        <v>0</v>
      </c>
      <c r="D457">
        <v>1</v>
      </c>
      <c r="E457" t="s">
        <v>14183</v>
      </c>
      <c r="F457" t="s">
        <v>13351</v>
      </c>
      <c r="G457" t="s">
        <v>14184</v>
      </c>
      <c r="H457" t="s">
        <v>14185</v>
      </c>
    </row>
    <row r="458" spans="1:8" x14ac:dyDescent="0.25">
      <c r="A458">
        <v>15683858</v>
      </c>
      <c r="B458">
        <v>46297</v>
      </c>
      <c r="C458">
        <v>8</v>
      </c>
      <c r="D458">
        <v>56</v>
      </c>
      <c r="E458" t="s">
        <v>14186</v>
      </c>
      <c r="F458" t="s">
        <v>13351</v>
      </c>
      <c r="G458" t="s">
        <v>14184</v>
      </c>
      <c r="H458" t="s">
        <v>14187</v>
      </c>
    </row>
    <row r="459" spans="1:8" x14ac:dyDescent="0.25">
      <c r="A459">
        <v>6557058</v>
      </c>
      <c r="B459">
        <v>8742</v>
      </c>
      <c r="C459">
        <v>3</v>
      </c>
      <c r="D459">
        <v>7</v>
      </c>
      <c r="E459" t="s">
        <v>14188</v>
      </c>
      <c r="F459" t="s">
        <v>13351</v>
      </c>
      <c r="G459" t="s">
        <v>14189</v>
      </c>
      <c r="H459" t="s">
        <v>14190</v>
      </c>
    </row>
    <row r="460" spans="1:8" x14ac:dyDescent="0.25">
      <c r="A460">
        <v>45238899</v>
      </c>
      <c r="B460">
        <v>28738</v>
      </c>
      <c r="C460">
        <v>4</v>
      </c>
      <c r="D460">
        <v>33</v>
      </c>
      <c r="E460" t="s">
        <v>11768</v>
      </c>
      <c r="F460" t="s">
        <v>14191</v>
      </c>
      <c r="G460" t="s">
        <v>11769</v>
      </c>
      <c r="H460" t="s">
        <v>11770</v>
      </c>
    </row>
    <row r="461" spans="1:8" x14ac:dyDescent="0.25">
      <c r="A461">
        <v>61281028</v>
      </c>
      <c r="B461">
        <v>63</v>
      </c>
      <c r="C461">
        <v>1</v>
      </c>
      <c r="D461">
        <v>1</v>
      </c>
      <c r="E461" t="s">
        <v>14192</v>
      </c>
      <c r="F461" t="s">
        <v>13351</v>
      </c>
      <c r="G461" t="s">
        <v>14193</v>
      </c>
      <c r="H461" t="s">
        <v>14194</v>
      </c>
    </row>
    <row r="462" spans="1:8" x14ac:dyDescent="0.25">
      <c r="A462">
        <v>47753082</v>
      </c>
      <c r="B462">
        <v>2564</v>
      </c>
      <c r="C462">
        <v>1</v>
      </c>
      <c r="D462">
        <v>1</v>
      </c>
      <c r="E462" t="s">
        <v>11771</v>
      </c>
      <c r="F462" t="s">
        <v>14195</v>
      </c>
      <c r="G462" t="s">
        <v>11772</v>
      </c>
      <c r="H462" t="s">
        <v>11773</v>
      </c>
    </row>
    <row r="463" spans="1:8" x14ac:dyDescent="0.25">
      <c r="A463">
        <v>11400879</v>
      </c>
      <c r="B463">
        <v>100061</v>
      </c>
      <c r="C463">
        <v>5</v>
      </c>
      <c r="D463">
        <v>34</v>
      </c>
      <c r="E463" t="s">
        <v>14196</v>
      </c>
      <c r="F463" t="s">
        <v>13351</v>
      </c>
      <c r="G463" t="s">
        <v>14197</v>
      </c>
      <c r="H463" t="s">
        <v>14198</v>
      </c>
    </row>
    <row r="464" spans="1:8" x14ac:dyDescent="0.25">
      <c r="A464">
        <v>32876606</v>
      </c>
      <c r="B464">
        <v>12374</v>
      </c>
      <c r="C464">
        <v>3</v>
      </c>
      <c r="D464">
        <v>18</v>
      </c>
      <c r="E464" t="s">
        <v>14199</v>
      </c>
      <c r="F464" t="s">
        <v>13351</v>
      </c>
      <c r="G464" t="s">
        <v>14200</v>
      </c>
      <c r="H464" t="s">
        <v>14201</v>
      </c>
    </row>
    <row r="465" spans="1:8" x14ac:dyDescent="0.25">
      <c r="A465">
        <v>57442707</v>
      </c>
      <c r="B465">
        <v>873</v>
      </c>
      <c r="C465">
        <v>1</v>
      </c>
      <c r="D465">
        <v>1</v>
      </c>
      <c r="E465" t="s">
        <v>11774</v>
      </c>
      <c r="F465" t="s">
        <v>14202</v>
      </c>
      <c r="G465" t="s">
        <v>11775</v>
      </c>
      <c r="H465" t="s">
        <v>11776</v>
      </c>
    </row>
    <row r="466" spans="1:8" x14ac:dyDescent="0.25">
      <c r="A466">
        <v>11513607</v>
      </c>
      <c r="B466">
        <v>2032</v>
      </c>
      <c r="C466">
        <v>0</v>
      </c>
      <c r="D466">
        <v>3</v>
      </c>
      <c r="E466" t="s">
        <v>14203</v>
      </c>
      <c r="F466" t="s">
        <v>13351</v>
      </c>
      <c r="G466" t="s">
        <v>14204</v>
      </c>
      <c r="H466" t="s">
        <v>14205</v>
      </c>
    </row>
    <row r="467" spans="1:8" x14ac:dyDescent="0.25">
      <c r="A467">
        <v>29893750</v>
      </c>
      <c r="B467">
        <v>12247</v>
      </c>
      <c r="C467">
        <v>2</v>
      </c>
      <c r="D467">
        <v>5</v>
      </c>
      <c r="E467" t="s">
        <v>14206</v>
      </c>
      <c r="F467" t="s">
        <v>13351</v>
      </c>
      <c r="G467" t="s">
        <v>14207</v>
      </c>
      <c r="H467" t="s">
        <v>14208</v>
      </c>
    </row>
    <row r="468" spans="1:8" x14ac:dyDescent="0.25">
      <c r="A468">
        <v>52404588</v>
      </c>
      <c r="B468">
        <v>303</v>
      </c>
      <c r="C468">
        <v>1</v>
      </c>
      <c r="D468">
        <v>1</v>
      </c>
      <c r="E468" t="s">
        <v>11777</v>
      </c>
      <c r="F468" t="s">
        <v>14209</v>
      </c>
      <c r="G468" t="s">
        <v>11778</v>
      </c>
      <c r="H468" t="s">
        <v>11779</v>
      </c>
    </row>
    <row r="469" spans="1:8" x14ac:dyDescent="0.25">
      <c r="A469">
        <v>60655366</v>
      </c>
      <c r="B469">
        <v>33</v>
      </c>
      <c r="C469">
        <v>0</v>
      </c>
      <c r="D469">
        <v>1</v>
      </c>
      <c r="E469" t="s">
        <v>14210</v>
      </c>
      <c r="F469" t="s">
        <v>13351</v>
      </c>
      <c r="G469" t="s">
        <v>14211</v>
      </c>
      <c r="H469" t="s">
        <v>14212</v>
      </c>
    </row>
    <row r="470" spans="1:8" x14ac:dyDescent="0.25">
      <c r="A470">
        <v>53983394</v>
      </c>
      <c r="B470">
        <v>618</v>
      </c>
      <c r="C470">
        <v>0</v>
      </c>
      <c r="D470">
        <v>1</v>
      </c>
      <c r="E470" t="s">
        <v>14213</v>
      </c>
      <c r="F470" t="s">
        <v>13351</v>
      </c>
      <c r="G470" t="s">
        <v>14214</v>
      </c>
      <c r="H470" t="s">
        <v>14215</v>
      </c>
    </row>
    <row r="471" spans="1:8" x14ac:dyDescent="0.25">
      <c r="A471">
        <v>59908572</v>
      </c>
      <c r="B471">
        <v>269</v>
      </c>
      <c r="C471">
        <v>0</v>
      </c>
      <c r="D471">
        <v>1</v>
      </c>
      <c r="E471" t="s">
        <v>14216</v>
      </c>
      <c r="F471" t="s">
        <v>13351</v>
      </c>
      <c r="G471" t="s">
        <v>14217</v>
      </c>
      <c r="H471" t="s">
        <v>14218</v>
      </c>
    </row>
    <row r="472" spans="1:8" x14ac:dyDescent="0.25">
      <c r="A472">
        <v>60465243</v>
      </c>
      <c r="B472">
        <v>47</v>
      </c>
      <c r="C472">
        <v>0</v>
      </c>
      <c r="D472">
        <v>1</v>
      </c>
      <c r="E472" t="s">
        <v>14219</v>
      </c>
      <c r="F472" t="s">
        <v>13351</v>
      </c>
      <c r="G472" t="s">
        <v>14220</v>
      </c>
      <c r="H472" t="s">
        <v>14221</v>
      </c>
    </row>
    <row r="473" spans="1:8" x14ac:dyDescent="0.25">
      <c r="A473">
        <v>37065315</v>
      </c>
      <c r="B473">
        <v>16958</v>
      </c>
      <c r="C473">
        <v>4</v>
      </c>
      <c r="D473">
        <v>10</v>
      </c>
      <c r="E473" t="s">
        <v>11780</v>
      </c>
      <c r="F473" t="s">
        <v>14222</v>
      </c>
      <c r="G473" t="s">
        <v>11781</v>
      </c>
      <c r="H473" t="s">
        <v>11782</v>
      </c>
    </row>
    <row r="474" spans="1:8" x14ac:dyDescent="0.25">
      <c r="A474">
        <v>16530060</v>
      </c>
      <c r="B474">
        <v>65164</v>
      </c>
      <c r="C474">
        <v>2</v>
      </c>
      <c r="D474">
        <v>34</v>
      </c>
      <c r="E474" t="s">
        <v>11783</v>
      </c>
      <c r="F474" t="s">
        <v>14223</v>
      </c>
      <c r="G474" t="s">
        <v>11784</v>
      </c>
      <c r="H474" t="s">
        <v>11785</v>
      </c>
    </row>
    <row r="475" spans="1:8" x14ac:dyDescent="0.25">
      <c r="A475">
        <v>46584175</v>
      </c>
      <c r="B475">
        <v>21727</v>
      </c>
      <c r="C475">
        <v>3</v>
      </c>
      <c r="D475">
        <v>10</v>
      </c>
      <c r="E475" t="s">
        <v>11786</v>
      </c>
      <c r="F475" t="s">
        <v>14224</v>
      </c>
      <c r="G475" t="s">
        <v>11787</v>
      </c>
      <c r="H475" t="s">
        <v>11788</v>
      </c>
    </row>
    <row r="476" spans="1:8" x14ac:dyDescent="0.25">
      <c r="A476">
        <v>26905316</v>
      </c>
      <c r="B476">
        <v>5797</v>
      </c>
      <c r="C476">
        <v>3</v>
      </c>
      <c r="D476">
        <v>3</v>
      </c>
      <c r="E476" t="s">
        <v>11789</v>
      </c>
      <c r="F476" t="s">
        <v>14225</v>
      </c>
      <c r="G476" t="s">
        <v>11790</v>
      </c>
      <c r="H476" t="s">
        <v>11791</v>
      </c>
    </row>
    <row r="477" spans="1:8" x14ac:dyDescent="0.25">
      <c r="A477">
        <v>59957839</v>
      </c>
      <c r="B477">
        <v>35</v>
      </c>
      <c r="C477">
        <v>3</v>
      </c>
      <c r="D477">
        <v>1</v>
      </c>
      <c r="E477" t="s">
        <v>14226</v>
      </c>
      <c r="F477" t="s">
        <v>13351</v>
      </c>
      <c r="G477" t="s">
        <v>14227</v>
      </c>
      <c r="H477" t="s">
        <v>14228</v>
      </c>
    </row>
    <row r="478" spans="1:8" x14ac:dyDescent="0.25">
      <c r="A478">
        <v>29123291</v>
      </c>
      <c r="B478">
        <v>28387</v>
      </c>
      <c r="C478">
        <v>4</v>
      </c>
      <c r="D478">
        <v>32</v>
      </c>
      <c r="E478" t="s">
        <v>11792</v>
      </c>
      <c r="F478" t="s">
        <v>14229</v>
      </c>
      <c r="G478" t="s">
        <v>11793</v>
      </c>
      <c r="H478" t="s">
        <v>11794</v>
      </c>
    </row>
    <row r="479" spans="1:8" x14ac:dyDescent="0.25">
      <c r="A479">
        <v>59657394</v>
      </c>
      <c r="B479">
        <v>48</v>
      </c>
      <c r="C479">
        <v>0</v>
      </c>
      <c r="D479">
        <v>1</v>
      </c>
      <c r="E479" t="s">
        <v>14230</v>
      </c>
      <c r="F479" t="s">
        <v>13351</v>
      </c>
      <c r="G479" t="s">
        <v>14231</v>
      </c>
      <c r="H479" t="s">
        <v>14232</v>
      </c>
    </row>
    <row r="480" spans="1:8" x14ac:dyDescent="0.25">
      <c r="A480">
        <v>59651742</v>
      </c>
      <c r="B480">
        <v>2471</v>
      </c>
      <c r="C480">
        <v>0</v>
      </c>
      <c r="D480">
        <v>1</v>
      </c>
      <c r="E480" t="s">
        <v>14233</v>
      </c>
      <c r="F480" t="s">
        <v>13351</v>
      </c>
      <c r="G480" t="s">
        <v>14234</v>
      </c>
      <c r="H480" t="s">
        <v>14235</v>
      </c>
    </row>
    <row r="481" spans="1:8" x14ac:dyDescent="0.25">
      <c r="A481">
        <v>21779206</v>
      </c>
      <c r="B481">
        <v>59822</v>
      </c>
      <c r="C481">
        <v>2</v>
      </c>
      <c r="D481">
        <v>101</v>
      </c>
      <c r="E481" t="s">
        <v>11795</v>
      </c>
      <c r="F481" t="s">
        <v>14236</v>
      </c>
      <c r="G481" t="s">
        <v>11796</v>
      </c>
      <c r="H481" t="s">
        <v>11797</v>
      </c>
    </row>
    <row r="482" spans="1:8" x14ac:dyDescent="0.25">
      <c r="A482">
        <v>44929895</v>
      </c>
      <c r="B482">
        <v>1194</v>
      </c>
      <c r="C482">
        <v>2</v>
      </c>
      <c r="D482">
        <v>2</v>
      </c>
      <c r="E482" t="s">
        <v>11798</v>
      </c>
      <c r="F482" t="s">
        <v>14237</v>
      </c>
      <c r="G482" t="s">
        <v>11799</v>
      </c>
      <c r="H482" t="s">
        <v>11800</v>
      </c>
    </row>
    <row r="483" spans="1:8" x14ac:dyDescent="0.25">
      <c r="A483">
        <v>59371499</v>
      </c>
      <c r="B483">
        <v>111</v>
      </c>
      <c r="C483">
        <v>1</v>
      </c>
      <c r="D483">
        <v>1</v>
      </c>
      <c r="E483" t="s">
        <v>11801</v>
      </c>
      <c r="F483" t="s">
        <v>14238</v>
      </c>
      <c r="G483" t="s">
        <v>11802</v>
      </c>
      <c r="H483" t="s">
        <v>11803</v>
      </c>
    </row>
    <row r="484" spans="1:8" x14ac:dyDescent="0.25">
      <c r="A484">
        <v>59224104</v>
      </c>
      <c r="B484">
        <v>80</v>
      </c>
      <c r="C484">
        <v>1</v>
      </c>
      <c r="D484">
        <v>1</v>
      </c>
      <c r="E484" t="s">
        <v>14239</v>
      </c>
      <c r="F484" t="s">
        <v>13351</v>
      </c>
      <c r="G484" t="s">
        <v>14240</v>
      </c>
      <c r="H484" t="s">
        <v>14241</v>
      </c>
    </row>
    <row r="485" spans="1:8" x14ac:dyDescent="0.25">
      <c r="A485">
        <v>53526637</v>
      </c>
      <c r="B485">
        <v>575</v>
      </c>
      <c r="C485">
        <v>1</v>
      </c>
      <c r="D485">
        <v>4</v>
      </c>
      <c r="E485" t="s">
        <v>14242</v>
      </c>
      <c r="F485" t="s">
        <v>13351</v>
      </c>
      <c r="G485" t="s">
        <v>14243</v>
      </c>
      <c r="H485" t="s">
        <v>14244</v>
      </c>
    </row>
    <row r="486" spans="1:8" x14ac:dyDescent="0.25">
      <c r="A486">
        <v>58992237</v>
      </c>
      <c r="B486">
        <v>50</v>
      </c>
      <c r="C486">
        <v>0</v>
      </c>
      <c r="D486">
        <v>1</v>
      </c>
      <c r="E486" t="s">
        <v>14245</v>
      </c>
      <c r="F486" t="s">
        <v>13351</v>
      </c>
      <c r="G486" t="s">
        <v>14246</v>
      </c>
      <c r="H486" t="s">
        <v>14247</v>
      </c>
    </row>
    <row r="487" spans="1:8" x14ac:dyDescent="0.25">
      <c r="A487">
        <v>58539270</v>
      </c>
      <c r="B487">
        <v>209</v>
      </c>
      <c r="C487">
        <v>1</v>
      </c>
      <c r="D487">
        <v>1</v>
      </c>
      <c r="E487" t="s">
        <v>14248</v>
      </c>
      <c r="F487" t="s">
        <v>13351</v>
      </c>
      <c r="G487" t="s">
        <v>14249</v>
      </c>
      <c r="H487" t="s">
        <v>14250</v>
      </c>
    </row>
    <row r="488" spans="1:8" x14ac:dyDescent="0.25">
      <c r="A488">
        <v>38757215</v>
      </c>
      <c r="B488">
        <v>529</v>
      </c>
      <c r="C488">
        <v>1</v>
      </c>
      <c r="D488">
        <v>2</v>
      </c>
      <c r="E488" t="s">
        <v>14251</v>
      </c>
      <c r="F488" t="s">
        <v>13351</v>
      </c>
      <c r="G488" t="s">
        <v>14252</v>
      </c>
      <c r="H488" t="s">
        <v>14253</v>
      </c>
    </row>
    <row r="489" spans="1:8" x14ac:dyDescent="0.25">
      <c r="A489">
        <v>17815065</v>
      </c>
      <c r="B489">
        <v>74894</v>
      </c>
      <c r="C489">
        <v>5</v>
      </c>
      <c r="D489">
        <v>35</v>
      </c>
      <c r="E489" t="s">
        <v>11804</v>
      </c>
      <c r="F489" t="s">
        <v>14254</v>
      </c>
      <c r="G489" t="s">
        <v>11805</v>
      </c>
      <c r="H489" t="s">
        <v>11806</v>
      </c>
    </row>
    <row r="490" spans="1:8" x14ac:dyDescent="0.25">
      <c r="A490">
        <v>55701263</v>
      </c>
      <c r="B490">
        <v>816</v>
      </c>
      <c r="C490">
        <v>2</v>
      </c>
      <c r="D490">
        <v>2</v>
      </c>
      <c r="E490" t="s">
        <v>14255</v>
      </c>
      <c r="F490" t="s">
        <v>13351</v>
      </c>
      <c r="G490" t="s">
        <v>14256</v>
      </c>
      <c r="H490" t="s">
        <v>14257</v>
      </c>
    </row>
    <row r="491" spans="1:8" x14ac:dyDescent="0.25">
      <c r="A491">
        <v>38555702</v>
      </c>
      <c r="B491">
        <v>2361</v>
      </c>
      <c r="C491">
        <v>1</v>
      </c>
      <c r="D491">
        <v>4</v>
      </c>
      <c r="E491" t="s">
        <v>11807</v>
      </c>
      <c r="F491" t="s">
        <v>14258</v>
      </c>
      <c r="G491" t="s">
        <v>11808</v>
      </c>
      <c r="H491" t="s">
        <v>11809</v>
      </c>
    </row>
    <row r="492" spans="1:8" x14ac:dyDescent="0.25">
      <c r="A492">
        <v>61367817</v>
      </c>
      <c r="B492">
        <v>42</v>
      </c>
      <c r="C492">
        <v>2</v>
      </c>
      <c r="D492">
        <v>1</v>
      </c>
      <c r="E492" t="s">
        <v>14259</v>
      </c>
      <c r="F492" t="s">
        <v>13351</v>
      </c>
      <c r="G492" t="s">
        <v>14260</v>
      </c>
      <c r="H492" t="s">
        <v>14261</v>
      </c>
    </row>
    <row r="493" spans="1:8" x14ac:dyDescent="0.25">
      <c r="A493">
        <v>61537755</v>
      </c>
      <c r="B493">
        <v>107</v>
      </c>
      <c r="C493">
        <v>2</v>
      </c>
      <c r="D493">
        <v>2</v>
      </c>
      <c r="E493" t="s">
        <v>11810</v>
      </c>
      <c r="F493" t="s">
        <v>14262</v>
      </c>
      <c r="G493" t="s">
        <v>11811</v>
      </c>
      <c r="H493" t="s">
        <v>11812</v>
      </c>
    </row>
    <row r="494" spans="1:8" x14ac:dyDescent="0.25">
      <c r="A494">
        <v>61765741</v>
      </c>
      <c r="B494">
        <v>32</v>
      </c>
      <c r="C494">
        <v>0</v>
      </c>
      <c r="D494">
        <v>1</v>
      </c>
      <c r="E494" t="s">
        <v>14263</v>
      </c>
      <c r="F494" t="s">
        <v>13351</v>
      </c>
      <c r="G494" t="s">
        <v>14264</v>
      </c>
      <c r="H494" t="s">
        <v>14265</v>
      </c>
    </row>
    <row r="495" spans="1:8" x14ac:dyDescent="0.25">
      <c r="A495">
        <v>61721294</v>
      </c>
      <c r="B495">
        <v>45</v>
      </c>
      <c r="C495">
        <v>1</v>
      </c>
      <c r="D495">
        <v>1</v>
      </c>
      <c r="E495" t="s">
        <v>14266</v>
      </c>
      <c r="F495" t="s">
        <v>13351</v>
      </c>
      <c r="G495" t="s">
        <v>14267</v>
      </c>
      <c r="H495" t="s">
        <v>14268</v>
      </c>
    </row>
    <row r="496" spans="1:8" x14ac:dyDescent="0.25">
      <c r="A496">
        <v>51267042</v>
      </c>
      <c r="B496">
        <v>1069</v>
      </c>
      <c r="C496">
        <v>2</v>
      </c>
      <c r="D496">
        <v>1</v>
      </c>
      <c r="E496" t="s">
        <v>14269</v>
      </c>
      <c r="F496" t="s">
        <v>13351</v>
      </c>
      <c r="G496" t="s">
        <v>14270</v>
      </c>
      <c r="H496" t="s">
        <v>14271</v>
      </c>
    </row>
    <row r="497" spans="1:8" x14ac:dyDescent="0.25">
      <c r="A497">
        <v>44039968</v>
      </c>
      <c r="B497">
        <v>32806</v>
      </c>
      <c r="C497">
        <v>3</v>
      </c>
      <c r="D497">
        <v>12</v>
      </c>
      <c r="E497" t="s">
        <v>14272</v>
      </c>
      <c r="F497" t="s">
        <v>13351</v>
      </c>
      <c r="G497" t="s">
        <v>14273</v>
      </c>
      <c r="H497" t="s">
        <v>14274</v>
      </c>
    </row>
    <row r="498" spans="1:8" x14ac:dyDescent="0.25">
      <c r="A498">
        <v>61392778</v>
      </c>
      <c r="B498">
        <v>54</v>
      </c>
      <c r="C498">
        <v>2</v>
      </c>
      <c r="D498">
        <v>1</v>
      </c>
      <c r="E498" t="s">
        <v>14275</v>
      </c>
      <c r="F498" t="s">
        <v>13351</v>
      </c>
      <c r="G498" t="s">
        <v>11826</v>
      </c>
      <c r="H498" t="s">
        <v>14276</v>
      </c>
    </row>
    <row r="499" spans="1:8" x14ac:dyDescent="0.25">
      <c r="A499">
        <v>31748671</v>
      </c>
      <c r="B499">
        <v>21932</v>
      </c>
      <c r="C499">
        <v>5</v>
      </c>
      <c r="D499">
        <v>38</v>
      </c>
      <c r="E499" t="s">
        <v>11813</v>
      </c>
      <c r="F499" t="s">
        <v>14277</v>
      </c>
      <c r="G499" t="s">
        <v>11814</v>
      </c>
      <c r="H499" t="s">
        <v>11815</v>
      </c>
    </row>
    <row r="500" spans="1:8" x14ac:dyDescent="0.25">
      <c r="A500">
        <v>16095832</v>
      </c>
      <c r="B500">
        <v>11438</v>
      </c>
      <c r="C500">
        <v>1</v>
      </c>
      <c r="D500">
        <v>4</v>
      </c>
      <c r="E500" t="s">
        <v>14278</v>
      </c>
      <c r="F500" t="s">
        <v>13351</v>
      </c>
      <c r="G500" t="s">
        <v>11817</v>
      </c>
      <c r="H500" t="s">
        <v>14279</v>
      </c>
    </row>
    <row r="501" spans="1:8" x14ac:dyDescent="0.25">
      <c r="A501">
        <v>61383269</v>
      </c>
      <c r="B501">
        <v>52</v>
      </c>
      <c r="C501">
        <v>2</v>
      </c>
      <c r="D501">
        <v>3</v>
      </c>
      <c r="E501" t="s">
        <v>11816</v>
      </c>
      <c r="F501" t="s">
        <v>14280</v>
      </c>
      <c r="G501" t="s">
        <v>11817</v>
      </c>
      <c r="H501" t="s">
        <v>11818</v>
      </c>
    </row>
    <row r="502" spans="1:8" x14ac:dyDescent="0.25">
      <c r="A502">
        <v>2408853</v>
      </c>
      <c r="B502">
        <v>1063</v>
      </c>
      <c r="C502">
        <v>3</v>
      </c>
      <c r="D502">
        <v>10</v>
      </c>
      <c r="E502" t="s">
        <v>14281</v>
      </c>
      <c r="F502" t="s">
        <v>13351</v>
      </c>
      <c r="G502" t="s">
        <v>14282</v>
      </c>
      <c r="H502" t="s">
        <v>14283</v>
      </c>
    </row>
    <row r="503" spans="1:8" x14ac:dyDescent="0.25">
      <c r="A503">
        <v>54537993</v>
      </c>
      <c r="B503">
        <v>155</v>
      </c>
      <c r="C503">
        <v>2</v>
      </c>
      <c r="D503">
        <v>2</v>
      </c>
      <c r="E503" t="s">
        <v>11819</v>
      </c>
      <c r="F503" t="s">
        <v>14284</v>
      </c>
      <c r="G503" t="s">
        <v>11820</v>
      </c>
      <c r="H503" t="s">
        <v>11821</v>
      </c>
    </row>
    <row r="504" spans="1:8" x14ac:dyDescent="0.25">
      <c r="A504">
        <v>33980760</v>
      </c>
      <c r="B504">
        <v>7294</v>
      </c>
      <c r="C504">
        <v>2</v>
      </c>
      <c r="D504">
        <v>3</v>
      </c>
      <c r="E504" t="s">
        <v>11822</v>
      </c>
      <c r="F504" t="s">
        <v>14285</v>
      </c>
      <c r="G504" t="s">
        <v>11823</v>
      </c>
      <c r="H504" t="s">
        <v>11824</v>
      </c>
    </row>
    <row r="505" spans="1:8" x14ac:dyDescent="0.25">
      <c r="A505">
        <v>47189545</v>
      </c>
      <c r="B505">
        <v>6767</v>
      </c>
      <c r="C505">
        <v>5</v>
      </c>
      <c r="D505">
        <v>3</v>
      </c>
      <c r="E505" t="s">
        <v>11825</v>
      </c>
      <c r="F505" t="s">
        <v>14286</v>
      </c>
      <c r="G505" t="s">
        <v>11826</v>
      </c>
      <c r="H505" t="s">
        <v>11827</v>
      </c>
    </row>
    <row r="506" spans="1:8" x14ac:dyDescent="0.25">
      <c r="A506">
        <v>41284349</v>
      </c>
      <c r="B506">
        <v>30643</v>
      </c>
      <c r="C506">
        <v>3</v>
      </c>
      <c r="D506">
        <v>20</v>
      </c>
      <c r="E506" t="s">
        <v>14287</v>
      </c>
      <c r="F506" t="s">
        <v>13351</v>
      </c>
      <c r="G506" t="s">
        <v>14288</v>
      </c>
      <c r="H506" t="s">
        <v>14289</v>
      </c>
    </row>
    <row r="507" spans="1:8" x14ac:dyDescent="0.25">
      <c r="A507">
        <v>37862113</v>
      </c>
      <c r="B507">
        <v>3407</v>
      </c>
      <c r="C507">
        <v>1</v>
      </c>
      <c r="D507">
        <v>3</v>
      </c>
      <c r="E507" t="s">
        <v>11828</v>
      </c>
      <c r="F507" t="s">
        <v>14290</v>
      </c>
      <c r="G507" t="s">
        <v>11829</v>
      </c>
      <c r="H507" t="s">
        <v>11830</v>
      </c>
    </row>
    <row r="508" spans="1:8" x14ac:dyDescent="0.25">
      <c r="A508">
        <v>43947475</v>
      </c>
      <c r="B508">
        <v>24890</v>
      </c>
      <c r="C508">
        <v>4</v>
      </c>
      <c r="D508">
        <v>37</v>
      </c>
      <c r="E508" t="s">
        <v>11831</v>
      </c>
      <c r="F508" t="s">
        <v>14291</v>
      </c>
      <c r="G508" t="s">
        <v>11832</v>
      </c>
      <c r="H508" t="s">
        <v>11833</v>
      </c>
    </row>
    <row r="509" spans="1:8" x14ac:dyDescent="0.25">
      <c r="A509">
        <v>61122221</v>
      </c>
      <c r="B509">
        <v>61</v>
      </c>
      <c r="C509">
        <v>1</v>
      </c>
      <c r="D509">
        <v>2</v>
      </c>
      <c r="E509" t="s">
        <v>14292</v>
      </c>
      <c r="F509" t="s">
        <v>13351</v>
      </c>
      <c r="G509" t="s">
        <v>14293</v>
      </c>
      <c r="H509" t="s">
        <v>14294</v>
      </c>
    </row>
    <row r="510" spans="1:8" x14ac:dyDescent="0.25">
      <c r="A510">
        <v>44229719</v>
      </c>
      <c r="B510">
        <v>2089</v>
      </c>
      <c r="C510">
        <v>3</v>
      </c>
      <c r="D510">
        <v>1</v>
      </c>
      <c r="E510" t="s">
        <v>14295</v>
      </c>
      <c r="F510" t="s">
        <v>13351</v>
      </c>
      <c r="G510" t="s">
        <v>11826</v>
      </c>
      <c r="H510" t="s">
        <v>14296</v>
      </c>
    </row>
    <row r="511" spans="1:8" x14ac:dyDescent="0.25">
      <c r="A511">
        <v>46507335</v>
      </c>
      <c r="B511">
        <v>477</v>
      </c>
      <c r="C511">
        <v>2</v>
      </c>
      <c r="D511">
        <v>2</v>
      </c>
      <c r="E511" t="s">
        <v>14297</v>
      </c>
      <c r="F511" t="s">
        <v>13351</v>
      </c>
      <c r="G511" t="s">
        <v>11817</v>
      </c>
      <c r="H511" t="s">
        <v>14298</v>
      </c>
    </row>
    <row r="512" spans="1:8" x14ac:dyDescent="0.25">
      <c r="A512">
        <v>16591682</v>
      </c>
      <c r="B512">
        <v>4479</v>
      </c>
      <c r="C512">
        <v>3</v>
      </c>
      <c r="D512">
        <v>4</v>
      </c>
      <c r="E512" t="s">
        <v>11834</v>
      </c>
      <c r="F512" t="s">
        <v>14299</v>
      </c>
      <c r="G512" t="s">
        <v>11817</v>
      </c>
      <c r="H512" t="s">
        <v>11835</v>
      </c>
    </row>
    <row r="513" spans="1:8" x14ac:dyDescent="0.25">
      <c r="A513">
        <v>38966829</v>
      </c>
      <c r="B513">
        <v>1157</v>
      </c>
      <c r="C513">
        <v>2</v>
      </c>
      <c r="D513">
        <v>2</v>
      </c>
      <c r="E513" t="s">
        <v>11836</v>
      </c>
      <c r="F513" t="s">
        <v>14300</v>
      </c>
      <c r="G513" t="s">
        <v>11817</v>
      </c>
      <c r="H513" t="s">
        <v>11837</v>
      </c>
    </row>
    <row r="514" spans="1:8" x14ac:dyDescent="0.25">
      <c r="A514">
        <v>61123297</v>
      </c>
      <c r="B514">
        <v>120</v>
      </c>
      <c r="C514">
        <v>0</v>
      </c>
      <c r="D514">
        <v>1</v>
      </c>
      <c r="E514" t="s">
        <v>14301</v>
      </c>
      <c r="F514" t="s">
        <v>13351</v>
      </c>
      <c r="G514" t="s">
        <v>14302</v>
      </c>
      <c r="H514" t="s">
        <v>14303</v>
      </c>
    </row>
    <row r="515" spans="1:8" x14ac:dyDescent="0.25">
      <c r="A515">
        <v>34288574</v>
      </c>
      <c r="B515">
        <v>2014</v>
      </c>
      <c r="C515">
        <v>3</v>
      </c>
      <c r="D515">
        <v>3</v>
      </c>
      <c r="E515" t="s">
        <v>11838</v>
      </c>
      <c r="F515" t="s">
        <v>14304</v>
      </c>
      <c r="G515" t="s">
        <v>11817</v>
      </c>
      <c r="H515" t="s">
        <v>11839</v>
      </c>
    </row>
    <row r="516" spans="1:8" x14ac:dyDescent="0.25">
      <c r="A516">
        <v>58807216</v>
      </c>
      <c r="B516">
        <v>2628</v>
      </c>
      <c r="C516">
        <v>2</v>
      </c>
      <c r="D516">
        <v>6</v>
      </c>
      <c r="E516" t="s">
        <v>14305</v>
      </c>
      <c r="F516" t="s">
        <v>13351</v>
      </c>
      <c r="G516" t="s">
        <v>14306</v>
      </c>
      <c r="H516" t="s">
        <v>14307</v>
      </c>
    </row>
    <row r="517" spans="1:8" x14ac:dyDescent="0.25">
      <c r="A517">
        <v>61006612</v>
      </c>
      <c r="B517">
        <v>74</v>
      </c>
      <c r="C517">
        <v>3</v>
      </c>
      <c r="D517">
        <v>1</v>
      </c>
      <c r="E517" t="s">
        <v>11840</v>
      </c>
      <c r="F517" t="s">
        <v>14308</v>
      </c>
      <c r="G517" t="s">
        <v>11817</v>
      </c>
      <c r="H517" t="s">
        <v>11841</v>
      </c>
    </row>
    <row r="518" spans="1:8" x14ac:dyDescent="0.25">
      <c r="A518">
        <v>44807618</v>
      </c>
      <c r="B518">
        <v>1105</v>
      </c>
      <c r="C518">
        <v>5</v>
      </c>
      <c r="D518">
        <v>13</v>
      </c>
      <c r="E518" t="s">
        <v>11842</v>
      </c>
      <c r="F518" t="s">
        <v>14309</v>
      </c>
      <c r="G518" t="s">
        <v>11829</v>
      </c>
      <c r="H518" t="s">
        <v>11843</v>
      </c>
    </row>
    <row r="519" spans="1:8" x14ac:dyDescent="0.25">
      <c r="A519">
        <v>60984906</v>
      </c>
      <c r="B519">
        <v>31</v>
      </c>
      <c r="C519">
        <v>1</v>
      </c>
      <c r="D519">
        <v>1</v>
      </c>
      <c r="E519" t="s">
        <v>11844</v>
      </c>
      <c r="F519" t="s">
        <v>14310</v>
      </c>
      <c r="G519" t="s">
        <v>11817</v>
      </c>
      <c r="H519" t="s">
        <v>11845</v>
      </c>
    </row>
    <row r="520" spans="1:8" x14ac:dyDescent="0.25">
      <c r="A520">
        <v>60951878</v>
      </c>
      <c r="B520">
        <v>30</v>
      </c>
      <c r="C520">
        <v>0</v>
      </c>
      <c r="D520">
        <v>1</v>
      </c>
      <c r="E520" t="s">
        <v>14311</v>
      </c>
      <c r="F520" t="s">
        <v>13351</v>
      </c>
      <c r="G520" t="s">
        <v>11817</v>
      </c>
      <c r="H520" t="s">
        <v>14312</v>
      </c>
    </row>
    <row r="521" spans="1:8" x14ac:dyDescent="0.25">
      <c r="A521">
        <v>60873396</v>
      </c>
      <c r="B521">
        <v>49</v>
      </c>
      <c r="C521">
        <v>1</v>
      </c>
      <c r="D521">
        <v>2</v>
      </c>
      <c r="E521" t="s">
        <v>11846</v>
      </c>
      <c r="F521" t="s">
        <v>14313</v>
      </c>
      <c r="G521" t="s">
        <v>11847</v>
      </c>
      <c r="H521" t="s">
        <v>11848</v>
      </c>
    </row>
    <row r="522" spans="1:8" x14ac:dyDescent="0.25">
      <c r="A522">
        <v>60847157</v>
      </c>
      <c r="B522">
        <v>40</v>
      </c>
      <c r="C522">
        <v>1</v>
      </c>
      <c r="D522">
        <v>1</v>
      </c>
      <c r="E522" t="s">
        <v>11849</v>
      </c>
      <c r="F522" t="s">
        <v>14314</v>
      </c>
      <c r="G522" t="s">
        <v>11850</v>
      </c>
      <c r="H522" t="s">
        <v>11851</v>
      </c>
    </row>
    <row r="523" spans="1:8" x14ac:dyDescent="0.25">
      <c r="A523">
        <v>21413273</v>
      </c>
      <c r="B523">
        <v>42543</v>
      </c>
      <c r="C523">
        <v>4</v>
      </c>
      <c r="D523">
        <v>66</v>
      </c>
      <c r="E523" t="s">
        <v>11852</v>
      </c>
      <c r="F523" t="s">
        <v>14315</v>
      </c>
      <c r="G523" t="s">
        <v>11817</v>
      </c>
      <c r="H523" t="s">
        <v>11853</v>
      </c>
    </row>
    <row r="524" spans="1:8" x14ac:dyDescent="0.25">
      <c r="A524">
        <v>60772593</v>
      </c>
      <c r="B524">
        <v>26</v>
      </c>
      <c r="C524">
        <v>0</v>
      </c>
      <c r="D524">
        <v>1</v>
      </c>
      <c r="E524" t="s">
        <v>14316</v>
      </c>
      <c r="F524" t="s">
        <v>13351</v>
      </c>
      <c r="G524" t="s">
        <v>14317</v>
      </c>
      <c r="H524" t="s">
        <v>14318</v>
      </c>
    </row>
    <row r="525" spans="1:8" x14ac:dyDescent="0.25">
      <c r="A525">
        <v>57610957</v>
      </c>
      <c r="B525">
        <v>96</v>
      </c>
      <c r="C525">
        <v>1</v>
      </c>
      <c r="D525">
        <v>1</v>
      </c>
      <c r="E525" t="s">
        <v>11854</v>
      </c>
      <c r="F525" t="s">
        <v>14319</v>
      </c>
      <c r="G525" t="s">
        <v>11855</v>
      </c>
      <c r="H525" t="s">
        <v>11856</v>
      </c>
    </row>
    <row r="526" spans="1:8" x14ac:dyDescent="0.25">
      <c r="A526">
        <v>10369153</v>
      </c>
      <c r="B526">
        <v>677</v>
      </c>
      <c r="C526">
        <v>3</v>
      </c>
      <c r="D526">
        <v>1</v>
      </c>
      <c r="E526" t="s">
        <v>14320</v>
      </c>
      <c r="F526" t="s">
        <v>13351</v>
      </c>
      <c r="G526" t="s">
        <v>11858</v>
      </c>
      <c r="H526" t="s">
        <v>14321</v>
      </c>
    </row>
    <row r="527" spans="1:8" x14ac:dyDescent="0.25">
      <c r="A527">
        <v>56882437</v>
      </c>
      <c r="B527">
        <v>42</v>
      </c>
      <c r="C527">
        <v>1</v>
      </c>
      <c r="D527">
        <v>1</v>
      </c>
      <c r="E527" t="s">
        <v>14322</v>
      </c>
      <c r="F527" t="s">
        <v>13351</v>
      </c>
      <c r="G527" t="s">
        <v>14323</v>
      </c>
      <c r="H527" t="s">
        <v>14324</v>
      </c>
    </row>
    <row r="528" spans="1:8" x14ac:dyDescent="0.25">
      <c r="A528">
        <v>56755841</v>
      </c>
      <c r="B528">
        <v>130</v>
      </c>
      <c r="C528">
        <v>1</v>
      </c>
      <c r="D528">
        <v>2</v>
      </c>
      <c r="E528" t="s">
        <v>11857</v>
      </c>
      <c r="F528" t="s">
        <v>14325</v>
      </c>
      <c r="G528" t="s">
        <v>11858</v>
      </c>
      <c r="H528" t="s">
        <v>11859</v>
      </c>
    </row>
    <row r="529" spans="1:8" x14ac:dyDescent="0.25">
      <c r="A529">
        <v>32954184</v>
      </c>
      <c r="B529">
        <v>2970</v>
      </c>
      <c r="C529">
        <v>4</v>
      </c>
      <c r="D529">
        <v>4</v>
      </c>
      <c r="E529" t="s">
        <v>11860</v>
      </c>
      <c r="F529" t="s">
        <v>14326</v>
      </c>
      <c r="G529" t="s">
        <v>11861</v>
      </c>
      <c r="H529" t="s">
        <v>11862</v>
      </c>
    </row>
    <row r="530" spans="1:8" x14ac:dyDescent="0.25">
      <c r="A530">
        <v>56506456</v>
      </c>
      <c r="B530">
        <v>45</v>
      </c>
      <c r="C530">
        <v>1</v>
      </c>
      <c r="D530">
        <v>1</v>
      </c>
      <c r="E530" t="s">
        <v>11863</v>
      </c>
      <c r="F530" t="s">
        <v>14327</v>
      </c>
      <c r="G530" t="s">
        <v>11858</v>
      </c>
      <c r="H530" t="s">
        <v>11864</v>
      </c>
    </row>
    <row r="531" spans="1:8" x14ac:dyDescent="0.25">
      <c r="A531">
        <v>16064732</v>
      </c>
      <c r="B531">
        <v>7879</v>
      </c>
      <c r="C531">
        <v>3</v>
      </c>
      <c r="D531">
        <v>17</v>
      </c>
      <c r="E531" t="s">
        <v>14328</v>
      </c>
      <c r="F531" t="s">
        <v>13351</v>
      </c>
      <c r="G531" t="s">
        <v>11858</v>
      </c>
      <c r="H531" t="s">
        <v>14329</v>
      </c>
    </row>
    <row r="532" spans="1:8" x14ac:dyDescent="0.25">
      <c r="A532">
        <v>7597035</v>
      </c>
      <c r="B532">
        <v>27061</v>
      </c>
      <c r="C532">
        <v>5</v>
      </c>
      <c r="D532">
        <v>48</v>
      </c>
      <c r="E532" t="s">
        <v>11865</v>
      </c>
      <c r="F532" t="s">
        <v>14330</v>
      </c>
      <c r="G532" t="s">
        <v>11866</v>
      </c>
      <c r="H532" t="s">
        <v>11867</v>
      </c>
    </row>
    <row r="533" spans="1:8" x14ac:dyDescent="0.25">
      <c r="A533">
        <v>55057469</v>
      </c>
      <c r="B533">
        <v>46</v>
      </c>
      <c r="C533">
        <v>0</v>
      </c>
      <c r="D533">
        <v>1</v>
      </c>
      <c r="E533" t="s">
        <v>14331</v>
      </c>
      <c r="F533" t="s">
        <v>13351</v>
      </c>
      <c r="G533" t="s">
        <v>14332</v>
      </c>
      <c r="H533" t="s">
        <v>14333</v>
      </c>
    </row>
    <row r="534" spans="1:8" x14ac:dyDescent="0.25">
      <c r="A534">
        <v>54909950</v>
      </c>
      <c r="B534">
        <v>131</v>
      </c>
      <c r="C534">
        <v>0</v>
      </c>
      <c r="D534">
        <v>1</v>
      </c>
      <c r="E534" t="s">
        <v>14334</v>
      </c>
      <c r="F534" t="s">
        <v>13351</v>
      </c>
      <c r="G534" t="s">
        <v>14335</v>
      </c>
      <c r="H534" t="s">
        <v>14336</v>
      </c>
    </row>
    <row r="535" spans="1:8" x14ac:dyDescent="0.25">
      <c r="A535">
        <v>54629020</v>
      </c>
      <c r="B535">
        <v>161</v>
      </c>
      <c r="C535">
        <v>0</v>
      </c>
      <c r="D535">
        <v>1</v>
      </c>
      <c r="E535" t="s">
        <v>14337</v>
      </c>
      <c r="F535" t="s">
        <v>13351</v>
      </c>
      <c r="G535" t="s">
        <v>14338</v>
      </c>
      <c r="H535" t="s">
        <v>14339</v>
      </c>
    </row>
    <row r="536" spans="1:8" x14ac:dyDescent="0.25">
      <c r="A536">
        <v>31817172</v>
      </c>
      <c r="B536">
        <v>441</v>
      </c>
      <c r="C536">
        <v>2</v>
      </c>
      <c r="D536">
        <v>4</v>
      </c>
      <c r="E536" t="s">
        <v>14340</v>
      </c>
      <c r="F536" t="s">
        <v>13351</v>
      </c>
      <c r="G536" t="s">
        <v>14341</v>
      </c>
      <c r="H536" t="s">
        <v>14342</v>
      </c>
    </row>
    <row r="537" spans="1:8" x14ac:dyDescent="0.25">
      <c r="A537">
        <v>50032573</v>
      </c>
      <c r="B537">
        <v>348</v>
      </c>
      <c r="C537">
        <v>1</v>
      </c>
      <c r="D537">
        <v>1</v>
      </c>
      <c r="E537" t="s">
        <v>14343</v>
      </c>
      <c r="F537" t="s">
        <v>13351</v>
      </c>
      <c r="G537" t="s">
        <v>14344</v>
      </c>
      <c r="H537" t="s">
        <v>14345</v>
      </c>
    </row>
    <row r="538" spans="1:8" x14ac:dyDescent="0.25">
      <c r="A538">
        <v>9534021</v>
      </c>
      <c r="B538">
        <v>3076</v>
      </c>
      <c r="C538">
        <v>2</v>
      </c>
      <c r="D538">
        <v>7</v>
      </c>
      <c r="E538" t="s">
        <v>11868</v>
      </c>
      <c r="F538" t="s">
        <v>14346</v>
      </c>
      <c r="G538" t="s">
        <v>11858</v>
      </c>
      <c r="H538" t="s">
        <v>11869</v>
      </c>
    </row>
    <row r="539" spans="1:8" x14ac:dyDescent="0.25">
      <c r="A539">
        <v>24970028</v>
      </c>
      <c r="B539">
        <v>24318</v>
      </c>
      <c r="C539">
        <v>5</v>
      </c>
      <c r="D539">
        <v>21</v>
      </c>
      <c r="E539" t="s">
        <v>11870</v>
      </c>
      <c r="F539" t="s">
        <v>14347</v>
      </c>
      <c r="G539" t="s">
        <v>11871</v>
      </c>
      <c r="H539" t="s">
        <v>11872</v>
      </c>
    </row>
    <row r="540" spans="1:8" x14ac:dyDescent="0.25">
      <c r="A540">
        <v>17320754</v>
      </c>
      <c r="B540">
        <v>1225</v>
      </c>
      <c r="C540">
        <v>3</v>
      </c>
      <c r="D540">
        <v>2</v>
      </c>
      <c r="E540" t="s">
        <v>11873</v>
      </c>
      <c r="F540" t="s">
        <v>14348</v>
      </c>
      <c r="G540" t="s">
        <v>11874</v>
      </c>
      <c r="H540" t="s">
        <v>11875</v>
      </c>
    </row>
    <row r="541" spans="1:8" x14ac:dyDescent="0.25">
      <c r="A541">
        <v>32977509</v>
      </c>
      <c r="B541">
        <v>1219</v>
      </c>
      <c r="C541">
        <v>1</v>
      </c>
      <c r="D541">
        <v>4</v>
      </c>
      <c r="E541" t="s">
        <v>11876</v>
      </c>
      <c r="F541" t="s">
        <v>14349</v>
      </c>
      <c r="G541" t="s">
        <v>11877</v>
      </c>
      <c r="H541" t="s">
        <v>11878</v>
      </c>
    </row>
    <row r="542" spans="1:8" x14ac:dyDescent="0.25">
      <c r="A542">
        <v>38884006</v>
      </c>
      <c r="B542">
        <v>1001</v>
      </c>
      <c r="C542">
        <v>1</v>
      </c>
      <c r="D542">
        <v>3</v>
      </c>
      <c r="E542" t="s">
        <v>14350</v>
      </c>
      <c r="F542" t="s">
        <v>13351</v>
      </c>
      <c r="G542" t="s">
        <v>14351</v>
      </c>
      <c r="H542" t="s">
        <v>14352</v>
      </c>
    </row>
    <row r="543" spans="1:8" x14ac:dyDescent="0.25">
      <c r="A543">
        <v>51988982</v>
      </c>
      <c r="B543">
        <v>267</v>
      </c>
      <c r="C543">
        <v>0</v>
      </c>
      <c r="D543">
        <v>2</v>
      </c>
      <c r="E543" t="s">
        <v>14353</v>
      </c>
      <c r="F543" t="s">
        <v>13351</v>
      </c>
      <c r="G543" t="s">
        <v>14354</v>
      </c>
      <c r="H543" t="s">
        <v>14355</v>
      </c>
    </row>
    <row r="544" spans="1:8" x14ac:dyDescent="0.25">
      <c r="A544">
        <v>51459108</v>
      </c>
      <c r="B544">
        <v>96</v>
      </c>
      <c r="C544">
        <v>0</v>
      </c>
      <c r="D544">
        <v>1</v>
      </c>
      <c r="E544" t="s">
        <v>14356</v>
      </c>
      <c r="F544" t="s">
        <v>13351</v>
      </c>
      <c r="G544" t="s">
        <v>11889</v>
      </c>
      <c r="H544" t="s">
        <v>14357</v>
      </c>
    </row>
    <row r="545" spans="1:8" x14ac:dyDescent="0.25">
      <c r="A545">
        <v>49135557</v>
      </c>
      <c r="B545">
        <v>3549</v>
      </c>
      <c r="C545">
        <v>3</v>
      </c>
      <c r="D545">
        <v>1</v>
      </c>
      <c r="E545" t="s">
        <v>11879</v>
      </c>
      <c r="F545" t="s">
        <v>14358</v>
      </c>
      <c r="G545" t="s">
        <v>11880</v>
      </c>
      <c r="H545" t="s">
        <v>11881</v>
      </c>
    </row>
    <row r="546" spans="1:8" x14ac:dyDescent="0.25">
      <c r="A546">
        <v>50930665</v>
      </c>
      <c r="B546">
        <v>50</v>
      </c>
      <c r="C546">
        <v>0</v>
      </c>
      <c r="D546">
        <v>1</v>
      </c>
      <c r="E546" t="s">
        <v>14359</v>
      </c>
      <c r="F546" t="s">
        <v>13351</v>
      </c>
      <c r="G546" t="s">
        <v>11858</v>
      </c>
      <c r="H546" t="s">
        <v>14360</v>
      </c>
    </row>
    <row r="547" spans="1:8" x14ac:dyDescent="0.25">
      <c r="A547">
        <v>40870618</v>
      </c>
      <c r="B547">
        <v>855</v>
      </c>
      <c r="C547">
        <v>1</v>
      </c>
      <c r="D547">
        <v>5</v>
      </c>
      <c r="E547" t="s">
        <v>11882</v>
      </c>
      <c r="F547" t="s">
        <v>14361</v>
      </c>
      <c r="G547" t="s">
        <v>11883</v>
      </c>
      <c r="H547" t="s">
        <v>11884</v>
      </c>
    </row>
    <row r="548" spans="1:8" x14ac:dyDescent="0.25">
      <c r="A548">
        <v>36972930</v>
      </c>
      <c r="B548">
        <v>1267</v>
      </c>
      <c r="C548">
        <v>1</v>
      </c>
      <c r="D548">
        <v>5</v>
      </c>
      <c r="E548" t="s">
        <v>11885</v>
      </c>
      <c r="F548" t="s">
        <v>14362</v>
      </c>
      <c r="G548" t="s">
        <v>11886</v>
      </c>
      <c r="H548" t="s">
        <v>11887</v>
      </c>
    </row>
    <row r="549" spans="1:8" x14ac:dyDescent="0.25">
      <c r="A549">
        <v>48737804</v>
      </c>
      <c r="B549">
        <v>503</v>
      </c>
      <c r="C549">
        <v>1</v>
      </c>
      <c r="D549">
        <v>3</v>
      </c>
      <c r="E549" t="s">
        <v>11888</v>
      </c>
      <c r="F549" t="s">
        <v>14363</v>
      </c>
      <c r="G549" t="s">
        <v>11889</v>
      </c>
      <c r="H549" t="s">
        <v>11890</v>
      </c>
    </row>
    <row r="550" spans="1:8" x14ac:dyDescent="0.25">
      <c r="A550">
        <v>47872666</v>
      </c>
      <c r="B550">
        <v>140</v>
      </c>
      <c r="C550">
        <v>0</v>
      </c>
      <c r="D550">
        <v>1</v>
      </c>
      <c r="E550" t="s">
        <v>14364</v>
      </c>
      <c r="F550" t="s">
        <v>13351</v>
      </c>
      <c r="G550" t="s">
        <v>11858</v>
      </c>
      <c r="H550" t="s">
        <v>14365</v>
      </c>
    </row>
    <row r="551" spans="1:8" x14ac:dyDescent="0.25">
      <c r="A551">
        <v>47792724</v>
      </c>
      <c r="B551">
        <v>250</v>
      </c>
      <c r="C551">
        <v>1</v>
      </c>
      <c r="D551">
        <v>1</v>
      </c>
      <c r="E551" t="s">
        <v>11891</v>
      </c>
      <c r="F551" t="s">
        <v>14366</v>
      </c>
      <c r="G551" t="s">
        <v>11892</v>
      </c>
      <c r="H551" t="s">
        <v>11893</v>
      </c>
    </row>
    <row r="552" spans="1:8" x14ac:dyDescent="0.25">
      <c r="A552">
        <v>47753356</v>
      </c>
      <c r="B552">
        <v>170</v>
      </c>
      <c r="C552">
        <v>1</v>
      </c>
      <c r="D552">
        <v>1</v>
      </c>
      <c r="E552" t="s">
        <v>11894</v>
      </c>
      <c r="F552" t="s">
        <v>14367</v>
      </c>
      <c r="G552" t="s">
        <v>11895</v>
      </c>
      <c r="H552" t="s">
        <v>11896</v>
      </c>
    </row>
    <row r="553" spans="1:8" x14ac:dyDescent="0.25">
      <c r="A553">
        <v>45046242</v>
      </c>
      <c r="B553">
        <v>1835</v>
      </c>
      <c r="C553">
        <v>2</v>
      </c>
      <c r="D553">
        <v>2</v>
      </c>
      <c r="E553" t="s">
        <v>11897</v>
      </c>
      <c r="F553" t="s">
        <v>14368</v>
      </c>
      <c r="G553" t="s">
        <v>11866</v>
      </c>
      <c r="H553" t="s">
        <v>11898</v>
      </c>
    </row>
    <row r="554" spans="1:8" x14ac:dyDescent="0.25">
      <c r="A554">
        <v>47585008</v>
      </c>
      <c r="B554">
        <v>481</v>
      </c>
      <c r="C554">
        <v>1</v>
      </c>
      <c r="D554">
        <v>2</v>
      </c>
      <c r="E554" t="s">
        <v>11899</v>
      </c>
      <c r="F554" t="s">
        <v>14369</v>
      </c>
      <c r="G554" t="s">
        <v>11900</v>
      </c>
      <c r="H554" t="s">
        <v>11901</v>
      </c>
    </row>
    <row r="555" spans="1:8" x14ac:dyDescent="0.25">
      <c r="A555">
        <v>47375304</v>
      </c>
      <c r="B555">
        <v>1038</v>
      </c>
      <c r="C555">
        <v>1</v>
      </c>
      <c r="D555">
        <v>3</v>
      </c>
      <c r="E555" t="s">
        <v>11902</v>
      </c>
      <c r="F555" t="s">
        <v>14370</v>
      </c>
      <c r="G555" t="s">
        <v>11903</v>
      </c>
      <c r="H555" t="s">
        <v>11904</v>
      </c>
    </row>
    <row r="556" spans="1:8" x14ac:dyDescent="0.25">
      <c r="A556">
        <v>47182506</v>
      </c>
      <c r="B556">
        <v>480</v>
      </c>
      <c r="C556">
        <v>1</v>
      </c>
      <c r="D556">
        <v>2</v>
      </c>
      <c r="E556" t="s">
        <v>11905</v>
      </c>
      <c r="F556" t="s">
        <v>14371</v>
      </c>
      <c r="G556" t="s">
        <v>11906</v>
      </c>
      <c r="H556" t="s">
        <v>11907</v>
      </c>
    </row>
    <row r="557" spans="1:8" x14ac:dyDescent="0.25">
      <c r="A557">
        <v>47113086</v>
      </c>
      <c r="B557">
        <v>106</v>
      </c>
      <c r="C557">
        <v>0</v>
      </c>
      <c r="D557">
        <v>1</v>
      </c>
      <c r="E557" t="s">
        <v>14372</v>
      </c>
      <c r="F557" t="s">
        <v>13351</v>
      </c>
      <c r="G557" t="s">
        <v>11858</v>
      </c>
      <c r="H557" t="s">
        <v>14373</v>
      </c>
    </row>
    <row r="558" spans="1:8" x14ac:dyDescent="0.25">
      <c r="A558">
        <v>46714228</v>
      </c>
      <c r="B558">
        <v>370</v>
      </c>
      <c r="C558">
        <v>1</v>
      </c>
      <c r="D558">
        <v>2</v>
      </c>
      <c r="E558" t="s">
        <v>14374</v>
      </c>
      <c r="F558" t="s">
        <v>13351</v>
      </c>
      <c r="G558" t="s">
        <v>14375</v>
      </c>
      <c r="H558" t="s">
        <v>14376</v>
      </c>
    </row>
    <row r="559" spans="1:8" x14ac:dyDescent="0.25">
      <c r="A559">
        <v>45356849</v>
      </c>
      <c r="B559">
        <v>206</v>
      </c>
      <c r="C559">
        <v>0</v>
      </c>
      <c r="D559">
        <v>1</v>
      </c>
      <c r="E559" t="s">
        <v>14377</v>
      </c>
      <c r="F559" t="s">
        <v>13351</v>
      </c>
      <c r="G559" t="s">
        <v>14378</v>
      </c>
      <c r="H559" t="s">
        <v>14379</v>
      </c>
    </row>
    <row r="560" spans="1:8" x14ac:dyDescent="0.25">
      <c r="A560">
        <v>12393503</v>
      </c>
      <c r="B560">
        <v>2966</v>
      </c>
      <c r="C560">
        <v>1</v>
      </c>
      <c r="D560">
        <v>11</v>
      </c>
      <c r="E560" t="s">
        <v>11908</v>
      </c>
      <c r="F560" t="s">
        <v>14380</v>
      </c>
      <c r="G560" t="s">
        <v>11909</v>
      </c>
      <c r="H560" t="s">
        <v>11910</v>
      </c>
    </row>
    <row r="561" spans="1:8" x14ac:dyDescent="0.25">
      <c r="A561">
        <v>15957791</v>
      </c>
      <c r="B561">
        <v>1559</v>
      </c>
      <c r="C561">
        <v>1</v>
      </c>
      <c r="D561">
        <v>2</v>
      </c>
      <c r="E561" t="s">
        <v>14381</v>
      </c>
      <c r="F561" t="s">
        <v>13351</v>
      </c>
      <c r="G561" t="s">
        <v>11903</v>
      </c>
      <c r="H561" t="s">
        <v>14382</v>
      </c>
    </row>
    <row r="562" spans="1:8" x14ac:dyDescent="0.25">
      <c r="A562">
        <v>34006954</v>
      </c>
      <c r="B562">
        <v>3210</v>
      </c>
      <c r="C562">
        <v>1</v>
      </c>
      <c r="D562">
        <v>3</v>
      </c>
      <c r="E562" t="s">
        <v>11911</v>
      </c>
      <c r="F562" t="s">
        <v>14383</v>
      </c>
      <c r="G562" t="s">
        <v>11912</v>
      </c>
      <c r="H562" t="s">
        <v>11913</v>
      </c>
    </row>
    <row r="563" spans="1:8" x14ac:dyDescent="0.25">
      <c r="A563">
        <v>42838951</v>
      </c>
      <c r="B563">
        <v>245</v>
      </c>
      <c r="C563">
        <v>1</v>
      </c>
      <c r="D563">
        <v>2</v>
      </c>
      <c r="E563" t="s">
        <v>14384</v>
      </c>
      <c r="F563" t="s">
        <v>13351</v>
      </c>
      <c r="G563" t="s">
        <v>14385</v>
      </c>
      <c r="H563" t="s">
        <v>14386</v>
      </c>
    </row>
    <row r="564" spans="1:8" x14ac:dyDescent="0.25">
      <c r="A564">
        <v>42269434</v>
      </c>
      <c r="B564">
        <v>589</v>
      </c>
      <c r="C564">
        <v>1</v>
      </c>
      <c r="D564">
        <v>1</v>
      </c>
      <c r="E564" t="s">
        <v>14387</v>
      </c>
      <c r="F564" t="s">
        <v>13351</v>
      </c>
      <c r="G564" t="s">
        <v>14388</v>
      </c>
      <c r="H564" t="s">
        <v>14389</v>
      </c>
    </row>
    <row r="565" spans="1:8" x14ac:dyDescent="0.25">
      <c r="A565">
        <v>41069119</v>
      </c>
      <c r="B565">
        <v>710</v>
      </c>
      <c r="C565">
        <v>1</v>
      </c>
      <c r="D565">
        <v>1</v>
      </c>
      <c r="E565" t="s">
        <v>14390</v>
      </c>
      <c r="F565" t="s">
        <v>13351</v>
      </c>
      <c r="G565" t="s">
        <v>11924</v>
      </c>
      <c r="H565" t="s">
        <v>14391</v>
      </c>
    </row>
    <row r="566" spans="1:8" x14ac:dyDescent="0.25">
      <c r="A566">
        <v>34563155</v>
      </c>
      <c r="B566">
        <v>2267</v>
      </c>
      <c r="C566">
        <v>1</v>
      </c>
      <c r="D566">
        <v>4</v>
      </c>
      <c r="E566" t="s">
        <v>11914</v>
      </c>
      <c r="F566" t="s">
        <v>14392</v>
      </c>
      <c r="G566" t="s">
        <v>11915</v>
      </c>
      <c r="H566" t="s">
        <v>11916</v>
      </c>
    </row>
    <row r="567" spans="1:8" x14ac:dyDescent="0.25">
      <c r="A567">
        <v>39511120</v>
      </c>
      <c r="B567">
        <v>407</v>
      </c>
      <c r="C567">
        <v>0</v>
      </c>
      <c r="D567">
        <v>2</v>
      </c>
      <c r="E567" t="s">
        <v>14393</v>
      </c>
      <c r="F567" t="s">
        <v>13351</v>
      </c>
      <c r="G567" t="s">
        <v>11918</v>
      </c>
      <c r="H567" t="s">
        <v>14394</v>
      </c>
    </row>
    <row r="568" spans="1:8" x14ac:dyDescent="0.25">
      <c r="A568">
        <v>39288713</v>
      </c>
      <c r="B568">
        <v>895</v>
      </c>
      <c r="C568">
        <v>0</v>
      </c>
      <c r="D568">
        <v>1</v>
      </c>
      <c r="E568" t="s">
        <v>14395</v>
      </c>
      <c r="F568" t="s">
        <v>13351</v>
      </c>
      <c r="G568" t="s">
        <v>14396</v>
      </c>
      <c r="H568" t="s">
        <v>14397</v>
      </c>
    </row>
    <row r="569" spans="1:8" x14ac:dyDescent="0.25">
      <c r="A569">
        <v>39019704</v>
      </c>
      <c r="B569">
        <v>238</v>
      </c>
      <c r="C569">
        <v>0</v>
      </c>
      <c r="D569">
        <v>4</v>
      </c>
      <c r="E569" t="s">
        <v>14398</v>
      </c>
      <c r="F569" t="s">
        <v>13351</v>
      </c>
      <c r="G569" t="s">
        <v>14399</v>
      </c>
      <c r="H569" t="s">
        <v>14400</v>
      </c>
    </row>
    <row r="570" spans="1:8" x14ac:dyDescent="0.25">
      <c r="A570">
        <v>22314763</v>
      </c>
      <c r="B570">
        <v>6142</v>
      </c>
      <c r="C570">
        <v>3</v>
      </c>
      <c r="D570">
        <v>2</v>
      </c>
      <c r="E570" t="s">
        <v>11917</v>
      </c>
      <c r="F570" t="s">
        <v>14401</v>
      </c>
      <c r="G570" t="s">
        <v>11918</v>
      </c>
      <c r="H570" t="s">
        <v>11919</v>
      </c>
    </row>
    <row r="571" spans="1:8" x14ac:dyDescent="0.25">
      <c r="A571">
        <v>34436529</v>
      </c>
      <c r="B571">
        <v>3947</v>
      </c>
      <c r="C571">
        <v>2</v>
      </c>
      <c r="D571">
        <v>2</v>
      </c>
      <c r="E571" t="s">
        <v>11920</v>
      </c>
      <c r="F571" t="s">
        <v>14402</v>
      </c>
      <c r="G571" t="s">
        <v>11921</v>
      </c>
      <c r="H571" t="s">
        <v>11922</v>
      </c>
    </row>
    <row r="572" spans="1:8" x14ac:dyDescent="0.25">
      <c r="A572">
        <v>25447323</v>
      </c>
      <c r="B572">
        <v>3822</v>
      </c>
      <c r="C572">
        <v>1</v>
      </c>
      <c r="D572">
        <v>2</v>
      </c>
      <c r="E572" t="s">
        <v>11923</v>
      </c>
      <c r="F572" t="s">
        <v>14403</v>
      </c>
      <c r="G572" t="s">
        <v>11924</v>
      </c>
      <c r="H572" t="s">
        <v>11925</v>
      </c>
    </row>
    <row r="573" spans="1:8" x14ac:dyDescent="0.25">
      <c r="A573">
        <v>36752189</v>
      </c>
      <c r="B573">
        <v>552</v>
      </c>
      <c r="C573">
        <v>2</v>
      </c>
      <c r="D573">
        <v>2</v>
      </c>
      <c r="E573" t="s">
        <v>11926</v>
      </c>
      <c r="F573" t="s">
        <v>14404</v>
      </c>
      <c r="G573" t="s">
        <v>11927</v>
      </c>
      <c r="H573" t="s">
        <v>11928</v>
      </c>
    </row>
    <row r="574" spans="1:8" x14ac:dyDescent="0.25">
      <c r="A574">
        <v>36147698</v>
      </c>
      <c r="B574">
        <v>3223</v>
      </c>
      <c r="C574">
        <v>1</v>
      </c>
      <c r="D574">
        <v>1</v>
      </c>
      <c r="E574" t="s">
        <v>11929</v>
      </c>
      <c r="F574" t="s">
        <v>14405</v>
      </c>
      <c r="G574" t="s">
        <v>11918</v>
      </c>
      <c r="H574" t="s">
        <v>11930</v>
      </c>
    </row>
    <row r="575" spans="1:8" x14ac:dyDescent="0.25">
      <c r="A575">
        <v>35679731</v>
      </c>
      <c r="B575">
        <v>423</v>
      </c>
      <c r="C575">
        <v>1</v>
      </c>
      <c r="D575">
        <v>1</v>
      </c>
      <c r="E575" t="s">
        <v>14406</v>
      </c>
      <c r="F575" t="s">
        <v>13351</v>
      </c>
      <c r="G575" t="s">
        <v>11924</v>
      </c>
      <c r="H575" t="s">
        <v>14407</v>
      </c>
    </row>
    <row r="576" spans="1:8" x14ac:dyDescent="0.25">
      <c r="A576">
        <v>35607974</v>
      </c>
      <c r="B576">
        <v>697</v>
      </c>
      <c r="C576">
        <v>1</v>
      </c>
      <c r="D576">
        <v>2</v>
      </c>
      <c r="E576" t="s">
        <v>14408</v>
      </c>
      <c r="F576" t="s">
        <v>13351</v>
      </c>
      <c r="G576" t="s">
        <v>14409</v>
      </c>
      <c r="H576" t="s">
        <v>14410</v>
      </c>
    </row>
    <row r="577" spans="1:8" x14ac:dyDescent="0.25">
      <c r="A577">
        <v>21725420</v>
      </c>
      <c r="B577">
        <v>2984</v>
      </c>
      <c r="C577">
        <v>1</v>
      </c>
      <c r="D577">
        <v>7</v>
      </c>
      <c r="E577" t="s">
        <v>11931</v>
      </c>
      <c r="F577" t="s">
        <v>14411</v>
      </c>
      <c r="G577" t="s">
        <v>11932</v>
      </c>
      <c r="H577" t="s">
        <v>11933</v>
      </c>
    </row>
    <row r="578" spans="1:8" x14ac:dyDescent="0.25">
      <c r="A578">
        <v>34362017</v>
      </c>
      <c r="B578">
        <v>1764</v>
      </c>
      <c r="C578">
        <v>1</v>
      </c>
      <c r="D578">
        <v>1</v>
      </c>
      <c r="E578" t="s">
        <v>11934</v>
      </c>
      <c r="F578" t="s">
        <v>14412</v>
      </c>
      <c r="G578" t="s">
        <v>11918</v>
      </c>
      <c r="H578" t="s">
        <v>11935</v>
      </c>
    </row>
    <row r="579" spans="1:8" x14ac:dyDescent="0.25">
      <c r="A579">
        <v>29124602</v>
      </c>
      <c r="B579">
        <v>2991</v>
      </c>
      <c r="C579">
        <v>2</v>
      </c>
      <c r="D579">
        <v>2</v>
      </c>
      <c r="E579" t="s">
        <v>11936</v>
      </c>
      <c r="F579" t="s">
        <v>14413</v>
      </c>
      <c r="G579" t="s">
        <v>11924</v>
      </c>
      <c r="H579" t="s">
        <v>11937</v>
      </c>
    </row>
    <row r="580" spans="1:8" x14ac:dyDescent="0.25">
      <c r="A580">
        <v>33661385</v>
      </c>
      <c r="B580">
        <v>122</v>
      </c>
      <c r="C580">
        <v>1</v>
      </c>
      <c r="D580">
        <v>1</v>
      </c>
      <c r="E580" t="s">
        <v>11938</v>
      </c>
      <c r="F580" t="s">
        <v>14414</v>
      </c>
      <c r="G580" t="s">
        <v>11939</v>
      </c>
      <c r="H580" t="s">
        <v>11940</v>
      </c>
    </row>
    <row r="581" spans="1:8" x14ac:dyDescent="0.25">
      <c r="A581">
        <v>33534001</v>
      </c>
      <c r="B581">
        <v>4021</v>
      </c>
      <c r="C581">
        <v>1</v>
      </c>
      <c r="D581">
        <v>1</v>
      </c>
      <c r="E581" t="s">
        <v>11941</v>
      </c>
      <c r="F581" t="s">
        <v>14415</v>
      </c>
      <c r="G581" t="s">
        <v>11918</v>
      </c>
      <c r="H581" t="s">
        <v>11942</v>
      </c>
    </row>
    <row r="582" spans="1:8" x14ac:dyDescent="0.25">
      <c r="A582">
        <v>33311188</v>
      </c>
      <c r="B582">
        <v>760</v>
      </c>
      <c r="C582">
        <v>1</v>
      </c>
      <c r="D582">
        <v>1</v>
      </c>
      <c r="E582" t="s">
        <v>11943</v>
      </c>
      <c r="F582" t="s">
        <v>14416</v>
      </c>
      <c r="G582" t="s">
        <v>11918</v>
      </c>
      <c r="H582" t="s">
        <v>11944</v>
      </c>
    </row>
    <row r="583" spans="1:8" x14ac:dyDescent="0.25">
      <c r="A583">
        <v>21637111</v>
      </c>
      <c r="B583">
        <v>1239</v>
      </c>
      <c r="C583">
        <v>1</v>
      </c>
      <c r="D583">
        <v>2</v>
      </c>
      <c r="E583" t="s">
        <v>14417</v>
      </c>
      <c r="F583" t="s">
        <v>13351</v>
      </c>
      <c r="G583" t="s">
        <v>11924</v>
      </c>
      <c r="H583" t="s">
        <v>14418</v>
      </c>
    </row>
    <row r="584" spans="1:8" x14ac:dyDescent="0.25">
      <c r="A584">
        <v>33292197</v>
      </c>
      <c r="B584">
        <v>1850</v>
      </c>
      <c r="C584">
        <v>1</v>
      </c>
      <c r="D584">
        <v>1</v>
      </c>
      <c r="E584" t="s">
        <v>11945</v>
      </c>
      <c r="F584" t="s">
        <v>14419</v>
      </c>
      <c r="G584" t="s">
        <v>11918</v>
      </c>
      <c r="H584" t="s">
        <v>11946</v>
      </c>
    </row>
    <row r="585" spans="1:8" x14ac:dyDescent="0.25">
      <c r="A585">
        <v>32413295</v>
      </c>
      <c r="B585">
        <v>3937</v>
      </c>
      <c r="C585">
        <v>1</v>
      </c>
      <c r="D585">
        <v>3</v>
      </c>
      <c r="E585" t="s">
        <v>11947</v>
      </c>
      <c r="F585" t="s">
        <v>14420</v>
      </c>
      <c r="G585" t="s">
        <v>11948</v>
      </c>
      <c r="H585" t="s">
        <v>11949</v>
      </c>
    </row>
    <row r="586" spans="1:8" x14ac:dyDescent="0.25">
      <c r="A586">
        <v>31074662</v>
      </c>
      <c r="B586">
        <v>337</v>
      </c>
      <c r="C586">
        <v>2</v>
      </c>
      <c r="D586">
        <v>1</v>
      </c>
      <c r="E586" t="s">
        <v>11950</v>
      </c>
      <c r="F586" t="s">
        <v>14421</v>
      </c>
      <c r="G586" t="s">
        <v>11951</v>
      </c>
      <c r="H586" t="s">
        <v>11952</v>
      </c>
    </row>
    <row r="587" spans="1:8" x14ac:dyDescent="0.25">
      <c r="A587">
        <v>30568292</v>
      </c>
      <c r="B587">
        <v>1673</v>
      </c>
      <c r="C587">
        <v>1</v>
      </c>
      <c r="D587">
        <v>4</v>
      </c>
      <c r="E587" t="s">
        <v>11953</v>
      </c>
      <c r="F587" t="s">
        <v>14422</v>
      </c>
      <c r="G587" t="s">
        <v>11954</v>
      </c>
      <c r="H587" t="s">
        <v>11955</v>
      </c>
    </row>
    <row r="588" spans="1:8" x14ac:dyDescent="0.25">
      <c r="A588">
        <v>21728987</v>
      </c>
      <c r="B588">
        <v>210</v>
      </c>
      <c r="C588">
        <v>1</v>
      </c>
      <c r="D588">
        <v>1</v>
      </c>
      <c r="E588" t="s">
        <v>14423</v>
      </c>
      <c r="F588" t="s">
        <v>13351</v>
      </c>
      <c r="G588" t="s">
        <v>11954</v>
      </c>
      <c r="H588" t="s">
        <v>14424</v>
      </c>
    </row>
    <row r="589" spans="1:8" x14ac:dyDescent="0.25">
      <c r="A589">
        <v>23515497</v>
      </c>
      <c r="B589">
        <v>1243</v>
      </c>
      <c r="C589">
        <v>1</v>
      </c>
      <c r="D589">
        <v>2</v>
      </c>
      <c r="E589" t="s">
        <v>14425</v>
      </c>
      <c r="F589" t="s">
        <v>13351</v>
      </c>
      <c r="G589" t="s">
        <v>11918</v>
      </c>
      <c r="H589" t="s">
        <v>14426</v>
      </c>
    </row>
    <row r="590" spans="1:8" x14ac:dyDescent="0.25">
      <c r="A590">
        <v>23791508</v>
      </c>
      <c r="B590">
        <v>830</v>
      </c>
      <c r="C590">
        <v>1</v>
      </c>
      <c r="D590">
        <v>1</v>
      </c>
      <c r="E590" t="s">
        <v>14427</v>
      </c>
      <c r="F590" t="s">
        <v>13351</v>
      </c>
      <c r="G590" t="s">
        <v>14428</v>
      </c>
      <c r="H590" t="s">
        <v>14429</v>
      </c>
    </row>
    <row r="591" spans="1:8" x14ac:dyDescent="0.25">
      <c r="A591">
        <v>25033364</v>
      </c>
      <c r="B591">
        <v>957</v>
      </c>
      <c r="C591">
        <v>1</v>
      </c>
      <c r="D591">
        <v>1</v>
      </c>
      <c r="E591" t="s">
        <v>11956</v>
      </c>
      <c r="F591" t="s">
        <v>14430</v>
      </c>
      <c r="G591" t="s">
        <v>11957</v>
      </c>
      <c r="H591" t="s">
        <v>11958</v>
      </c>
    </row>
    <row r="592" spans="1:8" x14ac:dyDescent="0.25">
      <c r="A592">
        <v>25221055</v>
      </c>
      <c r="B592">
        <v>3895</v>
      </c>
      <c r="C592">
        <v>1</v>
      </c>
      <c r="D592">
        <v>4</v>
      </c>
      <c r="E592" t="s">
        <v>11959</v>
      </c>
      <c r="F592" t="s">
        <v>14431</v>
      </c>
      <c r="G592" t="s">
        <v>11960</v>
      </c>
      <c r="H592" t="s">
        <v>11961</v>
      </c>
    </row>
    <row r="593" spans="1:8" x14ac:dyDescent="0.25">
      <c r="A593">
        <v>25145876</v>
      </c>
      <c r="B593">
        <v>711</v>
      </c>
      <c r="C593">
        <v>1</v>
      </c>
      <c r="D593">
        <v>1</v>
      </c>
      <c r="E593" t="s">
        <v>11962</v>
      </c>
      <c r="F593" t="s">
        <v>14432</v>
      </c>
      <c r="G593" t="s">
        <v>11963</v>
      </c>
      <c r="H593" t="s">
        <v>11964</v>
      </c>
    </row>
    <row r="594" spans="1:8" x14ac:dyDescent="0.25">
      <c r="A594">
        <v>19075488</v>
      </c>
      <c r="B594">
        <v>4191</v>
      </c>
      <c r="C594">
        <v>2</v>
      </c>
      <c r="D594">
        <v>11</v>
      </c>
      <c r="E594" t="s">
        <v>14433</v>
      </c>
      <c r="F594" t="s">
        <v>13351</v>
      </c>
      <c r="G594" t="s">
        <v>14434</v>
      </c>
      <c r="H594" t="s">
        <v>14435</v>
      </c>
    </row>
    <row r="595" spans="1:8" x14ac:dyDescent="0.25">
      <c r="A595">
        <v>24763236</v>
      </c>
      <c r="B595">
        <v>1062</v>
      </c>
      <c r="C595">
        <v>1</v>
      </c>
      <c r="D595">
        <v>1</v>
      </c>
      <c r="E595" t="s">
        <v>11965</v>
      </c>
      <c r="F595" t="s">
        <v>14436</v>
      </c>
      <c r="G595" t="s">
        <v>11966</v>
      </c>
      <c r="H595" t="s">
        <v>11967</v>
      </c>
    </row>
    <row r="596" spans="1:8" x14ac:dyDescent="0.25">
      <c r="A596">
        <v>17503721</v>
      </c>
      <c r="B596">
        <v>509</v>
      </c>
      <c r="C596">
        <v>1</v>
      </c>
      <c r="D596">
        <v>1</v>
      </c>
      <c r="E596" t="s">
        <v>11968</v>
      </c>
      <c r="F596" t="s">
        <v>14437</v>
      </c>
      <c r="G596" t="s">
        <v>11969</v>
      </c>
      <c r="H596" t="s">
        <v>11970</v>
      </c>
    </row>
    <row r="597" spans="1:8" x14ac:dyDescent="0.25">
      <c r="A597">
        <v>21367212</v>
      </c>
      <c r="B597">
        <v>5649</v>
      </c>
      <c r="C597">
        <v>1</v>
      </c>
      <c r="D597">
        <v>4</v>
      </c>
      <c r="E597" t="s">
        <v>11971</v>
      </c>
      <c r="F597" t="s">
        <v>14438</v>
      </c>
      <c r="G597" t="s">
        <v>11924</v>
      </c>
      <c r="H597" t="s">
        <v>11972</v>
      </c>
    </row>
    <row r="598" spans="1:8" x14ac:dyDescent="0.25">
      <c r="A598">
        <v>21362935</v>
      </c>
      <c r="B598">
        <v>13862</v>
      </c>
      <c r="C598">
        <v>1</v>
      </c>
      <c r="D598">
        <v>11</v>
      </c>
      <c r="E598" t="s">
        <v>11973</v>
      </c>
      <c r="F598" t="s">
        <v>14439</v>
      </c>
      <c r="G598" t="s">
        <v>11974</v>
      </c>
      <c r="H598" t="s">
        <v>11975</v>
      </c>
    </row>
    <row r="599" spans="1:8" x14ac:dyDescent="0.25">
      <c r="A599">
        <v>20781976</v>
      </c>
      <c r="B599">
        <v>610</v>
      </c>
      <c r="C599">
        <v>1</v>
      </c>
      <c r="D599">
        <v>1</v>
      </c>
      <c r="E599" t="s">
        <v>11976</v>
      </c>
      <c r="F599" t="s">
        <v>14440</v>
      </c>
      <c r="G599" t="s">
        <v>11977</v>
      </c>
      <c r="H599" t="s">
        <v>11978</v>
      </c>
    </row>
    <row r="600" spans="1:8" x14ac:dyDescent="0.25">
      <c r="A600">
        <v>20324912</v>
      </c>
      <c r="B600">
        <v>5464</v>
      </c>
      <c r="C600">
        <v>1</v>
      </c>
      <c r="D600">
        <v>9</v>
      </c>
      <c r="E600" t="s">
        <v>11979</v>
      </c>
      <c r="F600" t="s">
        <v>14441</v>
      </c>
      <c r="G600" t="s">
        <v>11924</v>
      </c>
      <c r="H600" t="s">
        <v>11980</v>
      </c>
    </row>
    <row r="601" spans="1:8" x14ac:dyDescent="0.25">
      <c r="A601">
        <v>19446835</v>
      </c>
      <c r="B601">
        <v>1375</v>
      </c>
      <c r="C601">
        <v>1</v>
      </c>
      <c r="D601">
        <v>1</v>
      </c>
      <c r="E601" t="s">
        <v>14442</v>
      </c>
      <c r="F601" t="s">
        <v>13351</v>
      </c>
      <c r="G601" t="s">
        <v>14443</v>
      </c>
      <c r="H601" t="s">
        <v>14444</v>
      </c>
    </row>
    <row r="602" spans="1:8" x14ac:dyDescent="0.25">
      <c r="A602">
        <v>17908145</v>
      </c>
      <c r="B602">
        <v>2932</v>
      </c>
      <c r="C602">
        <v>1</v>
      </c>
      <c r="D602">
        <v>8</v>
      </c>
      <c r="E602" t="s">
        <v>11981</v>
      </c>
      <c r="F602" t="s">
        <v>14445</v>
      </c>
      <c r="G602" t="s">
        <v>11924</v>
      </c>
      <c r="H602" t="s">
        <v>11982</v>
      </c>
    </row>
    <row r="603" spans="1:8" x14ac:dyDescent="0.25">
      <c r="A603">
        <v>17774185</v>
      </c>
      <c r="B603">
        <v>5895</v>
      </c>
      <c r="C603">
        <v>1</v>
      </c>
      <c r="D603">
        <v>7</v>
      </c>
      <c r="E603" t="s">
        <v>11983</v>
      </c>
      <c r="F603" t="s">
        <v>14446</v>
      </c>
      <c r="G603" t="s">
        <v>11924</v>
      </c>
      <c r="H603" t="s">
        <v>11984</v>
      </c>
    </row>
    <row r="604" spans="1:8" x14ac:dyDescent="0.25">
      <c r="A604">
        <v>13148987</v>
      </c>
      <c r="B604">
        <v>13793</v>
      </c>
      <c r="C604">
        <v>1</v>
      </c>
      <c r="D604">
        <v>9</v>
      </c>
      <c r="E604" t="s">
        <v>11985</v>
      </c>
      <c r="F604" t="s">
        <v>14447</v>
      </c>
      <c r="G604" t="s">
        <v>11986</v>
      </c>
      <c r="H604" t="s">
        <v>11987</v>
      </c>
    </row>
    <row r="605" spans="1:8" x14ac:dyDescent="0.25">
      <c r="A605">
        <v>35278457</v>
      </c>
      <c r="B605">
        <v>1265</v>
      </c>
      <c r="C605">
        <v>2</v>
      </c>
      <c r="D605">
        <v>1</v>
      </c>
      <c r="E605" t="s">
        <v>11988</v>
      </c>
      <c r="F605" t="s">
        <v>14448</v>
      </c>
      <c r="G605" t="s">
        <v>11989</v>
      </c>
      <c r="H605" t="s">
        <v>11990</v>
      </c>
    </row>
    <row r="606" spans="1:8" x14ac:dyDescent="0.25">
      <c r="A606">
        <v>35044070</v>
      </c>
      <c r="B606">
        <v>311</v>
      </c>
      <c r="C606">
        <v>0</v>
      </c>
      <c r="D606">
        <v>1</v>
      </c>
      <c r="E606" t="s">
        <v>14449</v>
      </c>
      <c r="F606" t="s">
        <v>13351</v>
      </c>
      <c r="G606" t="s">
        <v>14450</v>
      </c>
      <c r="H606" t="s">
        <v>14451</v>
      </c>
    </row>
    <row r="607" spans="1:8" x14ac:dyDescent="0.25">
      <c r="A607">
        <v>59530358</v>
      </c>
      <c r="B607">
        <v>73</v>
      </c>
      <c r="C607">
        <v>2</v>
      </c>
      <c r="D607">
        <v>2</v>
      </c>
      <c r="E607" t="s">
        <v>11991</v>
      </c>
      <c r="F607" t="s">
        <v>14452</v>
      </c>
      <c r="G607" t="s">
        <v>11992</v>
      </c>
      <c r="H607" t="s">
        <v>11993</v>
      </c>
    </row>
    <row r="608" spans="1:8" x14ac:dyDescent="0.25">
      <c r="A608">
        <v>34224550</v>
      </c>
      <c r="B608">
        <v>1150</v>
      </c>
      <c r="C608">
        <v>2</v>
      </c>
      <c r="D608">
        <v>4</v>
      </c>
      <c r="E608" t="s">
        <v>14453</v>
      </c>
      <c r="F608" t="s">
        <v>13351</v>
      </c>
      <c r="G608" t="s">
        <v>14454</v>
      </c>
      <c r="H608" t="s">
        <v>14455</v>
      </c>
    </row>
    <row r="609" spans="1:8" x14ac:dyDescent="0.25">
      <c r="A609">
        <v>25171606</v>
      </c>
      <c r="B609">
        <v>4804</v>
      </c>
      <c r="C609">
        <v>2</v>
      </c>
      <c r="D609">
        <v>4</v>
      </c>
      <c r="E609" t="s">
        <v>11994</v>
      </c>
      <c r="F609" t="s">
        <v>14456</v>
      </c>
      <c r="G609" t="s">
        <v>11995</v>
      </c>
      <c r="H609" t="s">
        <v>11996</v>
      </c>
    </row>
    <row r="610" spans="1:8" x14ac:dyDescent="0.25">
      <c r="A610">
        <v>22564499</v>
      </c>
      <c r="B610">
        <v>6252</v>
      </c>
      <c r="C610">
        <v>6</v>
      </c>
      <c r="D610">
        <v>4</v>
      </c>
      <c r="E610" t="s">
        <v>11997</v>
      </c>
      <c r="F610" t="s">
        <v>14457</v>
      </c>
      <c r="G610" t="s">
        <v>11998</v>
      </c>
      <c r="H610" t="s">
        <v>11999</v>
      </c>
    </row>
    <row r="611" spans="1:8" x14ac:dyDescent="0.25">
      <c r="A611">
        <v>31808938</v>
      </c>
      <c r="B611">
        <v>2800</v>
      </c>
      <c r="C611">
        <v>2</v>
      </c>
      <c r="D611">
        <v>1</v>
      </c>
      <c r="E611" t="s">
        <v>14458</v>
      </c>
      <c r="F611" t="s">
        <v>13351</v>
      </c>
      <c r="G611" t="s">
        <v>14459</v>
      </c>
      <c r="H611" t="s">
        <v>14460</v>
      </c>
    </row>
    <row r="612" spans="1:8" x14ac:dyDescent="0.25">
      <c r="A612">
        <v>58907976</v>
      </c>
      <c r="B612">
        <v>38</v>
      </c>
      <c r="C612">
        <v>1</v>
      </c>
      <c r="D612">
        <v>2</v>
      </c>
      <c r="E612" t="s">
        <v>12000</v>
      </c>
      <c r="F612" t="s">
        <v>14461</v>
      </c>
      <c r="G612" t="s">
        <v>12001</v>
      </c>
      <c r="H612" t="s">
        <v>12002</v>
      </c>
    </row>
    <row r="613" spans="1:8" x14ac:dyDescent="0.25">
      <c r="A613">
        <v>58779955</v>
      </c>
      <c r="B613">
        <v>39</v>
      </c>
      <c r="C613">
        <v>1</v>
      </c>
      <c r="D613">
        <v>1</v>
      </c>
      <c r="E613" t="s">
        <v>14462</v>
      </c>
      <c r="F613" t="s">
        <v>13351</v>
      </c>
      <c r="G613" t="s">
        <v>14463</v>
      </c>
      <c r="H613" t="s">
        <v>14464</v>
      </c>
    </row>
    <row r="614" spans="1:8" x14ac:dyDescent="0.25">
      <c r="A614">
        <v>58300665</v>
      </c>
      <c r="B614">
        <v>116</v>
      </c>
      <c r="C614">
        <v>1</v>
      </c>
      <c r="D614">
        <v>3</v>
      </c>
      <c r="E614" t="s">
        <v>14465</v>
      </c>
      <c r="F614" t="s">
        <v>13351</v>
      </c>
      <c r="G614" t="s">
        <v>14466</v>
      </c>
      <c r="H614" t="s">
        <v>14467</v>
      </c>
    </row>
    <row r="615" spans="1:8" x14ac:dyDescent="0.25">
      <c r="A615">
        <v>58286470</v>
      </c>
      <c r="B615">
        <v>98</v>
      </c>
      <c r="C615">
        <v>1</v>
      </c>
      <c r="D615">
        <v>1</v>
      </c>
      <c r="E615" t="s">
        <v>14468</v>
      </c>
      <c r="F615" t="s">
        <v>13351</v>
      </c>
      <c r="G615" t="s">
        <v>14469</v>
      </c>
      <c r="H615" t="s">
        <v>14470</v>
      </c>
    </row>
    <row r="616" spans="1:8" x14ac:dyDescent="0.25">
      <c r="A616">
        <v>57601996</v>
      </c>
      <c r="B616">
        <v>84</v>
      </c>
      <c r="C616">
        <v>1</v>
      </c>
      <c r="D616">
        <v>1</v>
      </c>
      <c r="E616" t="s">
        <v>12003</v>
      </c>
      <c r="F616" t="s">
        <v>14471</v>
      </c>
      <c r="G616" t="s">
        <v>12004</v>
      </c>
      <c r="H616" t="s">
        <v>12005</v>
      </c>
    </row>
    <row r="617" spans="1:8" x14ac:dyDescent="0.25">
      <c r="A617">
        <v>16467207</v>
      </c>
      <c r="B617">
        <v>7983</v>
      </c>
      <c r="C617">
        <v>5</v>
      </c>
      <c r="D617">
        <v>4</v>
      </c>
      <c r="E617" t="s">
        <v>14472</v>
      </c>
      <c r="F617" t="s">
        <v>13351</v>
      </c>
      <c r="G617" t="s">
        <v>12013</v>
      </c>
      <c r="H617" t="s">
        <v>14473</v>
      </c>
    </row>
    <row r="618" spans="1:8" x14ac:dyDescent="0.25">
      <c r="A618">
        <v>57129286</v>
      </c>
      <c r="B618">
        <v>96</v>
      </c>
      <c r="C618">
        <v>1</v>
      </c>
      <c r="D618">
        <v>1</v>
      </c>
      <c r="E618" t="s">
        <v>14474</v>
      </c>
      <c r="F618" t="s">
        <v>13351</v>
      </c>
      <c r="G618" t="s">
        <v>14475</v>
      </c>
      <c r="H618" t="s">
        <v>14476</v>
      </c>
    </row>
    <row r="619" spans="1:8" x14ac:dyDescent="0.25">
      <c r="A619">
        <v>19943247</v>
      </c>
      <c r="B619">
        <v>9297</v>
      </c>
      <c r="C619">
        <v>4</v>
      </c>
      <c r="D619">
        <v>5</v>
      </c>
      <c r="E619" t="s">
        <v>12006</v>
      </c>
      <c r="F619" t="s">
        <v>14477</v>
      </c>
      <c r="G619" t="s">
        <v>12007</v>
      </c>
      <c r="H619" t="s">
        <v>12008</v>
      </c>
    </row>
    <row r="620" spans="1:8" x14ac:dyDescent="0.25">
      <c r="A620">
        <v>56293634</v>
      </c>
      <c r="B620">
        <v>516</v>
      </c>
      <c r="C620">
        <v>5</v>
      </c>
      <c r="D620">
        <v>1</v>
      </c>
      <c r="E620" t="s">
        <v>14478</v>
      </c>
      <c r="F620" t="s">
        <v>13351</v>
      </c>
      <c r="G620" t="s">
        <v>12010</v>
      </c>
      <c r="H620" t="s">
        <v>14479</v>
      </c>
    </row>
    <row r="621" spans="1:8" x14ac:dyDescent="0.25">
      <c r="A621">
        <v>55777750</v>
      </c>
      <c r="B621">
        <v>50</v>
      </c>
      <c r="C621">
        <v>1</v>
      </c>
      <c r="D621">
        <v>1</v>
      </c>
      <c r="E621" t="s">
        <v>12009</v>
      </c>
      <c r="F621" t="s">
        <v>14480</v>
      </c>
      <c r="G621" t="s">
        <v>12010</v>
      </c>
      <c r="H621" t="s">
        <v>12011</v>
      </c>
    </row>
    <row r="622" spans="1:8" x14ac:dyDescent="0.25">
      <c r="A622">
        <v>33136388</v>
      </c>
      <c r="B622">
        <v>3294</v>
      </c>
      <c r="C622">
        <v>1</v>
      </c>
      <c r="D622">
        <v>3</v>
      </c>
      <c r="E622" t="s">
        <v>12012</v>
      </c>
      <c r="F622" t="s">
        <v>14481</v>
      </c>
      <c r="G622" t="s">
        <v>12013</v>
      </c>
      <c r="H622" t="s">
        <v>12014</v>
      </c>
    </row>
    <row r="623" spans="1:8" x14ac:dyDescent="0.25">
      <c r="A623">
        <v>55447136</v>
      </c>
      <c r="B623">
        <v>843</v>
      </c>
      <c r="C623">
        <v>1</v>
      </c>
      <c r="D623">
        <v>1</v>
      </c>
      <c r="E623" t="s">
        <v>12015</v>
      </c>
      <c r="F623" t="s">
        <v>14482</v>
      </c>
      <c r="G623" t="s">
        <v>12016</v>
      </c>
      <c r="H623" t="s">
        <v>12017</v>
      </c>
    </row>
    <row r="624" spans="1:8" x14ac:dyDescent="0.25">
      <c r="A624">
        <v>54470608</v>
      </c>
      <c r="B624">
        <v>88</v>
      </c>
      <c r="C624">
        <v>1</v>
      </c>
      <c r="D624">
        <v>1</v>
      </c>
      <c r="E624" t="s">
        <v>12018</v>
      </c>
      <c r="F624" t="s">
        <v>14483</v>
      </c>
      <c r="G624" t="s">
        <v>12019</v>
      </c>
      <c r="H624" t="s">
        <v>12020</v>
      </c>
    </row>
    <row r="625" spans="1:8" x14ac:dyDescent="0.25">
      <c r="A625">
        <v>31957211</v>
      </c>
      <c r="B625">
        <v>717</v>
      </c>
      <c r="C625">
        <v>2</v>
      </c>
      <c r="D625">
        <v>2</v>
      </c>
      <c r="E625" t="s">
        <v>12021</v>
      </c>
      <c r="F625" t="s">
        <v>14484</v>
      </c>
      <c r="G625" t="s">
        <v>12022</v>
      </c>
      <c r="H625" t="s">
        <v>12023</v>
      </c>
    </row>
    <row r="626" spans="1:8" x14ac:dyDescent="0.25">
      <c r="A626">
        <v>23305577</v>
      </c>
      <c r="B626">
        <v>14496</v>
      </c>
      <c r="C626">
        <v>2</v>
      </c>
      <c r="D626">
        <v>3</v>
      </c>
      <c r="E626" t="s">
        <v>12024</v>
      </c>
      <c r="F626" t="s">
        <v>14485</v>
      </c>
      <c r="G626" t="s">
        <v>12025</v>
      </c>
      <c r="H626" t="s">
        <v>12026</v>
      </c>
    </row>
    <row r="627" spans="1:8" x14ac:dyDescent="0.25">
      <c r="A627">
        <v>54138638</v>
      </c>
      <c r="B627">
        <v>920</v>
      </c>
      <c r="C627">
        <v>1</v>
      </c>
      <c r="D627">
        <v>1</v>
      </c>
      <c r="E627" t="s">
        <v>14486</v>
      </c>
      <c r="F627" t="s">
        <v>13351</v>
      </c>
      <c r="G627" t="s">
        <v>14487</v>
      </c>
      <c r="H627" t="s">
        <v>14488</v>
      </c>
    </row>
    <row r="628" spans="1:8" x14ac:dyDescent="0.25">
      <c r="A628">
        <v>53997024</v>
      </c>
      <c r="B628">
        <v>243</v>
      </c>
      <c r="C628">
        <v>2</v>
      </c>
      <c r="D628">
        <v>1</v>
      </c>
      <c r="E628" t="s">
        <v>12027</v>
      </c>
      <c r="F628" t="s">
        <v>14489</v>
      </c>
      <c r="G628" t="s">
        <v>12028</v>
      </c>
      <c r="H628" t="s">
        <v>12029</v>
      </c>
    </row>
    <row r="629" spans="1:8" x14ac:dyDescent="0.25">
      <c r="A629">
        <v>52904338</v>
      </c>
      <c r="B629">
        <v>287</v>
      </c>
      <c r="C629">
        <v>2</v>
      </c>
      <c r="D629">
        <v>12</v>
      </c>
      <c r="E629" t="s">
        <v>12030</v>
      </c>
      <c r="F629" t="s">
        <v>14490</v>
      </c>
      <c r="G629" t="s">
        <v>12031</v>
      </c>
      <c r="H629" t="s">
        <v>12032</v>
      </c>
    </row>
    <row r="630" spans="1:8" x14ac:dyDescent="0.25">
      <c r="A630">
        <v>53767803</v>
      </c>
      <c r="B630">
        <v>196</v>
      </c>
      <c r="C630">
        <v>2</v>
      </c>
      <c r="D630">
        <v>3</v>
      </c>
      <c r="E630" t="s">
        <v>14491</v>
      </c>
      <c r="F630" t="s">
        <v>13351</v>
      </c>
      <c r="G630" t="s">
        <v>12013</v>
      </c>
      <c r="H630" t="s">
        <v>14492</v>
      </c>
    </row>
    <row r="631" spans="1:8" x14ac:dyDescent="0.25">
      <c r="A631">
        <v>53694148</v>
      </c>
      <c r="B631">
        <v>75</v>
      </c>
      <c r="C631">
        <v>1</v>
      </c>
      <c r="D631">
        <v>1</v>
      </c>
      <c r="E631" t="s">
        <v>12033</v>
      </c>
      <c r="F631" t="s">
        <v>14493</v>
      </c>
      <c r="G631" t="s">
        <v>12034</v>
      </c>
      <c r="H631" t="s">
        <v>12035</v>
      </c>
    </row>
    <row r="632" spans="1:8" x14ac:dyDescent="0.25">
      <c r="A632">
        <v>53570625</v>
      </c>
      <c r="B632">
        <v>143</v>
      </c>
      <c r="C632">
        <v>0</v>
      </c>
      <c r="D632">
        <v>1</v>
      </c>
      <c r="E632" t="s">
        <v>14494</v>
      </c>
      <c r="F632" t="s">
        <v>13351</v>
      </c>
      <c r="G632" t="s">
        <v>14495</v>
      </c>
      <c r="H632" t="s">
        <v>14496</v>
      </c>
    </row>
    <row r="633" spans="1:8" x14ac:dyDescent="0.25">
      <c r="A633">
        <v>36886132</v>
      </c>
      <c r="B633">
        <v>1167</v>
      </c>
      <c r="C633">
        <v>2</v>
      </c>
      <c r="D633">
        <v>2</v>
      </c>
      <c r="E633" t="s">
        <v>12036</v>
      </c>
      <c r="F633" t="s">
        <v>14497</v>
      </c>
      <c r="G633" t="s">
        <v>12013</v>
      </c>
      <c r="H633" t="s">
        <v>12037</v>
      </c>
    </row>
    <row r="634" spans="1:8" x14ac:dyDescent="0.25">
      <c r="A634">
        <v>52627890</v>
      </c>
      <c r="B634">
        <v>73</v>
      </c>
      <c r="C634">
        <v>1</v>
      </c>
      <c r="D634">
        <v>1</v>
      </c>
      <c r="E634" t="s">
        <v>12038</v>
      </c>
      <c r="F634" t="s">
        <v>14498</v>
      </c>
      <c r="G634" t="s">
        <v>12010</v>
      </c>
      <c r="H634" t="s">
        <v>12039</v>
      </c>
    </row>
    <row r="635" spans="1:8" x14ac:dyDescent="0.25">
      <c r="A635">
        <v>52600474</v>
      </c>
      <c r="B635">
        <v>154</v>
      </c>
      <c r="C635">
        <v>0</v>
      </c>
      <c r="D635">
        <v>1</v>
      </c>
      <c r="E635" t="s">
        <v>14499</v>
      </c>
      <c r="F635" t="s">
        <v>13351</v>
      </c>
      <c r="G635" t="s">
        <v>14500</v>
      </c>
      <c r="H635" t="s">
        <v>14501</v>
      </c>
    </row>
    <row r="636" spans="1:8" x14ac:dyDescent="0.25">
      <c r="A636">
        <v>52355614</v>
      </c>
      <c r="B636">
        <v>156</v>
      </c>
      <c r="C636">
        <v>0</v>
      </c>
      <c r="D636">
        <v>1</v>
      </c>
      <c r="E636" t="s">
        <v>14502</v>
      </c>
      <c r="F636" t="s">
        <v>13351</v>
      </c>
      <c r="G636" t="s">
        <v>14503</v>
      </c>
      <c r="H636" t="s">
        <v>14504</v>
      </c>
    </row>
    <row r="637" spans="1:8" x14ac:dyDescent="0.25">
      <c r="A637">
        <v>45688352</v>
      </c>
      <c r="B637">
        <v>4908</v>
      </c>
      <c r="C637">
        <v>4</v>
      </c>
      <c r="D637">
        <v>2</v>
      </c>
      <c r="E637" t="s">
        <v>12040</v>
      </c>
      <c r="F637" t="s">
        <v>14505</v>
      </c>
      <c r="G637" t="s">
        <v>12041</v>
      </c>
      <c r="H637" t="s">
        <v>12042</v>
      </c>
    </row>
    <row r="638" spans="1:8" x14ac:dyDescent="0.25">
      <c r="A638">
        <v>45358169</v>
      </c>
      <c r="B638">
        <v>558</v>
      </c>
      <c r="C638">
        <v>1</v>
      </c>
      <c r="D638">
        <v>3</v>
      </c>
      <c r="E638" t="s">
        <v>14506</v>
      </c>
      <c r="F638" t="s">
        <v>13351</v>
      </c>
      <c r="G638" t="s">
        <v>12010</v>
      </c>
      <c r="H638" t="s">
        <v>14507</v>
      </c>
    </row>
    <row r="639" spans="1:8" x14ac:dyDescent="0.25">
      <c r="A639">
        <v>24559585</v>
      </c>
      <c r="B639">
        <v>2565</v>
      </c>
      <c r="C639">
        <v>3</v>
      </c>
      <c r="D639">
        <v>1</v>
      </c>
      <c r="E639" t="s">
        <v>12043</v>
      </c>
      <c r="F639" t="s">
        <v>14508</v>
      </c>
      <c r="G639" t="s">
        <v>12013</v>
      </c>
      <c r="H639" t="s">
        <v>12044</v>
      </c>
    </row>
    <row r="640" spans="1:8" x14ac:dyDescent="0.25">
      <c r="A640">
        <v>59487095</v>
      </c>
      <c r="B640">
        <v>104</v>
      </c>
      <c r="C640">
        <v>1</v>
      </c>
      <c r="D640">
        <v>1</v>
      </c>
      <c r="E640" t="s">
        <v>12045</v>
      </c>
      <c r="F640" t="s">
        <v>14509</v>
      </c>
      <c r="G640" t="s">
        <v>12046</v>
      </c>
      <c r="H640" t="s">
        <v>12047</v>
      </c>
    </row>
    <row r="641" spans="1:8" x14ac:dyDescent="0.25">
      <c r="A641">
        <v>59470524</v>
      </c>
      <c r="B641">
        <v>117</v>
      </c>
      <c r="C641">
        <v>1</v>
      </c>
      <c r="D641">
        <v>3</v>
      </c>
      <c r="E641" t="s">
        <v>12048</v>
      </c>
      <c r="F641" t="s">
        <v>14510</v>
      </c>
      <c r="G641" t="s">
        <v>12049</v>
      </c>
      <c r="H641" t="s">
        <v>12050</v>
      </c>
    </row>
    <row r="642" spans="1:8" x14ac:dyDescent="0.25">
      <c r="A642">
        <v>59327843</v>
      </c>
      <c r="B642">
        <v>133</v>
      </c>
      <c r="C642">
        <v>1</v>
      </c>
      <c r="D642">
        <v>1</v>
      </c>
      <c r="E642" t="s">
        <v>12051</v>
      </c>
      <c r="F642" t="s">
        <v>14511</v>
      </c>
      <c r="G642" t="s">
        <v>12052</v>
      </c>
      <c r="H642" t="s">
        <v>12053</v>
      </c>
    </row>
    <row r="643" spans="1:8" x14ac:dyDescent="0.25">
      <c r="A643">
        <v>58308230</v>
      </c>
      <c r="B643">
        <v>410</v>
      </c>
      <c r="C643">
        <v>1</v>
      </c>
      <c r="D643">
        <v>1</v>
      </c>
      <c r="E643" t="s">
        <v>14512</v>
      </c>
      <c r="F643" t="s">
        <v>13351</v>
      </c>
      <c r="G643" t="s">
        <v>14513</v>
      </c>
      <c r="H643" t="s">
        <v>14514</v>
      </c>
    </row>
    <row r="644" spans="1:8" x14ac:dyDescent="0.25">
      <c r="A644">
        <v>55832345</v>
      </c>
      <c r="B644">
        <v>125</v>
      </c>
      <c r="C644">
        <v>1</v>
      </c>
      <c r="D644">
        <v>1</v>
      </c>
      <c r="E644" t="s">
        <v>12054</v>
      </c>
      <c r="F644" t="s">
        <v>14515</v>
      </c>
      <c r="G644" t="s">
        <v>12055</v>
      </c>
      <c r="H644" t="s">
        <v>12056</v>
      </c>
    </row>
    <row r="645" spans="1:8" x14ac:dyDescent="0.25">
      <c r="A645">
        <v>55087858</v>
      </c>
      <c r="B645">
        <v>145</v>
      </c>
      <c r="C645">
        <v>1</v>
      </c>
      <c r="D645">
        <v>3</v>
      </c>
      <c r="E645" t="s">
        <v>12057</v>
      </c>
      <c r="F645" t="s">
        <v>14516</v>
      </c>
      <c r="G645" t="s">
        <v>12058</v>
      </c>
      <c r="H645" t="s">
        <v>12059</v>
      </c>
    </row>
    <row r="646" spans="1:8" x14ac:dyDescent="0.25">
      <c r="A646">
        <v>55021791</v>
      </c>
      <c r="B646">
        <v>464</v>
      </c>
      <c r="C646">
        <v>3</v>
      </c>
      <c r="D646">
        <v>2</v>
      </c>
      <c r="E646" t="s">
        <v>12060</v>
      </c>
      <c r="F646" t="s">
        <v>14517</v>
      </c>
      <c r="G646" t="s">
        <v>12061</v>
      </c>
      <c r="H646" t="s">
        <v>12062</v>
      </c>
    </row>
    <row r="647" spans="1:8" x14ac:dyDescent="0.25">
      <c r="A647">
        <v>54856975</v>
      </c>
      <c r="B647">
        <v>286</v>
      </c>
      <c r="C647">
        <v>0</v>
      </c>
      <c r="D647">
        <v>1</v>
      </c>
      <c r="E647" t="s">
        <v>14518</v>
      </c>
      <c r="F647" t="s">
        <v>13351</v>
      </c>
      <c r="G647" t="s">
        <v>14519</v>
      </c>
      <c r="H647" t="s">
        <v>14520</v>
      </c>
    </row>
    <row r="648" spans="1:8" x14ac:dyDescent="0.25">
      <c r="A648">
        <v>54513019</v>
      </c>
      <c r="B648">
        <v>108</v>
      </c>
      <c r="C648">
        <v>0</v>
      </c>
      <c r="D648">
        <v>1</v>
      </c>
      <c r="E648" t="s">
        <v>14521</v>
      </c>
      <c r="F648" t="s">
        <v>13351</v>
      </c>
      <c r="G648" t="s">
        <v>12064</v>
      </c>
      <c r="H648" t="s">
        <v>14522</v>
      </c>
    </row>
    <row r="649" spans="1:8" x14ac:dyDescent="0.25">
      <c r="A649">
        <v>54456369</v>
      </c>
      <c r="B649">
        <v>100</v>
      </c>
      <c r="C649">
        <v>1</v>
      </c>
      <c r="D649">
        <v>1</v>
      </c>
      <c r="E649" t="s">
        <v>12063</v>
      </c>
      <c r="F649" t="s">
        <v>14523</v>
      </c>
      <c r="G649" t="s">
        <v>12064</v>
      </c>
      <c r="H649" t="s">
        <v>12065</v>
      </c>
    </row>
    <row r="650" spans="1:8" x14ac:dyDescent="0.25">
      <c r="A650">
        <v>53965923</v>
      </c>
      <c r="B650">
        <v>127</v>
      </c>
      <c r="C650">
        <v>0</v>
      </c>
      <c r="D650">
        <v>1</v>
      </c>
      <c r="E650" t="s">
        <v>14524</v>
      </c>
      <c r="F650" t="s">
        <v>13351</v>
      </c>
      <c r="G650" t="s">
        <v>14525</v>
      </c>
      <c r="H650" t="s">
        <v>14526</v>
      </c>
    </row>
    <row r="651" spans="1:8" x14ac:dyDescent="0.25">
      <c r="A651">
        <v>53082801</v>
      </c>
      <c r="B651">
        <v>270</v>
      </c>
      <c r="C651">
        <v>1</v>
      </c>
      <c r="D651">
        <v>2</v>
      </c>
      <c r="E651" t="s">
        <v>14527</v>
      </c>
      <c r="F651" t="s">
        <v>13351</v>
      </c>
      <c r="G651" t="s">
        <v>12061</v>
      </c>
      <c r="H651" t="s">
        <v>14528</v>
      </c>
    </row>
    <row r="652" spans="1:8" x14ac:dyDescent="0.25">
      <c r="A652">
        <v>36926010</v>
      </c>
      <c r="B652">
        <v>826</v>
      </c>
      <c r="C652">
        <v>1</v>
      </c>
      <c r="D652">
        <v>7</v>
      </c>
      <c r="E652" t="s">
        <v>14529</v>
      </c>
      <c r="F652" t="s">
        <v>13351</v>
      </c>
      <c r="G652" t="s">
        <v>14530</v>
      </c>
      <c r="H652" t="s">
        <v>14531</v>
      </c>
    </row>
    <row r="653" spans="1:8" x14ac:dyDescent="0.25">
      <c r="A653">
        <v>33920495</v>
      </c>
      <c r="B653">
        <v>1388</v>
      </c>
      <c r="C653">
        <v>2</v>
      </c>
      <c r="D653">
        <v>5</v>
      </c>
      <c r="E653" t="s">
        <v>14532</v>
      </c>
      <c r="F653" t="s">
        <v>13351</v>
      </c>
      <c r="G653" t="s">
        <v>14533</v>
      </c>
      <c r="H653" t="s">
        <v>14534</v>
      </c>
    </row>
    <row r="654" spans="1:8" x14ac:dyDescent="0.25">
      <c r="A654">
        <v>51680591</v>
      </c>
      <c r="B654">
        <v>194</v>
      </c>
      <c r="C654">
        <v>1</v>
      </c>
      <c r="D654">
        <v>1</v>
      </c>
      <c r="E654" t="s">
        <v>14535</v>
      </c>
      <c r="F654" t="s">
        <v>13351</v>
      </c>
      <c r="G654" t="s">
        <v>12067</v>
      </c>
      <c r="H654" t="s">
        <v>14536</v>
      </c>
    </row>
    <row r="655" spans="1:8" x14ac:dyDescent="0.25">
      <c r="A655">
        <v>51664117</v>
      </c>
      <c r="B655">
        <v>435</v>
      </c>
      <c r="C655">
        <v>1</v>
      </c>
      <c r="D655">
        <v>2</v>
      </c>
      <c r="E655" t="s">
        <v>12066</v>
      </c>
      <c r="F655" t="s">
        <v>14537</v>
      </c>
      <c r="G655" t="s">
        <v>12067</v>
      </c>
      <c r="H655" t="s">
        <v>12068</v>
      </c>
    </row>
    <row r="656" spans="1:8" x14ac:dyDescent="0.25">
      <c r="A656">
        <v>51527335</v>
      </c>
      <c r="B656">
        <v>397</v>
      </c>
      <c r="C656">
        <v>1</v>
      </c>
      <c r="D656">
        <v>1</v>
      </c>
      <c r="E656" t="s">
        <v>12069</v>
      </c>
      <c r="F656" t="s">
        <v>14538</v>
      </c>
      <c r="G656" t="s">
        <v>12049</v>
      </c>
      <c r="H656" t="s">
        <v>12070</v>
      </c>
    </row>
    <row r="657" spans="1:8" x14ac:dyDescent="0.25">
      <c r="A657">
        <v>50251584</v>
      </c>
      <c r="B657">
        <v>530</v>
      </c>
      <c r="C657">
        <v>1</v>
      </c>
      <c r="D657">
        <v>1</v>
      </c>
      <c r="E657" t="s">
        <v>14539</v>
      </c>
      <c r="F657" t="s">
        <v>13351</v>
      </c>
      <c r="G657" t="s">
        <v>14540</v>
      </c>
      <c r="H657" t="s">
        <v>14541</v>
      </c>
    </row>
    <row r="658" spans="1:8" x14ac:dyDescent="0.25">
      <c r="A658">
        <v>41467739</v>
      </c>
      <c r="B658">
        <v>8576</v>
      </c>
      <c r="C658">
        <v>1</v>
      </c>
      <c r="D658">
        <v>13</v>
      </c>
      <c r="E658" t="s">
        <v>14542</v>
      </c>
      <c r="F658" t="s">
        <v>13351</v>
      </c>
      <c r="G658" t="s">
        <v>14543</v>
      </c>
      <c r="H658" t="s">
        <v>14544</v>
      </c>
    </row>
    <row r="659" spans="1:8" x14ac:dyDescent="0.25">
      <c r="A659">
        <v>48145496</v>
      </c>
      <c r="B659">
        <v>277</v>
      </c>
      <c r="C659">
        <v>2</v>
      </c>
      <c r="D659">
        <v>2</v>
      </c>
      <c r="E659" t="s">
        <v>12071</v>
      </c>
      <c r="F659" t="s">
        <v>14545</v>
      </c>
      <c r="G659" t="s">
        <v>12072</v>
      </c>
      <c r="H659" t="s">
        <v>12073</v>
      </c>
    </row>
    <row r="660" spans="1:8" x14ac:dyDescent="0.25">
      <c r="A660">
        <v>34308179</v>
      </c>
      <c r="B660">
        <v>766</v>
      </c>
      <c r="C660">
        <v>1</v>
      </c>
      <c r="D660">
        <v>1</v>
      </c>
      <c r="E660" t="s">
        <v>12074</v>
      </c>
      <c r="F660" t="s">
        <v>14546</v>
      </c>
      <c r="G660" t="s">
        <v>12075</v>
      </c>
      <c r="H660" t="s">
        <v>12076</v>
      </c>
    </row>
    <row r="661" spans="1:8" x14ac:dyDescent="0.25">
      <c r="A661">
        <v>34620854</v>
      </c>
      <c r="B661">
        <v>592</v>
      </c>
      <c r="C661">
        <v>3</v>
      </c>
      <c r="D661">
        <v>3</v>
      </c>
      <c r="E661" t="s">
        <v>12077</v>
      </c>
      <c r="F661" t="s">
        <v>14547</v>
      </c>
      <c r="G661" t="s">
        <v>12078</v>
      </c>
      <c r="H661" t="s">
        <v>12079</v>
      </c>
    </row>
    <row r="662" spans="1:8" x14ac:dyDescent="0.25">
      <c r="A662">
        <v>40294771</v>
      </c>
      <c r="B662">
        <v>284</v>
      </c>
      <c r="C662">
        <v>1</v>
      </c>
      <c r="D662">
        <v>1</v>
      </c>
      <c r="E662" t="s">
        <v>14548</v>
      </c>
      <c r="F662" t="s">
        <v>13351</v>
      </c>
      <c r="G662" t="s">
        <v>12061</v>
      </c>
      <c r="H662" t="s">
        <v>14549</v>
      </c>
    </row>
    <row r="663" spans="1:8" x14ac:dyDescent="0.25">
      <c r="A663">
        <v>39837491</v>
      </c>
      <c r="B663">
        <v>924</v>
      </c>
      <c r="C663">
        <v>2</v>
      </c>
      <c r="D663">
        <v>3</v>
      </c>
      <c r="E663" t="s">
        <v>12080</v>
      </c>
      <c r="F663" t="s">
        <v>14550</v>
      </c>
      <c r="G663" t="s">
        <v>12081</v>
      </c>
      <c r="H663" t="s">
        <v>12082</v>
      </c>
    </row>
    <row r="664" spans="1:8" x14ac:dyDescent="0.25">
      <c r="A664">
        <v>37594740</v>
      </c>
      <c r="B664">
        <v>707</v>
      </c>
      <c r="C664">
        <v>1</v>
      </c>
      <c r="D664">
        <v>1</v>
      </c>
      <c r="E664" t="s">
        <v>14551</v>
      </c>
      <c r="F664" t="s">
        <v>13351</v>
      </c>
      <c r="G664" t="s">
        <v>14552</v>
      </c>
      <c r="H664" t="s">
        <v>14553</v>
      </c>
    </row>
    <row r="665" spans="1:8" x14ac:dyDescent="0.25">
      <c r="A665">
        <v>28700767</v>
      </c>
      <c r="B665">
        <v>1484</v>
      </c>
      <c r="C665">
        <v>2</v>
      </c>
      <c r="D665">
        <v>6</v>
      </c>
      <c r="E665" t="s">
        <v>12083</v>
      </c>
      <c r="F665" t="s">
        <v>14554</v>
      </c>
      <c r="G665" t="s">
        <v>12084</v>
      </c>
      <c r="H665" t="s">
        <v>12085</v>
      </c>
    </row>
    <row r="666" spans="1:8" x14ac:dyDescent="0.25">
      <c r="A666">
        <v>37683700</v>
      </c>
      <c r="B666">
        <v>1024</v>
      </c>
      <c r="C666">
        <v>1</v>
      </c>
      <c r="D666">
        <v>4</v>
      </c>
      <c r="E666" t="s">
        <v>12086</v>
      </c>
      <c r="F666" t="s">
        <v>14555</v>
      </c>
      <c r="G666" t="s">
        <v>12087</v>
      </c>
      <c r="H666" t="s">
        <v>12088</v>
      </c>
    </row>
    <row r="667" spans="1:8" x14ac:dyDescent="0.25">
      <c r="A667">
        <v>37375451</v>
      </c>
      <c r="B667">
        <v>1275</v>
      </c>
      <c r="C667">
        <v>2</v>
      </c>
      <c r="D667">
        <v>2</v>
      </c>
      <c r="E667" t="s">
        <v>12089</v>
      </c>
      <c r="F667" t="s">
        <v>14556</v>
      </c>
      <c r="G667" t="s">
        <v>12090</v>
      </c>
      <c r="H667" t="s">
        <v>12091</v>
      </c>
    </row>
    <row r="668" spans="1:8" x14ac:dyDescent="0.25">
      <c r="A668">
        <v>36460944</v>
      </c>
      <c r="B668">
        <v>414</v>
      </c>
      <c r="C668">
        <v>1</v>
      </c>
      <c r="D668">
        <v>2</v>
      </c>
      <c r="E668" t="s">
        <v>12092</v>
      </c>
      <c r="F668" t="s">
        <v>14557</v>
      </c>
      <c r="G668" t="s">
        <v>12061</v>
      </c>
      <c r="H668" t="s">
        <v>12093</v>
      </c>
    </row>
    <row r="669" spans="1:8" x14ac:dyDescent="0.25">
      <c r="A669">
        <v>31358131</v>
      </c>
      <c r="B669">
        <v>600</v>
      </c>
      <c r="C669">
        <v>1</v>
      </c>
      <c r="D669">
        <v>1</v>
      </c>
      <c r="E669" t="s">
        <v>12094</v>
      </c>
      <c r="F669" t="s">
        <v>14558</v>
      </c>
      <c r="G669" t="s">
        <v>12095</v>
      </c>
      <c r="H669" t="s">
        <v>12096</v>
      </c>
    </row>
    <row r="670" spans="1:8" x14ac:dyDescent="0.25">
      <c r="A670">
        <v>29442748</v>
      </c>
      <c r="B670">
        <v>385</v>
      </c>
      <c r="C670">
        <v>1</v>
      </c>
      <c r="D670">
        <v>1</v>
      </c>
      <c r="E670" t="s">
        <v>12097</v>
      </c>
      <c r="F670" t="s">
        <v>14559</v>
      </c>
      <c r="G670" t="s">
        <v>12061</v>
      </c>
      <c r="H670" t="s">
        <v>12098</v>
      </c>
    </row>
    <row r="671" spans="1:8" x14ac:dyDescent="0.25">
      <c r="A671">
        <v>26825822</v>
      </c>
      <c r="B671">
        <v>980</v>
      </c>
      <c r="C671">
        <v>1</v>
      </c>
      <c r="D671">
        <v>1</v>
      </c>
      <c r="E671" t="s">
        <v>12099</v>
      </c>
      <c r="F671" t="s">
        <v>14560</v>
      </c>
      <c r="G671" t="s">
        <v>12061</v>
      </c>
      <c r="H671" t="s">
        <v>12100</v>
      </c>
    </row>
    <row r="672" spans="1:8" x14ac:dyDescent="0.25">
      <c r="A672">
        <v>47271150</v>
      </c>
      <c r="B672">
        <v>467</v>
      </c>
      <c r="C672">
        <v>0</v>
      </c>
      <c r="D672">
        <v>2</v>
      </c>
      <c r="E672" t="s">
        <v>14561</v>
      </c>
      <c r="F672" t="s">
        <v>13351</v>
      </c>
      <c r="G672" t="s">
        <v>14562</v>
      </c>
      <c r="H672" t="s">
        <v>14563</v>
      </c>
    </row>
    <row r="673" spans="1:8" x14ac:dyDescent="0.25">
      <c r="A673">
        <v>61614526</v>
      </c>
      <c r="B673">
        <v>44</v>
      </c>
      <c r="C673">
        <v>1</v>
      </c>
      <c r="D673">
        <v>1</v>
      </c>
      <c r="E673" t="s">
        <v>12101</v>
      </c>
      <c r="F673" t="s">
        <v>14564</v>
      </c>
      <c r="G673" t="s">
        <v>12102</v>
      </c>
      <c r="H673" t="s">
        <v>12103</v>
      </c>
    </row>
    <row r="674" spans="1:8" x14ac:dyDescent="0.25">
      <c r="A674">
        <v>45197906</v>
      </c>
      <c r="B674">
        <v>4376</v>
      </c>
      <c r="C674">
        <v>1</v>
      </c>
      <c r="D674">
        <v>2</v>
      </c>
      <c r="E674" t="s">
        <v>14565</v>
      </c>
      <c r="F674" t="s">
        <v>13351</v>
      </c>
      <c r="G674" t="s">
        <v>14566</v>
      </c>
      <c r="H674" t="s">
        <v>14567</v>
      </c>
    </row>
    <row r="675" spans="1:8" x14ac:dyDescent="0.25">
      <c r="A675">
        <v>52765570</v>
      </c>
      <c r="B675">
        <v>4396</v>
      </c>
      <c r="C675">
        <v>2</v>
      </c>
      <c r="D675">
        <v>6</v>
      </c>
      <c r="E675" t="s">
        <v>12104</v>
      </c>
      <c r="F675" t="s">
        <v>14568</v>
      </c>
      <c r="G675" t="s">
        <v>12105</v>
      </c>
      <c r="H675" t="s">
        <v>12106</v>
      </c>
    </row>
    <row r="676" spans="1:8" x14ac:dyDescent="0.25">
      <c r="A676">
        <v>58185994</v>
      </c>
      <c r="B676">
        <v>568</v>
      </c>
      <c r="C676">
        <v>2</v>
      </c>
      <c r="D676">
        <v>2</v>
      </c>
      <c r="E676" t="s">
        <v>14569</v>
      </c>
      <c r="F676" t="s">
        <v>13351</v>
      </c>
      <c r="G676" t="s">
        <v>14570</v>
      </c>
      <c r="H676" t="s">
        <v>14571</v>
      </c>
    </row>
    <row r="677" spans="1:8" x14ac:dyDescent="0.25">
      <c r="A677">
        <v>51683801</v>
      </c>
      <c r="B677">
        <v>1719</v>
      </c>
      <c r="C677">
        <v>2</v>
      </c>
      <c r="D677">
        <v>3</v>
      </c>
      <c r="E677" t="s">
        <v>14572</v>
      </c>
      <c r="F677" t="s">
        <v>13351</v>
      </c>
      <c r="G677" t="s">
        <v>14573</v>
      </c>
      <c r="H677" t="s">
        <v>14574</v>
      </c>
    </row>
    <row r="678" spans="1:8" x14ac:dyDescent="0.25">
      <c r="A678">
        <v>49041098</v>
      </c>
      <c r="B678">
        <v>2100</v>
      </c>
      <c r="C678">
        <v>2</v>
      </c>
      <c r="D678">
        <v>2</v>
      </c>
      <c r="E678" t="s">
        <v>14575</v>
      </c>
      <c r="F678" t="s">
        <v>13351</v>
      </c>
      <c r="G678" t="s">
        <v>14576</v>
      </c>
      <c r="H678" t="s">
        <v>14577</v>
      </c>
    </row>
    <row r="679" spans="1:8" x14ac:dyDescent="0.25">
      <c r="A679">
        <v>49042474</v>
      </c>
      <c r="B679">
        <v>14562</v>
      </c>
      <c r="C679">
        <v>3</v>
      </c>
      <c r="D679">
        <v>14</v>
      </c>
      <c r="E679" t="s">
        <v>14578</v>
      </c>
      <c r="F679" t="s">
        <v>13351</v>
      </c>
      <c r="G679" t="s">
        <v>14579</v>
      </c>
      <c r="H679" t="s">
        <v>14580</v>
      </c>
    </row>
    <row r="680" spans="1:8" x14ac:dyDescent="0.25">
      <c r="A680">
        <v>41524313</v>
      </c>
      <c r="B680">
        <v>3317</v>
      </c>
      <c r="C680">
        <v>2</v>
      </c>
      <c r="D680">
        <v>5</v>
      </c>
      <c r="E680" t="s">
        <v>12107</v>
      </c>
      <c r="F680" t="s">
        <v>14581</v>
      </c>
      <c r="G680" t="s">
        <v>11181</v>
      </c>
      <c r="H680" t="s">
        <v>12108</v>
      </c>
    </row>
    <row r="681" spans="1:8" x14ac:dyDescent="0.25">
      <c r="A681">
        <v>57869407</v>
      </c>
      <c r="B681">
        <v>1007</v>
      </c>
      <c r="C681">
        <v>2</v>
      </c>
      <c r="D681">
        <v>2</v>
      </c>
      <c r="E681" t="s">
        <v>12109</v>
      </c>
      <c r="F681" t="s">
        <v>14582</v>
      </c>
      <c r="G681" t="s">
        <v>12110</v>
      </c>
      <c r="H681" t="s">
        <v>12111</v>
      </c>
    </row>
    <row r="682" spans="1:8" x14ac:dyDescent="0.25">
      <c r="A682">
        <v>48769069</v>
      </c>
      <c r="B682">
        <v>5596</v>
      </c>
      <c r="C682">
        <v>3</v>
      </c>
      <c r="D682">
        <v>1</v>
      </c>
      <c r="E682" t="s">
        <v>14583</v>
      </c>
      <c r="F682" t="s">
        <v>13351</v>
      </c>
      <c r="G682" t="s">
        <v>14584</v>
      </c>
      <c r="H682" t="s">
        <v>14585</v>
      </c>
    </row>
    <row r="683" spans="1:8" x14ac:dyDescent="0.25">
      <c r="A683">
        <v>60799719</v>
      </c>
      <c r="B683">
        <v>38</v>
      </c>
      <c r="C683">
        <v>1</v>
      </c>
      <c r="D683">
        <v>1</v>
      </c>
      <c r="E683" t="s">
        <v>14586</v>
      </c>
      <c r="F683" t="s">
        <v>13351</v>
      </c>
      <c r="G683" t="s">
        <v>14587</v>
      </c>
      <c r="H683" t="s">
        <v>14588</v>
      </c>
    </row>
    <row r="684" spans="1:8" x14ac:dyDescent="0.25">
      <c r="A684">
        <v>48681426</v>
      </c>
      <c r="B684">
        <v>3343</v>
      </c>
      <c r="C684">
        <v>4</v>
      </c>
      <c r="D684">
        <v>3</v>
      </c>
      <c r="E684" t="s">
        <v>12112</v>
      </c>
      <c r="F684" t="s">
        <v>14589</v>
      </c>
      <c r="G684" t="s">
        <v>12113</v>
      </c>
      <c r="H684" t="s">
        <v>12114</v>
      </c>
    </row>
    <row r="685" spans="1:8" x14ac:dyDescent="0.25">
      <c r="A685">
        <v>58136779</v>
      </c>
      <c r="B685">
        <v>1534</v>
      </c>
      <c r="C685">
        <v>1</v>
      </c>
      <c r="D685">
        <v>8</v>
      </c>
      <c r="E685" t="s">
        <v>12115</v>
      </c>
      <c r="F685" t="s">
        <v>14590</v>
      </c>
      <c r="G685" t="s">
        <v>12116</v>
      </c>
      <c r="H685" t="s">
        <v>12117</v>
      </c>
    </row>
    <row r="686" spans="1:8" x14ac:dyDescent="0.25">
      <c r="A686">
        <v>60324328</v>
      </c>
      <c r="B686">
        <v>57</v>
      </c>
      <c r="C686">
        <v>1</v>
      </c>
      <c r="D686">
        <v>1</v>
      </c>
      <c r="E686" t="s">
        <v>14591</v>
      </c>
      <c r="F686" t="s">
        <v>13351</v>
      </c>
      <c r="G686" t="s">
        <v>14579</v>
      </c>
      <c r="H686" t="s">
        <v>14592</v>
      </c>
    </row>
    <row r="687" spans="1:8" x14ac:dyDescent="0.25">
      <c r="A687">
        <v>35304038</v>
      </c>
      <c r="B687">
        <v>54572</v>
      </c>
      <c r="C687">
        <v>3</v>
      </c>
      <c r="D687">
        <v>76</v>
      </c>
      <c r="E687" t="s">
        <v>12118</v>
      </c>
      <c r="F687" t="s">
        <v>14593</v>
      </c>
      <c r="G687" t="s">
        <v>12119</v>
      </c>
      <c r="H687" t="s">
        <v>12120</v>
      </c>
    </row>
    <row r="688" spans="1:8" x14ac:dyDescent="0.25">
      <c r="A688">
        <v>44618235</v>
      </c>
      <c r="B688">
        <v>5681</v>
      </c>
      <c r="C688">
        <v>5</v>
      </c>
      <c r="D688">
        <v>10</v>
      </c>
      <c r="E688" t="s">
        <v>12121</v>
      </c>
      <c r="F688" t="s">
        <v>14594</v>
      </c>
      <c r="G688" t="s">
        <v>12122</v>
      </c>
      <c r="H688" t="s">
        <v>12123</v>
      </c>
    </row>
    <row r="689" spans="1:8" x14ac:dyDescent="0.25">
      <c r="A689">
        <v>55369810</v>
      </c>
      <c r="B689">
        <v>107</v>
      </c>
      <c r="C689">
        <v>1</v>
      </c>
      <c r="D689">
        <v>9</v>
      </c>
      <c r="E689" t="s">
        <v>14595</v>
      </c>
      <c r="F689" t="s">
        <v>13351</v>
      </c>
      <c r="G689" t="s">
        <v>14579</v>
      </c>
      <c r="H689" t="s">
        <v>14596</v>
      </c>
    </row>
    <row r="690" spans="1:8" x14ac:dyDescent="0.25">
      <c r="A690">
        <v>59898089</v>
      </c>
      <c r="B690">
        <v>248</v>
      </c>
      <c r="C690">
        <v>1</v>
      </c>
      <c r="D690">
        <v>5</v>
      </c>
      <c r="E690" t="s">
        <v>14597</v>
      </c>
      <c r="F690" t="s">
        <v>13351</v>
      </c>
      <c r="G690" t="s">
        <v>12119</v>
      </c>
      <c r="H690" t="s">
        <v>14598</v>
      </c>
    </row>
    <row r="691" spans="1:8" x14ac:dyDescent="0.25">
      <c r="A691">
        <v>59849734</v>
      </c>
      <c r="B691">
        <v>126</v>
      </c>
      <c r="C691">
        <v>1</v>
      </c>
      <c r="D691">
        <v>1</v>
      </c>
      <c r="E691" t="s">
        <v>12124</v>
      </c>
      <c r="F691" t="s">
        <v>14599</v>
      </c>
      <c r="G691" t="s">
        <v>12125</v>
      </c>
      <c r="H691" t="s">
        <v>12126</v>
      </c>
    </row>
    <row r="692" spans="1:8" x14ac:dyDescent="0.25">
      <c r="A692">
        <v>59817470</v>
      </c>
      <c r="B692">
        <v>122</v>
      </c>
      <c r="C692">
        <v>0</v>
      </c>
      <c r="D692">
        <v>2</v>
      </c>
      <c r="E692" t="s">
        <v>14600</v>
      </c>
      <c r="F692" t="s">
        <v>13351</v>
      </c>
      <c r="G692" t="s">
        <v>12119</v>
      </c>
      <c r="H692" t="s">
        <v>14601</v>
      </c>
    </row>
    <row r="693" spans="1:8" x14ac:dyDescent="0.25">
      <c r="A693">
        <v>47133282</v>
      </c>
      <c r="B693">
        <v>1800</v>
      </c>
      <c r="C693">
        <v>2</v>
      </c>
      <c r="D693">
        <v>3</v>
      </c>
      <c r="E693" t="s">
        <v>12127</v>
      </c>
      <c r="F693" t="s">
        <v>14602</v>
      </c>
      <c r="G693" t="s">
        <v>12128</v>
      </c>
      <c r="H693" t="s">
        <v>12129</v>
      </c>
    </row>
    <row r="694" spans="1:8" x14ac:dyDescent="0.25">
      <c r="A694">
        <v>59638965</v>
      </c>
      <c r="B694">
        <v>1028</v>
      </c>
      <c r="C694">
        <v>3</v>
      </c>
      <c r="D694">
        <v>2</v>
      </c>
      <c r="E694" t="s">
        <v>12130</v>
      </c>
      <c r="F694" t="s">
        <v>14603</v>
      </c>
      <c r="G694" t="s">
        <v>12131</v>
      </c>
      <c r="H694" t="s">
        <v>12132</v>
      </c>
    </row>
    <row r="695" spans="1:8" x14ac:dyDescent="0.25">
      <c r="A695">
        <v>58170623</v>
      </c>
      <c r="B695">
        <v>394</v>
      </c>
      <c r="C695">
        <v>1</v>
      </c>
      <c r="D695">
        <v>9</v>
      </c>
      <c r="E695" t="s">
        <v>14604</v>
      </c>
      <c r="F695" t="s">
        <v>13351</v>
      </c>
      <c r="G695" t="s">
        <v>14605</v>
      </c>
      <c r="H695" t="s">
        <v>14606</v>
      </c>
    </row>
    <row r="696" spans="1:8" x14ac:dyDescent="0.25">
      <c r="A696">
        <v>59615372</v>
      </c>
      <c r="B696">
        <v>74</v>
      </c>
      <c r="C696">
        <v>0</v>
      </c>
      <c r="D696">
        <v>1</v>
      </c>
      <c r="E696" t="s">
        <v>14607</v>
      </c>
      <c r="F696" t="s">
        <v>13351</v>
      </c>
      <c r="G696" t="s">
        <v>14608</v>
      </c>
      <c r="H696" t="s">
        <v>14609</v>
      </c>
    </row>
    <row r="697" spans="1:8" x14ac:dyDescent="0.25">
      <c r="A697">
        <v>59598078</v>
      </c>
      <c r="B697">
        <v>77</v>
      </c>
      <c r="C697">
        <v>0</v>
      </c>
      <c r="D697">
        <v>1</v>
      </c>
      <c r="E697" t="s">
        <v>14610</v>
      </c>
      <c r="F697" t="s">
        <v>13351</v>
      </c>
      <c r="G697" t="s">
        <v>14611</v>
      </c>
      <c r="H697" t="s">
        <v>14612</v>
      </c>
    </row>
    <row r="698" spans="1:8" x14ac:dyDescent="0.25">
      <c r="A698">
        <v>59533984</v>
      </c>
      <c r="B698">
        <v>150</v>
      </c>
      <c r="C698">
        <v>1</v>
      </c>
      <c r="D698">
        <v>1</v>
      </c>
      <c r="E698" t="s">
        <v>14613</v>
      </c>
      <c r="F698" t="s">
        <v>13351</v>
      </c>
      <c r="G698" t="s">
        <v>14614</v>
      </c>
      <c r="H698" t="s">
        <v>14615</v>
      </c>
    </row>
    <row r="699" spans="1:8" x14ac:dyDescent="0.25">
      <c r="A699">
        <v>51560548</v>
      </c>
      <c r="B699">
        <v>707</v>
      </c>
      <c r="C699">
        <v>1</v>
      </c>
      <c r="D699">
        <v>2</v>
      </c>
      <c r="E699" t="s">
        <v>12133</v>
      </c>
      <c r="F699" t="s">
        <v>14616</v>
      </c>
      <c r="G699" t="s">
        <v>12134</v>
      </c>
      <c r="H699" t="s">
        <v>12135</v>
      </c>
    </row>
    <row r="700" spans="1:8" x14ac:dyDescent="0.25">
      <c r="A700">
        <v>59438069</v>
      </c>
      <c r="B700">
        <v>288</v>
      </c>
      <c r="C700">
        <v>0</v>
      </c>
      <c r="D700">
        <v>1</v>
      </c>
      <c r="E700" t="s">
        <v>14617</v>
      </c>
      <c r="F700" t="s">
        <v>13351</v>
      </c>
      <c r="G700" t="s">
        <v>14618</v>
      </c>
      <c r="H700" t="s">
        <v>14619</v>
      </c>
    </row>
    <row r="701" spans="1:8" x14ac:dyDescent="0.25">
      <c r="A701">
        <v>55901222</v>
      </c>
      <c r="B701">
        <v>502</v>
      </c>
      <c r="C701">
        <v>0</v>
      </c>
      <c r="D701">
        <v>2</v>
      </c>
      <c r="E701" t="s">
        <v>14620</v>
      </c>
      <c r="F701" t="s">
        <v>13351</v>
      </c>
      <c r="G701" t="s">
        <v>11181</v>
      </c>
      <c r="H701" t="s">
        <v>14621</v>
      </c>
    </row>
    <row r="702" spans="1:8" x14ac:dyDescent="0.25">
      <c r="A702">
        <v>59313874</v>
      </c>
      <c r="B702">
        <v>633</v>
      </c>
      <c r="C702">
        <v>0</v>
      </c>
      <c r="D702">
        <v>2</v>
      </c>
      <c r="E702" t="s">
        <v>14622</v>
      </c>
      <c r="F702" t="s">
        <v>13351</v>
      </c>
      <c r="G702" t="s">
        <v>14623</v>
      </c>
      <c r="H702" t="s">
        <v>14624</v>
      </c>
    </row>
    <row r="703" spans="1:8" x14ac:dyDescent="0.25">
      <c r="A703">
        <v>50914193</v>
      </c>
      <c r="B703">
        <v>1845</v>
      </c>
      <c r="C703">
        <v>0</v>
      </c>
      <c r="D703">
        <v>3</v>
      </c>
      <c r="E703" t="s">
        <v>14625</v>
      </c>
      <c r="F703" t="s">
        <v>13351</v>
      </c>
      <c r="G703" t="s">
        <v>14626</v>
      </c>
      <c r="H703" t="s">
        <v>14627</v>
      </c>
    </row>
    <row r="704" spans="1:8" x14ac:dyDescent="0.25">
      <c r="A704">
        <v>53976553</v>
      </c>
      <c r="B704">
        <v>7570</v>
      </c>
      <c r="C704">
        <v>3</v>
      </c>
      <c r="D704">
        <v>10</v>
      </c>
      <c r="E704" t="s">
        <v>12136</v>
      </c>
      <c r="F704" t="s">
        <v>14628</v>
      </c>
      <c r="G704" t="s">
        <v>12137</v>
      </c>
      <c r="H704" t="s">
        <v>12138</v>
      </c>
    </row>
    <row r="705" spans="1:8" x14ac:dyDescent="0.25">
      <c r="A705">
        <v>41879515</v>
      </c>
      <c r="B705">
        <v>1173</v>
      </c>
      <c r="C705">
        <v>1</v>
      </c>
      <c r="D705">
        <v>7</v>
      </c>
      <c r="E705" t="s">
        <v>12139</v>
      </c>
      <c r="F705" t="s">
        <v>14629</v>
      </c>
      <c r="G705" t="s">
        <v>12140</v>
      </c>
      <c r="H705" t="s">
        <v>12141</v>
      </c>
    </row>
    <row r="706" spans="1:8" x14ac:dyDescent="0.25">
      <c r="A706">
        <v>59140161</v>
      </c>
      <c r="B706">
        <v>128</v>
      </c>
      <c r="C706">
        <v>1</v>
      </c>
      <c r="D706">
        <v>1</v>
      </c>
      <c r="E706" t="s">
        <v>14630</v>
      </c>
      <c r="F706" t="s">
        <v>13351</v>
      </c>
      <c r="G706" t="s">
        <v>14631</v>
      </c>
      <c r="H706" t="s">
        <v>14632</v>
      </c>
    </row>
    <row r="707" spans="1:8" x14ac:dyDescent="0.25">
      <c r="A707">
        <v>59129782</v>
      </c>
      <c r="B707">
        <v>44</v>
      </c>
      <c r="C707">
        <v>0</v>
      </c>
      <c r="D707">
        <v>1</v>
      </c>
      <c r="E707" t="s">
        <v>14633</v>
      </c>
      <c r="F707" t="s">
        <v>13351</v>
      </c>
      <c r="G707" t="s">
        <v>14634</v>
      </c>
      <c r="H707" t="s">
        <v>14635</v>
      </c>
    </row>
    <row r="708" spans="1:8" x14ac:dyDescent="0.25">
      <c r="A708">
        <v>50019121</v>
      </c>
      <c r="B708">
        <v>1011</v>
      </c>
      <c r="C708">
        <v>1</v>
      </c>
      <c r="D708">
        <v>2</v>
      </c>
      <c r="E708" t="s">
        <v>12142</v>
      </c>
      <c r="F708" t="s">
        <v>14636</v>
      </c>
      <c r="G708" t="s">
        <v>12143</v>
      </c>
      <c r="H708" t="s">
        <v>12144</v>
      </c>
    </row>
    <row r="709" spans="1:8" x14ac:dyDescent="0.25">
      <c r="A709">
        <v>57838816</v>
      </c>
      <c r="B709">
        <v>1112</v>
      </c>
      <c r="C709">
        <v>2</v>
      </c>
      <c r="D709">
        <v>1</v>
      </c>
      <c r="E709" t="s">
        <v>14637</v>
      </c>
      <c r="F709" t="s">
        <v>13351</v>
      </c>
      <c r="G709" t="s">
        <v>14638</v>
      </c>
      <c r="H709" t="s">
        <v>14639</v>
      </c>
    </row>
    <row r="710" spans="1:8" x14ac:dyDescent="0.25">
      <c r="A710">
        <v>48246335</v>
      </c>
      <c r="B710">
        <v>916</v>
      </c>
      <c r="C710">
        <v>1</v>
      </c>
      <c r="D710">
        <v>3</v>
      </c>
      <c r="E710" t="s">
        <v>14640</v>
      </c>
      <c r="F710" t="s">
        <v>13351</v>
      </c>
      <c r="G710" t="s">
        <v>12119</v>
      </c>
      <c r="H710" t="s">
        <v>14641</v>
      </c>
    </row>
    <row r="711" spans="1:8" x14ac:dyDescent="0.25">
      <c r="A711">
        <v>51708564</v>
      </c>
      <c r="B711">
        <v>1151</v>
      </c>
      <c r="C711">
        <v>0</v>
      </c>
      <c r="D711">
        <v>9</v>
      </c>
      <c r="E711" t="s">
        <v>14642</v>
      </c>
      <c r="F711" t="s">
        <v>13351</v>
      </c>
      <c r="G711" t="s">
        <v>14579</v>
      </c>
      <c r="H711" t="s">
        <v>14643</v>
      </c>
    </row>
    <row r="712" spans="1:8" x14ac:dyDescent="0.25">
      <c r="A712">
        <v>44684664</v>
      </c>
      <c r="B712">
        <v>5782</v>
      </c>
      <c r="C712">
        <v>4</v>
      </c>
      <c r="D712">
        <v>7</v>
      </c>
      <c r="E712" t="s">
        <v>14644</v>
      </c>
      <c r="F712" t="s">
        <v>13351</v>
      </c>
      <c r="G712" t="s">
        <v>14645</v>
      </c>
      <c r="H712" t="s">
        <v>14646</v>
      </c>
    </row>
    <row r="713" spans="1:8" x14ac:dyDescent="0.25">
      <c r="A713">
        <v>58464847</v>
      </c>
      <c r="B713">
        <v>359</v>
      </c>
      <c r="C713">
        <v>2</v>
      </c>
      <c r="D713">
        <v>3</v>
      </c>
      <c r="E713" t="s">
        <v>14647</v>
      </c>
      <c r="F713" t="s">
        <v>13351</v>
      </c>
      <c r="G713" t="s">
        <v>11181</v>
      </c>
      <c r="H713" t="s">
        <v>14648</v>
      </c>
    </row>
    <row r="714" spans="1:8" x14ac:dyDescent="0.25">
      <c r="A714">
        <v>53871066</v>
      </c>
      <c r="B714">
        <v>1087</v>
      </c>
      <c r="C714">
        <v>1</v>
      </c>
      <c r="D714">
        <v>2</v>
      </c>
      <c r="E714" t="s">
        <v>14649</v>
      </c>
      <c r="F714" t="s">
        <v>13351</v>
      </c>
      <c r="G714" t="s">
        <v>14650</v>
      </c>
      <c r="H714" t="s">
        <v>14651</v>
      </c>
    </row>
    <row r="715" spans="1:8" x14ac:dyDescent="0.25">
      <c r="A715">
        <v>58383875</v>
      </c>
      <c r="B715">
        <v>120</v>
      </c>
      <c r="C715">
        <v>0</v>
      </c>
      <c r="D715">
        <v>1</v>
      </c>
      <c r="E715" t="s">
        <v>14652</v>
      </c>
      <c r="F715" t="s">
        <v>13351</v>
      </c>
      <c r="G715" t="s">
        <v>14653</v>
      </c>
      <c r="H715" t="s">
        <v>14654</v>
      </c>
    </row>
    <row r="716" spans="1:8" x14ac:dyDescent="0.25">
      <c r="A716">
        <v>58256336</v>
      </c>
      <c r="B716">
        <v>352</v>
      </c>
      <c r="C716">
        <v>0</v>
      </c>
      <c r="D716">
        <v>2</v>
      </c>
      <c r="E716" t="s">
        <v>14655</v>
      </c>
      <c r="F716" t="s">
        <v>13351</v>
      </c>
      <c r="G716" t="s">
        <v>14656</v>
      </c>
      <c r="H716" t="s">
        <v>14657</v>
      </c>
    </row>
    <row r="717" spans="1:8" x14ac:dyDescent="0.25">
      <c r="A717">
        <v>41040702</v>
      </c>
      <c r="B717">
        <v>5389</v>
      </c>
      <c r="C717">
        <v>1</v>
      </c>
      <c r="D717">
        <v>8</v>
      </c>
      <c r="E717" t="s">
        <v>12145</v>
      </c>
      <c r="F717" t="s">
        <v>14658</v>
      </c>
      <c r="G717" t="s">
        <v>12146</v>
      </c>
      <c r="H717" t="s">
        <v>12147</v>
      </c>
    </row>
    <row r="718" spans="1:8" x14ac:dyDescent="0.25">
      <c r="A718">
        <v>57783893</v>
      </c>
      <c r="B718">
        <v>314</v>
      </c>
      <c r="C718">
        <v>1</v>
      </c>
      <c r="D718">
        <v>2</v>
      </c>
      <c r="E718" t="s">
        <v>12148</v>
      </c>
      <c r="F718" t="s">
        <v>14659</v>
      </c>
      <c r="G718" t="s">
        <v>12149</v>
      </c>
      <c r="H718" t="s">
        <v>12150</v>
      </c>
    </row>
    <row r="719" spans="1:8" x14ac:dyDescent="0.25">
      <c r="A719">
        <v>57712456</v>
      </c>
      <c r="B719">
        <v>72</v>
      </c>
      <c r="C719">
        <v>0</v>
      </c>
      <c r="D719">
        <v>1</v>
      </c>
      <c r="E719" t="s">
        <v>14660</v>
      </c>
      <c r="F719" t="s">
        <v>13351</v>
      </c>
      <c r="G719" t="s">
        <v>14579</v>
      </c>
      <c r="H719" t="s">
        <v>14661</v>
      </c>
    </row>
    <row r="720" spans="1:8" x14ac:dyDescent="0.25">
      <c r="A720">
        <v>53742136</v>
      </c>
      <c r="B720">
        <v>654</v>
      </c>
      <c r="C720">
        <v>2</v>
      </c>
      <c r="D720">
        <v>1</v>
      </c>
      <c r="E720" t="s">
        <v>12151</v>
      </c>
      <c r="F720" t="s">
        <v>14662</v>
      </c>
      <c r="G720" t="s">
        <v>12152</v>
      </c>
      <c r="H720" t="s">
        <v>12153</v>
      </c>
    </row>
    <row r="721" spans="1:8" x14ac:dyDescent="0.25">
      <c r="A721">
        <v>57065327</v>
      </c>
      <c r="B721">
        <v>2100</v>
      </c>
      <c r="C721">
        <v>1</v>
      </c>
      <c r="D721">
        <v>2</v>
      </c>
      <c r="E721" t="s">
        <v>12154</v>
      </c>
      <c r="F721" t="s">
        <v>14663</v>
      </c>
      <c r="G721" t="s">
        <v>12155</v>
      </c>
      <c r="H721" t="s">
        <v>12156</v>
      </c>
    </row>
    <row r="722" spans="1:8" x14ac:dyDescent="0.25">
      <c r="A722">
        <v>57608934</v>
      </c>
      <c r="B722">
        <v>64</v>
      </c>
      <c r="C722">
        <v>1</v>
      </c>
      <c r="D722">
        <v>1</v>
      </c>
      <c r="E722" t="s">
        <v>14664</v>
      </c>
      <c r="F722" t="s">
        <v>13351</v>
      </c>
      <c r="G722" t="s">
        <v>14665</v>
      </c>
      <c r="H722" t="s">
        <v>14666</v>
      </c>
    </row>
    <row r="723" spans="1:8" x14ac:dyDescent="0.25">
      <c r="A723">
        <v>56163695</v>
      </c>
      <c r="B723">
        <v>273</v>
      </c>
      <c r="C723">
        <v>1</v>
      </c>
      <c r="D723">
        <v>7</v>
      </c>
      <c r="E723" t="s">
        <v>12157</v>
      </c>
      <c r="F723" t="s">
        <v>14667</v>
      </c>
      <c r="G723" t="s">
        <v>12158</v>
      </c>
      <c r="H723" t="s">
        <v>12159</v>
      </c>
    </row>
    <row r="724" spans="1:8" x14ac:dyDescent="0.25">
      <c r="A724">
        <v>39991196</v>
      </c>
      <c r="B724">
        <v>4232</v>
      </c>
      <c r="C724">
        <v>3</v>
      </c>
      <c r="D724">
        <v>1</v>
      </c>
      <c r="E724" t="s">
        <v>14668</v>
      </c>
      <c r="F724" t="s">
        <v>13351</v>
      </c>
      <c r="G724" t="s">
        <v>14669</v>
      </c>
      <c r="H724" t="s">
        <v>14670</v>
      </c>
    </row>
    <row r="725" spans="1:8" x14ac:dyDescent="0.25">
      <c r="A725">
        <v>58633556</v>
      </c>
      <c r="B725">
        <v>94</v>
      </c>
      <c r="C725">
        <v>1</v>
      </c>
      <c r="D725">
        <v>1</v>
      </c>
      <c r="E725" t="s">
        <v>14671</v>
      </c>
      <c r="F725" t="s">
        <v>13351</v>
      </c>
      <c r="G725" t="s">
        <v>12188</v>
      </c>
      <c r="H725" t="s">
        <v>14672</v>
      </c>
    </row>
    <row r="726" spans="1:8" x14ac:dyDescent="0.25">
      <c r="A726">
        <v>61260026</v>
      </c>
      <c r="B726">
        <v>73</v>
      </c>
      <c r="C726">
        <v>1</v>
      </c>
      <c r="D726">
        <v>3</v>
      </c>
      <c r="E726" t="s">
        <v>12160</v>
      </c>
      <c r="F726" t="s">
        <v>14673</v>
      </c>
      <c r="G726" t="s">
        <v>12161</v>
      </c>
      <c r="H726" t="s">
        <v>12162</v>
      </c>
    </row>
    <row r="727" spans="1:8" x14ac:dyDescent="0.25">
      <c r="A727">
        <v>45164369</v>
      </c>
      <c r="B727">
        <v>10067</v>
      </c>
      <c r="C727">
        <v>5</v>
      </c>
      <c r="D727">
        <v>8</v>
      </c>
      <c r="E727" t="s">
        <v>14674</v>
      </c>
      <c r="F727" t="s">
        <v>13351</v>
      </c>
      <c r="G727" t="s">
        <v>14669</v>
      </c>
      <c r="H727" t="s">
        <v>14675</v>
      </c>
    </row>
    <row r="728" spans="1:8" x14ac:dyDescent="0.25">
      <c r="A728">
        <v>61203209</v>
      </c>
      <c r="B728">
        <v>46</v>
      </c>
      <c r="C728">
        <v>0</v>
      </c>
      <c r="D728">
        <v>2</v>
      </c>
      <c r="E728" t="s">
        <v>14676</v>
      </c>
      <c r="F728" t="s">
        <v>13351</v>
      </c>
      <c r="G728" t="s">
        <v>14677</v>
      </c>
      <c r="H728" t="s">
        <v>14678</v>
      </c>
    </row>
    <row r="729" spans="1:8" x14ac:dyDescent="0.25">
      <c r="A729">
        <v>60730028</v>
      </c>
      <c r="B729">
        <v>50</v>
      </c>
      <c r="C729">
        <v>0</v>
      </c>
      <c r="D729">
        <v>2</v>
      </c>
      <c r="E729" t="s">
        <v>14679</v>
      </c>
      <c r="F729" t="s">
        <v>13351</v>
      </c>
      <c r="G729" t="s">
        <v>14680</v>
      </c>
      <c r="H729" t="s">
        <v>14681</v>
      </c>
    </row>
    <row r="730" spans="1:8" x14ac:dyDescent="0.25">
      <c r="A730">
        <v>60565005</v>
      </c>
      <c r="B730">
        <v>161</v>
      </c>
      <c r="C730">
        <v>1</v>
      </c>
      <c r="D730">
        <v>2</v>
      </c>
      <c r="E730" t="s">
        <v>14682</v>
      </c>
      <c r="F730" t="s">
        <v>13351</v>
      </c>
      <c r="G730" t="s">
        <v>14683</v>
      </c>
      <c r="H730" t="s">
        <v>14684</v>
      </c>
    </row>
    <row r="731" spans="1:8" x14ac:dyDescent="0.25">
      <c r="A731">
        <v>60669289</v>
      </c>
      <c r="B731">
        <v>97</v>
      </c>
      <c r="C731">
        <v>1</v>
      </c>
      <c r="D731">
        <v>2</v>
      </c>
      <c r="E731" t="s">
        <v>12163</v>
      </c>
      <c r="F731" t="s">
        <v>14685</v>
      </c>
      <c r="G731" t="s">
        <v>12164</v>
      </c>
      <c r="H731" t="s">
        <v>12165</v>
      </c>
    </row>
    <row r="732" spans="1:8" x14ac:dyDescent="0.25">
      <c r="A732">
        <v>59982748</v>
      </c>
      <c r="B732">
        <v>45</v>
      </c>
      <c r="C732">
        <v>1</v>
      </c>
      <c r="D732">
        <v>1</v>
      </c>
      <c r="E732" t="s">
        <v>12166</v>
      </c>
      <c r="F732" t="s">
        <v>14686</v>
      </c>
      <c r="G732" t="s">
        <v>12167</v>
      </c>
      <c r="H732" t="s">
        <v>12168</v>
      </c>
    </row>
    <row r="733" spans="1:8" x14ac:dyDescent="0.25">
      <c r="A733">
        <v>54763568</v>
      </c>
      <c r="B733">
        <v>358</v>
      </c>
      <c r="C733">
        <v>2</v>
      </c>
      <c r="D733">
        <v>1</v>
      </c>
      <c r="E733" t="s">
        <v>14687</v>
      </c>
      <c r="F733" t="s">
        <v>13351</v>
      </c>
      <c r="G733" t="s">
        <v>12188</v>
      </c>
      <c r="H733" t="s">
        <v>14688</v>
      </c>
    </row>
    <row r="734" spans="1:8" x14ac:dyDescent="0.25">
      <c r="A734">
        <v>59830468</v>
      </c>
      <c r="B734">
        <v>52</v>
      </c>
      <c r="C734">
        <v>1</v>
      </c>
      <c r="D734">
        <v>1</v>
      </c>
      <c r="E734" t="s">
        <v>12169</v>
      </c>
      <c r="F734" t="s">
        <v>14689</v>
      </c>
      <c r="G734" t="s">
        <v>12170</v>
      </c>
      <c r="H734" t="s">
        <v>12171</v>
      </c>
    </row>
    <row r="735" spans="1:8" x14ac:dyDescent="0.25">
      <c r="A735">
        <v>59766671</v>
      </c>
      <c r="B735">
        <v>208</v>
      </c>
      <c r="C735">
        <v>4</v>
      </c>
      <c r="D735">
        <v>1</v>
      </c>
      <c r="E735" t="s">
        <v>12172</v>
      </c>
      <c r="F735" t="s">
        <v>14690</v>
      </c>
      <c r="G735" t="s">
        <v>12173</v>
      </c>
      <c r="H735" t="s">
        <v>12174</v>
      </c>
    </row>
    <row r="736" spans="1:8" x14ac:dyDescent="0.25">
      <c r="A736">
        <v>45078893</v>
      </c>
      <c r="B736">
        <v>494</v>
      </c>
      <c r="C736">
        <v>1</v>
      </c>
      <c r="D736">
        <v>1</v>
      </c>
      <c r="E736" t="s">
        <v>12175</v>
      </c>
      <c r="F736" t="s">
        <v>14691</v>
      </c>
      <c r="G736" t="s">
        <v>12176</v>
      </c>
      <c r="H736" t="s">
        <v>12177</v>
      </c>
    </row>
    <row r="737" spans="1:8" x14ac:dyDescent="0.25">
      <c r="A737">
        <v>59757779</v>
      </c>
      <c r="B737">
        <v>158</v>
      </c>
      <c r="C737">
        <v>0</v>
      </c>
      <c r="D737">
        <v>2</v>
      </c>
      <c r="E737" t="s">
        <v>14692</v>
      </c>
      <c r="F737" t="s">
        <v>13351</v>
      </c>
      <c r="G737" t="s">
        <v>14693</v>
      </c>
      <c r="H737" t="s">
        <v>14694</v>
      </c>
    </row>
    <row r="738" spans="1:8" x14ac:dyDescent="0.25">
      <c r="A738">
        <v>30036242</v>
      </c>
      <c r="B738">
        <v>4448</v>
      </c>
      <c r="C738">
        <v>4</v>
      </c>
      <c r="D738">
        <v>6</v>
      </c>
      <c r="E738" t="s">
        <v>14695</v>
      </c>
      <c r="F738" t="s">
        <v>13351</v>
      </c>
      <c r="G738" t="s">
        <v>14696</v>
      </c>
      <c r="H738" t="s">
        <v>14697</v>
      </c>
    </row>
    <row r="739" spans="1:8" x14ac:dyDescent="0.25">
      <c r="A739">
        <v>59736118</v>
      </c>
      <c r="B739">
        <v>108</v>
      </c>
      <c r="C739">
        <v>1</v>
      </c>
      <c r="D739">
        <v>1</v>
      </c>
      <c r="E739" t="s">
        <v>12178</v>
      </c>
      <c r="F739" t="s">
        <v>14698</v>
      </c>
      <c r="G739" t="s">
        <v>12179</v>
      </c>
      <c r="H739" t="s">
        <v>12180</v>
      </c>
    </row>
    <row r="740" spans="1:8" x14ac:dyDescent="0.25">
      <c r="A740">
        <v>59717603</v>
      </c>
      <c r="B740">
        <v>41</v>
      </c>
      <c r="C740">
        <v>0</v>
      </c>
      <c r="D740">
        <v>1</v>
      </c>
      <c r="E740" t="s">
        <v>14699</v>
      </c>
      <c r="F740" t="s">
        <v>13351</v>
      </c>
      <c r="G740" t="s">
        <v>14700</v>
      </c>
      <c r="H740" t="s">
        <v>14701</v>
      </c>
    </row>
    <row r="741" spans="1:8" x14ac:dyDescent="0.25">
      <c r="A741">
        <v>48771152</v>
      </c>
      <c r="B741">
        <v>2924</v>
      </c>
      <c r="C741">
        <v>2</v>
      </c>
      <c r="D741">
        <v>2</v>
      </c>
      <c r="E741" t="s">
        <v>14702</v>
      </c>
      <c r="F741" t="s">
        <v>13351</v>
      </c>
      <c r="G741" t="s">
        <v>14703</v>
      </c>
      <c r="H741" t="s">
        <v>14704</v>
      </c>
    </row>
    <row r="742" spans="1:8" x14ac:dyDescent="0.25">
      <c r="A742">
        <v>59539078</v>
      </c>
      <c r="B742">
        <v>136</v>
      </c>
      <c r="C742">
        <v>0</v>
      </c>
      <c r="D742">
        <v>1</v>
      </c>
      <c r="E742" t="s">
        <v>14705</v>
      </c>
      <c r="F742" t="s">
        <v>13351</v>
      </c>
      <c r="G742" t="s">
        <v>12188</v>
      </c>
      <c r="H742" t="s">
        <v>14706</v>
      </c>
    </row>
    <row r="743" spans="1:8" x14ac:dyDescent="0.25">
      <c r="A743">
        <v>59516581</v>
      </c>
      <c r="B743">
        <v>39</v>
      </c>
      <c r="C743">
        <v>1</v>
      </c>
      <c r="D743">
        <v>1</v>
      </c>
      <c r="E743" t="s">
        <v>14707</v>
      </c>
      <c r="F743" t="s">
        <v>13351</v>
      </c>
      <c r="G743" t="s">
        <v>14708</v>
      </c>
      <c r="H743" t="s">
        <v>14709</v>
      </c>
    </row>
    <row r="744" spans="1:8" x14ac:dyDescent="0.25">
      <c r="A744">
        <v>38690850</v>
      </c>
      <c r="B744">
        <v>825</v>
      </c>
      <c r="C744">
        <v>2</v>
      </c>
      <c r="D744">
        <v>3</v>
      </c>
      <c r="E744" t="s">
        <v>12181</v>
      </c>
      <c r="F744" t="s">
        <v>14710</v>
      </c>
      <c r="G744" t="s">
        <v>12182</v>
      </c>
      <c r="H744" t="s">
        <v>12183</v>
      </c>
    </row>
    <row r="745" spans="1:8" x14ac:dyDescent="0.25">
      <c r="A745">
        <v>58802301</v>
      </c>
      <c r="B745">
        <v>526</v>
      </c>
      <c r="C745">
        <v>2</v>
      </c>
      <c r="D745">
        <v>1</v>
      </c>
      <c r="E745" t="s">
        <v>14711</v>
      </c>
      <c r="F745" t="s">
        <v>13351</v>
      </c>
      <c r="G745" t="s">
        <v>14703</v>
      </c>
      <c r="H745" t="s">
        <v>14712</v>
      </c>
    </row>
    <row r="746" spans="1:8" x14ac:dyDescent="0.25">
      <c r="A746">
        <v>59219579</v>
      </c>
      <c r="B746">
        <v>119</v>
      </c>
      <c r="C746">
        <v>1</v>
      </c>
      <c r="D746">
        <v>2</v>
      </c>
      <c r="E746" t="s">
        <v>14713</v>
      </c>
      <c r="F746" t="s">
        <v>13351</v>
      </c>
      <c r="G746" t="s">
        <v>12182</v>
      </c>
      <c r="H746" t="s">
        <v>14714</v>
      </c>
    </row>
    <row r="747" spans="1:8" x14ac:dyDescent="0.25">
      <c r="A747">
        <v>40277390</v>
      </c>
      <c r="B747">
        <v>15905</v>
      </c>
      <c r="C747">
        <v>4</v>
      </c>
      <c r="D747">
        <v>27</v>
      </c>
      <c r="E747" t="s">
        <v>12184</v>
      </c>
      <c r="F747" t="s">
        <v>14715</v>
      </c>
      <c r="G747" t="s">
        <v>12185</v>
      </c>
      <c r="H747" t="s">
        <v>12186</v>
      </c>
    </row>
    <row r="748" spans="1:8" x14ac:dyDescent="0.25">
      <c r="A748">
        <v>59225251</v>
      </c>
      <c r="B748">
        <v>137</v>
      </c>
      <c r="C748">
        <v>1</v>
      </c>
      <c r="D748">
        <v>2</v>
      </c>
      <c r="E748" t="s">
        <v>12187</v>
      </c>
      <c r="F748" t="s">
        <v>14716</v>
      </c>
      <c r="G748" t="s">
        <v>12188</v>
      </c>
      <c r="H748" t="s">
        <v>12189</v>
      </c>
    </row>
    <row r="749" spans="1:8" x14ac:dyDescent="0.25">
      <c r="A749">
        <v>56321781</v>
      </c>
      <c r="B749">
        <v>2085</v>
      </c>
      <c r="C749">
        <v>3</v>
      </c>
      <c r="D749">
        <v>9</v>
      </c>
      <c r="E749" t="s">
        <v>14717</v>
      </c>
      <c r="F749" t="s">
        <v>13351</v>
      </c>
      <c r="G749" t="s">
        <v>14718</v>
      </c>
      <c r="H749" t="s">
        <v>14719</v>
      </c>
    </row>
    <row r="750" spans="1:8" x14ac:dyDescent="0.25">
      <c r="A750">
        <v>52251508</v>
      </c>
      <c r="B750">
        <v>1305</v>
      </c>
      <c r="C750">
        <v>3</v>
      </c>
      <c r="D750">
        <v>6</v>
      </c>
      <c r="E750" t="s">
        <v>12190</v>
      </c>
      <c r="F750" t="s">
        <v>14720</v>
      </c>
      <c r="G750" t="s">
        <v>12191</v>
      </c>
      <c r="H750" t="s">
        <v>12192</v>
      </c>
    </row>
    <row r="751" spans="1:8" x14ac:dyDescent="0.25">
      <c r="A751">
        <v>54235041</v>
      </c>
      <c r="B751">
        <v>824</v>
      </c>
      <c r="C751">
        <v>2</v>
      </c>
      <c r="D751">
        <v>2</v>
      </c>
      <c r="E751" t="s">
        <v>14721</v>
      </c>
      <c r="F751" t="s">
        <v>13351</v>
      </c>
      <c r="G751" t="s">
        <v>14722</v>
      </c>
      <c r="H751" t="s">
        <v>14723</v>
      </c>
    </row>
    <row r="752" spans="1:8" x14ac:dyDescent="0.25">
      <c r="A752">
        <v>38367398</v>
      </c>
      <c r="B752">
        <v>12281</v>
      </c>
      <c r="C752">
        <v>7</v>
      </c>
      <c r="D752">
        <v>24</v>
      </c>
      <c r="E752" t="s">
        <v>12193</v>
      </c>
      <c r="F752" t="s">
        <v>14724</v>
      </c>
      <c r="G752" t="s">
        <v>12194</v>
      </c>
      <c r="H752" t="s">
        <v>12195</v>
      </c>
    </row>
    <row r="753" spans="1:8" x14ac:dyDescent="0.25">
      <c r="A753">
        <v>58752236</v>
      </c>
      <c r="B753">
        <v>159</v>
      </c>
      <c r="C753">
        <v>1</v>
      </c>
      <c r="D753">
        <v>1</v>
      </c>
      <c r="E753" t="s">
        <v>14725</v>
      </c>
      <c r="F753" t="s">
        <v>13351</v>
      </c>
      <c r="G753" t="s">
        <v>12182</v>
      </c>
      <c r="H753" t="s">
        <v>14726</v>
      </c>
    </row>
    <row r="754" spans="1:8" x14ac:dyDescent="0.25">
      <c r="A754">
        <v>51241124</v>
      </c>
      <c r="B754">
        <v>769</v>
      </c>
      <c r="C754">
        <v>3</v>
      </c>
      <c r="D754">
        <v>2</v>
      </c>
      <c r="E754" t="s">
        <v>14727</v>
      </c>
      <c r="F754" t="s">
        <v>13351</v>
      </c>
      <c r="G754" t="s">
        <v>14728</v>
      </c>
      <c r="H754" t="s">
        <v>14729</v>
      </c>
    </row>
    <row r="755" spans="1:8" x14ac:dyDescent="0.25">
      <c r="A755">
        <v>41829993</v>
      </c>
      <c r="B755">
        <v>19241</v>
      </c>
      <c r="C755">
        <v>7</v>
      </c>
      <c r="D755">
        <v>58</v>
      </c>
      <c r="E755" t="s">
        <v>14730</v>
      </c>
      <c r="F755" t="s">
        <v>13351</v>
      </c>
      <c r="G755" t="s">
        <v>12188</v>
      </c>
      <c r="H755" t="s">
        <v>14731</v>
      </c>
    </row>
    <row r="756" spans="1:8" x14ac:dyDescent="0.25">
      <c r="A756">
        <v>30787584</v>
      </c>
      <c r="B756">
        <v>4833</v>
      </c>
      <c r="C756">
        <v>2</v>
      </c>
      <c r="D756">
        <v>16</v>
      </c>
      <c r="E756" t="s">
        <v>12196</v>
      </c>
      <c r="F756" t="s">
        <v>14732</v>
      </c>
      <c r="G756" t="s">
        <v>12164</v>
      </c>
      <c r="H756" t="s">
        <v>12197</v>
      </c>
    </row>
    <row r="757" spans="1:8" x14ac:dyDescent="0.25">
      <c r="A757">
        <v>58712004</v>
      </c>
      <c r="B757">
        <v>219</v>
      </c>
      <c r="C757">
        <v>1</v>
      </c>
      <c r="D757">
        <v>1</v>
      </c>
      <c r="E757" t="s">
        <v>14733</v>
      </c>
      <c r="F757" t="s">
        <v>13351</v>
      </c>
      <c r="G757" t="s">
        <v>12194</v>
      </c>
      <c r="H757" t="s">
        <v>14734</v>
      </c>
    </row>
    <row r="758" spans="1:8" x14ac:dyDescent="0.25">
      <c r="A758">
        <v>26501331</v>
      </c>
      <c r="B758">
        <v>7523</v>
      </c>
      <c r="C758">
        <v>2</v>
      </c>
      <c r="D758">
        <v>7</v>
      </c>
      <c r="E758" t="s">
        <v>12198</v>
      </c>
      <c r="F758" t="s">
        <v>14735</v>
      </c>
      <c r="G758" t="s">
        <v>12182</v>
      </c>
      <c r="H758" t="s">
        <v>12199</v>
      </c>
    </row>
    <row r="759" spans="1:8" x14ac:dyDescent="0.25">
      <c r="A759">
        <v>58557005</v>
      </c>
      <c r="B759">
        <v>69</v>
      </c>
      <c r="C759">
        <v>0</v>
      </c>
      <c r="D759">
        <v>1</v>
      </c>
      <c r="E759" t="s">
        <v>14736</v>
      </c>
      <c r="F759" t="s">
        <v>13351</v>
      </c>
      <c r="G759" t="s">
        <v>12188</v>
      </c>
      <c r="H759" t="s">
        <v>14737</v>
      </c>
    </row>
    <row r="760" spans="1:8" x14ac:dyDescent="0.25">
      <c r="A760">
        <v>50519489</v>
      </c>
      <c r="B760">
        <v>1077</v>
      </c>
      <c r="C760">
        <v>1</v>
      </c>
      <c r="D760">
        <v>1</v>
      </c>
      <c r="E760" t="s">
        <v>12200</v>
      </c>
      <c r="F760" t="s">
        <v>14738</v>
      </c>
      <c r="G760" t="s">
        <v>12188</v>
      </c>
      <c r="H760" t="s">
        <v>12201</v>
      </c>
    </row>
    <row r="761" spans="1:8" x14ac:dyDescent="0.25">
      <c r="A761">
        <v>57165947</v>
      </c>
      <c r="B761">
        <v>1684</v>
      </c>
      <c r="C761">
        <v>2</v>
      </c>
      <c r="D761">
        <v>1</v>
      </c>
      <c r="E761" t="s">
        <v>12202</v>
      </c>
      <c r="F761" t="s">
        <v>14739</v>
      </c>
      <c r="G761" t="s">
        <v>11115</v>
      </c>
      <c r="H761" t="s">
        <v>12203</v>
      </c>
    </row>
    <row r="762" spans="1:8" x14ac:dyDescent="0.25">
      <c r="A762">
        <v>58440682</v>
      </c>
      <c r="B762">
        <v>622</v>
      </c>
      <c r="C762">
        <v>2</v>
      </c>
      <c r="D762">
        <v>1</v>
      </c>
      <c r="E762" t="s">
        <v>14740</v>
      </c>
      <c r="F762" t="s">
        <v>13351</v>
      </c>
      <c r="G762" t="s">
        <v>14741</v>
      </c>
      <c r="H762" t="s">
        <v>14742</v>
      </c>
    </row>
    <row r="763" spans="1:8" x14ac:dyDescent="0.25">
      <c r="A763">
        <v>58431229</v>
      </c>
      <c r="B763">
        <v>133</v>
      </c>
      <c r="C763">
        <v>0</v>
      </c>
      <c r="D763">
        <v>1</v>
      </c>
      <c r="E763" t="s">
        <v>14743</v>
      </c>
      <c r="F763" t="s">
        <v>13351</v>
      </c>
      <c r="G763" t="s">
        <v>14744</v>
      </c>
      <c r="H763" t="s">
        <v>14745</v>
      </c>
    </row>
    <row r="764" spans="1:8" x14ac:dyDescent="0.25">
      <c r="A764">
        <v>53515314</v>
      </c>
      <c r="B764">
        <v>1977</v>
      </c>
      <c r="C764">
        <v>2</v>
      </c>
      <c r="D764">
        <v>2</v>
      </c>
      <c r="E764" t="s">
        <v>14746</v>
      </c>
      <c r="F764" t="s">
        <v>13351</v>
      </c>
      <c r="G764" t="s">
        <v>14747</v>
      </c>
      <c r="H764" t="s">
        <v>14748</v>
      </c>
    </row>
    <row r="765" spans="1:8" x14ac:dyDescent="0.25">
      <c r="A765">
        <v>57973215</v>
      </c>
      <c r="B765">
        <v>772</v>
      </c>
      <c r="C765">
        <v>1</v>
      </c>
      <c r="D765">
        <v>2</v>
      </c>
      <c r="E765" t="s">
        <v>14749</v>
      </c>
      <c r="F765" t="s">
        <v>13351</v>
      </c>
      <c r="G765" t="s">
        <v>14750</v>
      </c>
      <c r="H765" t="s">
        <v>14751</v>
      </c>
    </row>
    <row r="766" spans="1:8" x14ac:dyDescent="0.25">
      <c r="A766">
        <v>58015093</v>
      </c>
      <c r="B766">
        <v>148</v>
      </c>
      <c r="C766">
        <v>2</v>
      </c>
      <c r="D766">
        <v>1</v>
      </c>
      <c r="E766" t="s">
        <v>14752</v>
      </c>
      <c r="F766" t="s">
        <v>13351</v>
      </c>
      <c r="G766" t="s">
        <v>12194</v>
      </c>
      <c r="H766" t="s">
        <v>14753</v>
      </c>
    </row>
    <row r="767" spans="1:8" x14ac:dyDescent="0.25">
      <c r="A767">
        <v>51756040</v>
      </c>
      <c r="B767">
        <v>5102</v>
      </c>
      <c r="C767">
        <v>1</v>
      </c>
      <c r="D767">
        <v>5</v>
      </c>
      <c r="E767" t="s">
        <v>12204</v>
      </c>
      <c r="F767" t="s">
        <v>14754</v>
      </c>
      <c r="G767" t="s">
        <v>12205</v>
      </c>
      <c r="H767" t="s">
        <v>12206</v>
      </c>
    </row>
    <row r="768" spans="1:8" x14ac:dyDescent="0.25">
      <c r="A768">
        <v>57748867</v>
      </c>
      <c r="B768">
        <v>150</v>
      </c>
      <c r="C768">
        <v>1</v>
      </c>
      <c r="D768">
        <v>1</v>
      </c>
      <c r="E768" t="s">
        <v>12207</v>
      </c>
      <c r="F768" t="s">
        <v>14755</v>
      </c>
      <c r="G768" t="s">
        <v>12182</v>
      </c>
      <c r="H768" t="s">
        <v>12208</v>
      </c>
    </row>
    <row r="769" spans="1:8" x14ac:dyDescent="0.25">
      <c r="A769">
        <v>55737503</v>
      </c>
      <c r="B769">
        <v>187</v>
      </c>
      <c r="C769">
        <v>2</v>
      </c>
      <c r="D769">
        <v>1</v>
      </c>
      <c r="E769" t="s">
        <v>12209</v>
      </c>
      <c r="F769" t="s">
        <v>14756</v>
      </c>
      <c r="G769" t="s">
        <v>12210</v>
      </c>
      <c r="H769" t="s">
        <v>12211</v>
      </c>
    </row>
    <row r="770" spans="1:8" x14ac:dyDescent="0.25">
      <c r="A770">
        <v>57572813</v>
      </c>
      <c r="B770">
        <v>141</v>
      </c>
      <c r="C770">
        <v>0</v>
      </c>
      <c r="D770">
        <v>2</v>
      </c>
      <c r="E770" t="s">
        <v>14757</v>
      </c>
      <c r="F770" t="s">
        <v>13351</v>
      </c>
      <c r="G770" t="s">
        <v>12188</v>
      </c>
      <c r="H770" t="s">
        <v>14758</v>
      </c>
    </row>
    <row r="771" spans="1:8" x14ac:dyDescent="0.25">
      <c r="A771">
        <v>57435539</v>
      </c>
      <c r="B771">
        <v>325</v>
      </c>
      <c r="C771">
        <v>2</v>
      </c>
      <c r="D771">
        <v>6</v>
      </c>
      <c r="E771" t="s">
        <v>12212</v>
      </c>
      <c r="F771" t="s">
        <v>14759</v>
      </c>
      <c r="G771" t="s">
        <v>12182</v>
      </c>
      <c r="H771" t="s">
        <v>12213</v>
      </c>
    </row>
    <row r="772" spans="1:8" x14ac:dyDescent="0.25">
      <c r="A772">
        <v>57394712</v>
      </c>
      <c r="B772">
        <v>798</v>
      </c>
      <c r="C772">
        <v>1</v>
      </c>
      <c r="D772">
        <v>3</v>
      </c>
      <c r="E772" t="s">
        <v>12214</v>
      </c>
      <c r="F772" t="s">
        <v>14760</v>
      </c>
      <c r="G772" t="s">
        <v>12215</v>
      </c>
      <c r="H772" t="s">
        <v>12216</v>
      </c>
    </row>
    <row r="773" spans="1:8" x14ac:dyDescent="0.25">
      <c r="A773">
        <v>57304549</v>
      </c>
      <c r="B773">
        <v>48</v>
      </c>
      <c r="C773">
        <v>0</v>
      </c>
      <c r="D773">
        <v>1</v>
      </c>
      <c r="E773" t="s">
        <v>14761</v>
      </c>
      <c r="F773" t="s">
        <v>13351</v>
      </c>
      <c r="G773" t="s">
        <v>12182</v>
      </c>
      <c r="H773" t="s">
        <v>14762</v>
      </c>
    </row>
    <row r="774" spans="1:8" x14ac:dyDescent="0.25">
      <c r="A774">
        <v>45485013</v>
      </c>
      <c r="B774">
        <v>1080</v>
      </c>
      <c r="C774">
        <v>2</v>
      </c>
      <c r="D774">
        <v>1</v>
      </c>
      <c r="E774" t="s">
        <v>12217</v>
      </c>
      <c r="F774" t="s">
        <v>14763</v>
      </c>
      <c r="G774" t="s">
        <v>12218</v>
      </c>
      <c r="H774" t="s">
        <v>12219</v>
      </c>
    </row>
    <row r="775" spans="1:8" x14ac:dyDescent="0.25">
      <c r="A775">
        <v>57249044</v>
      </c>
      <c r="B775">
        <v>68</v>
      </c>
      <c r="C775">
        <v>0</v>
      </c>
      <c r="D775">
        <v>1</v>
      </c>
      <c r="E775" t="s">
        <v>14764</v>
      </c>
      <c r="F775" t="s">
        <v>13351</v>
      </c>
      <c r="G775" t="s">
        <v>12182</v>
      </c>
      <c r="H775" t="s">
        <v>14765</v>
      </c>
    </row>
    <row r="776" spans="1:8" x14ac:dyDescent="0.25">
      <c r="A776">
        <v>50369573</v>
      </c>
      <c r="B776">
        <v>3294</v>
      </c>
      <c r="C776">
        <v>2</v>
      </c>
      <c r="D776">
        <v>3</v>
      </c>
      <c r="E776" t="s">
        <v>12220</v>
      </c>
      <c r="F776" t="s">
        <v>14766</v>
      </c>
      <c r="G776" t="s">
        <v>12182</v>
      </c>
      <c r="H776" t="s">
        <v>12221</v>
      </c>
    </row>
    <row r="777" spans="1:8" x14ac:dyDescent="0.25">
      <c r="A777">
        <v>56771149</v>
      </c>
      <c r="B777">
        <v>784</v>
      </c>
      <c r="C777">
        <v>2</v>
      </c>
      <c r="D777">
        <v>1</v>
      </c>
      <c r="E777" t="s">
        <v>12222</v>
      </c>
      <c r="F777" t="s">
        <v>14767</v>
      </c>
      <c r="G777" t="s">
        <v>12223</v>
      </c>
      <c r="H777" t="s">
        <v>12224</v>
      </c>
    </row>
    <row r="778" spans="1:8" x14ac:dyDescent="0.25">
      <c r="A778">
        <v>57131635</v>
      </c>
      <c r="B778">
        <v>597</v>
      </c>
      <c r="C778">
        <v>1</v>
      </c>
      <c r="D778">
        <v>1</v>
      </c>
      <c r="E778" t="s">
        <v>12225</v>
      </c>
      <c r="F778" t="s">
        <v>14768</v>
      </c>
      <c r="G778" t="s">
        <v>12226</v>
      </c>
      <c r="H778" t="s">
        <v>12227</v>
      </c>
    </row>
    <row r="779" spans="1:8" x14ac:dyDescent="0.25">
      <c r="A779">
        <v>47617994</v>
      </c>
      <c r="B779">
        <v>13124</v>
      </c>
      <c r="C779">
        <v>4</v>
      </c>
      <c r="D779">
        <v>26</v>
      </c>
      <c r="E779" t="s">
        <v>12228</v>
      </c>
      <c r="F779" t="s">
        <v>14769</v>
      </c>
      <c r="G779" t="s">
        <v>12229</v>
      </c>
      <c r="H779" t="s">
        <v>12230</v>
      </c>
    </row>
    <row r="780" spans="1:8" x14ac:dyDescent="0.25">
      <c r="A780">
        <v>20657706</v>
      </c>
      <c r="B780">
        <v>30177</v>
      </c>
      <c r="C780">
        <v>7</v>
      </c>
      <c r="D780">
        <v>24</v>
      </c>
      <c r="E780" t="s">
        <v>14770</v>
      </c>
      <c r="F780" t="s">
        <v>13351</v>
      </c>
      <c r="G780" t="s">
        <v>14771</v>
      </c>
      <c r="H780" t="s">
        <v>14772</v>
      </c>
    </row>
    <row r="781" spans="1:8" x14ac:dyDescent="0.25">
      <c r="A781">
        <v>23823103</v>
      </c>
      <c r="B781">
        <v>72061</v>
      </c>
      <c r="C781">
        <v>5</v>
      </c>
      <c r="D781">
        <v>47</v>
      </c>
      <c r="E781" t="s">
        <v>12231</v>
      </c>
      <c r="F781" t="s">
        <v>14773</v>
      </c>
      <c r="G781" t="s">
        <v>12232</v>
      </c>
      <c r="H781" t="s">
        <v>12233</v>
      </c>
    </row>
    <row r="782" spans="1:8" x14ac:dyDescent="0.25">
      <c r="A782">
        <v>16943776</v>
      </c>
      <c r="B782">
        <v>22103</v>
      </c>
      <c r="C782">
        <v>2</v>
      </c>
      <c r="D782">
        <v>9</v>
      </c>
      <c r="E782" t="s">
        <v>14774</v>
      </c>
      <c r="F782" t="s">
        <v>13351</v>
      </c>
      <c r="G782" t="s">
        <v>14775</v>
      </c>
      <c r="H782" t="s">
        <v>14776</v>
      </c>
    </row>
    <row r="783" spans="1:8" x14ac:dyDescent="0.25">
      <c r="A783">
        <v>30024844</v>
      </c>
      <c r="B783">
        <v>1836</v>
      </c>
      <c r="C783">
        <v>2</v>
      </c>
      <c r="D783">
        <v>2</v>
      </c>
      <c r="E783" t="s">
        <v>12234</v>
      </c>
      <c r="F783" t="s">
        <v>14777</v>
      </c>
      <c r="G783" t="s">
        <v>12235</v>
      </c>
      <c r="H783" t="s">
        <v>12236</v>
      </c>
    </row>
    <row r="784" spans="1:8" x14ac:dyDescent="0.25">
      <c r="A784">
        <v>40838483</v>
      </c>
      <c r="B784">
        <v>1641</v>
      </c>
      <c r="C784">
        <v>2</v>
      </c>
      <c r="D784">
        <v>2</v>
      </c>
      <c r="E784" t="s">
        <v>14778</v>
      </c>
      <c r="F784" t="s">
        <v>13351</v>
      </c>
      <c r="G784" t="s">
        <v>14779</v>
      </c>
      <c r="H784" t="s">
        <v>14780</v>
      </c>
    </row>
    <row r="785" spans="1:8" x14ac:dyDescent="0.25">
      <c r="A785">
        <v>60042579</v>
      </c>
      <c r="B785">
        <v>52</v>
      </c>
      <c r="C785">
        <v>0</v>
      </c>
      <c r="D785">
        <v>1</v>
      </c>
      <c r="E785" t="s">
        <v>14781</v>
      </c>
      <c r="F785" t="s">
        <v>13351</v>
      </c>
      <c r="G785" t="s">
        <v>14782</v>
      </c>
      <c r="H785" t="s">
        <v>14783</v>
      </c>
    </row>
    <row r="786" spans="1:8" x14ac:dyDescent="0.25">
      <c r="A786">
        <v>40097229</v>
      </c>
      <c r="B786">
        <v>12568</v>
      </c>
      <c r="C786">
        <v>1</v>
      </c>
      <c r="D786">
        <v>58</v>
      </c>
      <c r="E786" t="s">
        <v>12237</v>
      </c>
      <c r="F786" t="s">
        <v>14784</v>
      </c>
      <c r="G786" t="s">
        <v>12229</v>
      </c>
      <c r="H786" t="s">
        <v>12238</v>
      </c>
    </row>
    <row r="787" spans="1:8" x14ac:dyDescent="0.25">
      <c r="A787">
        <v>35589240</v>
      </c>
      <c r="B787">
        <v>13130</v>
      </c>
      <c r="C787">
        <v>3</v>
      </c>
      <c r="D787">
        <v>8</v>
      </c>
      <c r="E787" t="s">
        <v>12239</v>
      </c>
      <c r="F787" t="s">
        <v>14785</v>
      </c>
      <c r="G787" t="s">
        <v>12240</v>
      </c>
      <c r="H787" t="s">
        <v>12241</v>
      </c>
    </row>
    <row r="788" spans="1:8" x14ac:dyDescent="0.25">
      <c r="A788">
        <v>893552</v>
      </c>
      <c r="B788">
        <v>233937</v>
      </c>
      <c r="C788">
        <v>21</v>
      </c>
      <c r="D788">
        <v>32</v>
      </c>
      <c r="E788" t="s">
        <v>14786</v>
      </c>
      <c r="F788" t="s">
        <v>13351</v>
      </c>
      <c r="G788" t="s">
        <v>14787</v>
      </c>
      <c r="H788" t="s">
        <v>14788</v>
      </c>
    </row>
    <row r="789" spans="1:8" x14ac:dyDescent="0.25">
      <c r="A789">
        <v>39862357</v>
      </c>
      <c r="B789">
        <v>2546</v>
      </c>
      <c r="C789">
        <v>1</v>
      </c>
      <c r="D789">
        <v>3</v>
      </c>
      <c r="E789" t="s">
        <v>14789</v>
      </c>
      <c r="F789" t="s">
        <v>13351</v>
      </c>
      <c r="G789" t="s">
        <v>14790</v>
      </c>
      <c r="H789" t="s">
        <v>14791</v>
      </c>
    </row>
    <row r="790" spans="1:8" x14ac:dyDescent="0.25">
      <c r="A790">
        <v>30837478</v>
      </c>
      <c r="B790">
        <v>1274</v>
      </c>
      <c r="C790">
        <v>2</v>
      </c>
      <c r="D790">
        <v>2</v>
      </c>
      <c r="E790" t="s">
        <v>12242</v>
      </c>
      <c r="F790" t="s">
        <v>14792</v>
      </c>
      <c r="G790" t="s">
        <v>12243</v>
      </c>
      <c r="H790" t="s">
        <v>12244</v>
      </c>
    </row>
    <row r="791" spans="1:8" x14ac:dyDescent="0.25">
      <c r="A791">
        <v>61836866</v>
      </c>
      <c r="B791">
        <v>43</v>
      </c>
      <c r="C791">
        <v>2</v>
      </c>
      <c r="D791">
        <v>1</v>
      </c>
      <c r="E791" t="s">
        <v>14793</v>
      </c>
      <c r="F791" t="s">
        <v>13351</v>
      </c>
      <c r="G791" t="s">
        <v>11115</v>
      </c>
      <c r="H791" t="s">
        <v>14794</v>
      </c>
    </row>
    <row r="792" spans="1:8" x14ac:dyDescent="0.25">
      <c r="A792">
        <v>34624034</v>
      </c>
      <c r="B792">
        <v>172738</v>
      </c>
      <c r="C792">
        <v>6</v>
      </c>
      <c r="D792">
        <v>159</v>
      </c>
      <c r="E792" t="s">
        <v>12245</v>
      </c>
      <c r="F792" t="s">
        <v>14795</v>
      </c>
      <c r="G792" t="s">
        <v>12246</v>
      </c>
      <c r="H792" t="s">
        <v>12247</v>
      </c>
    </row>
    <row r="793" spans="1:8" x14ac:dyDescent="0.25">
      <c r="A793">
        <v>27831597</v>
      </c>
      <c r="B793">
        <v>35122</v>
      </c>
      <c r="C793">
        <v>4</v>
      </c>
      <c r="D793">
        <v>74</v>
      </c>
      <c r="E793" t="s">
        <v>12248</v>
      </c>
      <c r="F793" t="s">
        <v>14796</v>
      </c>
      <c r="G793" t="s">
        <v>12249</v>
      </c>
      <c r="H793" t="s">
        <v>12250</v>
      </c>
    </row>
    <row r="794" spans="1:8" x14ac:dyDescent="0.25">
      <c r="A794">
        <v>39328039</v>
      </c>
      <c r="B794">
        <v>1493</v>
      </c>
      <c r="C794">
        <v>3</v>
      </c>
      <c r="D794">
        <v>14</v>
      </c>
      <c r="E794" t="s">
        <v>12251</v>
      </c>
      <c r="F794" t="s">
        <v>14797</v>
      </c>
      <c r="G794" t="s">
        <v>12252</v>
      </c>
      <c r="H794" t="s">
        <v>12253</v>
      </c>
    </row>
    <row r="795" spans="1:8" x14ac:dyDescent="0.25">
      <c r="A795">
        <v>15734390</v>
      </c>
      <c r="B795">
        <v>2392</v>
      </c>
      <c r="C795">
        <v>3</v>
      </c>
      <c r="D795">
        <v>2</v>
      </c>
      <c r="E795" t="s">
        <v>12254</v>
      </c>
      <c r="F795" t="s">
        <v>14798</v>
      </c>
      <c r="G795" t="s">
        <v>12255</v>
      </c>
      <c r="H795" t="s">
        <v>12256</v>
      </c>
    </row>
    <row r="796" spans="1:8" x14ac:dyDescent="0.25">
      <c r="A796">
        <v>54464211</v>
      </c>
      <c r="B796">
        <v>216</v>
      </c>
      <c r="C796">
        <v>3</v>
      </c>
      <c r="D796">
        <v>2</v>
      </c>
      <c r="E796" t="s">
        <v>14799</v>
      </c>
      <c r="F796" t="s">
        <v>13351</v>
      </c>
      <c r="G796" t="s">
        <v>14800</v>
      </c>
      <c r="H796" t="s">
        <v>14801</v>
      </c>
    </row>
    <row r="797" spans="1:8" x14ac:dyDescent="0.25">
      <c r="A797">
        <v>31287090</v>
      </c>
      <c r="B797">
        <v>65304</v>
      </c>
      <c r="C797">
        <v>6</v>
      </c>
      <c r="D797">
        <v>46</v>
      </c>
      <c r="E797" t="s">
        <v>12257</v>
      </c>
      <c r="F797" t="s">
        <v>14802</v>
      </c>
      <c r="G797" t="s">
        <v>12258</v>
      </c>
      <c r="H797" t="s">
        <v>12259</v>
      </c>
    </row>
    <row r="798" spans="1:8" x14ac:dyDescent="0.25">
      <c r="A798">
        <v>44984943</v>
      </c>
      <c r="B798">
        <v>1898</v>
      </c>
      <c r="C798">
        <v>3</v>
      </c>
      <c r="D798">
        <v>1</v>
      </c>
      <c r="E798" t="s">
        <v>12260</v>
      </c>
      <c r="F798" t="s">
        <v>14803</v>
      </c>
      <c r="G798" t="s">
        <v>12261</v>
      </c>
      <c r="H798" t="s">
        <v>12262</v>
      </c>
    </row>
    <row r="799" spans="1:8" x14ac:dyDescent="0.25">
      <c r="A799">
        <v>60686193</v>
      </c>
      <c r="B799">
        <v>61</v>
      </c>
      <c r="C799">
        <v>2</v>
      </c>
      <c r="D799">
        <v>1</v>
      </c>
      <c r="E799" t="s">
        <v>12263</v>
      </c>
      <c r="F799" t="s">
        <v>14804</v>
      </c>
      <c r="G799" t="s">
        <v>12264</v>
      </c>
      <c r="H799" t="s">
        <v>12265</v>
      </c>
    </row>
    <row r="800" spans="1:8" x14ac:dyDescent="0.25">
      <c r="A800">
        <v>61787101</v>
      </c>
      <c r="B800">
        <v>22</v>
      </c>
      <c r="C800">
        <v>1</v>
      </c>
      <c r="D800">
        <v>1</v>
      </c>
      <c r="E800" t="s">
        <v>12266</v>
      </c>
      <c r="F800" t="s">
        <v>14805</v>
      </c>
      <c r="G800" t="s">
        <v>12267</v>
      </c>
      <c r="H800" t="s">
        <v>12268</v>
      </c>
    </row>
    <row r="801" spans="1:8" x14ac:dyDescent="0.25">
      <c r="A801">
        <v>57684093</v>
      </c>
      <c r="B801">
        <v>40749</v>
      </c>
      <c r="C801">
        <v>6</v>
      </c>
      <c r="D801">
        <v>96</v>
      </c>
      <c r="E801" t="s">
        <v>12269</v>
      </c>
      <c r="F801" t="s">
        <v>14806</v>
      </c>
      <c r="G801" t="s">
        <v>12270</v>
      </c>
      <c r="H801" t="s">
        <v>12271</v>
      </c>
    </row>
    <row r="802" spans="1:8" x14ac:dyDescent="0.25">
      <c r="A802">
        <v>13403346</v>
      </c>
      <c r="B802">
        <v>3538</v>
      </c>
      <c r="C802">
        <v>2</v>
      </c>
      <c r="D802">
        <v>9</v>
      </c>
      <c r="E802" t="s">
        <v>14807</v>
      </c>
      <c r="F802" t="s">
        <v>13351</v>
      </c>
      <c r="G802" t="s">
        <v>14808</v>
      </c>
      <c r="H802" t="s">
        <v>14809</v>
      </c>
    </row>
    <row r="803" spans="1:8" x14ac:dyDescent="0.25">
      <c r="A803">
        <v>17511437</v>
      </c>
      <c r="B803">
        <v>28853</v>
      </c>
      <c r="C803">
        <v>3</v>
      </c>
      <c r="D803">
        <v>10</v>
      </c>
      <c r="E803" t="s">
        <v>12272</v>
      </c>
      <c r="F803" t="s">
        <v>14810</v>
      </c>
      <c r="G803" t="s">
        <v>12273</v>
      </c>
      <c r="H803" t="s">
        <v>12274</v>
      </c>
    </row>
    <row r="804" spans="1:8" x14ac:dyDescent="0.25">
      <c r="A804">
        <v>60414905</v>
      </c>
      <c r="B804">
        <v>50</v>
      </c>
      <c r="C804">
        <v>2</v>
      </c>
      <c r="D804">
        <v>1</v>
      </c>
      <c r="E804" t="s">
        <v>12275</v>
      </c>
      <c r="F804" t="s">
        <v>14811</v>
      </c>
      <c r="G804" t="s">
        <v>12276</v>
      </c>
      <c r="H804" t="s">
        <v>12277</v>
      </c>
    </row>
    <row r="805" spans="1:8" x14ac:dyDescent="0.25">
      <c r="A805">
        <v>60887258</v>
      </c>
      <c r="B805">
        <v>83</v>
      </c>
      <c r="C805">
        <v>1</v>
      </c>
      <c r="D805">
        <v>2</v>
      </c>
      <c r="E805" t="s">
        <v>12278</v>
      </c>
      <c r="F805" t="s">
        <v>14812</v>
      </c>
      <c r="G805" t="s">
        <v>12279</v>
      </c>
      <c r="H805" t="s">
        <v>12280</v>
      </c>
    </row>
    <row r="806" spans="1:8" x14ac:dyDescent="0.25">
      <c r="A806">
        <v>60552423</v>
      </c>
      <c r="B806">
        <v>98</v>
      </c>
      <c r="C806">
        <v>1</v>
      </c>
      <c r="D806">
        <v>3</v>
      </c>
      <c r="E806" t="s">
        <v>12281</v>
      </c>
      <c r="F806" t="s">
        <v>14813</v>
      </c>
      <c r="G806" t="s">
        <v>12279</v>
      </c>
      <c r="H806" t="s">
        <v>12282</v>
      </c>
    </row>
    <row r="807" spans="1:8" x14ac:dyDescent="0.25">
      <c r="A807">
        <v>31903240</v>
      </c>
      <c r="B807">
        <v>294</v>
      </c>
      <c r="C807">
        <v>1</v>
      </c>
      <c r="D807">
        <v>1</v>
      </c>
      <c r="E807" t="s">
        <v>14814</v>
      </c>
      <c r="F807" t="s">
        <v>13351</v>
      </c>
      <c r="G807" t="s">
        <v>12327</v>
      </c>
      <c r="H807" t="s">
        <v>14815</v>
      </c>
    </row>
    <row r="808" spans="1:8" x14ac:dyDescent="0.25">
      <c r="A808">
        <v>41663538</v>
      </c>
      <c r="B808">
        <v>3571</v>
      </c>
      <c r="C808">
        <v>2</v>
      </c>
      <c r="D808">
        <v>2</v>
      </c>
      <c r="E808" t="s">
        <v>14816</v>
      </c>
      <c r="F808" t="s">
        <v>13351</v>
      </c>
      <c r="G808" t="s">
        <v>14817</v>
      </c>
      <c r="H808" t="s">
        <v>14818</v>
      </c>
    </row>
    <row r="809" spans="1:8" x14ac:dyDescent="0.25">
      <c r="A809">
        <v>29100381</v>
      </c>
      <c r="B809">
        <v>1325</v>
      </c>
      <c r="C809">
        <v>2</v>
      </c>
      <c r="D809">
        <v>6</v>
      </c>
      <c r="E809" t="s">
        <v>12283</v>
      </c>
      <c r="F809" t="s">
        <v>14819</v>
      </c>
      <c r="G809" t="s">
        <v>12279</v>
      </c>
      <c r="H809" t="s">
        <v>12284</v>
      </c>
    </row>
    <row r="810" spans="1:8" x14ac:dyDescent="0.25">
      <c r="A810">
        <v>58986333</v>
      </c>
      <c r="B810">
        <v>93</v>
      </c>
      <c r="C810">
        <v>0</v>
      </c>
      <c r="D810">
        <v>1</v>
      </c>
      <c r="E810" t="s">
        <v>14820</v>
      </c>
      <c r="F810" t="s">
        <v>13351</v>
      </c>
      <c r="G810" t="s">
        <v>14821</v>
      </c>
      <c r="H810" t="s">
        <v>14822</v>
      </c>
    </row>
    <row r="811" spans="1:8" x14ac:dyDescent="0.25">
      <c r="A811">
        <v>32440637</v>
      </c>
      <c r="B811">
        <v>1107</v>
      </c>
      <c r="C811">
        <v>3</v>
      </c>
      <c r="D811">
        <v>2</v>
      </c>
      <c r="E811" t="s">
        <v>12285</v>
      </c>
      <c r="F811" t="s">
        <v>14823</v>
      </c>
      <c r="G811" t="s">
        <v>12286</v>
      </c>
      <c r="H811" t="s">
        <v>12287</v>
      </c>
    </row>
    <row r="812" spans="1:8" x14ac:dyDescent="0.25">
      <c r="A812">
        <v>58574366</v>
      </c>
      <c r="B812">
        <v>133</v>
      </c>
      <c r="C812">
        <v>0</v>
      </c>
      <c r="D812">
        <v>2</v>
      </c>
      <c r="E812" t="s">
        <v>14824</v>
      </c>
      <c r="F812" t="s">
        <v>13351</v>
      </c>
      <c r="G812" t="s">
        <v>14825</v>
      </c>
      <c r="H812" t="s">
        <v>14826</v>
      </c>
    </row>
    <row r="813" spans="1:8" x14ac:dyDescent="0.25">
      <c r="A813">
        <v>34187368</v>
      </c>
      <c r="B813">
        <v>182</v>
      </c>
      <c r="C813">
        <v>0</v>
      </c>
      <c r="D813">
        <v>1</v>
      </c>
      <c r="E813" t="s">
        <v>14827</v>
      </c>
      <c r="F813" t="s">
        <v>13351</v>
      </c>
      <c r="G813" t="s">
        <v>14828</v>
      </c>
      <c r="H813" t="s">
        <v>14829</v>
      </c>
    </row>
    <row r="814" spans="1:8" x14ac:dyDescent="0.25">
      <c r="A814">
        <v>29508167</v>
      </c>
      <c r="B814">
        <v>423</v>
      </c>
      <c r="C814">
        <v>1</v>
      </c>
      <c r="D814">
        <v>3</v>
      </c>
      <c r="E814" t="s">
        <v>12288</v>
      </c>
      <c r="F814" t="s">
        <v>14830</v>
      </c>
      <c r="G814" t="s">
        <v>12289</v>
      </c>
      <c r="H814" t="s">
        <v>12290</v>
      </c>
    </row>
    <row r="815" spans="1:8" x14ac:dyDescent="0.25">
      <c r="A815">
        <v>43749544</v>
      </c>
      <c r="B815">
        <v>1931</v>
      </c>
      <c r="C815">
        <v>3</v>
      </c>
      <c r="D815">
        <v>4</v>
      </c>
      <c r="E815" t="s">
        <v>12291</v>
      </c>
      <c r="F815" t="s">
        <v>14831</v>
      </c>
      <c r="G815" t="s">
        <v>12279</v>
      </c>
      <c r="H815" t="s">
        <v>12292</v>
      </c>
    </row>
    <row r="816" spans="1:8" x14ac:dyDescent="0.25">
      <c r="A816">
        <v>48824740</v>
      </c>
      <c r="B816">
        <v>560</v>
      </c>
      <c r="C816">
        <v>3</v>
      </c>
      <c r="D816">
        <v>1</v>
      </c>
      <c r="E816" t="s">
        <v>12293</v>
      </c>
      <c r="F816" t="s">
        <v>14832</v>
      </c>
      <c r="G816" t="s">
        <v>12294</v>
      </c>
      <c r="H816" t="s">
        <v>12295</v>
      </c>
    </row>
    <row r="817" spans="1:8" x14ac:dyDescent="0.25">
      <c r="A817">
        <v>18852065</v>
      </c>
      <c r="B817">
        <v>1370</v>
      </c>
      <c r="C817">
        <v>2</v>
      </c>
      <c r="D817">
        <v>2</v>
      </c>
      <c r="E817" t="s">
        <v>12296</v>
      </c>
      <c r="F817" t="s">
        <v>14833</v>
      </c>
      <c r="G817" t="s">
        <v>12297</v>
      </c>
      <c r="H817" t="s">
        <v>12298</v>
      </c>
    </row>
    <row r="818" spans="1:8" x14ac:dyDescent="0.25">
      <c r="A818">
        <v>57287563</v>
      </c>
      <c r="B818">
        <v>55</v>
      </c>
      <c r="C818">
        <v>0</v>
      </c>
      <c r="D818">
        <v>1</v>
      </c>
      <c r="E818" t="s">
        <v>14834</v>
      </c>
      <c r="F818" t="s">
        <v>13351</v>
      </c>
      <c r="G818" t="s">
        <v>14835</v>
      </c>
      <c r="H818" t="s">
        <v>14836</v>
      </c>
    </row>
    <row r="819" spans="1:8" x14ac:dyDescent="0.25">
      <c r="A819">
        <v>56978297</v>
      </c>
      <c r="B819">
        <v>74</v>
      </c>
      <c r="C819">
        <v>0</v>
      </c>
      <c r="D819">
        <v>2</v>
      </c>
      <c r="E819" t="s">
        <v>14837</v>
      </c>
      <c r="F819" t="s">
        <v>13351</v>
      </c>
      <c r="G819" t="s">
        <v>14838</v>
      </c>
      <c r="H819" t="s">
        <v>14839</v>
      </c>
    </row>
    <row r="820" spans="1:8" x14ac:dyDescent="0.25">
      <c r="A820">
        <v>56871309</v>
      </c>
      <c r="B820">
        <v>146</v>
      </c>
      <c r="C820">
        <v>0</v>
      </c>
      <c r="D820">
        <v>2</v>
      </c>
      <c r="E820" t="s">
        <v>14840</v>
      </c>
      <c r="F820" t="s">
        <v>13351</v>
      </c>
      <c r="G820" t="s">
        <v>14841</v>
      </c>
      <c r="H820" t="s">
        <v>14842</v>
      </c>
    </row>
    <row r="821" spans="1:8" x14ac:dyDescent="0.25">
      <c r="A821">
        <v>56474276</v>
      </c>
      <c r="B821">
        <v>446</v>
      </c>
      <c r="C821">
        <v>1</v>
      </c>
      <c r="D821">
        <v>1</v>
      </c>
      <c r="E821" t="s">
        <v>12299</v>
      </c>
      <c r="F821" t="s">
        <v>14843</v>
      </c>
      <c r="G821" t="s">
        <v>12279</v>
      </c>
      <c r="H821" t="s">
        <v>12300</v>
      </c>
    </row>
    <row r="822" spans="1:8" x14ac:dyDescent="0.25">
      <c r="A822">
        <v>56428250</v>
      </c>
      <c r="B822">
        <v>205</v>
      </c>
      <c r="C822">
        <v>0</v>
      </c>
      <c r="D822">
        <v>1</v>
      </c>
      <c r="E822" t="s">
        <v>14844</v>
      </c>
      <c r="F822" t="s">
        <v>13351</v>
      </c>
      <c r="G822" t="s">
        <v>14845</v>
      </c>
      <c r="H822" t="s">
        <v>14846</v>
      </c>
    </row>
    <row r="823" spans="1:8" x14ac:dyDescent="0.25">
      <c r="A823">
        <v>56104321</v>
      </c>
      <c r="B823">
        <v>724</v>
      </c>
      <c r="C823">
        <v>1</v>
      </c>
      <c r="D823">
        <v>3</v>
      </c>
      <c r="E823" t="s">
        <v>14847</v>
      </c>
      <c r="F823" t="s">
        <v>13351</v>
      </c>
      <c r="G823" t="s">
        <v>14848</v>
      </c>
      <c r="H823" t="s">
        <v>14849</v>
      </c>
    </row>
    <row r="824" spans="1:8" x14ac:dyDescent="0.25">
      <c r="A824">
        <v>34727584</v>
      </c>
      <c r="B824">
        <v>5882</v>
      </c>
      <c r="C824">
        <v>1</v>
      </c>
      <c r="D824">
        <v>18</v>
      </c>
      <c r="E824" t="s">
        <v>12301</v>
      </c>
      <c r="F824" t="s">
        <v>14850</v>
      </c>
      <c r="G824" t="s">
        <v>12302</v>
      </c>
      <c r="H824" t="s">
        <v>12303</v>
      </c>
    </row>
    <row r="825" spans="1:8" x14ac:dyDescent="0.25">
      <c r="A825">
        <v>56147770</v>
      </c>
      <c r="B825">
        <v>168</v>
      </c>
      <c r="C825">
        <v>1</v>
      </c>
      <c r="D825">
        <v>1</v>
      </c>
      <c r="E825" t="s">
        <v>14851</v>
      </c>
      <c r="F825" t="s">
        <v>13351</v>
      </c>
      <c r="G825" t="s">
        <v>14852</v>
      </c>
      <c r="H825" t="s">
        <v>14853</v>
      </c>
    </row>
    <row r="826" spans="1:8" x14ac:dyDescent="0.25">
      <c r="A826">
        <v>24107209</v>
      </c>
      <c r="B826">
        <v>1138</v>
      </c>
      <c r="C826">
        <v>2</v>
      </c>
      <c r="D826">
        <v>3</v>
      </c>
      <c r="E826" t="s">
        <v>12304</v>
      </c>
      <c r="F826" t="s">
        <v>14854</v>
      </c>
      <c r="G826" t="s">
        <v>12305</v>
      </c>
      <c r="H826" t="s">
        <v>12306</v>
      </c>
    </row>
    <row r="827" spans="1:8" x14ac:dyDescent="0.25">
      <c r="A827">
        <v>56104352</v>
      </c>
      <c r="B827">
        <v>156</v>
      </c>
      <c r="C827">
        <v>1</v>
      </c>
      <c r="D827">
        <v>1</v>
      </c>
      <c r="E827" t="s">
        <v>14855</v>
      </c>
      <c r="F827" t="s">
        <v>13351</v>
      </c>
      <c r="G827" t="s">
        <v>14848</v>
      </c>
      <c r="H827" t="s">
        <v>14856</v>
      </c>
    </row>
    <row r="828" spans="1:8" x14ac:dyDescent="0.25">
      <c r="A828">
        <v>56063414</v>
      </c>
      <c r="B828">
        <v>215</v>
      </c>
      <c r="C828">
        <v>1</v>
      </c>
      <c r="D828">
        <v>3</v>
      </c>
      <c r="E828" t="s">
        <v>14857</v>
      </c>
      <c r="F828" t="s">
        <v>13351</v>
      </c>
      <c r="G828" t="s">
        <v>14858</v>
      </c>
      <c r="H828" t="s">
        <v>14859</v>
      </c>
    </row>
    <row r="829" spans="1:8" x14ac:dyDescent="0.25">
      <c r="A829">
        <v>55814081</v>
      </c>
      <c r="B829">
        <v>185</v>
      </c>
      <c r="C829">
        <v>1</v>
      </c>
      <c r="D829">
        <v>1</v>
      </c>
      <c r="E829" t="s">
        <v>12307</v>
      </c>
      <c r="F829" t="s">
        <v>14860</v>
      </c>
      <c r="G829" t="s">
        <v>12308</v>
      </c>
      <c r="H829" t="s">
        <v>12309</v>
      </c>
    </row>
    <row r="830" spans="1:8" x14ac:dyDescent="0.25">
      <c r="A830">
        <v>55807509</v>
      </c>
      <c r="B830">
        <v>116</v>
      </c>
      <c r="C830">
        <v>1</v>
      </c>
      <c r="D830">
        <v>1</v>
      </c>
      <c r="E830" t="s">
        <v>12310</v>
      </c>
      <c r="F830" t="s">
        <v>14861</v>
      </c>
      <c r="G830" t="s">
        <v>12311</v>
      </c>
      <c r="H830" t="s">
        <v>12312</v>
      </c>
    </row>
    <row r="831" spans="1:8" x14ac:dyDescent="0.25">
      <c r="A831">
        <v>55716448</v>
      </c>
      <c r="B831">
        <v>82</v>
      </c>
      <c r="C831">
        <v>0</v>
      </c>
      <c r="D831">
        <v>1</v>
      </c>
      <c r="E831" t="s">
        <v>14862</v>
      </c>
      <c r="F831" t="s">
        <v>13351</v>
      </c>
      <c r="G831" t="s">
        <v>12279</v>
      </c>
      <c r="H831" t="s">
        <v>14863</v>
      </c>
    </row>
    <row r="832" spans="1:8" x14ac:dyDescent="0.25">
      <c r="A832">
        <v>55702875</v>
      </c>
      <c r="B832">
        <v>108</v>
      </c>
      <c r="C832">
        <v>1</v>
      </c>
      <c r="D832">
        <v>1</v>
      </c>
      <c r="E832" t="s">
        <v>12313</v>
      </c>
      <c r="F832" t="s">
        <v>14864</v>
      </c>
      <c r="G832" t="s">
        <v>12314</v>
      </c>
      <c r="H832" t="s">
        <v>12315</v>
      </c>
    </row>
    <row r="833" spans="1:8" x14ac:dyDescent="0.25">
      <c r="A833">
        <v>55596038</v>
      </c>
      <c r="B833">
        <v>87</v>
      </c>
      <c r="C833">
        <v>0</v>
      </c>
      <c r="D833">
        <v>1</v>
      </c>
      <c r="E833" t="s">
        <v>14865</v>
      </c>
      <c r="F833" t="s">
        <v>13351</v>
      </c>
      <c r="G833" t="s">
        <v>12327</v>
      </c>
      <c r="H833" t="s">
        <v>14866</v>
      </c>
    </row>
    <row r="834" spans="1:8" x14ac:dyDescent="0.25">
      <c r="A834">
        <v>52220671</v>
      </c>
      <c r="B834">
        <v>237</v>
      </c>
      <c r="C834">
        <v>2</v>
      </c>
      <c r="D834">
        <v>3</v>
      </c>
      <c r="E834" t="s">
        <v>12316</v>
      </c>
      <c r="F834" t="s">
        <v>14867</v>
      </c>
      <c r="G834" t="s">
        <v>12297</v>
      </c>
      <c r="H834" t="s">
        <v>12317</v>
      </c>
    </row>
    <row r="835" spans="1:8" x14ac:dyDescent="0.25">
      <c r="A835">
        <v>55301555</v>
      </c>
      <c r="B835">
        <v>205</v>
      </c>
      <c r="C835">
        <v>1</v>
      </c>
      <c r="D835">
        <v>1</v>
      </c>
      <c r="E835" t="s">
        <v>12318</v>
      </c>
      <c r="F835" t="s">
        <v>14868</v>
      </c>
      <c r="G835" t="s">
        <v>12279</v>
      </c>
      <c r="H835" t="s">
        <v>12319</v>
      </c>
    </row>
    <row r="836" spans="1:8" x14ac:dyDescent="0.25">
      <c r="A836">
        <v>34952572</v>
      </c>
      <c r="B836">
        <v>1254</v>
      </c>
      <c r="C836">
        <v>2</v>
      </c>
      <c r="D836">
        <v>5</v>
      </c>
      <c r="E836" t="s">
        <v>12320</v>
      </c>
      <c r="F836" t="s">
        <v>14869</v>
      </c>
      <c r="G836" t="s">
        <v>12321</v>
      </c>
      <c r="H836" t="s">
        <v>12322</v>
      </c>
    </row>
    <row r="837" spans="1:8" x14ac:dyDescent="0.25">
      <c r="A837">
        <v>28684968</v>
      </c>
      <c r="B837">
        <v>178</v>
      </c>
      <c r="C837">
        <v>0</v>
      </c>
      <c r="D837">
        <v>6</v>
      </c>
      <c r="E837" t="s">
        <v>14870</v>
      </c>
      <c r="F837" t="s">
        <v>13351</v>
      </c>
      <c r="G837" t="s">
        <v>12308</v>
      </c>
      <c r="H837" t="s">
        <v>14871</v>
      </c>
    </row>
    <row r="838" spans="1:8" x14ac:dyDescent="0.25">
      <c r="A838">
        <v>53170592</v>
      </c>
      <c r="B838">
        <v>340</v>
      </c>
      <c r="C838">
        <v>1</v>
      </c>
      <c r="D838">
        <v>4</v>
      </c>
      <c r="E838" t="s">
        <v>12323</v>
      </c>
      <c r="F838" t="s">
        <v>14872</v>
      </c>
      <c r="G838" t="s">
        <v>12324</v>
      </c>
      <c r="H838" t="s">
        <v>12325</v>
      </c>
    </row>
    <row r="839" spans="1:8" x14ac:dyDescent="0.25">
      <c r="A839">
        <v>41229903</v>
      </c>
      <c r="B839">
        <v>1034</v>
      </c>
      <c r="C839">
        <v>1</v>
      </c>
      <c r="D839">
        <v>8</v>
      </c>
      <c r="E839" t="s">
        <v>12326</v>
      </c>
      <c r="F839" t="s">
        <v>14873</v>
      </c>
      <c r="G839" t="s">
        <v>12327</v>
      </c>
      <c r="H839" t="s">
        <v>12328</v>
      </c>
    </row>
    <row r="840" spans="1:8" x14ac:dyDescent="0.25">
      <c r="A840">
        <v>54083808</v>
      </c>
      <c r="B840">
        <v>246</v>
      </c>
      <c r="C840">
        <v>1</v>
      </c>
      <c r="D840">
        <v>3</v>
      </c>
      <c r="E840" t="s">
        <v>14874</v>
      </c>
      <c r="F840" t="s">
        <v>13351</v>
      </c>
      <c r="G840" t="s">
        <v>14875</v>
      </c>
      <c r="H840" t="s">
        <v>14876</v>
      </c>
    </row>
    <row r="841" spans="1:8" x14ac:dyDescent="0.25">
      <c r="A841">
        <v>51631980</v>
      </c>
      <c r="B841">
        <v>639</v>
      </c>
      <c r="C841">
        <v>3</v>
      </c>
      <c r="D841">
        <v>1</v>
      </c>
      <c r="E841" t="s">
        <v>12329</v>
      </c>
      <c r="F841" t="s">
        <v>14877</v>
      </c>
      <c r="G841" t="s">
        <v>12330</v>
      </c>
      <c r="H841" t="s">
        <v>12331</v>
      </c>
    </row>
    <row r="842" spans="1:8" x14ac:dyDescent="0.25">
      <c r="A842">
        <v>13949710</v>
      </c>
      <c r="B842">
        <v>4023</v>
      </c>
      <c r="C842">
        <v>1</v>
      </c>
      <c r="D842">
        <v>14</v>
      </c>
      <c r="E842" t="s">
        <v>12332</v>
      </c>
      <c r="F842" t="s">
        <v>14878</v>
      </c>
      <c r="G842" t="s">
        <v>12327</v>
      </c>
      <c r="H842" t="s">
        <v>12333</v>
      </c>
    </row>
    <row r="843" spans="1:8" x14ac:dyDescent="0.25">
      <c r="A843">
        <v>45990829</v>
      </c>
      <c r="B843">
        <v>1579</v>
      </c>
      <c r="C843">
        <v>2</v>
      </c>
      <c r="D843">
        <v>4</v>
      </c>
      <c r="E843" t="s">
        <v>12334</v>
      </c>
      <c r="F843" t="s">
        <v>14879</v>
      </c>
      <c r="G843" t="s">
        <v>12335</v>
      </c>
      <c r="H843" t="s">
        <v>12336</v>
      </c>
    </row>
    <row r="844" spans="1:8" x14ac:dyDescent="0.25">
      <c r="A844">
        <v>53969272</v>
      </c>
      <c r="B844">
        <v>70</v>
      </c>
      <c r="C844">
        <v>0</v>
      </c>
      <c r="D844">
        <v>1</v>
      </c>
      <c r="E844" t="s">
        <v>14880</v>
      </c>
      <c r="F844" t="s">
        <v>13351</v>
      </c>
      <c r="G844" t="s">
        <v>14881</v>
      </c>
      <c r="H844" t="s">
        <v>14882</v>
      </c>
    </row>
    <row r="845" spans="1:8" x14ac:dyDescent="0.25">
      <c r="A845">
        <v>53728846</v>
      </c>
      <c r="B845">
        <v>462</v>
      </c>
      <c r="C845">
        <v>3</v>
      </c>
      <c r="D845">
        <v>12</v>
      </c>
      <c r="E845" t="s">
        <v>14883</v>
      </c>
      <c r="F845" t="s">
        <v>13351</v>
      </c>
      <c r="G845" t="s">
        <v>12327</v>
      </c>
      <c r="H845" t="s">
        <v>14884</v>
      </c>
    </row>
    <row r="846" spans="1:8" x14ac:dyDescent="0.25">
      <c r="A846">
        <v>53847686</v>
      </c>
      <c r="B846">
        <v>159</v>
      </c>
      <c r="C846">
        <v>1</v>
      </c>
      <c r="D846">
        <v>1</v>
      </c>
      <c r="E846" t="s">
        <v>12337</v>
      </c>
      <c r="F846" t="s">
        <v>14885</v>
      </c>
      <c r="G846" t="s">
        <v>12327</v>
      </c>
      <c r="H846" t="s">
        <v>12338</v>
      </c>
    </row>
    <row r="847" spans="1:8" x14ac:dyDescent="0.25">
      <c r="A847">
        <v>53697552</v>
      </c>
      <c r="B847">
        <v>212</v>
      </c>
      <c r="C847">
        <v>1</v>
      </c>
      <c r="D847">
        <v>3</v>
      </c>
      <c r="E847" t="s">
        <v>12339</v>
      </c>
      <c r="F847" t="s">
        <v>14886</v>
      </c>
      <c r="G847" t="s">
        <v>12340</v>
      </c>
      <c r="H847" t="s">
        <v>12341</v>
      </c>
    </row>
    <row r="848" spans="1:8" x14ac:dyDescent="0.25">
      <c r="A848">
        <v>53591290</v>
      </c>
      <c r="B848">
        <v>323</v>
      </c>
      <c r="C848">
        <v>0</v>
      </c>
      <c r="D848">
        <v>2</v>
      </c>
      <c r="E848" t="s">
        <v>14887</v>
      </c>
      <c r="F848" t="s">
        <v>13351</v>
      </c>
      <c r="G848" t="s">
        <v>14888</v>
      </c>
      <c r="H848" t="s">
        <v>14889</v>
      </c>
    </row>
    <row r="849" spans="1:8" x14ac:dyDescent="0.25">
      <c r="A849">
        <v>25357303</v>
      </c>
      <c r="B849">
        <v>1223</v>
      </c>
      <c r="C849">
        <v>1</v>
      </c>
      <c r="D849">
        <v>2</v>
      </c>
      <c r="E849" t="s">
        <v>12342</v>
      </c>
      <c r="F849" t="s">
        <v>14890</v>
      </c>
      <c r="G849" t="s">
        <v>12327</v>
      </c>
      <c r="H849" t="s">
        <v>12343</v>
      </c>
    </row>
    <row r="850" spans="1:8" x14ac:dyDescent="0.25">
      <c r="A850">
        <v>51647968</v>
      </c>
      <c r="B850">
        <v>138</v>
      </c>
      <c r="C850">
        <v>1</v>
      </c>
      <c r="D850">
        <v>1</v>
      </c>
      <c r="E850" t="s">
        <v>14891</v>
      </c>
      <c r="F850" t="s">
        <v>13351</v>
      </c>
      <c r="G850" t="s">
        <v>14892</v>
      </c>
      <c r="H850" t="s">
        <v>14893</v>
      </c>
    </row>
    <row r="851" spans="1:8" x14ac:dyDescent="0.25">
      <c r="A851">
        <v>32207981</v>
      </c>
      <c r="B851">
        <v>939</v>
      </c>
      <c r="C851">
        <v>2</v>
      </c>
      <c r="D851">
        <v>1</v>
      </c>
      <c r="E851" t="s">
        <v>14894</v>
      </c>
      <c r="F851" t="s">
        <v>13351</v>
      </c>
      <c r="G851" t="s">
        <v>14895</v>
      </c>
      <c r="H851" t="s">
        <v>14896</v>
      </c>
    </row>
    <row r="852" spans="1:8" x14ac:dyDescent="0.25">
      <c r="A852">
        <v>51525776</v>
      </c>
      <c r="B852">
        <v>730</v>
      </c>
      <c r="C852">
        <v>1</v>
      </c>
      <c r="D852">
        <v>1</v>
      </c>
      <c r="E852" t="s">
        <v>14897</v>
      </c>
      <c r="F852" t="s">
        <v>13351</v>
      </c>
      <c r="G852" t="s">
        <v>12308</v>
      </c>
      <c r="H852" t="s">
        <v>14898</v>
      </c>
    </row>
    <row r="853" spans="1:8" x14ac:dyDescent="0.25">
      <c r="A853">
        <v>51154150</v>
      </c>
      <c r="B853">
        <v>395</v>
      </c>
      <c r="C853">
        <v>2</v>
      </c>
      <c r="D853">
        <v>2</v>
      </c>
      <c r="E853" t="s">
        <v>12344</v>
      </c>
      <c r="F853" t="s">
        <v>14899</v>
      </c>
      <c r="G853" t="s">
        <v>12345</v>
      </c>
      <c r="H853" t="s">
        <v>12346</v>
      </c>
    </row>
    <row r="854" spans="1:8" x14ac:dyDescent="0.25">
      <c r="A854">
        <v>51046152</v>
      </c>
      <c r="B854">
        <v>756</v>
      </c>
      <c r="C854">
        <v>3</v>
      </c>
      <c r="D854">
        <v>2</v>
      </c>
      <c r="E854" t="s">
        <v>12347</v>
      </c>
      <c r="F854" t="s">
        <v>14900</v>
      </c>
      <c r="G854" t="s">
        <v>12348</v>
      </c>
      <c r="H854" t="s">
        <v>12349</v>
      </c>
    </row>
    <row r="855" spans="1:8" x14ac:dyDescent="0.25">
      <c r="A855">
        <v>50999799</v>
      </c>
      <c r="B855">
        <v>253</v>
      </c>
      <c r="C855">
        <v>1</v>
      </c>
      <c r="D855">
        <v>1</v>
      </c>
      <c r="E855" t="s">
        <v>12350</v>
      </c>
      <c r="F855" t="s">
        <v>14901</v>
      </c>
      <c r="G855" t="s">
        <v>12351</v>
      </c>
      <c r="H855" t="s">
        <v>12352</v>
      </c>
    </row>
    <row r="856" spans="1:8" x14ac:dyDescent="0.25">
      <c r="A856">
        <v>31250256</v>
      </c>
      <c r="B856">
        <v>1585</v>
      </c>
      <c r="C856">
        <v>2</v>
      </c>
      <c r="D856">
        <v>2</v>
      </c>
      <c r="E856" t="s">
        <v>14902</v>
      </c>
      <c r="F856" t="s">
        <v>13351</v>
      </c>
      <c r="G856" t="s">
        <v>14903</v>
      </c>
      <c r="H856" t="s">
        <v>14904</v>
      </c>
    </row>
    <row r="857" spans="1:8" x14ac:dyDescent="0.25">
      <c r="A857">
        <v>6779024</v>
      </c>
      <c r="B857">
        <v>6242</v>
      </c>
      <c r="C857">
        <v>1</v>
      </c>
      <c r="D857">
        <v>28</v>
      </c>
      <c r="E857" t="s">
        <v>12353</v>
      </c>
      <c r="F857" t="s">
        <v>14905</v>
      </c>
      <c r="G857" t="s">
        <v>12354</v>
      </c>
      <c r="H857" t="s">
        <v>12355</v>
      </c>
    </row>
    <row r="858" spans="1:8" x14ac:dyDescent="0.25">
      <c r="A858">
        <v>43172952</v>
      </c>
      <c r="B858">
        <v>674</v>
      </c>
      <c r="C858">
        <v>1</v>
      </c>
      <c r="D858">
        <v>1</v>
      </c>
      <c r="E858" t="s">
        <v>14906</v>
      </c>
      <c r="F858" t="s">
        <v>13351</v>
      </c>
      <c r="G858" t="s">
        <v>14907</v>
      </c>
      <c r="H858" t="s">
        <v>14908</v>
      </c>
    </row>
    <row r="859" spans="1:8" x14ac:dyDescent="0.25">
      <c r="A859">
        <v>26898381</v>
      </c>
      <c r="B859">
        <v>6504</v>
      </c>
      <c r="C859">
        <v>2</v>
      </c>
      <c r="D859">
        <v>11</v>
      </c>
      <c r="E859" t="s">
        <v>12356</v>
      </c>
      <c r="F859" t="s">
        <v>14909</v>
      </c>
      <c r="G859" t="s">
        <v>12308</v>
      </c>
      <c r="H859" t="s">
        <v>12357</v>
      </c>
    </row>
    <row r="860" spans="1:8" x14ac:dyDescent="0.25">
      <c r="A860">
        <v>37812237</v>
      </c>
      <c r="B860">
        <v>1052</v>
      </c>
      <c r="C860">
        <v>2</v>
      </c>
      <c r="D860">
        <v>5</v>
      </c>
      <c r="E860" t="s">
        <v>12358</v>
      </c>
      <c r="F860" t="s">
        <v>14910</v>
      </c>
      <c r="G860" t="s">
        <v>12359</v>
      </c>
      <c r="H860" t="s">
        <v>12360</v>
      </c>
    </row>
    <row r="861" spans="1:8" x14ac:dyDescent="0.25">
      <c r="A861">
        <v>47680814</v>
      </c>
      <c r="B861">
        <v>1102</v>
      </c>
      <c r="C861">
        <v>1</v>
      </c>
      <c r="D861">
        <v>4</v>
      </c>
      <c r="E861" t="s">
        <v>14911</v>
      </c>
      <c r="F861" t="s">
        <v>13351</v>
      </c>
      <c r="G861" t="s">
        <v>12297</v>
      </c>
      <c r="H861" t="s">
        <v>14912</v>
      </c>
    </row>
    <row r="862" spans="1:8" x14ac:dyDescent="0.25">
      <c r="A862">
        <v>46211852</v>
      </c>
      <c r="B862">
        <v>464</v>
      </c>
      <c r="C862">
        <v>1</v>
      </c>
      <c r="D862">
        <v>2</v>
      </c>
      <c r="E862" t="s">
        <v>12361</v>
      </c>
      <c r="F862" t="s">
        <v>14913</v>
      </c>
      <c r="G862" t="s">
        <v>12362</v>
      </c>
      <c r="H862" t="s">
        <v>12363</v>
      </c>
    </row>
    <row r="863" spans="1:8" x14ac:dyDescent="0.25">
      <c r="A863">
        <v>46576616</v>
      </c>
      <c r="B863">
        <v>748</v>
      </c>
      <c r="C863">
        <v>1</v>
      </c>
      <c r="D863">
        <v>4</v>
      </c>
      <c r="E863" t="s">
        <v>14914</v>
      </c>
      <c r="F863" t="s">
        <v>13351</v>
      </c>
      <c r="G863" t="s">
        <v>14915</v>
      </c>
      <c r="H863" t="s">
        <v>14916</v>
      </c>
    </row>
    <row r="864" spans="1:8" x14ac:dyDescent="0.25">
      <c r="A864">
        <v>25275565</v>
      </c>
      <c r="B864">
        <v>2909</v>
      </c>
      <c r="C864">
        <v>3</v>
      </c>
      <c r="D864">
        <v>5</v>
      </c>
      <c r="E864" t="s">
        <v>12364</v>
      </c>
      <c r="F864" t="s">
        <v>14917</v>
      </c>
      <c r="G864" t="s">
        <v>12365</v>
      </c>
      <c r="H864" t="s">
        <v>12366</v>
      </c>
    </row>
    <row r="865" spans="1:8" x14ac:dyDescent="0.25">
      <c r="A865">
        <v>61897065</v>
      </c>
      <c r="B865">
        <v>18</v>
      </c>
      <c r="C865">
        <v>0</v>
      </c>
      <c r="D865">
        <v>1</v>
      </c>
      <c r="E865" t="s">
        <v>14918</v>
      </c>
      <c r="F865" t="s">
        <v>13351</v>
      </c>
      <c r="G865" t="s">
        <v>14919</v>
      </c>
      <c r="H865" t="s">
        <v>14920</v>
      </c>
    </row>
    <row r="866" spans="1:8" x14ac:dyDescent="0.25">
      <c r="A866">
        <v>56809071</v>
      </c>
      <c r="B866">
        <v>134</v>
      </c>
      <c r="C866">
        <v>0</v>
      </c>
      <c r="D866">
        <v>1</v>
      </c>
      <c r="E866" t="s">
        <v>14921</v>
      </c>
      <c r="F866" t="s">
        <v>13351</v>
      </c>
      <c r="G866" t="s">
        <v>14922</v>
      </c>
      <c r="H866" t="s">
        <v>14923</v>
      </c>
    </row>
    <row r="867" spans="1:8" x14ac:dyDescent="0.25">
      <c r="A867">
        <v>36905968</v>
      </c>
      <c r="B867">
        <v>3092</v>
      </c>
      <c r="C867">
        <v>2</v>
      </c>
      <c r="D867">
        <v>1</v>
      </c>
      <c r="E867" t="s">
        <v>14924</v>
      </c>
      <c r="F867" t="s">
        <v>13351</v>
      </c>
      <c r="G867" t="s">
        <v>14925</v>
      </c>
      <c r="H867" t="s">
        <v>14926</v>
      </c>
    </row>
    <row r="868" spans="1:8" x14ac:dyDescent="0.25">
      <c r="A868">
        <v>14171794</v>
      </c>
      <c r="B868">
        <v>318717</v>
      </c>
      <c r="C868">
        <v>6</v>
      </c>
      <c r="D868">
        <v>37</v>
      </c>
      <c r="E868" t="s">
        <v>14927</v>
      </c>
      <c r="F868" t="s">
        <v>13351</v>
      </c>
      <c r="G868" t="s">
        <v>14928</v>
      </c>
      <c r="H868" t="s">
        <v>14929</v>
      </c>
    </row>
    <row r="869" spans="1:8" x14ac:dyDescent="0.25">
      <c r="A869">
        <v>61869427</v>
      </c>
      <c r="B869">
        <v>35</v>
      </c>
      <c r="C869">
        <v>1</v>
      </c>
      <c r="D869">
        <v>1</v>
      </c>
      <c r="E869" t="s">
        <v>14930</v>
      </c>
      <c r="F869" t="s">
        <v>13351</v>
      </c>
      <c r="G869" t="s">
        <v>14931</v>
      </c>
      <c r="H869" t="s">
        <v>14932</v>
      </c>
    </row>
    <row r="870" spans="1:8" x14ac:dyDescent="0.25">
      <c r="A870">
        <v>57720749</v>
      </c>
      <c r="B870">
        <v>228</v>
      </c>
      <c r="C870">
        <v>2</v>
      </c>
      <c r="D870">
        <v>2</v>
      </c>
      <c r="E870" t="s">
        <v>14933</v>
      </c>
      <c r="F870" t="s">
        <v>13351</v>
      </c>
      <c r="G870" t="s">
        <v>14934</v>
      </c>
      <c r="H870" t="s">
        <v>14935</v>
      </c>
    </row>
    <row r="871" spans="1:8" x14ac:dyDescent="0.25">
      <c r="A871">
        <v>60116274</v>
      </c>
      <c r="B871">
        <v>70</v>
      </c>
      <c r="C871">
        <v>1</v>
      </c>
      <c r="D871">
        <v>1</v>
      </c>
      <c r="E871" t="s">
        <v>14936</v>
      </c>
      <c r="F871" t="s">
        <v>13351</v>
      </c>
      <c r="G871" t="s">
        <v>14937</v>
      </c>
      <c r="H871" t="s">
        <v>14938</v>
      </c>
    </row>
    <row r="872" spans="1:8" x14ac:dyDescent="0.25">
      <c r="A872">
        <v>57157807</v>
      </c>
      <c r="B872">
        <v>604</v>
      </c>
      <c r="C872">
        <v>1</v>
      </c>
      <c r="D872">
        <v>1</v>
      </c>
      <c r="E872" t="s">
        <v>12367</v>
      </c>
      <c r="F872" t="s">
        <v>14939</v>
      </c>
      <c r="G872" t="s">
        <v>12368</v>
      </c>
      <c r="H872" t="s">
        <v>12369</v>
      </c>
    </row>
    <row r="873" spans="1:8" x14ac:dyDescent="0.25">
      <c r="A873">
        <v>60013744</v>
      </c>
      <c r="B873">
        <v>230</v>
      </c>
      <c r="C873">
        <v>2</v>
      </c>
      <c r="D873">
        <v>1</v>
      </c>
      <c r="E873" t="s">
        <v>14940</v>
      </c>
      <c r="F873" t="s">
        <v>13351</v>
      </c>
      <c r="G873" t="s">
        <v>14941</v>
      </c>
      <c r="H873" t="s">
        <v>14942</v>
      </c>
    </row>
    <row r="874" spans="1:8" x14ac:dyDescent="0.25">
      <c r="A874">
        <v>41010015</v>
      </c>
      <c r="B874">
        <v>20755</v>
      </c>
      <c r="C874">
        <v>1</v>
      </c>
      <c r="D874">
        <v>23</v>
      </c>
      <c r="E874" t="s">
        <v>14943</v>
      </c>
      <c r="F874" t="s">
        <v>13351</v>
      </c>
      <c r="G874" t="s">
        <v>14944</v>
      </c>
      <c r="H874" t="s">
        <v>14945</v>
      </c>
    </row>
    <row r="875" spans="1:8" x14ac:dyDescent="0.25">
      <c r="A875">
        <v>61835224</v>
      </c>
      <c r="B875">
        <v>39</v>
      </c>
      <c r="C875">
        <v>1</v>
      </c>
      <c r="D875">
        <v>2</v>
      </c>
      <c r="E875" t="s">
        <v>14946</v>
      </c>
      <c r="F875" t="s">
        <v>13351</v>
      </c>
      <c r="G875" t="s">
        <v>14947</v>
      </c>
      <c r="H875" t="s">
        <v>14948</v>
      </c>
    </row>
    <row r="876" spans="1:8" x14ac:dyDescent="0.25">
      <c r="A876">
        <v>61687504</v>
      </c>
      <c r="B876">
        <v>105</v>
      </c>
      <c r="C876">
        <v>1</v>
      </c>
      <c r="D876">
        <v>1</v>
      </c>
      <c r="E876" t="s">
        <v>12370</v>
      </c>
      <c r="F876" t="s">
        <v>14949</v>
      </c>
      <c r="G876" t="s">
        <v>12371</v>
      </c>
      <c r="H876" t="s">
        <v>12372</v>
      </c>
    </row>
    <row r="877" spans="1:8" x14ac:dyDescent="0.25">
      <c r="A877">
        <v>52015731</v>
      </c>
      <c r="B877">
        <v>217</v>
      </c>
      <c r="C877">
        <v>3</v>
      </c>
      <c r="D877">
        <v>2</v>
      </c>
      <c r="E877" t="s">
        <v>12373</v>
      </c>
      <c r="F877" t="s">
        <v>14950</v>
      </c>
      <c r="G877" t="s">
        <v>12374</v>
      </c>
      <c r="H877" t="s">
        <v>12375</v>
      </c>
    </row>
    <row r="878" spans="1:8" x14ac:dyDescent="0.25">
      <c r="A878">
        <v>61824479</v>
      </c>
      <c r="B878">
        <v>25</v>
      </c>
      <c r="C878">
        <v>0</v>
      </c>
      <c r="D878">
        <v>1</v>
      </c>
      <c r="E878" t="s">
        <v>13935</v>
      </c>
      <c r="F878" t="s">
        <v>13351</v>
      </c>
      <c r="G878" t="s">
        <v>13936</v>
      </c>
      <c r="H878" t="s">
        <v>13937</v>
      </c>
    </row>
    <row r="879" spans="1:8" x14ac:dyDescent="0.25">
      <c r="A879">
        <v>61820937</v>
      </c>
      <c r="B879">
        <v>29</v>
      </c>
      <c r="C879">
        <v>1</v>
      </c>
      <c r="D879">
        <v>1</v>
      </c>
      <c r="E879" t="s">
        <v>11568</v>
      </c>
      <c r="F879" t="s">
        <v>13938</v>
      </c>
      <c r="G879" t="s">
        <v>11569</v>
      </c>
      <c r="H879" t="s">
        <v>11570</v>
      </c>
    </row>
    <row r="880" spans="1:8" x14ac:dyDescent="0.25">
      <c r="A880">
        <v>58346617</v>
      </c>
      <c r="B880">
        <v>3432</v>
      </c>
      <c r="C880">
        <v>6</v>
      </c>
      <c r="D880">
        <v>2</v>
      </c>
      <c r="E880" t="s">
        <v>14951</v>
      </c>
      <c r="F880" t="s">
        <v>13351</v>
      </c>
      <c r="G880" t="s">
        <v>14952</v>
      </c>
      <c r="H880" t="s">
        <v>14953</v>
      </c>
    </row>
    <row r="881" spans="1:8" x14ac:dyDescent="0.25">
      <c r="A881">
        <v>61812249</v>
      </c>
      <c r="B881">
        <v>28</v>
      </c>
      <c r="C881">
        <v>0</v>
      </c>
      <c r="D881">
        <v>1</v>
      </c>
      <c r="E881" t="s">
        <v>14954</v>
      </c>
      <c r="F881" t="s">
        <v>13351</v>
      </c>
      <c r="G881" t="s">
        <v>14955</v>
      </c>
      <c r="H881" t="s">
        <v>14956</v>
      </c>
    </row>
    <row r="882" spans="1:8" x14ac:dyDescent="0.25">
      <c r="A882">
        <v>7054782</v>
      </c>
      <c r="B882">
        <v>22076</v>
      </c>
      <c r="C882">
        <v>9</v>
      </c>
      <c r="D882">
        <v>23</v>
      </c>
      <c r="E882" t="s">
        <v>12376</v>
      </c>
      <c r="F882" t="s">
        <v>14957</v>
      </c>
      <c r="G882" t="s">
        <v>12377</v>
      </c>
      <c r="H882" t="s">
        <v>12378</v>
      </c>
    </row>
    <row r="883" spans="1:8" x14ac:dyDescent="0.25">
      <c r="A883">
        <v>14955439</v>
      </c>
      <c r="B883">
        <v>1070</v>
      </c>
      <c r="C883">
        <v>1</v>
      </c>
      <c r="D883">
        <v>1</v>
      </c>
      <c r="E883" t="s">
        <v>12379</v>
      </c>
      <c r="F883" t="s">
        <v>14958</v>
      </c>
      <c r="G883" t="s">
        <v>12380</v>
      </c>
      <c r="H883" t="s">
        <v>12381</v>
      </c>
    </row>
    <row r="884" spans="1:8" x14ac:dyDescent="0.25">
      <c r="A884">
        <v>61789257</v>
      </c>
      <c r="B884">
        <v>18</v>
      </c>
      <c r="C884">
        <v>1</v>
      </c>
      <c r="D884">
        <v>1</v>
      </c>
      <c r="E884" t="s">
        <v>14959</v>
      </c>
      <c r="F884" t="s">
        <v>13351</v>
      </c>
      <c r="G884" t="s">
        <v>14960</v>
      </c>
      <c r="H884" t="s">
        <v>14961</v>
      </c>
    </row>
    <row r="885" spans="1:8" x14ac:dyDescent="0.25">
      <c r="A885">
        <v>61341938</v>
      </c>
      <c r="B885">
        <v>50</v>
      </c>
      <c r="C885">
        <v>1</v>
      </c>
      <c r="D885">
        <v>1</v>
      </c>
      <c r="E885" t="s">
        <v>12382</v>
      </c>
      <c r="F885" t="s">
        <v>14962</v>
      </c>
      <c r="G885" t="s">
        <v>12383</v>
      </c>
      <c r="H885" t="s">
        <v>12384</v>
      </c>
    </row>
    <row r="886" spans="1:8" x14ac:dyDescent="0.25">
      <c r="A886">
        <v>55724638</v>
      </c>
      <c r="B886">
        <v>1128</v>
      </c>
      <c r="C886">
        <v>4</v>
      </c>
      <c r="D886">
        <v>4</v>
      </c>
      <c r="E886" t="s">
        <v>12385</v>
      </c>
      <c r="F886" t="s">
        <v>14963</v>
      </c>
      <c r="G886" t="s">
        <v>12386</v>
      </c>
      <c r="H886" t="s">
        <v>12387</v>
      </c>
    </row>
    <row r="887" spans="1:8" x14ac:dyDescent="0.25">
      <c r="A887">
        <v>61727572</v>
      </c>
      <c r="B887">
        <v>29</v>
      </c>
      <c r="C887">
        <v>1</v>
      </c>
      <c r="D887">
        <v>1</v>
      </c>
      <c r="E887" t="s">
        <v>12388</v>
      </c>
      <c r="F887" t="s">
        <v>14964</v>
      </c>
      <c r="G887" t="s">
        <v>12389</v>
      </c>
      <c r="H887" t="s">
        <v>12390</v>
      </c>
    </row>
    <row r="888" spans="1:8" x14ac:dyDescent="0.25">
      <c r="A888">
        <v>44674321</v>
      </c>
      <c r="B888">
        <v>1476</v>
      </c>
      <c r="C888">
        <v>3</v>
      </c>
      <c r="D888">
        <v>2</v>
      </c>
      <c r="E888" t="s">
        <v>14965</v>
      </c>
      <c r="F888" t="s">
        <v>13351</v>
      </c>
      <c r="G888" t="s">
        <v>14966</v>
      </c>
      <c r="H888" t="s">
        <v>14967</v>
      </c>
    </row>
    <row r="889" spans="1:8" x14ac:dyDescent="0.25">
      <c r="A889">
        <v>53332097</v>
      </c>
      <c r="B889">
        <v>12003</v>
      </c>
      <c r="C889">
        <v>3</v>
      </c>
      <c r="D889">
        <v>24</v>
      </c>
      <c r="E889" t="s">
        <v>12391</v>
      </c>
      <c r="F889" t="s">
        <v>14968</v>
      </c>
      <c r="G889" t="s">
        <v>12392</v>
      </c>
      <c r="H889" t="s">
        <v>12393</v>
      </c>
    </row>
    <row r="890" spans="1:8" x14ac:dyDescent="0.25">
      <c r="A890">
        <v>61473581</v>
      </c>
      <c r="B890">
        <v>37</v>
      </c>
      <c r="C890">
        <v>1</v>
      </c>
      <c r="D890">
        <v>1</v>
      </c>
      <c r="E890" t="s">
        <v>12394</v>
      </c>
      <c r="F890" t="s">
        <v>14969</v>
      </c>
      <c r="G890" t="s">
        <v>12395</v>
      </c>
      <c r="H890" t="s">
        <v>12396</v>
      </c>
    </row>
    <row r="891" spans="1:8" x14ac:dyDescent="0.25">
      <c r="A891">
        <v>61755805</v>
      </c>
      <c r="B891">
        <v>18</v>
      </c>
      <c r="C891">
        <v>1</v>
      </c>
      <c r="D891">
        <v>1</v>
      </c>
      <c r="E891" t="s">
        <v>13943</v>
      </c>
      <c r="F891" t="s">
        <v>13351</v>
      </c>
      <c r="G891" t="s">
        <v>13944</v>
      </c>
      <c r="H891" t="s">
        <v>13945</v>
      </c>
    </row>
    <row r="892" spans="1:8" x14ac:dyDescent="0.25">
      <c r="A892">
        <v>45585509</v>
      </c>
      <c r="B892">
        <v>5937</v>
      </c>
      <c r="C892">
        <v>3</v>
      </c>
      <c r="D892">
        <v>5</v>
      </c>
      <c r="E892" t="s">
        <v>12397</v>
      </c>
      <c r="F892" t="s">
        <v>14970</v>
      </c>
      <c r="G892" t="s">
        <v>12398</v>
      </c>
      <c r="H892" t="s">
        <v>12399</v>
      </c>
    </row>
    <row r="893" spans="1:8" x14ac:dyDescent="0.25">
      <c r="A893">
        <v>38124261</v>
      </c>
      <c r="B893">
        <v>52</v>
      </c>
      <c r="C893">
        <v>1</v>
      </c>
      <c r="D893">
        <v>1</v>
      </c>
      <c r="E893" t="s">
        <v>14971</v>
      </c>
      <c r="F893" t="s">
        <v>13351</v>
      </c>
      <c r="G893" t="s">
        <v>14972</v>
      </c>
      <c r="H893" t="s">
        <v>14973</v>
      </c>
    </row>
    <row r="894" spans="1:8" x14ac:dyDescent="0.25">
      <c r="A894">
        <v>36568533</v>
      </c>
      <c r="B894">
        <v>942</v>
      </c>
      <c r="C894">
        <v>1</v>
      </c>
      <c r="D894">
        <v>3</v>
      </c>
      <c r="E894" t="s">
        <v>12400</v>
      </c>
      <c r="F894" t="s">
        <v>14974</v>
      </c>
      <c r="G894" t="s">
        <v>12401</v>
      </c>
      <c r="H894" t="s">
        <v>12402</v>
      </c>
    </row>
    <row r="895" spans="1:8" x14ac:dyDescent="0.25">
      <c r="A895">
        <v>42100254</v>
      </c>
      <c r="B895">
        <v>2697</v>
      </c>
      <c r="C895">
        <v>2</v>
      </c>
      <c r="D895">
        <v>7</v>
      </c>
      <c r="E895" t="s">
        <v>12403</v>
      </c>
      <c r="F895" t="s">
        <v>14975</v>
      </c>
      <c r="G895" t="s">
        <v>12404</v>
      </c>
      <c r="H895" t="s">
        <v>12405</v>
      </c>
    </row>
    <row r="896" spans="1:8" x14ac:dyDescent="0.25">
      <c r="A896">
        <v>36562243</v>
      </c>
      <c r="B896">
        <v>1097</v>
      </c>
      <c r="C896">
        <v>2</v>
      </c>
      <c r="D896">
        <v>4</v>
      </c>
      <c r="E896" t="s">
        <v>12406</v>
      </c>
      <c r="F896" t="s">
        <v>14976</v>
      </c>
      <c r="G896" t="s">
        <v>12407</v>
      </c>
      <c r="H896" t="s">
        <v>12408</v>
      </c>
    </row>
    <row r="897" spans="1:8" x14ac:dyDescent="0.25">
      <c r="A897">
        <v>61225752</v>
      </c>
      <c r="B897">
        <v>20</v>
      </c>
      <c r="C897">
        <v>0</v>
      </c>
      <c r="D897">
        <v>1</v>
      </c>
      <c r="E897" t="s">
        <v>14977</v>
      </c>
      <c r="F897" t="s">
        <v>13351</v>
      </c>
      <c r="G897" t="s">
        <v>14978</v>
      </c>
      <c r="H897" t="s">
        <v>14979</v>
      </c>
    </row>
    <row r="898" spans="1:8" x14ac:dyDescent="0.25">
      <c r="A898">
        <v>60833509</v>
      </c>
      <c r="B898">
        <v>108</v>
      </c>
      <c r="C898">
        <v>1</v>
      </c>
      <c r="D898">
        <v>1</v>
      </c>
      <c r="E898" t="s">
        <v>12409</v>
      </c>
      <c r="F898" t="s">
        <v>14980</v>
      </c>
      <c r="G898" t="s">
        <v>12410</v>
      </c>
      <c r="H898" t="s">
        <v>12411</v>
      </c>
    </row>
    <row r="899" spans="1:8" x14ac:dyDescent="0.25">
      <c r="A899">
        <v>30730937</v>
      </c>
      <c r="B899">
        <v>12860</v>
      </c>
      <c r="C899">
        <v>3</v>
      </c>
      <c r="D899">
        <v>53</v>
      </c>
      <c r="E899" t="s">
        <v>12412</v>
      </c>
      <c r="F899" t="s">
        <v>14981</v>
      </c>
      <c r="G899" t="s">
        <v>12404</v>
      </c>
      <c r="H899" t="s">
        <v>12413</v>
      </c>
    </row>
    <row r="900" spans="1:8" x14ac:dyDescent="0.25">
      <c r="A900">
        <v>40932102</v>
      </c>
      <c r="B900">
        <v>2646</v>
      </c>
      <c r="C900">
        <v>1</v>
      </c>
      <c r="D900">
        <v>1</v>
      </c>
      <c r="E900" t="s">
        <v>14982</v>
      </c>
      <c r="F900" t="s">
        <v>13351</v>
      </c>
      <c r="G900" t="s">
        <v>14983</v>
      </c>
      <c r="H900" t="s">
        <v>14984</v>
      </c>
    </row>
    <row r="901" spans="1:8" x14ac:dyDescent="0.25">
      <c r="A901">
        <v>60452790</v>
      </c>
      <c r="B901">
        <v>100</v>
      </c>
      <c r="C901">
        <v>1</v>
      </c>
      <c r="D901">
        <v>1</v>
      </c>
      <c r="E901" t="s">
        <v>12414</v>
      </c>
      <c r="F901" t="s">
        <v>14985</v>
      </c>
      <c r="G901" t="s">
        <v>12415</v>
      </c>
      <c r="H901" t="s">
        <v>12416</v>
      </c>
    </row>
    <row r="902" spans="1:8" x14ac:dyDescent="0.25">
      <c r="A902">
        <v>60415057</v>
      </c>
      <c r="B902">
        <v>40</v>
      </c>
      <c r="C902">
        <v>1</v>
      </c>
      <c r="D902">
        <v>1</v>
      </c>
      <c r="E902" t="s">
        <v>14986</v>
      </c>
      <c r="F902" t="s">
        <v>13351</v>
      </c>
      <c r="G902" t="s">
        <v>14987</v>
      </c>
      <c r="H902" t="s">
        <v>14988</v>
      </c>
    </row>
    <row r="903" spans="1:8" x14ac:dyDescent="0.25">
      <c r="A903">
        <v>59203733</v>
      </c>
      <c r="B903">
        <v>94</v>
      </c>
      <c r="C903">
        <v>1</v>
      </c>
      <c r="D903">
        <v>1</v>
      </c>
      <c r="E903" t="s">
        <v>14989</v>
      </c>
      <c r="F903" t="s">
        <v>13351</v>
      </c>
      <c r="G903" t="s">
        <v>14990</v>
      </c>
      <c r="H903" t="s">
        <v>14991</v>
      </c>
    </row>
    <row r="904" spans="1:8" x14ac:dyDescent="0.25">
      <c r="A904">
        <v>52517280</v>
      </c>
      <c r="B904">
        <v>1446</v>
      </c>
      <c r="C904">
        <v>1</v>
      </c>
      <c r="D904">
        <v>1</v>
      </c>
      <c r="E904" t="s">
        <v>14992</v>
      </c>
      <c r="F904" t="s">
        <v>13351</v>
      </c>
      <c r="G904" t="s">
        <v>12647</v>
      </c>
      <c r="H904" t="s">
        <v>14993</v>
      </c>
    </row>
    <row r="905" spans="1:8" x14ac:dyDescent="0.25">
      <c r="A905">
        <v>17367799</v>
      </c>
      <c r="B905">
        <v>4888</v>
      </c>
      <c r="C905">
        <v>3</v>
      </c>
      <c r="D905">
        <v>3</v>
      </c>
      <c r="E905" t="s">
        <v>12417</v>
      </c>
      <c r="F905" t="s">
        <v>14994</v>
      </c>
      <c r="G905" t="s">
        <v>12418</v>
      </c>
      <c r="H905" t="s">
        <v>12419</v>
      </c>
    </row>
    <row r="906" spans="1:8" x14ac:dyDescent="0.25">
      <c r="A906">
        <v>13877227</v>
      </c>
      <c r="B906">
        <v>13122</v>
      </c>
      <c r="C906">
        <v>4</v>
      </c>
      <c r="D906">
        <v>9</v>
      </c>
      <c r="E906" t="s">
        <v>12420</v>
      </c>
      <c r="F906" t="s">
        <v>14995</v>
      </c>
      <c r="G906" t="s">
        <v>12404</v>
      </c>
      <c r="H906" t="s">
        <v>12421</v>
      </c>
    </row>
    <row r="907" spans="1:8" x14ac:dyDescent="0.25">
      <c r="A907">
        <v>24024896</v>
      </c>
      <c r="B907">
        <v>28680</v>
      </c>
      <c r="C907">
        <v>3</v>
      </c>
      <c r="D907">
        <v>13</v>
      </c>
      <c r="E907" t="s">
        <v>14996</v>
      </c>
      <c r="F907" t="s">
        <v>13351</v>
      </c>
      <c r="G907" t="s">
        <v>14997</v>
      </c>
      <c r="H907" t="s">
        <v>14998</v>
      </c>
    </row>
    <row r="908" spans="1:8" x14ac:dyDescent="0.25">
      <c r="A908">
        <v>58450593</v>
      </c>
      <c r="B908">
        <v>420</v>
      </c>
      <c r="C908">
        <v>0</v>
      </c>
      <c r="D908">
        <v>3</v>
      </c>
      <c r="E908" t="s">
        <v>14999</v>
      </c>
      <c r="F908" t="s">
        <v>13351</v>
      </c>
      <c r="G908" t="s">
        <v>15000</v>
      </c>
      <c r="H908" t="s">
        <v>15001</v>
      </c>
    </row>
    <row r="909" spans="1:8" x14ac:dyDescent="0.25">
      <c r="A909">
        <v>58064363</v>
      </c>
      <c r="B909">
        <v>352</v>
      </c>
      <c r="C909">
        <v>3</v>
      </c>
      <c r="D909">
        <v>1</v>
      </c>
      <c r="E909" t="s">
        <v>12422</v>
      </c>
      <c r="F909" t="s">
        <v>15002</v>
      </c>
      <c r="G909" t="s">
        <v>12404</v>
      </c>
      <c r="H909" t="s">
        <v>12423</v>
      </c>
    </row>
    <row r="910" spans="1:8" x14ac:dyDescent="0.25">
      <c r="A910">
        <v>58022988</v>
      </c>
      <c r="B910">
        <v>53</v>
      </c>
      <c r="C910">
        <v>0</v>
      </c>
      <c r="D910">
        <v>1</v>
      </c>
      <c r="E910" t="s">
        <v>15003</v>
      </c>
      <c r="F910" t="s">
        <v>13351</v>
      </c>
      <c r="G910" t="s">
        <v>15004</v>
      </c>
      <c r="H910" t="s">
        <v>15005</v>
      </c>
    </row>
    <row r="911" spans="1:8" x14ac:dyDescent="0.25">
      <c r="A911">
        <v>57916636</v>
      </c>
      <c r="B911">
        <v>73</v>
      </c>
      <c r="C911">
        <v>1</v>
      </c>
      <c r="D911">
        <v>3</v>
      </c>
      <c r="E911" t="s">
        <v>15006</v>
      </c>
      <c r="F911" t="s">
        <v>13351</v>
      </c>
      <c r="G911" t="s">
        <v>15007</v>
      </c>
      <c r="H911" t="s">
        <v>15008</v>
      </c>
    </row>
    <row r="912" spans="1:8" x14ac:dyDescent="0.25">
      <c r="A912">
        <v>57757888</v>
      </c>
      <c r="B912">
        <v>141</v>
      </c>
      <c r="C912">
        <v>2</v>
      </c>
      <c r="D912">
        <v>5</v>
      </c>
      <c r="E912" t="s">
        <v>15009</v>
      </c>
      <c r="F912" t="s">
        <v>13351</v>
      </c>
      <c r="G912" t="s">
        <v>15010</v>
      </c>
      <c r="H912" t="s">
        <v>15011</v>
      </c>
    </row>
    <row r="913" spans="1:8" x14ac:dyDescent="0.25">
      <c r="A913">
        <v>57809384</v>
      </c>
      <c r="B913">
        <v>257</v>
      </c>
      <c r="C913">
        <v>1</v>
      </c>
      <c r="D913">
        <v>1</v>
      </c>
      <c r="E913" t="s">
        <v>12424</v>
      </c>
      <c r="F913" t="s">
        <v>15012</v>
      </c>
      <c r="G913" t="s">
        <v>12425</v>
      </c>
      <c r="H913" t="s">
        <v>12426</v>
      </c>
    </row>
    <row r="914" spans="1:8" x14ac:dyDescent="0.25">
      <c r="A914">
        <v>57556333</v>
      </c>
      <c r="B914">
        <v>69</v>
      </c>
      <c r="C914">
        <v>0</v>
      </c>
      <c r="D914">
        <v>1</v>
      </c>
      <c r="E914" t="s">
        <v>15013</v>
      </c>
      <c r="F914" t="s">
        <v>13351</v>
      </c>
      <c r="G914" t="s">
        <v>15014</v>
      </c>
      <c r="H914" t="s">
        <v>15015</v>
      </c>
    </row>
    <row r="915" spans="1:8" x14ac:dyDescent="0.25">
      <c r="A915">
        <v>57481975</v>
      </c>
      <c r="B915">
        <v>72</v>
      </c>
      <c r="C915">
        <v>0</v>
      </c>
      <c r="D915">
        <v>2</v>
      </c>
      <c r="E915" t="s">
        <v>15016</v>
      </c>
      <c r="F915" t="s">
        <v>13351</v>
      </c>
      <c r="G915" t="s">
        <v>12404</v>
      </c>
      <c r="H915" t="s">
        <v>15017</v>
      </c>
    </row>
    <row r="916" spans="1:8" x14ac:dyDescent="0.25">
      <c r="A916">
        <v>39283653</v>
      </c>
      <c r="B916">
        <v>187</v>
      </c>
      <c r="C916">
        <v>0</v>
      </c>
      <c r="D916">
        <v>1</v>
      </c>
      <c r="E916" t="s">
        <v>15018</v>
      </c>
      <c r="F916" t="s">
        <v>13351</v>
      </c>
      <c r="G916" t="s">
        <v>15019</v>
      </c>
      <c r="H916" t="s">
        <v>15020</v>
      </c>
    </row>
    <row r="917" spans="1:8" x14ac:dyDescent="0.25">
      <c r="A917">
        <v>21309747</v>
      </c>
      <c r="B917">
        <v>22576</v>
      </c>
      <c r="C917">
        <v>5</v>
      </c>
      <c r="D917">
        <v>33</v>
      </c>
      <c r="E917" t="s">
        <v>12427</v>
      </c>
      <c r="F917" t="s">
        <v>15021</v>
      </c>
      <c r="G917" t="s">
        <v>12428</v>
      </c>
      <c r="H917" t="s">
        <v>12429</v>
      </c>
    </row>
    <row r="918" spans="1:8" x14ac:dyDescent="0.25">
      <c r="A918">
        <v>56709637</v>
      </c>
      <c r="B918">
        <v>38</v>
      </c>
      <c r="C918">
        <v>0</v>
      </c>
      <c r="D918">
        <v>1</v>
      </c>
      <c r="E918" t="s">
        <v>15022</v>
      </c>
      <c r="F918" t="s">
        <v>13351</v>
      </c>
      <c r="G918" t="s">
        <v>15023</v>
      </c>
      <c r="H918" t="s">
        <v>15024</v>
      </c>
    </row>
    <row r="919" spans="1:8" x14ac:dyDescent="0.25">
      <c r="A919">
        <v>55804470</v>
      </c>
      <c r="B919">
        <v>444</v>
      </c>
      <c r="C919">
        <v>1</v>
      </c>
      <c r="D919">
        <v>1</v>
      </c>
      <c r="E919" t="s">
        <v>15025</v>
      </c>
      <c r="F919" t="s">
        <v>13351</v>
      </c>
      <c r="G919" t="s">
        <v>12404</v>
      </c>
      <c r="H919" t="s">
        <v>15026</v>
      </c>
    </row>
    <row r="920" spans="1:8" x14ac:dyDescent="0.25">
      <c r="A920">
        <v>54272950</v>
      </c>
      <c r="B920">
        <v>898</v>
      </c>
      <c r="C920">
        <v>1</v>
      </c>
      <c r="D920">
        <v>1</v>
      </c>
      <c r="E920" t="s">
        <v>12430</v>
      </c>
      <c r="F920" t="s">
        <v>15027</v>
      </c>
      <c r="G920" t="s">
        <v>12431</v>
      </c>
      <c r="H920" t="s">
        <v>12432</v>
      </c>
    </row>
    <row r="921" spans="1:8" x14ac:dyDescent="0.25">
      <c r="A921">
        <v>9380010</v>
      </c>
      <c r="B921">
        <v>27698</v>
      </c>
      <c r="C921">
        <v>3</v>
      </c>
      <c r="D921">
        <v>42</v>
      </c>
      <c r="E921" t="s">
        <v>12433</v>
      </c>
      <c r="F921" t="s">
        <v>15028</v>
      </c>
      <c r="G921" t="s">
        <v>12434</v>
      </c>
      <c r="H921" t="s">
        <v>12435</v>
      </c>
    </row>
    <row r="922" spans="1:8" x14ac:dyDescent="0.25">
      <c r="A922">
        <v>55998201</v>
      </c>
      <c r="B922">
        <v>403</v>
      </c>
      <c r="C922">
        <v>1</v>
      </c>
      <c r="D922">
        <v>1</v>
      </c>
      <c r="E922" t="s">
        <v>15029</v>
      </c>
      <c r="F922" t="s">
        <v>13351</v>
      </c>
      <c r="G922" t="s">
        <v>12404</v>
      </c>
      <c r="H922" t="s">
        <v>15030</v>
      </c>
    </row>
    <row r="923" spans="1:8" x14ac:dyDescent="0.25">
      <c r="A923">
        <v>55786849</v>
      </c>
      <c r="B923">
        <v>556</v>
      </c>
      <c r="C923">
        <v>1</v>
      </c>
      <c r="D923">
        <v>2</v>
      </c>
      <c r="E923" t="s">
        <v>12436</v>
      </c>
      <c r="F923" t="s">
        <v>15031</v>
      </c>
      <c r="G923" t="s">
        <v>12437</v>
      </c>
      <c r="H923" t="s">
        <v>12438</v>
      </c>
    </row>
    <row r="924" spans="1:8" x14ac:dyDescent="0.25">
      <c r="A924">
        <v>55176221</v>
      </c>
      <c r="B924">
        <v>272</v>
      </c>
      <c r="C924">
        <v>1</v>
      </c>
      <c r="D924">
        <v>1</v>
      </c>
      <c r="E924" t="s">
        <v>15032</v>
      </c>
      <c r="F924" t="s">
        <v>13351</v>
      </c>
      <c r="G924" t="s">
        <v>15033</v>
      </c>
      <c r="H924" t="s">
        <v>15034</v>
      </c>
    </row>
    <row r="925" spans="1:8" x14ac:dyDescent="0.25">
      <c r="A925">
        <v>55793251</v>
      </c>
      <c r="B925">
        <v>178</v>
      </c>
      <c r="C925">
        <v>0</v>
      </c>
      <c r="D925">
        <v>1</v>
      </c>
      <c r="E925" t="s">
        <v>15035</v>
      </c>
      <c r="F925" t="s">
        <v>13351</v>
      </c>
      <c r="G925" t="s">
        <v>15036</v>
      </c>
      <c r="H925" t="s">
        <v>15037</v>
      </c>
    </row>
    <row r="926" spans="1:8" x14ac:dyDescent="0.25">
      <c r="A926">
        <v>29376634</v>
      </c>
      <c r="B926">
        <v>1002</v>
      </c>
      <c r="C926">
        <v>3</v>
      </c>
      <c r="D926">
        <v>4</v>
      </c>
      <c r="E926" t="s">
        <v>15038</v>
      </c>
      <c r="F926" t="s">
        <v>13351</v>
      </c>
      <c r="G926" t="s">
        <v>12404</v>
      </c>
      <c r="H926" t="s">
        <v>15039</v>
      </c>
    </row>
    <row r="927" spans="1:8" x14ac:dyDescent="0.25">
      <c r="A927">
        <v>54770443</v>
      </c>
      <c r="B927">
        <v>330</v>
      </c>
      <c r="C927">
        <v>2</v>
      </c>
      <c r="D927">
        <v>1</v>
      </c>
      <c r="E927" t="s">
        <v>12439</v>
      </c>
      <c r="F927" t="s">
        <v>15040</v>
      </c>
      <c r="G927" t="s">
        <v>12404</v>
      </c>
      <c r="H927" t="s">
        <v>12440</v>
      </c>
    </row>
    <row r="928" spans="1:8" x14ac:dyDescent="0.25">
      <c r="A928">
        <v>54593838</v>
      </c>
      <c r="B928">
        <v>772</v>
      </c>
      <c r="C928">
        <v>1</v>
      </c>
      <c r="D928">
        <v>4</v>
      </c>
      <c r="E928" t="s">
        <v>15041</v>
      </c>
      <c r="F928" t="s">
        <v>13351</v>
      </c>
      <c r="G928" t="s">
        <v>15042</v>
      </c>
      <c r="H928" t="s">
        <v>15043</v>
      </c>
    </row>
    <row r="929" spans="1:8" x14ac:dyDescent="0.25">
      <c r="A929">
        <v>54514235</v>
      </c>
      <c r="B929">
        <v>190</v>
      </c>
      <c r="C929">
        <v>1</v>
      </c>
      <c r="D929">
        <v>1</v>
      </c>
      <c r="E929" t="s">
        <v>15044</v>
      </c>
      <c r="F929" t="s">
        <v>13351</v>
      </c>
      <c r="G929" t="s">
        <v>15045</v>
      </c>
      <c r="H929" t="s">
        <v>15046</v>
      </c>
    </row>
    <row r="930" spans="1:8" x14ac:dyDescent="0.25">
      <c r="A930">
        <v>21115179</v>
      </c>
      <c r="B930">
        <v>33552</v>
      </c>
      <c r="C930">
        <v>6</v>
      </c>
      <c r="D930">
        <v>43</v>
      </c>
      <c r="E930" t="s">
        <v>12441</v>
      </c>
      <c r="F930" t="s">
        <v>15047</v>
      </c>
      <c r="G930" t="s">
        <v>12442</v>
      </c>
      <c r="H930" t="s">
        <v>12443</v>
      </c>
    </row>
    <row r="931" spans="1:8" x14ac:dyDescent="0.25">
      <c r="A931">
        <v>24948143</v>
      </c>
      <c r="B931">
        <v>2294</v>
      </c>
      <c r="C931">
        <v>3</v>
      </c>
      <c r="D931">
        <v>7</v>
      </c>
      <c r="E931" t="s">
        <v>15048</v>
      </c>
      <c r="F931" t="s">
        <v>13351</v>
      </c>
      <c r="G931" t="s">
        <v>15049</v>
      </c>
      <c r="H931" t="s">
        <v>15050</v>
      </c>
    </row>
    <row r="932" spans="1:8" x14ac:dyDescent="0.25">
      <c r="A932">
        <v>17155536</v>
      </c>
      <c r="B932">
        <v>9476</v>
      </c>
      <c r="C932">
        <v>1</v>
      </c>
      <c r="D932">
        <v>8</v>
      </c>
      <c r="E932" t="s">
        <v>12444</v>
      </c>
      <c r="F932" t="s">
        <v>15051</v>
      </c>
      <c r="G932" t="s">
        <v>12445</v>
      </c>
      <c r="H932" t="s">
        <v>12446</v>
      </c>
    </row>
    <row r="933" spans="1:8" x14ac:dyDescent="0.25">
      <c r="A933">
        <v>27391267</v>
      </c>
      <c r="B933">
        <v>1343</v>
      </c>
      <c r="C933">
        <v>2</v>
      </c>
      <c r="D933">
        <v>1</v>
      </c>
      <c r="E933" t="s">
        <v>15052</v>
      </c>
      <c r="F933" t="s">
        <v>13351</v>
      </c>
      <c r="G933" t="s">
        <v>15000</v>
      </c>
      <c r="H933" t="s">
        <v>15053</v>
      </c>
    </row>
    <row r="934" spans="1:8" x14ac:dyDescent="0.25">
      <c r="A934">
        <v>53714263</v>
      </c>
      <c r="B934">
        <v>362</v>
      </c>
      <c r="C934">
        <v>2</v>
      </c>
      <c r="D934">
        <v>3</v>
      </c>
      <c r="E934" t="s">
        <v>15054</v>
      </c>
      <c r="F934" t="s">
        <v>13351</v>
      </c>
      <c r="G934" t="s">
        <v>15055</v>
      </c>
      <c r="H934" t="s">
        <v>15056</v>
      </c>
    </row>
    <row r="935" spans="1:8" x14ac:dyDescent="0.25">
      <c r="A935">
        <v>53785543</v>
      </c>
      <c r="B935">
        <v>377</v>
      </c>
      <c r="C935">
        <v>1</v>
      </c>
      <c r="D935">
        <v>1</v>
      </c>
      <c r="E935" t="s">
        <v>12447</v>
      </c>
      <c r="F935" t="s">
        <v>15057</v>
      </c>
      <c r="G935" t="s">
        <v>12437</v>
      </c>
      <c r="H935" t="s">
        <v>12448</v>
      </c>
    </row>
    <row r="936" spans="1:8" x14ac:dyDescent="0.25">
      <c r="A936">
        <v>53710685</v>
      </c>
      <c r="B936">
        <v>570</v>
      </c>
      <c r="C936">
        <v>1</v>
      </c>
      <c r="D936">
        <v>1</v>
      </c>
      <c r="E936" t="s">
        <v>12449</v>
      </c>
      <c r="F936" t="s">
        <v>15058</v>
      </c>
      <c r="G936" t="s">
        <v>12450</v>
      </c>
      <c r="H936" t="s">
        <v>12451</v>
      </c>
    </row>
    <row r="937" spans="1:8" x14ac:dyDescent="0.25">
      <c r="A937">
        <v>38830078</v>
      </c>
      <c r="B937">
        <v>3337</v>
      </c>
      <c r="C937">
        <v>1</v>
      </c>
      <c r="D937">
        <v>1</v>
      </c>
      <c r="E937" t="s">
        <v>15059</v>
      </c>
      <c r="F937" t="s">
        <v>13351</v>
      </c>
      <c r="G937" t="s">
        <v>15060</v>
      </c>
      <c r="H937" t="s">
        <v>15061</v>
      </c>
    </row>
    <row r="938" spans="1:8" x14ac:dyDescent="0.25">
      <c r="A938">
        <v>53236279</v>
      </c>
      <c r="B938">
        <v>380</v>
      </c>
      <c r="C938">
        <v>1</v>
      </c>
      <c r="D938">
        <v>2</v>
      </c>
      <c r="E938" t="s">
        <v>12452</v>
      </c>
      <c r="F938" t="s">
        <v>15062</v>
      </c>
      <c r="G938" t="s">
        <v>12453</v>
      </c>
      <c r="H938" t="s">
        <v>12454</v>
      </c>
    </row>
    <row r="939" spans="1:8" x14ac:dyDescent="0.25">
      <c r="A939">
        <v>53177698</v>
      </c>
      <c r="B939">
        <v>358</v>
      </c>
      <c r="C939">
        <v>1</v>
      </c>
      <c r="D939">
        <v>3</v>
      </c>
      <c r="E939" t="s">
        <v>12455</v>
      </c>
      <c r="F939" t="s">
        <v>15063</v>
      </c>
      <c r="G939" t="s">
        <v>12404</v>
      </c>
      <c r="H939" t="s">
        <v>12456</v>
      </c>
    </row>
    <row r="940" spans="1:8" x14ac:dyDescent="0.25">
      <c r="A940">
        <v>42842392</v>
      </c>
      <c r="B940">
        <v>1556</v>
      </c>
      <c r="C940">
        <v>2</v>
      </c>
      <c r="D940">
        <v>2</v>
      </c>
      <c r="E940" t="s">
        <v>15064</v>
      </c>
      <c r="F940" t="s">
        <v>13351</v>
      </c>
      <c r="G940" t="s">
        <v>12404</v>
      </c>
      <c r="H940" t="s">
        <v>15065</v>
      </c>
    </row>
    <row r="941" spans="1:8" x14ac:dyDescent="0.25">
      <c r="A941">
        <v>52650318</v>
      </c>
      <c r="B941">
        <v>693</v>
      </c>
      <c r="C941">
        <v>1</v>
      </c>
      <c r="D941">
        <v>1</v>
      </c>
      <c r="E941" t="s">
        <v>15066</v>
      </c>
      <c r="F941" t="s">
        <v>13351</v>
      </c>
      <c r="G941" t="s">
        <v>12404</v>
      </c>
      <c r="H941" t="s">
        <v>15067</v>
      </c>
    </row>
    <row r="942" spans="1:8" x14ac:dyDescent="0.25">
      <c r="A942">
        <v>38736297</v>
      </c>
      <c r="B942">
        <v>5654</v>
      </c>
      <c r="C942">
        <v>3</v>
      </c>
      <c r="D942">
        <v>1</v>
      </c>
      <c r="E942" t="s">
        <v>12457</v>
      </c>
      <c r="F942" t="s">
        <v>15068</v>
      </c>
      <c r="G942" t="s">
        <v>12404</v>
      </c>
      <c r="H942" t="s">
        <v>12458</v>
      </c>
    </row>
    <row r="943" spans="1:8" x14ac:dyDescent="0.25">
      <c r="A943">
        <v>52874677</v>
      </c>
      <c r="B943">
        <v>473</v>
      </c>
      <c r="C943">
        <v>1</v>
      </c>
      <c r="D943">
        <v>1</v>
      </c>
      <c r="E943" t="s">
        <v>15069</v>
      </c>
      <c r="F943" t="s">
        <v>13351</v>
      </c>
      <c r="G943" t="s">
        <v>12404</v>
      </c>
      <c r="H943" t="s">
        <v>15070</v>
      </c>
    </row>
    <row r="944" spans="1:8" x14ac:dyDescent="0.25">
      <c r="A944">
        <v>17095791</v>
      </c>
      <c r="B944">
        <v>21778</v>
      </c>
      <c r="C944">
        <v>9</v>
      </c>
      <c r="D944">
        <v>36</v>
      </c>
      <c r="E944" t="s">
        <v>12459</v>
      </c>
      <c r="F944" t="s">
        <v>15071</v>
      </c>
      <c r="G944" t="s">
        <v>12404</v>
      </c>
      <c r="H944" t="s">
        <v>12460</v>
      </c>
    </row>
    <row r="945" spans="1:8" x14ac:dyDescent="0.25">
      <c r="A945">
        <v>13406270</v>
      </c>
      <c r="B945">
        <v>13509</v>
      </c>
      <c r="C945">
        <v>1</v>
      </c>
      <c r="D945">
        <v>27</v>
      </c>
      <c r="E945" t="s">
        <v>12461</v>
      </c>
      <c r="F945" t="s">
        <v>15072</v>
      </c>
      <c r="G945" t="s">
        <v>12462</v>
      </c>
      <c r="H945" t="s">
        <v>12463</v>
      </c>
    </row>
    <row r="946" spans="1:8" x14ac:dyDescent="0.25">
      <c r="A946">
        <v>52631566</v>
      </c>
      <c r="B946">
        <v>235</v>
      </c>
      <c r="C946">
        <v>0</v>
      </c>
      <c r="D946">
        <v>1</v>
      </c>
      <c r="E946" t="s">
        <v>15073</v>
      </c>
      <c r="F946" t="s">
        <v>13351</v>
      </c>
      <c r="G946" t="s">
        <v>12404</v>
      </c>
      <c r="H946" t="s">
        <v>15074</v>
      </c>
    </row>
    <row r="947" spans="1:8" x14ac:dyDescent="0.25">
      <c r="A947">
        <v>59028605</v>
      </c>
      <c r="B947">
        <v>70</v>
      </c>
      <c r="C947">
        <v>1</v>
      </c>
      <c r="D947">
        <v>1</v>
      </c>
      <c r="E947" t="s">
        <v>12464</v>
      </c>
      <c r="F947" t="s">
        <v>15075</v>
      </c>
      <c r="G947" t="s">
        <v>12465</v>
      </c>
      <c r="H947" t="s">
        <v>12466</v>
      </c>
    </row>
    <row r="948" spans="1:8" x14ac:dyDescent="0.25">
      <c r="A948">
        <v>60828785</v>
      </c>
      <c r="B948">
        <v>108</v>
      </c>
      <c r="C948">
        <v>0</v>
      </c>
      <c r="D948">
        <v>4</v>
      </c>
      <c r="E948" t="s">
        <v>15076</v>
      </c>
      <c r="F948" t="s">
        <v>13351</v>
      </c>
      <c r="G948" t="s">
        <v>15077</v>
      </c>
      <c r="H948" t="s">
        <v>15078</v>
      </c>
    </row>
    <row r="949" spans="1:8" x14ac:dyDescent="0.25">
      <c r="A949">
        <v>49536585</v>
      </c>
      <c r="B949">
        <v>1191</v>
      </c>
      <c r="C949">
        <v>1</v>
      </c>
      <c r="D949">
        <v>2</v>
      </c>
      <c r="E949" t="s">
        <v>15079</v>
      </c>
      <c r="F949" t="s">
        <v>13351</v>
      </c>
      <c r="G949" t="s">
        <v>12468</v>
      </c>
      <c r="H949" t="s">
        <v>15080</v>
      </c>
    </row>
    <row r="950" spans="1:8" x14ac:dyDescent="0.25">
      <c r="A950">
        <v>58647804</v>
      </c>
      <c r="B950">
        <v>89</v>
      </c>
      <c r="C950">
        <v>1</v>
      </c>
      <c r="D950">
        <v>2</v>
      </c>
      <c r="E950" t="s">
        <v>12467</v>
      </c>
      <c r="F950" t="s">
        <v>15081</v>
      </c>
      <c r="G950" t="s">
        <v>12468</v>
      </c>
      <c r="H950" t="s">
        <v>12469</v>
      </c>
    </row>
    <row r="951" spans="1:8" x14ac:dyDescent="0.25">
      <c r="A951">
        <v>59422182</v>
      </c>
      <c r="B951">
        <v>53</v>
      </c>
      <c r="C951">
        <v>1</v>
      </c>
      <c r="D951">
        <v>1</v>
      </c>
      <c r="E951" t="s">
        <v>12470</v>
      </c>
      <c r="F951" t="s">
        <v>15082</v>
      </c>
      <c r="G951" t="s">
        <v>12468</v>
      </c>
      <c r="H951" t="s">
        <v>12471</v>
      </c>
    </row>
    <row r="952" spans="1:8" x14ac:dyDescent="0.25">
      <c r="A952">
        <v>59143147</v>
      </c>
      <c r="B952">
        <v>99</v>
      </c>
      <c r="C952">
        <v>1</v>
      </c>
      <c r="D952">
        <v>1</v>
      </c>
      <c r="E952" t="s">
        <v>12472</v>
      </c>
      <c r="F952" t="s">
        <v>15083</v>
      </c>
      <c r="G952" t="s">
        <v>12473</v>
      </c>
      <c r="H952" t="s">
        <v>12474</v>
      </c>
    </row>
    <row r="953" spans="1:8" x14ac:dyDescent="0.25">
      <c r="A953">
        <v>58972840</v>
      </c>
      <c r="B953">
        <v>128</v>
      </c>
      <c r="C953">
        <v>1</v>
      </c>
      <c r="D953">
        <v>1</v>
      </c>
      <c r="E953" t="s">
        <v>12475</v>
      </c>
      <c r="F953" t="s">
        <v>15084</v>
      </c>
      <c r="G953" t="s">
        <v>12476</v>
      </c>
      <c r="H953" t="s">
        <v>12477</v>
      </c>
    </row>
    <row r="954" spans="1:8" x14ac:dyDescent="0.25">
      <c r="A954">
        <v>42489457</v>
      </c>
      <c r="B954">
        <v>739</v>
      </c>
      <c r="C954">
        <v>2</v>
      </c>
      <c r="D954">
        <v>4</v>
      </c>
      <c r="E954" t="s">
        <v>12478</v>
      </c>
      <c r="F954" t="s">
        <v>15085</v>
      </c>
      <c r="G954" t="s">
        <v>12479</v>
      </c>
      <c r="H954" t="s">
        <v>12480</v>
      </c>
    </row>
    <row r="955" spans="1:8" x14ac:dyDescent="0.25">
      <c r="A955">
        <v>57303962</v>
      </c>
      <c r="B955">
        <v>40</v>
      </c>
      <c r="C955">
        <v>1</v>
      </c>
      <c r="D955">
        <v>1</v>
      </c>
      <c r="E955" t="s">
        <v>12481</v>
      </c>
      <c r="F955" t="s">
        <v>15086</v>
      </c>
      <c r="G955" t="s">
        <v>12468</v>
      </c>
      <c r="H955" t="s">
        <v>12482</v>
      </c>
    </row>
    <row r="956" spans="1:8" x14ac:dyDescent="0.25">
      <c r="A956">
        <v>42426982</v>
      </c>
      <c r="B956">
        <v>366</v>
      </c>
      <c r="C956">
        <v>1</v>
      </c>
      <c r="D956">
        <v>1</v>
      </c>
      <c r="E956" t="s">
        <v>15087</v>
      </c>
      <c r="F956" t="s">
        <v>13351</v>
      </c>
      <c r="G956" t="s">
        <v>12465</v>
      </c>
      <c r="H956" t="s">
        <v>15088</v>
      </c>
    </row>
    <row r="957" spans="1:8" x14ac:dyDescent="0.25">
      <c r="A957">
        <v>52223682</v>
      </c>
      <c r="B957">
        <v>642</v>
      </c>
      <c r="C957">
        <v>3</v>
      </c>
      <c r="D957">
        <v>3</v>
      </c>
      <c r="E957" t="s">
        <v>15089</v>
      </c>
      <c r="F957" t="s">
        <v>13351</v>
      </c>
      <c r="G957" t="s">
        <v>15090</v>
      </c>
      <c r="H957" t="s">
        <v>15091</v>
      </c>
    </row>
    <row r="958" spans="1:8" x14ac:dyDescent="0.25">
      <c r="A958">
        <v>42522702</v>
      </c>
      <c r="B958">
        <v>580</v>
      </c>
      <c r="C958">
        <v>1</v>
      </c>
      <c r="D958">
        <v>1</v>
      </c>
      <c r="E958" t="s">
        <v>15092</v>
      </c>
      <c r="F958" t="s">
        <v>13351</v>
      </c>
      <c r="G958" t="s">
        <v>15093</v>
      </c>
      <c r="H958" t="s">
        <v>15094</v>
      </c>
    </row>
    <row r="959" spans="1:8" x14ac:dyDescent="0.25">
      <c r="A959">
        <v>42457338</v>
      </c>
      <c r="B959">
        <v>158</v>
      </c>
      <c r="C959">
        <v>2</v>
      </c>
      <c r="D959">
        <v>1</v>
      </c>
      <c r="E959" t="s">
        <v>12483</v>
      </c>
      <c r="F959" t="s">
        <v>15095</v>
      </c>
      <c r="G959" t="s">
        <v>12484</v>
      </c>
      <c r="H959" t="s">
        <v>12485</v>
      </c>
    </row>
    <row r="960" spans="1:8" x14ac:dyDescent="0.25">
      <c r="A960">
        <v>41371807</v>
      </c>
      <c r="B960">
        <v>689</v>
      </c>
      <c r="C960">
        <v>1</v>
      </c>
      <c r="D960">
        <v>2</v>
      </c>
      <c r="E960" t="s">
        <v>12486</v>
      </c>
      <c r="F960" t="s">
        <v>15096</v>
      </c>
      <c r="G960" t="s">
        <v>12487</v>
      </c>
      <c r="H960" t="s">
        <v>12488</v>
      </c>
    </row>
    <row r="961" spans="1:8" x14ac:dyDescent="0.25">
      <c r="A961">
        <v>54067154</v>
      </c>
      <c r="B961">
        <v>1259</v>
      </c>
      <c r="C961">
        <v>1</v>
      </c>
      <c r="D961">
        <v>4</v>
      </c>
      <c r="E961" t="s">
        <v>15097</v>
      </c>
      <c r="F961" t="s">
        <v>13351</v>
      </c>
      <c r="G961" t="s">
        <v>15098</v>
      </c>
      <c r="H961" t="s">
        <v>15099</v>
      </c>
    </row>
    <row r="962" spans="1:8" x14ac:dyDescent="0.25">
      <c r="A962">
        <v>59947098</v>
      </c>
      <c r="B962">
        <v>118</v>
      </c>
      <c r="C962">
        <v>1</v>
      </c>
      <c r="D962">
        <v>2</v>
      </c>
      <c r="E962" t="s">
        <v>12489</v>
      </c>
      <c r="F962" t="s">
        <v>15100</v>
      </c>
      <c r="G962" t="s">
        <v>12490</v>
      </c>
      <c r="H962" t="s">
        <v>12491</v>
      </c>
    </row>
    <row r="963" spans="1:8" x14ac:dyDescent="0.25">
      <c r="A963">
        <v>59322066</v>
      </c>
      <c r="B963">
        <v>180</v>
      </c>
      <c r="C963">
        <v>0</v>
      </c>
      <c r="D963">
        <v>2</v>
      </c>
      <c r="E963" t="s">
        <v>15101</v>
      </c>
      <c r="F963" t="s">
        <v>13351</v>
      </c>
      <c r="G963" t="s">
        <v>15102</v>
      </c>
      <c r="H963" t="s">
        <v>15103</v>
      </c>
    </row>
    <row r="964" spans="1:8" x14ac:dyDescent="0.25">
      <c r="A964">
        <v>57573232</v>
      </c>
      <c r="B964">
        <v>134</v>
      </c>
      <c r="C964">
        <v>2</v>
      </c>
      <c r="D964">
        <v>1</v>
      </c>
      <c r="E964" t="s">
        <v>15104</v>
      </c>
      <c r="F964" t="s">
        <v>13351</v>
      </c>
      <c r="G964" t="s">
        <v>15105</v>
      </c>
      <c r="H964" t="s">
        <v>15106</v>
      </c>
    </row>
    <row r="965" spans="1:8" x14ac:dyDescent="0.25">
      <c r="A965">
        <v>59087165</v>
      </c>
      <c r="B965">
        <v>333</v>
      </c>
      <c r="C965">
        <v>1</v>
      </c>
      <c r="D965">
        <v>1</v>
      </c>
      <c r="E965" t="s">
        <v>15107</v>
      </c>
      <c r="F965" t="s">
        <v>13351</v>
      </c>
      <c r="G965" t="s">
        <v>15108</v>
      </c>
      <c r="H965" t="s">
        <v>15109</v>
      </c>
    </row>
    <row r="966" spans="1:8" x14ac:dyDescent="0.25">
      <c r="A966">
        <v>58835050</v>
      </c>
      <c r="B966">
        <v>173</v>
      </c>
      <c r="C966">
        <v>1</v>
      </c>
      <c r="D966">
        <v>1</v>
      </c>
      <c r="E966" t="s">
        <v>15110</v>
      </c>
      <c r="F966" t="s">
        <v>13351</v>
      </c>
      <c r="G966" t="s">
        <v>15111</v>
      </c>
      <c r="H966" t="s">
        <v>15112</v>
      </c>
    </row>
    <row r="967" spans="1:8" x14ac:dyDescent="0.25">
      <c r="A967">
        <v>57097699</v>
      </c>
      <c r="B967">
        <v>763</v>
      </c>
      <c r="C967">
        <v>0</v>
      </c>
      <c r="D967">
        <v>1</v>
      </c>
      <c r="E967" t="s">
        <v>15113</v>
      </c>
      <c r="F967" t="s">
        <v>13351</v>
      </c>
      <c r="G967" t="s">
        <v>15114</v>
      </c>
      <c r="H967" t="s">
        <v>15115</v>
      </c>
    </row>
    <row r="968" spans="1:8" x14ac:dyDescent="0.25">
      <c r="A968">
        <v>48130595</v>
      </c>
      <c r="B968">
        <v>1707</v>
      </c>
      <c r="C968">
        <v>1</v>
      </c>
      <c r="D968">
        <v>2</v>
      </c>
      <c r="E968" t="s">
        <v>15116</v>
      </c>
      <c r="F968" t="s">
        <v>13351</v>
      </c>
      <c r="G968" t="s">
        <v>15114</v>
      </c>
      <c r="H968" t="s">
        <v>15117</v>
      </c>
    </row>
    <row r="969" spans="1:8" x14ac:dyDescent="0.25">
      <c r="A969">
        <v>52828750</v>
      </c>
      <c r="B969">
        <v>963</v>
      </c>
      <c r="C969">
        <v>1</v>
      </c>
      <c r="D969">
        <v>1</v>
      </c>
      <c r="E969" t="s">
        <v>15118</v>
      </c>
      <c r="F969" t="s">
        <v>13351</v>
      </c>
      <c r="G969" t="s">
        <v>15119</v>
      </c>
      <c r="H969" t="s">
        <v>15120</v>
      </c>
    </row>
    <row r="970" spans="1:8" x14ac:dyDescent="0.25">
      <c r="A970">
        <v>53086681</v>
      </c>
      <c r="B970">
        <v>296</v>
      </c>
      <c r="C970">
        <v>1</v>
      </c>
      <c r="D970">
        <v>2</v>
      </c>
      <c r="E970" t="s">
        <v>12492</v>
      </c>
      <c r="F970" t="s">
        <v>15121</v>
      </c>
      <c r="G970" t="s">
        <v>12493</v>
      </c>
      <c r="H970" t="s">
        <v>12494</v>
      </c>
    </row>
    <row r="971" spans="1:8" x14ac:dyDescent="0.25">
      <c r="A971">
        <v>52464181</v>
      </c>
      <c r="B971">
        <v>373</v>
      </c>
      <c r="C971">
        <v>1</v>
      </c>
      <c r="D971">
        <v>1</v>
      </c>
      <c r="E971" t="s">
        <v>12495</v>
      </c>
      <c r="F971" t="s">
        <v>15122</v>
      </c>
      <c r="G971" t="s">
        <v>12496</v>
      </c>
      <c r="H971" t="s">
        <v>12497</v>
      </c>
    </row>
    <row r="972" spans="1:8" x14ac:dyDescent="0.25">
      <c r="A972">
        <v>59068393</v>
      </c>
      <c r="B972">
        <v>43</v>
      </c>
      <c r="C972">
        <v>1</v>
      </c>
      <c r="D972">
        <v>1</v>
      </c>
      <c r="E972" t="s">
        <v>12498</v>
      </c>
      <c r="F972" t="s">
        <v>15123</v>
      </c>
      <c r="G972" t="s">
        <v>12499</v>
      </c>
      <c r="H972" t="s">
        <v>12500</v>
      </c>
    </row>
    <row r="973" spans="1:8" x14ac:dyDescent="0.25">
      <c r="A973">
        <v>41027747</v>
      </c>
      <c r="B973">
        <v>9214</v>
      </c>
      <c r="C973">
        <v>1</v>
      </c>
      <c r="D973">
        <v>175</v>
      </c>
      <c r="E973" t="s">
        <v>15124</v>
      </c>
      <c r="F973" t="s">
        <v>13351</v>
      </c>
      <c r="G973" t="s">
        <v>15125</v>
      </c>
      <c r="H973" t="s">
        <v>15126</v>
      </c>
    </row>
    <row r="974" spans="1:8" x14ac:dyDescent="0.25">
      <c r="A974">
        <v>47687763</v>
      </c>
      <c r="B974">
        <v>612</v>
      </c>
      <c r="C974">
        <v>1</v>
      </c>
      <c r="D974">
        <v>3</v>
      </c>
      <c r="E974" t="s">
        <v>15127</v>
      </c>
      <c r="F974" t="s">
        <v>13351</v>
      </c>
      <c r="G974" t="s">
        <v>13432</v>
      </c>
      <c r="H974" t="s">
        <v>15128</v>
      </c>
    </row>
    <row r="975" spans="1:8" x14ac:dyDescent="0.25">
      <c r="A975">
        <v>61459278</v>
      </c>
      <c r="B975">
        <v>42</v>
      </c>
      <c r="C975">
        <v>1</v>
      </c>
      <c r="D975">
        <v>1</v>
      </c>
      <c r="E975" t="s">
        <v>12501</v>
      </c>
      <c r="F975" t="s">
        <v>15129</v>
      </c>
      <c r="G975" t="s">
        <v>12502</v>
      </c>
      <c r="H975" t="s">
        <v>12503</v>
      </c>
    </row>
    <row r="976" spans="1:8" x14ac:dyDescent="0.25">
      <c r="A976">
        <v>59210669</v>
      </c>
      <c r="B976">
        <v>180</v>
      </c>
      <c r="C976">
        <v>1</v>
      </c>
      <c r="D976">
        <v>1</v>
      </c>
      <c r="E976" t="s">
        <v>15130</v>
      </c>
      <c r="F976" t="s">
        <v>13351</v>
      </c>
      <c r="G976" t="s">
        <v>15131</v>
      </c>
      <c r="H976" t="s">
        <v>15132</v>
      </c>
    </row>
    <row r="977" spans="1:8" x14ac:dyDescent="0.25">
      <c r="A977">
        <v>57886477</v>
      </c>
      <c r="B977">
        <v>35</v>
      </c>
      <c r="C977">
        <v>0</v>
      </c>
      <c r="D977">
        <v>1</v>
      </c>
      <c r="E977" t="s">
        <v>15133</v>
      </c>
      <c r="F977" t="s">
        <v>13351</v>
      </c>
      <c r="G977" t="s">
        <v>15134</v>
      </c>
      <c r="H977" t="s">
        <v>15135</v>
      </c>
    </row>
    <row r="978" spans="1:8" x14ac:dyDescent="0.25">
      <c r="A978">
        <v>57523415</v>
      </c>
      <c r="B978">
        <v>192</v>
      </c>
      <c r="C978">
        <v>1</v>
      </c>
      <c r="D978">
        <v>2</v>
      </c>
      <c r="E978" t="s">
        <v>15136</v>
      </c>
      <c r="F978" t="s">
        <v>13351</v>
      </c>
      <c r="G978" t="s">
        <v>12508</v>
      </c>
      <c r="H978" t="s">
        <v>15137</v>
      </c>
    </row>
    <row r="979" spans="1:8" x14ac:dyDescent="0.25">
      <c r="A979">
        <v>57139624</v>
      </c>
      <c r="B979">
        <v>292</v>
      </c>
      <c r="C979">
        <v>1</v>
      </c>
      <c r="D979">
        <v>1</v>
      </c>
      <c r="E979" t="s">
        <v>12504</v>
      </c>
      <c r="F979" t="s">
        <v>15138</v>
      </c>
      <c r="G979" t="s">
        <v>12505</v>
      </c>
      <c r="H979" t="s">
        <v>12506</v>
      </c>
    </row>
    <row r="980" spans="1:8" x14ac:dyDescent="0.25">
      <c r="A980">
        <v>38341076</v>
      </c>
      <c r="B980">
        <v>8122</v>
      </c>
      <c r="C980">
        <v>2</v>
      </c>
      <c r="D980">
        <v>9</v>
      </c>
      <c r="E980" t="s">
        <v>12507</v>
      </c>
      <c r="F980" t="s">
        <v>15139</v>
      </c>
      <c r="G980" t="s">
        <v>12508</v>
      </c>
      <c r="H980" t="s">
        <v>12509</v>
      </c>
    </row>
    <row r="981" spans="1:8" x14ac:dyDescent="0.25">
      <c r="A981">
        <v>56273512</v>
      </c>
      <c r="B981">
        <v>72</v>
      </c>
      <c r="C981">
        <v>0</v>
      </c>
      <c r="D981">
        <v>1</v>
      </c>
      <c r="E981" t="s">
        <v>15140</v>
      </c>
      <c r="F981" t="s">
        <v>13351</v>
      </c>
      <c r="G981" t="s">
        <v>15141</v>
      </c>
      <c r="H981" t="s">
        <v>15142</v>
      </c>
    </row>
    <row r="982" spans="1:8" x14ac:dyDescent="0.25">
      <c r="A982">
        <v>55648335</v>
      </c>
      <c r="B982">
        <v>924</v>
      </c>
      <c r="C982">
        <v>1</v>
      </c>
      <c r="D982">
        <v>1</v>
      </c>
      <c r="E982" t="s">
        <v>12510</v>
      </c>
      <c r="F982" t="s">
        <v>15143</v>
      </c>
      <c r="G982" t="s">
        <v>12508</v>
      </c>
      <c r="H982" t="s">
        <v>12511</v>
      </c>
    </row>
    <row r="983" spans="1:8" x14ac:dyDescent="0.25">
      <c r="A983">
        <v>55694031</v>
      </c>
      <c r="B983">
        <v>48</v>
      </c>
      <c r="C983">
        <v>0</v>
      </c>
      <c r="D983">
        <v>1</v>
      </c>
      <c r="E983" t="s">
        <v>15144</v>
      </c>
      <c r="F983" t="s">
        <v>13351</v>
      </c>
      <c r="G983" t="s">
        <v>12505</v>
      </c>
      <c r="H983" t="s">
        <v>15145</v>
      </c>
    </row>
    <row r="984" spans="1:8" x14ac:dyDescent="0.25">
      <c r="A984">
        <v>55008986</v>
      </c>
      <c r="B984">
        <v>627</v>
      </c>
      <c r="C984">
        <v>2</v>
      </c>
      <c r="D984">
        <v>1</v>
      </c>
      <c r="E984" t="s">
        <v>12512</v>
      </c>
      <c r="F984" t="s">
        <v>15146</v>
      </c>
      <c r="G984" t="s">
        <v>12513</v>
      </c>
      <c r="H984" t="s">
        <v>12514</v>
      </c>
    </row>
    <row r="985" spans="1:8" x14ac:dyDescent="0.25">
      <c r="A985">
        <v>54652838</v>
      </c>
      <c r="B985">
        <v>143</v>
      </c>
      <c r="C985">
        <v>0</v>
      </c>
      <c r="D985">
        <v>1</v>
      </c>
      <c r="E985" t="s">
        <v>15147</v>
      </c>
      <c r="F985" t="s">
        <v>13351</v>
      </c>
      <c r="G985" t="s">
        <v>15148</v>
      </c>
      <c r="H985" t="s">
        <v>15149</v>
      </c>
    </row>
    <row r="986" spans="1:8" x14ac:dyDescent="0.25">
      <c r="A986">
        <v>54617500</v>
      </c>
      <c r="B986">
        <v>562</v>
      </c>
      <c r="C986">
        <v>0</v>
      </c>
      <c r="D986">
        <v>1</v>
      </c>
      <c r="E986" t="s">
        <v>15150</v>
      </c>
      <c r="F986" t="s">
        <v>13351</v>
      </c>
      <c r="G986" t="s">
        <v>12508</v>
      </c>
      <c r="H986" t="s">
        <v>15151</v>
      </c>
    </row>
    <row r="987" spans="1:8" x14ac:dyDescent="0.25">
      <c r="A987">
        <v>53619762</v>
      </c>
      <c r="B987">
        <v>102</v>
      </c>
      <c r="C987">
        <v>0</v>
      </c>
      <c r="D987">
        <v>1</v>
      </c>
      <c r="E987" t="s">
        <v>15152</v>
      </c>
      <c r="F987" t="s">
        <v>13351</v>
      </c>
      <c r="G987" t="s">
        <v>15153</v>
      </c>
      <c r="H987" t="s">
        <v>15154</v>
      </c>
    </row>
    <row r="988" spans="1:8" x14ac:dyDescent="0.25">
      <c r="A988">
        <v>53447256</v>
      </c>
      <c r="B988">
        <v>77</v>
      </c>
      <c r="C988">
        <v>2</v>
      </c>
      <c r="D988">
        <v>1</v>
      </c>
      <c r="E988" t="s">
        <v>12515</v>
      </c>
      <c r="F988" t="s">
        <v>15155</v>
      </c>
      <c r="G988" t="s">
        <v>12516</v>
      </c>
      <c r="H988" t="s">
        <v>12517</v>
      </c>
    </row>
    <row r="989" spans="1:8" x14ac:dyDescent="0.25">
      <c r="A989">
        <v>45010253</v>
      </c>
      <c r="B989">
        <v>617</v>
      </c>
      <c r="C989">
        <v>2</v>
      </c>
      <c r="D989">
        <v>1</v>
      </c>
      <c r="E989" t="s">
        <v>15156</v>
      </c>
      <c r="F989" t="s">
        <v>13351</v>
      </c>
      <c r="G989" t="s">
        <v>15157</v>
      </c>
      <c r="H989" t="s">
        <v>15158</v>
      </c>
    </row>
    <row r="990" spans="1:8" x14ac:dyDescent="0.25">
      <c r="A990">
        <v>48529909</v>
      </c>
      <c r="B990">
        <v>220</v>
      </c>
      <c r="C990">
        <v>1</v>
      </c>
      <c r="D990">
        <v>1</v>
      </c>
      <c r="E990" t="s">
        <v>12518</v>
      </c>
      <c r="F990" t="s">
        <v>15159</v>
      </c>
      <c r="G990" t="s">
        <v>12519</v>
      </c>
      <c r="H990" t="s">
        <v>12520</v>
      </c>
    </row>
    <row r="991" spans="1:8" x14ac:dyDescent="0.25">
      <c r="A991">
        <v>46959215</v>
      </c>
      <c r="B991">
        <v>1663</v>
      </c>
      <c r="C991">
        <v>2</v>
      </c>
      <c r="D991">
        <v>1</v>
      </c>
      <c r="E991" t="s">
        <v>12521</v>
      </c>
      <c r="F991" t="s">
        <v>15160</v>
      </c>
      <c r="G991" t="s">
        <v>12522</v>
      </c>
      <c r="H991" t="s">
        <v>12523</v>
      </c>
    </row>
    <row r="992" spans="1:8" x14ac:dyDescent="0.25">
      <c r="A992">
        <v>44675677</v>
      </c>
      <c r="B992">
        <v>1607</v>
      </c>
      <c r="C992">
        <v>1</v>
      </c>
      <c r="D992">
        <v>1</v>
      </c>
      <c r="E992" t="s">
        <v>12524</v>
      </c>
      <c r="F992" t="s">
        <v>15161</v>
      </c>
      <c r="G992" t="s">
        <v>12525</v>
      </c>
      <c r="H992" t="s">
        <v>12526</v>
      </c>
    </row>
    <row r="993" spans="1:8" x14ac:dyDescent="0.25">
      <c r="A993">
        <v>38213261</v>
      </c>
      <c r="B993">
        <v>3577</v>
      </c>
      <c r="C993">
        <v>1</v>
      </c>
      <c r="D993">
        <v>5</v>
      </c>
      <c r="E993" t="s">
        <v>12527</v>
      </c>
      <c r="F993" t="s">
        <v>15162</v>
      </c>
      <c r="G993" t="s">
        <v>12508</v>
      </c>
      <c r="H993" t="s">
        <v>12528</v>
      </c>
    </row>
    <row r="994" spans="1:8" x14ac:dyDescent="0.25">
      <c r="A994">
        <v>37860900</v>
      </c>
      <c r="B994">
        <v>422</v>
      </c>
      <c r="C994">
        <v>0</v>
      </c>
      <c r="D994">
        <v>2</v>
      </c>
      <c r="E994" t="s">
        <v>15163</v>
      </c>
      <c r="F994" t="s">
        <v>13351</v>
      </c>
      <c r="G994" t="s">
        <v>15164</v>
      </c>
      <c r="H994" t="s">
        <v>15165</v>
      </c>
    </row>
    <row r="995" spans="1:8" x14ac:dyDescent="0.25">
      <c r="A995">
        <v>43957469</v>
      </c>
      <c r="B995">
        <v>556</v>
      </c>
      <c r="C995">
        <v>1</v>
      </c>
      <c r="D995">
        <v>1</v>
      </c>
      <c r="E995" t="s">
        <v>12529</v>
      </c>
      <c r="F995" t="s">
        <v>15166</v>
      </c>
      <c r="G995" t="s">
        <v>12530</v>
      </c>
      <c r="H995" t="s">
        <v>12531</v>
      </c>
    </row>
    <row r="996" spans="1:8" x14ac:dyDescent="0.25">
      <c r="A996">
        <v>38886106</v>
      </c>
      <c r="B996">
        <v>572</v>
      </c>
      <c r="C996">
        <v>1</v>
      </c>
      <c r="D996">
        <v>1</v>
      </c>
      <c r="E996" t="s">
        <v>12532</v>
      </c>
      <c r="F996" t="s">
        <v>15167</v>
      </c>
      <c r="G996" t="s">
        <v>12508</v>
      </c>
      <c r="H996" t="s">
        <v>12533</v>
      </c>
    </row>
    <row r="997" spans="1:8" x14ac:dyDescent="0.25">
      <c r="A997">
        <v>35898365</v>
      </c>
      <c r="B997">
        <v>2470</v>
      </c>
      <c r="C997">
        <v>1</v>
      </c>
      <c r="D997">
        <v>1</v>
      </c>
      <c r="E997" t="s">
        <v>15168</v>
      </c>
      <c r="F997" t="s">
        <v>13351</v>
      </c>
      <c r="G997" t="s">
        <v>15169</v>
      </c>
      <c r="H997" t="s">
        <v>15170</v>
      </c>
    </row>
    <row r="998" spans="1:8" x14ac:dyDescent="0.25">
      <c r="A998">
        <v>12507820</v>
      </c>
      <c r="B998">
        <v>2264</v>
      </c>
      <c r="C998">
        <v>2</v>
      </c>
      <c r="D998">
        <v>1</v>
      </c>
      <c r="E998" t="s">
        <v>12534</v>
      </c>
      <c r="F998" t="s">
        <v>15171</v>
      </c>
      <c r="G998" t="s">
        <v>12535</v>
      </c>
      <c r="H998" t="s">
        <v>12536</v>
      </c>
    </row>
    <row r="999" spans="1:8" x14ac:dyDescent="0.25">
      <c r="A999">
        <v>58609593</v>
      </c>
      <c r="B999">
        <v>19</v>
      </c>
      <c r="C999">
        <v>0</v>
      </c>
      <c r="D999">
        <v>1</v>
      </c>
      <c r="E999" t="s">
        <v>15172</v>
      </c>
      <c r="F999" t="s">
        <v>13351</v>
      </c>
      <c r="G999" t="s">
        <v>15173</v>
      </c>
      <c r="H999" t="s">
        <v>15174</v>
      </c>
    </row>
    <row r="1000" spans="1:8" x14ac:dyDescent="0.25">
      <c r="A1000">
        <v>57238269</v>
      </c>
      <c r="B1000">
        <v>99</v>
      </c>
      <c r="C1000">
        <v>2</v>
      </c>
      <c r="D1000">
        <v>1</v>
      </c>
      <c r="E1000" t="s">
        <v>15175</v>
      </c>
      <c r="F1000" t="s">
        <v>13351</v>
      </c>
      <c r="G1000" t="s">
        <v>15176</v>
      </c>
      <c r="H1000" t="s">
        <v>15177</v>
      </c>
    </row>
    <row r="1001" spans="1:8" x14ac:dyDescent="0.25">
      <c r="A1001">
        <v>57123851</v>
      </c>
      <c r="B1001">
        <v>187</v>
      </c>
      <c r="C1001">
        <v>1</v>
      </c>
      <c r="D1001">
        <v>2</v>
      </c>
      <c r="E1001" t="s">
        <v>12537</v>
      </c>
      <c r="F1001" t="s">
        <v>15178</v>
      </c>
      <c r="G1001" t="s">
        <v>12538</v>
      </c>
      <c r="H1001" t="s">
        <v>12539</v>
      </c>
    </row>
    <row r="1002" spans="1:8" x14ac:dyDescent="0.25">
      <c r="A1002">
        <v>55971792</v>
      </c>
      <c r="B1002">
        <v>125</v>
      </c>
      <c r="C1002">
        <v>1</v>
      </c>
      <c r="D1002">
        <v>3</v>
      </c>
      <c r="E1002" t="s">
        <v>15179</v>
      </c>
      <c r="F1002" t="s">
        <v>13351</v>
      </c>
      <c r="G1002" t="s">
        <v>15180</v>
      </c>
      <c r="H1002" t="s">
        <v>15181</v>
      </c>
    </row>
    <row r="1003" spans="1:8" x14ac:dyDescent="0.25">
      <c r="A1003">
        <v>55763429</v>
      </c>
      <c r="B1003">
        <v>73</v>
      </c>
      <c r="C1003">
        <v>1</v>
      </c>
      <c r="D1003">
        <v>1</v>
      </c>
      <c r="E1003" t="s">
        <v>12540</v>
      </c>
      <c r="F1003" t="s">
        <v>15182</v>
      </c>
      <c r="G1003" t="s">
        <v>12541</v>
      </c>
      <c r="H1003" t="s">
        <v>12542</v>
      </c>
    </row>
    <row r="1004" spans="1:8" x14ac:dyDescent="0.25">
      <c r="A1004">
        <v>55503146</v>
      </c>
      <c r="B1004">
        <v>179</v>
      </c>
      <c r="C1004">
        <v>1</v>
      </c>
      <c r="D1004">
        <v>3</v>
      </c>
      <c r="E1004" t="s">
        <v>12543</v>
      </c>
      <c r="F1004" t="s">
        <v>15183</v>
      </c>
      <c r="G1004" t="s">
        <v>12544</v>
      </c>
      <c r="H1004" t="s">
        <v>12545</v>
      </c>
    </row>
    <row r="1005" spans="1:8" x14ac:dyDescent="0.25">
      <c r="A1005">
        <v>52963505</v>
      </c>
      <c r="B1005">
        <v>659</v>
      </c>
      <c r="C1005">
        <v>1</v>
      </c>
      <c r="D1005">
        <v>2</v>
      </c>
      <c r="E1005" t="s">
        <v>15184</v>
      </c>
      <c r="F1005" t="s">
        <v>13351</v>
      </c>
      <c r="G1005" t="s">
        <v>15185</v>
      </c>
      <c r="H1005" t="s">
        <v>15186</v>
      </c>
    </row>
    <row r="1006" spans="1:8" x14ac:dyDescent="0.25">
      <c r="A1006">
        <v>55182944</v>
      </c>
      <c r="B1006">
        <v>71</v>
      </c>
      <c r="C1006">
        <v>0</v>
      </c>
      <c r="D1006">
        <v>1</v>
      </c>
      <c r="E1006" t="s">
        <v>15187</v>
      </c>
      <c r="F1006" t="s">
        <v>13351</v>
      </c>
      <c r="G1006" t="s">
        <v>15188</v>
      </c>
      <c r="H1006" t="s">
        <v>15189</v>
      </c>
    </row>
    <row r="1007" spans="1:8" x14ac:dyDescent="0.25">
      <c r="A1007">
        <v>41889623</v>
      </c>
      <c r="B1007">
        <v>523</v>
      </c>
      <c r="C1007">
        <v>2</v>
      </c>
      <c r="D1007">
        <v>5</v>
      </c>
      <c r="E1007" t="s">
        <v>12546</v>
      </c>
      <c r="F1007" t="s">
        <v>15190</v>
      </c>
      <c r="G1007" t="s">
        <v>12547</v>
      </c>
      <c r="H1007" t="s">
        <v>12548</v>
      </c>
    </row>
    <row r="1008" spans="1:8" x14ac:dyDescent="0.25">
      <c r="A1008">
        <v>31262950</v>
      </c>
      <c r="B1008">
        <v>1075</v>
      </c>
      <c r="C1008">
        <v>2</v>
      </c>
      <c r="D1008">
        <v>1</v>
      </c>
      <c r="E1008" t="s">
        <v>12549</v>
      </c>
      <c r="F1008" t="s">
        <v>15191</v>
      </c>
      <c r="G1008" t="s">
        <v>12550</v>
      </c>
      <c r="H1008" t="s">
        <v>12551</v>
      </c>
    </row>
    <row r="1009" spans="1:8" x14ac:dyDescent="0.25">
      <c r="A1009">
        <v>25923223</v>
      </c>
      <c r="B1009">
        <v>524</v>
      </c>
      <c r="C1009">
        <v>0</v>
      </c>
      <c r="D1009">
        <v>1</v>
      </c>
      <c r="E1009" t="s">
        <v>15192</v>
      </c>
      <c r="F1009" t="s">
        <v>13351</v>
      </c>
      <c r="G1009" t="s">
        <v>15193</v>
      </c>
      <c r="H1009" t="s">
        <v>15194</v>
      </c>
    </row>
    <row r="1010" spans="1:8" x14ac:dyDescent="0.25">
      <c r="A1010">
        <v>51175145</v>
      </c>
      <c r="B1010">
        <v>110</v>
      </c>
      <c r="C1010">
        <v>1</v>
      </c>
      <c r="D1010">
        <v>1</v>
      </c>
      <c r="E1010" t="s">
        <v>12552</v>
      </c>
      <c r="F1010" t="s">
        <v>15195</v>
      </c>
      <c r="G1010" t="s">
        <v>12553</v>
      </c>
      <c r="H1010" t="s">
        <v>12554</v>
      </c>
    </row>
    <row r="1011" spans="1:8" x14ac:dyDescent="0.25">
      <c r="A1011">
        <v>51136140</v>
      </c>
      <c r="B1011">
        <v>96</v>
      </c>
      <c r="C1011">
        <v>1</v>
      </c>
      <c r="D1011">
        <v>1</v>
      </c>
      <c r="E1011" t="s">
        <v>12555</v>
      </c>
      <c r="F1011" t="s">
        <v>15196</v>
      </c>
      <c r="G1011" t="s">
        <v>12556</v>
      </c>
      <c r="H1011" t="s">
        <v>12557</v>
      </c>
    </row>
    <row r="1012" spans="1:8" x14ac:dyDescent="0.25">
      <c r="A1012">
        <v>21231872</v>
      </c>
      <c r="B1012">
        <v>2492</v>
      </c>
      <c r="C1012">
        <v>2</v>
      </c>
      <c r="D1012">
        <v>2</v>
      </c>
      <c r="E1012" t="s">
        <v>12558</v>
      </c>
      <c r="F1012" t="s">
        <v>15197</v>
      </c>
      <c r="G1012" t="s">
        <v>12559</v>
      </c>
      <c r="H1012" t="s">
        <v>12560</v>
      </c>
    </row>
    <row r="1013" spans="1:8" x14ac:dyDescent="0.25">
      <c r="A1013">
        <v>18633593</v>
      </c>
      <c r="B1013">
        <v>2653</v>
      </c>
      <c r="C1013">
        <v>1</v>
      </c>
      <c r="D1013">
        <v>2</v>
      </c>
      <c r="E1013" t="s">
        <v>12561</v>
      </c>
      <c r="F1013" t="s">
        <v>15198</v>
      </c>
      <c r="G1013" t="s">
        <v>12562</v>
      </c>
      <c r="H1013" t="s">
        <v>12563</v>
      </c>
    </row>
    <row r="1014" spans="1:8" x14ac:dyDescent="0.25">
      <c r="A1014">
        <v>50525834</v>
      </c>
      <c r="B1014">
        <v>1544</v>
      </c>
      <c r="C1014">
        <v>2</v>
      </c>
      <c r="D1014">
        <v>6</v>
      </c>
      <c r="E1014" t="s">
        <v>12564</v>
      </c>
      <c r="F1014" t="s">
        <v>15199</v>
      </c>
      <c r="G1014" t="s">
        <v>12535</v>
      </c>
      <c r="H1014" t="s">
        <v>12565</v>
      </c>
    </row>
    <row r="1015" spans="1:8" x14ac:dyDescent="0.25">
      <c r="A1015">
        <v>49638091</v>
      </c>
      <c r="B1015">
        <v>115</v>
      </c>
      <c r="C1015">
        <v>1</v>
      </c>
      <c r="D1015">
        <v>1</v>
      </c>
      <c r="E1015" t="s">
        <v>15200</v>
      </c>
      <c r="F1015" t="s">
        <v>13351</v>
      </c>
      <c r="G1015" t="s">
        <v>12569</v>
      </c>
      <c r="H1015" t="s">
        <v>15201</v>
      </c>
    </row>
    <row r="1016" spans="1:8" x14ac:dyDescent="0.25">
      <c r="A1016">
        <v>24256320</v>
      </c>
      <c r="B1016">
        <v>2516</v>
      </c>
      <c r="C1016">
        <v>5</v>
      </c>
      <c r="D1016">
        <v>4</v>
      </c>
      <c r="E1016" t="s">
        <v>12566</v>
      </c>
      <c r="F1016" t="s">
        <v>15202</v>
      </c>
      <c r="G1016" t="s">
        <v>12535</v>
      </c>
      <c r="H1016" t="s">
        <v>12567</v>
      </c>
    </row>
    <row r="1017" spans="1:8" x14ac:dyDescent="0.25">
      <c r="A1017">
        <v>48009560</v>
      </c>
      <c r="B1017">
        <v>248</v>
      </c>
      <c r="C1017">
        <v>1</v>
      </c>
      <c r="D1017">
        <v>1</v>
      </c>
      <c r="E1017" t="s">
        <v>12568</v>
      </c>
      <c r="F1017" t="s">
        <v>15203</v>
      </c>
      <c r="G1017" t="s">
        <v>12569</v>
      </c>
      <c r="H1017" t="s">
        <v>12570</v>
      </c>
    </row>
    <row r="1018" spans="1:8" x14ac:dyDescent="0.25">
      <c r="A1018">
        <v>42786043</v>
      </c>
      <c r="B1018">
        <v>107</v>
      </c>
      <c r="C1018">
        <v>1</v>
      </c>
      <c r="D1018">
        <v>2</v>
      </c>
      <c r="E1018" t="s">
        <v>15204</v>
      </c>
      <c r="F1018" t="s">
        <v>13351</v>
      </c>
      <c r="G1018" t="s">
        <v>15205</v>
      </c>
      <c r="H1018" t="s">
        <v>15206</v>
      </c>
    </row>
    <row r="1019" spans="1:8" x14ac:dyDescent="0.25">
      <c r="A1019">
        <v>47688550</v>
      </c>
      <c r="B1019">
        <v>594</v>
      </c>
      <c r="C1019">
        <v>1</v>
      </c>
      <c r="D1019">
        <v>1</v>
      </c>
      <c r="E1019" t="s">
        <v>12571</v>
      </c>
      <c r="F1019" t="s">
        <v>15207</v>
      </c>
      <c r="G1019" t="s">
        <v>12572</v>
      </c>
      <c r="H1019" t="s">
        <v>12573</v>
      </c>
    </row>
    <row r="1020" spans="1:8" x14ac:dyDescent="0.25">
      <c r="A1020">
        <v>47127950</v>
      </c>
      <c r="B1020">
        <v>191</v>
      </c>
      <c r="C1020">
        <v>1</v>
      </c>
      <c r="D1020">
        <v>1</v>
      </c>
      <c r="E1020" t="s">
        <v>15208</v>
      </c>
      <c r="F1020" t="s">
        <v>13351</v>
      </c>
      <c r="G1020" t="s">
        <v>15209</v>
      </c>
      <c r="H1020" t="s">
        <v>15210</v>
      </c>
    </row>
    <row r="1021" spans="1:8" x14ac:dyDescent="0.25">
      <c r="A1021">
        <v>46432036</v>
      </c>
      <c r="B1021">
        <v>205</v>
      </c>
      <c r="C1021">
        <v>0</v>
      </c>
      <c r="D1021">
        <v>2</v>
      </c>
      <c r="E1021" t="s">
        <v>15211</v>
      </c>
      <c r="F1021" t="s">
        <v>13351</v>
      </c>
      <c r="G1021" t="s">
        <v>15212</v>
      </c>
      <c r="H1021" t="s">
        <v>15213</v>
      </c>
    </row>
    <row r="1022" spans="1:8" x14ac:dyDescent="0.25">
      <c r="A1022">
        <v>28338664</v>
      </c>
      <c r="B1022">
        <v>21510</v>
      </c>
      <c r="C1022">
        <v>2</v>
      </c>
      <c r="D1022">
        <v>6</v>
      </c>
      <c r="E1022" t="s">
        <v>15214</v>
      </c>
      <c r="F1022" t="s">
        <v>13351</v>
      </c>
      <c r="G1022" t="s">
        <v>12569</v>
      </c>
      <c r="H1022" t="s">
        <v>15215</v>
      </c>
    </row>
    <row r="1023" spans="1:8" x14ac:dyDescent="0.25">
      <c r="A1023">
        <v>17321898</v>
      </c>
      <c r="B1023">
        <v>2448</v>
      </c>
      <c r="C1023">
        <v>3</v>
      </c>
      <c r="D1023">
        <v>4</v>
      </c>
      <c r="E1023" t="s">
        <v>15216</v>
      </c>
      <c r="F1023" t="s">
        <v>13351</v>
      </c>
      <c r="G1023" t="s">
        <v>12584</v>
      </c>
      <c r="H1023" t="s">
        <v>15217</v>
      </c>
    </row>
    <row r="1024" spans="1:8" x14ac:dyDescent="0.25">
      <c r="A1024">
        <v>45116073</v>
      </c>
      <c r="B1024">
        <v>99</v>
      </c>
      <c r="C1024">
        <v>1</v>
      </c>
      <c r="D1024">
        <v>1</v>
      </c>
      <c r="E1024" t="s">
        <v>12574</v>
      </c>
      <c r="F1024" t="s">
        <v>15218</v>
      </c>
      <c r="G1024" t="s">
        <v>12575</v>
      </c>
      <c r="H1024" t="s">
        <v>12576</v>
      </c>
    </row>
    <row r="1025" spans="1:8" x14ac:dyDescent="0.25">
      <c r="A1025">
        <v>43890349</v>
      </c>
      <c r="B1025">
        <v>44</v>
      </c>
      <c r="C1025">
        <v>0</v>
      </c>
      <c r="D1025">
        <v>1</v>
      </c>
      <c r="E1025" t="s">
        <v>15219</v>
      </c>
      <c r="F1025" t="s">
        <v>13351</v>
      </c>
      <c r="G1025" t="s">
        <v>12535</v>
      </c>
      <c r="H1025" t="s">
        <v>15220</v>
      </c>
    </row>
    <row r="1026" spans="1:8" x14ac:dyDescent="0.25">
      <c r="A1026">
        <v>44449397</v>
      </c>
      <c r="B1026">
        <v>137</v>
      </c>
      <c r="C1026">
        <v>1</v>
      </c>
      <c r="D1026">
        <v>1</v>
      </c>
      <c r="E1026" t="s">
        <v>12577</v>
      </c>
      <c r="F1026" t="s">
        <v>15221</v>
      </c>
      <c r="G1026" t="s">
        <v>12578</v>
      </c>
      <c r="H1026" t="s">
        <v>12579</v>
      </c>
    </row>
    <row r="1027" spans="1:8" x14ac:dyDescent="0.25">
      <c r="A1027">
        <v>12782907</v>
      </c>
      <c r="B1027">
        <v>214</v>
      </c>
      <c r="C1027">
        <v>1</v>
      </c>
      <c r="D1027">
        <v>1</v>
      </c>
      <c r="E1027" t="s">
        <v>15222</v>
      </c>
      <c r="F1027" t="s">
        <v>13351</v>
      </c>
      <c r="G1027" t="s">
        <v>15223</v>
      </c>
      <c r="H1027" t="s">
        <v>15224</v>
      </c>
    </row>
    <row r="1028" spans="1:8" x14ac:dyDescent="0.25">
      <c r="A1028">
        <v>42532013</v>
      </c>
      <c r="B1028">
        <v>262</v>
      </c>
      <c r="C1028">
        <v>1</v>
      </c>
      <c r="D1028">
        <v>2</v>
      </c>
      <c r="E1028" t="s">
        <v>12580</v>
      </c>
      <c r="F1028" t="s">
        <v>15225</v>
      </c>
      <c r="G1028" t="s">
        <v>12581</v>
      </c>
      <c r="H1028" t="s">
        <v>12582</v>
      </c>
    </row>
    <row r="1029" spans="1:8" x14ac:dyDescent="0.25">
      <c r="A1029">
        <v>22777236</v>
      </c>
      <c r="B1029">
        <v>2322</v>
      </c>
      <c r="C1029">
        <v>2</v>
      </c>
      <c r="D1029">
        <v>5</v>
      </c>
      <c r="E1029" t="s">
        <v>12583</v>
      </c>
      <c r="F1029" t="s">
        <v>15226</v>
      </c>
      <c r="G1029" t="s">
        <v>12584</v>
      </c>
      <c r="H1029" t="s">
        <v>12585</v>
      </c>
    </row>
    <row r="1030" spans="1:8" x14ac:dyDescent="0.25">
      <c r="A1030">
        <v>41702353</v>
      </c>
      <c r="B1030">
        <v>104</v>
      </c>
      <c r="C1030">
        <v>1</v>
      </c>
      <c r="D1030">
        <v>1</v>
      </c>
      <c r="E1030" t="s">
        <v>15227</v>
      </c>
      <c r="F1030" t="s">
        <v>13351</v>
      </c>
      <c r="G1030" t="s">
        <v>15228</v>
      </c>
      <c r="H1030" t="s">
        <v>15229</v>
      </c>
    </row>
    <row r="1031" spans="1:8" x14ac:dyDescent="0.25">
      <c r="A1031">
        <v>41609158</v>
      </c>
      <c r="B1031">
        <v>591</v>
      </c>
      <c r="C1031">
        <v>1</v>
      </c>
      <c r="D1031">
        <v>7</v>
      </c>
      <c r="E1031" t="s">
        <v>15230</v>
      </c>
      <c r="F1031" t="s">
        <v>13351</v>
      </c>
      <c r="G1031" t="s">
        <v>15209</v>
      </c>
      <c r="H1031" t="s">
        <v>15231</v>
      </c>
    </row>
    <row r="1032" spans="1:8" x14ac:dyDescent="0.25">
      <c r="A1032">
        <v>41484284</v>
      </c>
      <c r="B1032">
        <v>578</v>
      </c>
      <c r="C1032">
        <v>2</v>
      </c>
      <c r="D1032">
        <v>2</v>
      </c>
      <c r="E1032" t="s">
        <v>12586</v>
      </c>
      <c r="F1032" t="s">
        <v>15232</v>
      </c>
      <c r="G1032" t="s">
        <v>12587</v>
      </c>
      <c r="H1032" t="s">
        <v>12588</v>
      </c>
    </row>
    <row r="1033" spans="1:8" x14ac:dyDescent="0.25">
      <c r="A1033">
        <v>41296886</v>
      </c>
      <c r="B1033">
        <v>411</v>
      </c>
      <c r="C1033">
        <v>2</v>
      </c>
      <c r="D1033">
        <v>7</v>
      </c>
      <c r="E1033" t="s">
        <v>15233</v>
      </c>
      <c r="F1033" t="s">
        <v>13351</v>
      </c>
      <c r="G1033" t="s">
        <v>12569</v>
      </c>
      <c r="H1033" t="s">
        <v>15234</v>
      </c>
    </row>
    <row r="1034" spans="1:8" x14ac:dyDescent="0.25">
      <c r="A1034">
        <v>35588635</v>
      </c>
      <c r="B1034">
        <v>895</v>
      </c>
      <c r="C1034">
        <v>2</v>
      </c>
      <c r="D1034">
        <v>1</v>
      </c>
      <c r="E1034" t="s">
        <v>12589</v>
      </c>
      <c r="F1034" t="s">
        <v>15235</v>
      </c>
      <c r="G1034" t="s">
        <v>12590</v>
      </c>
      <c r="H1034" t="s">
        <v>12591</v>
      </c>
    </row>
    <row r="1035" spans="1:8" x14ac:dyDescent="0.25">
      <c r="A1035">
        <v>41241581</v>
      </c>
      <c r="B1035">
        <v>274</v>
      </c>
      <c r="C1035">
        <v>0</v>
      </c>
      <c r="D1035">
        <v>2</v>
      </c>
      <c r="E1035" t="s">
        <v>15236</v>
      </c>
      <c r="F1035" t="s">
        <v>13351</v>
      </c>
      <c r="G1035" t="s">
        <v>12535</v>
      </c>
      <c r="H1035" t="s">
        <v>15237</v>
      </c>
    </row>
    <row r="1036" spans="1:8" x14ac:dyDescent="0.25">
      <c r="A1036">
        <v>31482456</v>
      </c>
      <c r="B1036">
        <v>400</v>
      </c>
      <c r="C1036">
        <v>1</v>
      </c>
      <c r="D1036">
        <v>2</v>
      </c>
      <c r="E1036" t="s">
        <v>15238</v>
      </c>
      <c r="F1036" t="s">
        <v>13351</v>
      </c>
      <c r="G1036" t="s">
        <v>15239</v>
      </c>
      <c r="H1036" t="s">
        <v>15240</v>
      </c>
    </row>
    <row r="1037" spans="1:8" x14ac:dyDescent="0.25">
      <c r="A1037">
        <v>40260712</v>
      </c>
      <c r="B1037">
        <v>423</v>
      </c>
      <c r="C1037">
        <v>2</v>
      </c>
      <c r="D1037">
        <v>2</v>
      </c>
      <c r="E1037" t="s">
        <v>12592</v>
      </c>
      <c r="F1037" t="s">
        <v>15241</v>
      </c>
      <c r="G1037" t="s">
        <v>12593</v>
      </c>
      <c r="H1037" t="s">
        <v>12594</v>
      </c>
    </row>
    <row r="1038" spans="1:8" x14ac:dyDescent="0.25">
      <c r="A1038">
        <v>40232742</v>
      </c>
      <c r="B1038">
        <v>76</v>
      </c>
      <c r="C1038">
        <v>0</v>
      </c>
      <c r="D1038">
        <v>1</v>
      </c>
      <c r="E1038" t="s">
        <v>15242</v>
      </c>
      <c r="F1038" t="s">
        <v>13351</v>
      </c>
      <c r="G1038" t="s">
        <v>12535</v>
      </c>
      <c r="H1038" t="s">
        <v>15243</v>
      </c>
    </row>
    <row r="1039" spans="1:8" x14ac:dyDescent="0.25">
      <c r="A1039">
        <v>18606765</v>
      </c>
      <c r="B1039">
        <v>2297</v>
      </c>
      <c r="C1039">
        <v>1</v>
      </c>
      <c r="D1039">
        <v>2</v>
      </c>
      <c r="E1039" t="s">
        <v>15244</v>
      </c>
      <c r="F1039" t="s">
        <v>13351</v>
      </c>
      <c r="G1039" t="s">
        <v>15245</v>
      </c>
      <c r="H1039" t="s">
        <v>15246</v>
      </c>
    </row>
    <row r="1040" spans="1:8" x14ac:dyDescent="0.25">
      <c r="A1040">
        <v>10776787</v>
      </c>
      <c r="B1040">
        <v>1623</v>
      </c>
      <c r="C1040">
        <v>1</v>
      </c>
      <c r="D1040">
        <v>3</v>
      </c>
      <c r="E1040" t="s">
        <v>12595</v>
      </c>
      <c r="F1040" t="s">
        <v>15247</v>
      </c>
      <c r="G1040" t="s">
        <v>12596</v>
      </c>
      <c r="H1040" t="s">
        <v>12597</v>
      </c>
    </row>
    <row r="1041" spans="1:8" x14ac:dyDescent="0.25">
      <c r="A1041">
        <v>5927300</v>
      </c>
      <c r="B1041">
        <v>662</v>
      </c>
      <c r="C1041">
        <v>1</v>
      </c>
      <c r="D1041">
        <v>2</v>
      </c>
      <c r="E1041" t="s">
        <v>15248</v>
      </c>
      <c r="F1041" t="s">
        <v>13351</v>
      </c>
      <c r="G1041" t="s">
        <v>15249</v>
      </c>
      <c r="H1041" t="s">
        <v>15250</v>
      </c>
    </row>
    <row r="1042" spans="1:8" x14ac:dyDescent="0.25">
      <c r="A1042">
        <v>39889443</v>
      </c>
      <c r="B1042">
        <v>141</v>
      </c>
      <c r="C1042">
        <v>1</v>
      </c>
      <c r="D1042">
        <v>2</v>
      </c>
      <c r="E1042" t="s">
        <v>15251</v>
      </c>
      <c r="F1042" t="s">
        <v>13351</v>
      </c>
      <c r="G1042" t="s">
        <v>15252</v>
      </c>
      <c r="H1042" t="s">
        <v>15253</v>
      </c>
    </row>
    <row r="1043" spans="1:8" x14ac:dyDescent="0.25">
      <c r="A1043">
        <v>39826260</v>
      </c>
      <c r="B1043">
        <v>488</v>
      </c>
      <c r="C1043">
        <v>1</v>
      </c>
      <c r="D1043">
        <v>2</v>
      </c>
      <c r="E1043" t="s">
        <v>12598</v>
      </c>
      <c r="F1043" t="s">
        <v>15254</v>
      </c>
      <c r="G1043" t="s">
        <v>12535</v>
      </c>
      <c r="H1043" t="s">
        <v>12599</v>
      </c>
    </row>
    <row r="1044" spans="1:8" x14ac:dyDescent="0.25">
      <c r="A1044">
        <v>22140995</v>
      </c>
      <c r="B1044">
        <v>3318</v>
      </c>
      <c r="C1044">
        <v>2</v>
      </c>
      <c r="D1044">
        <v>2</v>
      </c>
      <c r="E1044" t="s">
        <v>12600</v>
      </c>
      <c r="F1044" t="s">
        <v>15255</v>
      </c>
      <c r="G1044" t="s">
        <v>12535</v>
      </c>
      <c r="H1044" t="s">
        <v>12601</v>
      </c>
    </row>
    <row r="1045" spans="1:8" x14ac:dyDescent="0.25">
      <c r="A1045">
        <v>19335102</v>
      </c>
      <c r="B1045">
        <v>824</v>
      </c>
      <c r="C1045">
        <v>2</v>
      </c>
      <c r="D1045">
        <v>2</v>
      </c>
      <c r="E1045" t="s">
        <v>15256</v>
      </c>
      <c r="F1045" t="s">
        <v>13351</v>
      </c>
      <c r="G1045" t="s">
        <v>15209</v>
      </c>
      <c r="H1045" t="s">
        <v>15257</v>
      </c>
    </row>
    <row r="1046" spans="1:8" x14ac:dyDescent="0.25">
      <c r="A1046">
        <v>38699951</v>
      </c>
      <c r="B1046">
        <v>490</v>
      </c>
      <c r="C1046">
        <v>2</v>
      </c>
      <c r="D1046">
        <v>1</v>
      </c>
      <c r="E1046" t="s">
        <v>12602</v>
      </c>
      <c r="F1046" t="s">
        <v>15258</v>
      </c>
      <c r="G1046" t="s">
        <v>12603</v>
      </c>
      <c r="H1046" t="s">
        <v>12604</v>
      </c>
    </row>
    <row r="1047" spans="1:8" x14ac:dyDescent="0.25">
      <c r="A1047">
        <v>38371560</v>
      </c>
      <c r="B1047">
        <v>90</v>
      </c>
      <c r="C1047">
        <v>0</v>
      </c>
      <c r="D1047">
        <v>3</v>
      </c>
      <c r="E1047" t="s">
        <v>15259</v>
      </c>
      <c r="F1047" t="s">
        <v>13351</v>
      </c>
      <c r="G1047" t="s">
        <v>15260</v>
      </c>
      <c r="H1047" t="s">
        <v>15261</v>
      </c>
    </row>
    <row r="1048" spans="1:8" x14ac:dyDescent="0.25">
      <c r="A1048">
        <v>28595619</v>
      </c>
      <c r="B1048">
        <v>112</v>
      </c>
      <c r="C1048">
        <v>0</v>
      </c>
      <c r="D1048">
        <v>1</v>
      </c>
      <c r="E1048" t="s">
        <v>15262</v>
      </c>
      <c r="F1048" t="s">
        <v>13351</v>
      </c>
      <c r="G1048" t="s">
        <v>15263</v>
      </c>
      <c r="H1048" t="s">
        <v>15264</v>
      </c>
    </row>
    <row r="1049" spans="1:8" x14ac:dyDescent="0.25">
      <c r="A1049">
        <v>36828846</v>
      </c>
      <c r="B1049">
        <v>75</v>
      </c>
      <c r="C1049">
        <v>1</v>
      </c>
      <c r="D1049">
        <v>1</v>
      </c>
      <c r="E1049" t="s">
        <v>15265</v>
      </c>
      <c r="F1049" t="s">
        <v>13351</v>
      </c>
      <c r="G1049" t="s">
        <v>15266</v>
      </c>
      <c r="H1049" t="s">
        <v>15267</v>
      </c>
    </row>
    <row r="1050" spans="1:8" x14ac:dyDescent="0.25">
      <c r="A1050">
        <v>35745745</v>
      </c>
      <c r="B1050">
        <v>752</v>
      </c>
      <c r="C1050">
        <v>0</v>
      </c>
      <c r="D1050">
        <v>1</v>
      </c>
      <c r="E1050" t="s">
        <v>15268</v>
      </c>
      <c r="F1050" t="s">
        <v>13351</v>
      </c>
      <c r="G1050" t="s">
        <v>12541</v>
      </c>
      <c r="H1050" t="s">
        <v>15269</v>
      </c>
    </row>
    <row r="1051" spans="1:8" x14ac:dyDescent="0.25">
      <c r="A1051">
        <v>35312876</v>
      </c>
      <c r="B1051">
        <v>68</v>
      </c>
      <c r="C1051">
        <v>1</v>
      </c>
      <c r="D1051">
        <v>1</v>
      </c>
      <c r="E1051" t="s">
        <v>15270</v>
      </c>
      <c r="F1051" t="s">
        <v>13351</v>
      </c>
      <c r="G1051" t="s">
        <v>15271</v>
      </c>
      <c r="H1051" t="s">
        <v>15272</v>
      </c>
    </row>
    <row r="1052" spans="1:8" x14ac:dyDescent="0.25">
      <c r="A1052">
        <v>35356232</v>
      </c>
      <c r="B1052">
        <v>124</v>
      </c>
      <c r="C1052">
        <v>0</v>
      </c>
      <c r="D1052">
        <v>1</v>
      </c>
      <c r="E1052" t="s">
        <v>15273</v>
      </c>
      <c r="F1052" t="s">
        <v>13351</v>
      </c>
      <c r="G1052" t="s">
        <v>15274</v>
      </c>
      <c r="H1052" t="s">
        <v>15275</v>
      </c>
    </row>
    <row r="1053" spans="1:8" x14ac:dyDescent="0.25">
      <c r="A1053">
        <v>34998528</v>
      </c>
      <c r="B1053">
        <v>166</v>
      </c>
      <c r="C1053">
        <v>1</v>
      </c>
      <c r="D1053">
        <v>1</v>
      </c>
      <c r="E1053" t="s">
        <v>12605</v>
      </c>
      <c r="F1053" t="s">
        <v>15276</v>
      </c>
      <c r="G1053" t="s">
        <v>12606</v>
      </c>
      <c r="H1053" t="s">
        <v>12607</v>
      </c>
    </row>
    <row r="1054" spans="1:8" x14ac:dyDescent="0.25">
      <c r="A1054">
        <v>59672874</v>
      </c>
      <c r="B1054">
        <v>346</v>
      </c>
      <c r="C1054">
        <v>1</v>
      </c>
      <c r="D1054">
        <v>1</v>
      </c>
      <c r="E1054" t="s">
        <v>12608</v>
      </c>
      <c r="F1054" t="s">
        <v>15277</v>
      </c>
      <c r="G1054" t="s">
        <v>12609</v>
      </c>
      <c r="H1054" t="s">
        <v>12610</v>
      </c>
    </row>
    <row r="1055" spans="1:8" x14ac:dyDescent="0.25">
      <c r="A1055">
        <v>61225752</v>
      </c>
      <c r="B1055">
        <v>20</v>
      </c>
      <c r="C1055">
        <v>0</v>
      </c>
      <c r="D1055">
        <v>1</v>
      </c>
      <c r="E1055" t="s">
        <v>14977</v>
      </c>
      <c r="F1055" t="s">
        <v>13351</v>
      </c>
      <c r="G1055" t="s">
        <v>14978</v>
      </c>
      <c r="H1055" t="s">
        <v>14979</v>
      </c>
    </row>
    <row r="1056" spans="1:8" x14ac:dyDescent="0.25">
      <c r="A1056">
        <v>60810663</v>
      </c>
      <c r="B1056">
        <v>40</v>
      </c>
      <c r="C1056">
        <v>1</v>
      </c>
      <c r="D1056">
        <v>1</v>
      </c>
      <c r="E1056" t="s">
        <v>12611</v>
      </c>
      <c r="F1056" t="s">
        <v>15278</v>
      </c>
      <c r="G1056" t="s">
        <v>12612</v>
      </c>
      <c r="H1056" t="s">
        <v>12613</v>
      </c>
    </row>
    <row r="1057" spans="1:8" x14ac:dyDescent="0.25">
      <c r="A1057">
        <v>60640124</v>
      </c>
      <c r="B1057">
        <v>30</v>
      </c>
      <c r="C1057">
        <v>1</v>
      </c>
      <c r="D1057">
        <v>2</v>
      </c>
      <c r="E1057" t="s">
        <v>12614</v>
      </c>
      <c r="F1057" t="s">
        <v>15279</v>
      </c>
      <c r="G1057" t="s">
        <v>12615</v>
      </c>
      <c r="H1057" t="s">
        <v>12616</v>
      </c>
    </row>
    <row r="1058" spans="1:8" x14ac:dyDescent="0.25">
      <c r="A1058">
        <v>52517280</v>
      </c>
      <c r="B1058">
        <v>1446</v>
      </c>
      <c r="C1058">
        <v>1</v>
      </c>
      <c r="D1058">
        <v>1</v>
      </c>
      <c r="E1058" t="s">
        <v>14992</v>
      </c>
      <c r="F1058" t="s">
        <v>13351</v>
      </c>
      <c r="G1058" t="s">
        <v>12647</v>
      </c>
      <c r="H1058" t="s">
        <v>14993</v>
      </c>
    </row>
    <row r="1059" spans="1:8" x14ac:dyDescent="0.25">
      <c r="A1059">
        <v>60011887</v>
      </c>
      <c r="B1059">
        <v>83</v>
      </c>
      <c r="C1059">
        <v>1</v>
      </c>
      <c r="D1059">
        <v>1</v>
      </c>
      <c r="E1059" t="s">
        <v>15280</v>
      </c>
      <c r="F1059" t="s">
        <v>13351</v>
      </c>
      <c r="G1059" t="s">
        <v>15281</v>
      </c>
      <c r="H1059" t="s">
        <v>15282</v>
      </c>
    </row>
    <row r="1060" spans="1:8" x14ac:dyDescent="0.25">
      <c r="A1060">
        <v>59162165</v>
      </c>
      <c r="B1060">
        <v>139</v>
      </c>
      <c r="C1060">
        <v>2</v>
      </c>
      <c r="D1060">
        <v>3</v>
      </c>
      <c r="E1060" t="s">
        <v>12617</v>
      </c>
      <c r="F1060" t="s">
        <v>15283</v>
      </c>
      <c r="G1060" t="s">
        <v>12618</v>
      </c>
      <c r="H1060" t="s">
        <v>12619</v>
      </c>
    </row>
    <row r="1061" spans="1:8" x14ac:dyDescent="0.25">
      <c r="A1061">
        <v>43249816</v>
      </c>
      <c r="B1061">
        <v>7799</v>
      </c>
      <c r="C1061">
        <v>1</v>
      </c>
      <c r="D1061">
        <v>11</v>
      </c>
      <c r="E1061" t="s">
        <v>12620</v>
      </c>
      <c r="F1061" t="s">
        <v>15284</v>
      </c>
      <c r="G1061" t="s">
        <v>12621</v>
      </c>
      <c r="H1061" t="s">
        <v>12622</v>
      </c>
    </row>
    <row r="1062" spans="1:8" x14ac:dyDescent="0.25">
      <c r="A1062">
        <v>59948576</v>
      </c>
      <c r="B1062">
        <v>123</v>
      </c>
      <c r="C1062">
        <v>2</v>
      </c>
      <c r="D1062">
        <v>3</v>
      </c>
      <c r="E1062" t="s">
        <v>15285</v>
      </c>
      <c r="F1062" t="s">
        <v>13351</v>
      </c>
      <c r="G1062" t="s">
        <v>12618</v>
      </c>
      <c r="H1062" t="s">
        <v>15286</v>
      </c>
    </row>
    <row r="1063" spans="1:8" x14ac:dyDescent="0.25">
      <c r="A1063">
        <v>59681406</v>
      </c>
      <c r="B1063">
        <v>160</v>
      </c>
      <c r="C1063">
        <v>0</v>
      </c>
      <c r="D1063">
        <v>1</v>
      </c>
      <c r="E1063" t="s">
        <v>15287</v>
      </c>
      <c r="F1063" t="s">
        <v>13351</v>
      </c>
      <c r="G1063" t="s">
        <v>15288</v>
      </c>
      <c r="H1063" t="s">
        <v>15289</v>
      </c>
    </row>
    <row r="1064" spans="1:8" x14ac:dyDescent="0.25">
      <c r="A1064">
        <v>59320296</v>
      </c>
      <c r="B1064">
        <v>139</v>
      </c>
      <c r="C1064">
        <v>1</v>
      </c>
      <c r="D1064">
        <v>2</v>
      </c>
      <c r="E1064" t="s">
        <v>15290</v>
      </c>
      <c r="F1064" t="s">
        <v>13351</v>
      </c>
      <c r="G1064" t="s">
        <v>12624</v>
      </c>
      <c r="H1064" t="s">
        <v>15291</v>
      </c>
    </row>
    <row r="1065" spans="1:8" x14ac:dyDescent="0.25">
      <c r="A1065">
        <v>49042123</v>
      </c>
      <c r="B1065">
        <v>978</v>
      </c>
      <c r="C1065">
        <v>1</v>
      </c>
      <c r="D1065">
        <v>4</v>
      </c>
      <c r="E1065" t="s">
        <v>15292</v>
      </c>
      <c r="F1065" t="s">
        <v>13351</v>
      </c>
      <c r="G1065" t="s">
        <v>15293</v>
      </c>
      <c r="H1065" t="s">
        <v>15294</v>
      </c>
    </row>
    <row r="1066" spans="1:8" x14ac:dyDescent="0.25">
      <c r="A1066">
        <v>59180674</v>
      </c>
      <c r="B1066">
        <v>104</v>
      </c>
      <c r="C1066">
        <v>1</v>
      </c>
      <c r="D1066">
        <v>2</v>
      </c>
      <c r="E1066" t="s">
        <v>12623</v>
      </c>
      <c r="F1066" t="s">
        <v>15295</v>
      </c>
      <c r="G1066" t="s">
        <v>12624</v>
      </c>
      <c r="H1066" t="s">
        <v>12625</v>
      </c>
    </row>
    <row r="1067" spans="1:8" x14ac:dyDescent="0.25">
      <c r="A1067">
        <v>59082159</v>
      </c>
      <c r="B1067">
        <v>47</v>
      </c>
      <c r="C1067">
        <v>1</v>
      </c>
      <c r="D1067">
        <v>1</v>
      </c>
      <c r="E1067" t="s">
        <v>12626</v>
      </c>
      <c r="F1067" t="s">
        <v>15296</v>
      </c>
      <c r="G1067" t="s">
        <v>12627</v>
      </c>
      <c r="H1067" t="s">
        <v>12628</v>
      </c>
    </row>
    <row r="1068" spans="1:8" x14ac:dyDescent="0.25">
      <c r="A1068">
        <v>59050818</v>
      </c>
      <c r="B1068">
        <v>105</v>
      </c>
      <c r="C1068">
        <v>1</v>
      </c>
      <c r="D1068">
        <v>1</v>
      </c>
      <c r="E1068" t="s">
        <v>12629</v>
      </c>
      <c r="F1068" t="s">
        <v>15297</v>
      </c>
      <c r="G1068" t="s">
        <v>12630</v>
      </c>
      <c r="H1068" t="s">
        <v>12631</v>
      </c>
    </row>
    <row r="1069" spans="1:8" x14ac:dyDescent="0.25">
      <c r="A1069">
        <v>35409924</v>
      </c>
      <c r="B1069">
        <v>17668</v>
      </c>
      <c r="C1069">
        <v>4</v>
      </c>
      <c r="D1069">
        <v>20</v>
      </c>
      <c r="E1069" t="s">
        <v>12632</v>
      </c>
      <c r="F1069" t="s">
        <v>15298</v>
      </c>
      <c r="G1069" t="s">
        <v>12633</v>
      </c>
      <c r="H1069" t="s">
        <v>12634</v>
      </c>
    </row>
    <row r="1070" spans="1:8" x14ac:dyDescent="0.25">
      <c r="A1070">
        <v>58947505</v>
      </c>
      <c r="B1070">
        <v>544</v>
      </c>
      <c r="C1070">
        <v>1</v>
      </c>
      <c r="D1070">
        <v>1</v>
      </c>
      <c r="E1070" t="s">
        <v>15299</v>
      </c>
      <c r="F1070" t="s">
        <v>13351</v>
      </c>
      <c r="G1070" t="s">
        <v>15300</v>
      </c>
      <c r="H1070" t="s">
        <v>15301</v>
      </c>
    </row>
    <row r="1071" spans="1:8" x14ac:dyDescent="0.25">
      <c r="A1071">
        <v>58986333</v>
      </c>
      <c r="B1071">
        <v>93</v>
      </c>
      <c r="C1071">
        <v>0</v>
      </c>
      <c r="D1071">
        <v>1</v>
      </c>
      <c r="E1071" t="s">
        <v>14820</v>
      </c>
      <c r="F1071" t="s">
        <v>13351</v>
      </c>
      <c r="G1071" t="s">
        <v>14821</v>
      </c>
      <c r="H1071" t="s">
        <v>14822</v>
      </c>
    </row>
    <row r="1072" spans="1:8" x14ac:dyDescent="0.25">
      <c r="A1072">
        <v>55337259</v>
      </c>
      <c r="B1072">
        <v>1503</v>
      </c>
      <c r="C1072">
        <v>1</v>
      </c>
      <c r="D1072">
        <v>6</v>
      </c>
      <c r="E1072" t="s">
        <v>12635</v>
      </c>
      <c r="F1072" t="s">
        <v>15302</v>
      </c>
      <c r="G1072" t="s">
        <v>12618</v>
      </c>
      <c r="H1072" t="s">
        <v>12636</v>
      </c>
    </row>
    <row r="1073" spans="1:8" x14ac:dyDescent="0.25">
      <c r="A1073">
        <v>58485674</v>
      </c>
      <c r="B1073">
        <v>379</v>
      </c>
      <c r="C1073">
        <v>1</v>
      </c>
      <c r="D1073">
        <v>7</v>
      </c>
      <c r="E1073" t="s">
        <v>12637</v>
      </c>
      <c r="F1073" t="s">
        <v>15303</v>
      </c>
      <c r="G1073" t="s">
        <v>12638</v>
      </c>
      <c r="H1073" t="s">
        <v>12639</v>
      </c>
    </row>
    <row r="1074" spans="1:8" x14ac:dyDescent="0.25">
      <c r="A1074">
        <v>58034514</v>
      </c>
      <c r="B1074">
        <v>145</v>
      </c>
      <c r="C1074">
        <v>1</v>
      </c>
      <c r="D1074">
        <v>1</v>
      </c>
      <c r="E1074" t="s">
        <v>12640</v>
      </c>
      <c r="F1074" t="s">
        <v>15304</v>
      </c>
      <c r="G1074" t="s">
        <v>12641</v>
      </c>
      <c r="H1074" t="s">
        <v>12642</v>
      </c>
    </row>
    <row r="1075" spans="1:8" x14ac:dyDescent="0.25">
      <c r="A1075">
        <v>57804523</v>
      </c>
      <c r="B1075">
        <v>71</v>
      </c>
      <c r="C1075">
        <v>1</v>
      </c>
      <c r="D1075">
        <v>1</v>
      </c>
      <c r="E1075" t="s">
        <v>12643</v>
      </c>
      <c r="F1075" t="s">
        <v>15305</v>
      </c>
      <c r="G1075" t="s">
        <v>12644</v>
      </c>
      <c r="H1075" t="s">
        <v>12645</v>
      </c>
    </row>
    <row r="1076" spans="1:8" x14ac:dyDescent="0.25">
      <c r="A1076">
        <v>42283011</v>
      </c>
      <c r="B1076">
        <v>13839</v>
      </c>
      <c r="C1076">
        <v>2</v>
      </c>
      <c r="D1076">
        <v>21</v>
      </c>
      <c r="E1076" t="s">
        <v>12646</v>
      </c>
      <c r="F1076" t="s">
        <v>15306</v>
      </c>
      <c r="G1076" t="s">
        <v>12647</v>
      </c>
      <c r="H1076" t="s">
        <v>12648</v>
      </c>
    </row>
    <row r="1077" spans="1:8" x14ac:dyDescent="0.25">
      <c r="A1077">
        <v>57761922</v>
      </c>
      <c r="B1077">
        <v>547</v>
      </c>
      <c r="C1077">
        <v>1</v>
      </c>
      <c r="D1077">
        <v>1</v>
      </c>
      <c r="E1077" t="s">
        <v>12649</v>
      </c>
      <c r="F1077" t="s">
        <v>15307</v>
      </c>
      <c r="G1077" t="s">
        <v>12650</v>
      </c>
      <c r="H1077" t="s">
        <v>12651</v>
      </c>
    </row>
    <row r="1078" spans="1:8" x14ac:dyDescent="0.25">
      <c r="A1078">
        <v>57504374</v>
      </c>
      <c r="B1078">
        <v>1673</v>
      </c>
      <c r="C1078">
        <v>1</v>
      </c>
      <c r="D1078">
        <v>2</v>
      </c>
      <c r="E1078" t="s">
        <v>15308</v>
      </c>
      <c r="F1078" t="s">
        <v>13351</v>
      </c>
      <c r="G1078" t="s">
        <v>15309</v>
      </c>
      <c r="H1078" t="s">
        <v>15310</v>
      </c>
    </row>
    <row r="1079" spans="1:8" x14ac:dyDescent="0.25">
      <c r="A1079">
        <v>57443102</v>
      </c>
      <c r="B1079">
        <v>781</v>
      </c>
      <c r="C1079">
        <v>1</v>
      </c>
      <c r="D1079">
        <v>1</v>
      </c>
      <c r="E1079" t="s">
        <v>12652</v>
      </c>
      <c r="F1079" t="s">
        <v>15311</v>
      </c>
      <c r="G1079" t="s">
        <v>12653</v>
      </c>
      <c r="H1079" t="s">
        <v>12654</v>
      </c>
    </row>
    <row r="1080" spans="1:8" x14ac:dyDescent="0.25">
      <c r="A1080">
        <v>53981235</v>
      </c>
      <c r="B1080">
        <v>478</v>
      </c>
      <c r="C1080">
        <v>1</v>
      </c>
      <c r="D1080">
        <v>3</v>
      </c>
      <c r="E1080" t="s">
        <v>15312</v>
      </c>
      <c r="F1080" t="s">
        <v>13351</v>
      </c>
      <c r="G1080" t="s">
        <v>15313</v>
      </c>
      <c r="H1080" t="s">
        <v>15314</v>
      </c>
    </row>
    <row r="1081" spans="1:8" x14ac:dyDescent="0.25">
      <c r="A1081">
        <v>56890094</v>
      </c>
      <c r="B1081">
        <v>211</v>
      </c>
      <c r="C1081">
        <v>1</v>
      </c>
      <c r="D1081">
        <v>1</v>
      </c>
      <c r="E1081" t="s">
        <v>12655</v>
      </c>
      <c r="F1081" t="s">
        <v>15315</v>
      </c>
      <c r="G1081" t="s">
        <v>12656</v>
      </c>
      <c r="H1081" t="s">
        <v>12657</v>
      </c>
    </row>
    <row r="1082" spans="1:8" x14ac:dyDescent="0.25">
      <c r="A1082">
        <v>56415440</v>
      </c>
      <c r="B1082">
        <v>3410</v>
      </c>
      <c r="C1082">
        <v>1</v>
      </c>
      <c r="D1082">
        <v>4</v>
      </c>
      <c r="E1082" t="s">
        <v>12658</v>
      </c>
      <c r="F1082" t="s">
        <v>15316</v>
      </c>
      <c r="G1082" t="s">
        <v>12633</v>
      </c>
      <c r="H1082" t="s">
        <v>12659</v>
      </c>
    </row>
    <row r="1083" spans="1:8" x14ac:dyDescent="0.25">
      <c r="A1083">
        <v>56092036</v>
      </c>
      <c r="B1083">
        <v>678</v>
      </c>
      <c r="C1083">
        <v>1</v>
      </c>
      <c r="D1083">
        <v>2</v>
      </c>
      <c r="E1083" t="s">
        <v>12660</v>
      </c>
      <c r="F1083" t="s">
        <v>15317</v>
      </c>
      <c r="G1083" t="s">
        <v>12661</v>
      </c>
      <c r="H1083" t="s">
        <v>12662</v>
      </c>
    </row>
    <row r="1084" spans="1:8" x14ac:dyDescent="0.25">
      <c r="A1084">
        <v>42370511</v>
      </c>
      <c r="B1084">
        <v>1355</v>
      </c>
      <c r="C1084">
        <v>3</v>
      </c>
      <c r="D1084">
        <v>1</v>
      </c>
      <c r="E1084" t="s">
        <v>12663</v>
      </c>
      <c r="F1084" t="s">
        <v>15318</v>
      </c>
      <c r="G1084" t="s">
        <v>12647</v>
      </c>
      <c r="H1084" t="s">
        <v>12664</v>
      </c>
    </row>
    <row r="1085" spans="1:8" x14ac:dyDescent="0.25">
      <c r="A1085">
        <v>53516013</v>
      </c>
      <c r="B1085">
        <v>1181</v>
      </c>
      <c r="C1085">
        <v>1</v>
      </c>
      <c r="D1085">
        <v>2</v>
      </c>
      <c r="E1085" t="s">
        <v>12665</v>
      </c>
      <c r="F1085" t="s">
        <v>15319</v>
      </c>
      <c r="G1085" t="s">
        <v>12666</v>
      </c>
      <c r="H1085" t="s">
        <v>12667</v>
      </c>
    </row>
    <row r="1086" spans="1:8" x14ac:dyDescent="0.25">
      <c r="A1086">
        <v>50663501</v>
      </c>
      <c r="B1086">
        <v>21307</v>
      </c>
      <c r="C1086">
        <v>2</v>
      </c>
      <c r="D1086">
        <v>58</v>
      </c>
      <c r="E1086" t="s">
        <v>12668</v>
      </c>
      <c r="F1086" t="s">
        <v>15320</v>
      </c>
      <c r="G1086" t="s">
        <v>12669</v>
      </c>
      <c r="H1086" t="s">
        <v>12670</v>
      </c>
    </row>
    <row r="1087" spans="1:8" x14ac:dyDescent="0.25">
      <c r="A1087">
        <v>54580769</v>
      </c>
      <c r="B1087">
        <v>1980</v>
      </c>
      <c r="C1087">
        <v>1</v>
      </c>
      <c r="D1087">
        <v>1</v>
      </c>
      <c r="E1087" t="s">
        <v>15321</v>
      </c>
      <c r="F1087" t="s">
        <v>13351</v>
      </c>
      <c r="G1087" t="s">
        <v>15322</v>
      </c>
      <c r="H1087" t="s">
        <v>15323</v>
      </c>
    </row>
    <row r="1088" spans="1:8" x14ac:dyDescent="0.25">
      <c r="A1088">
        <v>54946965</v>
      </c>
      <c r="B1088">
        <v>1112</v>
      </c>
      <c r="C1088">
        <v>1</v>
      </c>
      <c r="D1088">
        <v>1</v>
      </c>
      <c r="E1088" t="s">
        <v>15324</v>
      </c>
      <c r="F1088" t="s">
        <v>13351</v>
      </c>
      <c r="G1088" t="s">
        <v>15325</v>
      </c>
      <c r="H1088" t="s">
        <v>15326</v>
      </c>
    </row>
    <row r="1089" spans="1:8" x14ac:dyDescent="0.25">
      <c r="A1089">
        <v>54874329</v>
      </c>
      <c r="B1089">
        <v>4274</v>
      </c>
      <c r="C1089">
        <v>0</v>
      </c>
      <c r="D1089">
        <v>4</v>
      </c>
      <c r="E1089" t="s">
        <v>15327</v>
      </c>
      <c r="F1089" t="s">
        <v>13351</v>
      </c>
      <c r="G1089" t="s">
        <v>15328</v>
      </c>
      <c r="H1089" t="s">
        <v>15329</v>
      </c>
    </row>
    <row r="1090" spans="1:8" x14ac:dyDescent="0.25">
      <c r="A1090">
        <v>54104138</v>
      </c>
      <c r="B1090">
        <v>1753</v>
      </c>
      <c r="C1090">
        <v>1</v>
      </c>
      <c r="D1090">
        <v>4</v>
      </c>
      <c r="E1090" t="s">
        <v>12671</v>
      </c>
      <c r="F1090" t="s">
        <v>15330</v>
      </c>
      <c r="G1090" t="s">
        <v>12647</v>
      </c>
      <c r="H1090" t="s">
        <v>12672</v>
      </c>
    </row>
    <row r="1091" spans="1:8" x14ac:dyDescent="0.25">
      <c r="A1091">
        <v>53895522</v>
      </c>
      <c r="B1091">
        <v>7139</v>
      </c>
      <c r="C1091">
        <v>2</v>
      </c>
      <c r="D1091">
        <v>16</v>
      </c>
      <c r="E1091" t="s">
        <v>12673</v>
      </c>
      <c r="F1091" t="s">
        <v>15331</v>
      </c>
      <c r="G1091" t="s">
        <v>12618</v>
      </c>
      <c r="H1091" t="s">
        <v>12674</v>
      </c>
    </row>
    <row r="1092" spans="1:8" x14ac:dyDescent="0.25">
      <c r="A1092">
        <v>54024459</v>
      </c>
      <c r="B1092">
        <v>1665</v>
      </c>
      <c r="C1092">
        <v>1</v>
      </c>
      <c r="D1092">
        <v>3</v>
      </c>
      <c r="E1092" t="s">
        <v>12675</v>
      </c>
      <c r="F1092" t="s">
        <v>15332</v>
      </c>
      <c r="G1092" t="s">
        <v>12676</v>
      </c>
      <c r="H1092" t="s">
        <v>12677</v>
      </c>
    </row>
    <row r="1093" spans="1:8" x14ac:dyDescent="0.25">
      <c r="A1093">
        <v>53967665</v>
      </c>
      <c r="B1093">
        <v>1266</v>
      </c>
      <c r="C1093">
        <v>1</v>
      </c>
      <c r="D1093">
        <v>2</v>
      </c>
      <c r="E1093" t="s">
        <v>12678</v>
      </c>
      <c r="F1093" t="s">
        <v>15333</v>
      </c>
      <c r="G1093" t="s">
        <v>12679</v>
      </c>
      <c r="H1093" t="s">
        <v>12680</v>
      </c>
    </row>
    <row r="1094" spans="1:8" x14ac:dyDescent="0.25">
      <c r="A1094">
        <v>53966361</v>
      </c>
      <c r="B1094">
        <v>289</v>
      </c>
      <c r="C1094">
        <v>1</v>
      </c>
      <c r="D1094">
        <v>2</v>
      </c>
      <c r="E1094" t="s">
        <v>12681</v>
      </c>
      <c r="F1094" t="s">
        <v>15334</v>
      </c>
      <c r="G1094" t="s">
        <v>12682</v>
      </c>
      <c r="H1094" t="s">
        <v>12683</v>
      </c>
    </row>
    <row r="1095" spans="1:8" x14ac:dyDescent="0.25">
      <c r="A1095">
        <v>53433910</v>
      </c>
      <c r="B1095">
        <v>3132</v>
      </c>
      <c r="C1095">
        <v>3</v>
      </c>
      <c r="D1095">
        <v>3</v>
      </c>
      <c r="E1095" t="s">
        <v>12684</v>
      </c>
      <c r="F1095" t="s">
        <v>15335</v>
      </c>
      <c r="G1095" t="s">
        <v>12618</v>
      </c>
      <c r="H1095" t="s">
        <v>12685</v>
      </c>
    </row>
    <row r="1096" spans="1:8" x14ac:dyDescent="0.25">
      <c r="A1096">
        <v>52939137</v>
      </c>
      <c r="B1096">
        <v>790</v>
      </c>
      <c r="C1096">
        <v>1</v>
      </c>
      <c r="D1096">
        <v>2</v>
      </c>
      <c r="E1096" t="s">
        <v>12686</v>
      </c>
      <c r="F1096" t="s">
        <v>15336</v>
      </c>
      <c r="G1096" t="s">
        <v>12687</v>
      </c>
      <c r="H1096" t="s">
        <v>12688</v>
      </c>
    </row>
    <row r="1097" spans="1:8" x14ac:dyDescent="0.25">
      <c r="A1097">
        <v>52783220</v>
      </c>
      <c r="B1097">
        <v>1069</v>
      </c>
      <c r="C1097">
        <v>1</v>
      </c>
      <c r="D1097">
        <v>2</v>
      </c>
      <c r="E1097" t="s">
        <v>15337</v>
      </c>
      <c r="F1097" t="s">
        <v>13351</v>
      </c>
      <c r="G1097" t="s">
        <v>15338</v>
      </c>
      <c r="H1097" t="s">
        <v>15339</v>
      </c>
    </row>
    <row r="1098" spans="1:8" x14ac:dyDescent="0.25">
      <c r="A1098">
        <v>48321330</v>
      </c>
      <c r="B1098">
        <v>1778</v>
      </c>
      <c r="C1098">
        <v>2</v>
      </c>
      <c r="D1098">
        <v>4</v>
      </c>
      <c r="E1098" t="s">
        <v>12689</v>
      </c>
      <c r="F1098" t="s">
        <v>15340</v>
      </c>
      <c r="G1098" t="s">
        <v>12690</v>
      </c>
      <c r="H1098" t="s">
        <v>12691</v>
      </c>
    </row>
    <row r="1099" spans="1:8" x14ac:dyDescent="0.25">
      <c r="A1099">
        <v>52080415</v>
      </c>
      <c r="B1099">
        <v>724</v>
      </c>
      <c r="C1099">
        <v>2</v>
      </c>
      <c r="D1099">
        <v>5</v>
      </c>
      <c r="E1099" t="s">
        <v>12692</v>
      </c>
      <c r="F1099" t="s">
        <v>15341</v>
      </c>
      <c r="G1099" t="s">
        <v>12618</v>
      </c>
      <c r="H1099" t="s">
        <v>12693</v>
      </c>
    </row>
    <row r="1100" spans="1:8" x14ac:dyDescent="0.25">
      <c r="A1100">
        <v>45432325</v>
      </c>
      <c r="B1100">
        <v>346</v>
      </c>
      <c r="C1100">
        <v>1</v>
      </c>
      <c r="D1100">
        <v>1</v>
      </c>
      <c r="E1100" t="s">
        <v>15342</v>
      </c>
      <c r="F1100" t="s">
        <v>13351</v>
      </c>
      <c r="G1100" t="s">
        <v>15343</v>
      </c>
      <c r="H1100" t="s">
        <v>15344</v>
      </c>
    </row>
    <row r="1101" spans="1:8" x14ac:dyDescent="0.25">
      <c r="A1101">
        <v>50834935</v>
      </c>
      <c r="B1101">
        <v>5211</v>
      </c>
      <c r="C1101">
        <v>1</v>
      </c>
      <c r="D1101">
        <v>1</v>
      </c>
      <c r="E1101" t="s">
        <v>12694</v>
      </c>
      <c r="F1101" t="s">
        <v>15345</v>
      </c>
      <c r="G1101" t="s">
        <v>12695</v>
      </c>
      <c r="H1101" t="s">
        <v>12696</v>
      </c>
    </row>
    <row r="1102" spans="1:8" x14ac:dyDescent="0.25">
      <c r="A1102">
        <v>50908260</v>
      </c>
      <c r="B1102">
        <v>862</v>
      </c>
      <c r="C1102">
        <v>3</v>
      </c>
      <c r="D1102">
        <v>2</v>
      </c>
      <c r="E1102" t="s">
        <v>12697</v>
      </c>
      <c r="F1102" t="s">
        <v>15346</v>
      </c>
      <c r="G1102" t="s">
        <v>12698</v>
      </c>
      <c r="H1102" t="s">
        <v>12699</v>
      </c>
    </row>
    <row r="1103" spans="1:8" x14ac:dyDescent="0.25">
      <c r="A1103">
        <v>48045989</v>
      </c>
      <c r="B1103">
        <v>1801</v>
      </c>
      <c r="C1103">
        <v>0</v>
      </c>
      <c r="D1103">
        <v>2</v>
      </c>
      <c r="E1103" t="s">
        <v>15347</v>
      </c>
      <c r="F1103" t="s">
        <v>13351</v>
      </c>
      <c r="G1103" t="s">
        <v>15348</v>
      </c>
      <c r="H1103" t="s">
        <v>15349</v>
      </c>
    </row>
    <row r="1104" spans="1:8" x14ac:dyDescent="0.25">
      <c r="A1104">
        <v>47292941</v>
      </c>
      <c r="B1104">
        <v>3371</v>
      </c>
      <c r="C1104">
        <v>4</v>
      </c>
      <c r="D1104">
        <v>8</v>
      </c>
      <c r="E1104" t="s">
        <v>12700</v>
      </c>
      <c r="F1104" t="s">
        <v>15350</v>
      </c>
      <c r="G1104" t="s">
        <v>12701</v>
      </c>
      <c r="H1104" t="s">
        <v>12702</v>
      </c>
    </row>
    <row r="1105" spans="1:8" x14ac:dyDescent="0.25">
      <c r="A1105">
        <v>49586478</v>
      </c>
      <c r="B1105">
        <v>545</v>
      </c>
      <c r="C1105">
        <v>1</v>
      </c>
      <c r="D1105">
        <v>3</v>
      </c>
      <c r="E1105" t="s">
        <v>12703</v>
      </c>
      <c r="F1105" t="s">
        <v>15351</v>
      </c>
      <c r="G1105" t="s">
        <v>12627</v>
      </c>
      <c r="H1105" t="s">
        <v>12704</v>
      </c>
    </row>
    <row r="1106" spans="1:8" x14ac:dyDescent="0.25">
      <c r="A1106">
        <v>49146575</v>
      </c>
      <c r="B1106">
        <v>1998</v>
      </c>
      <c r="C1106">
        <v>0</v>
      </c>
      <c r="D1106">
        <v>1</v>
      </c>
      <c r="E1106" t="s">
        <v>15352</v>
      </c>
      <c r="F1106" t="s">
        <v>13351</v>
      </c>
      <c r="G1106" t="s">
        <v>15353</v>
      </c>
      <c r="H1106" t="s">
        <v>15354</v>
      </c>
    </row>
    <row r="1107" spans="1:8" x14ac:dyDescent="0.25">
      <c r="A1107">
        <v>47203093</v>
      </c>
      <c r="B1107">
        <v>670</v>
      </c>
      <c r="C1107">
        <v>2</v>
      </c>
      <c r="D1107">
        <v>1</v>
      </c>
      <c r="E1107" t="s">
        <v>12705</v>
      </c>
      <c r="F1107" t="s">
        <v>15355</v>
      </c>
      <c r="G1107" t="s">
        <v>12706</v>
      </c>
      <c r="H1107" t="s">
        <v>12707</v>
      </c>
    </row>
    <row r="1108" spans="1:8" x14ac:dyDescent="0.25">
      <c r="A1108">
        <v>46608593</v>
      </c>
      <c r="B1108">
        <v>579</v>
      </c>
      <c r="C1108">
        <v>0</v>
      </c>
      <c r="D1108">
        <v>1</v>
      </c>
      <c r="E1108" t="s">
        <v>15356</v>
      </c>
      <c r="F1108" t="s">
        <v>13351</v>
      </c>
      <c r="G1108" t="s">
        <v>15357</v>
      </c>
      <c r="H1108" t="s">
        <v>15358</v>
      </c>
    </row>
    <row r="1109" spans="1:8" x14ac:dyDescent="0.25">
      <c r="A1109">
        <v>46491261</v>
      </c>
      <c r="B1109">
        <v>660</v>
      </c>
      <c r="C1109">
        <v>0</v>
      </c>
      <c r="D1109">
        <v>1</v>
      </c>
      <c r="E1109" t="s">
        <v>15359</v>
      </c>
      <c r="F1109" t="s">
        <v>13351</v>
      </c>
      <c r="G1109" t="s">
        <v>15360</v>
      </c>
      <c r="H1109" t="s">
        <v>15361</v>
      </c>
    </row>
    <row r="1110" spans="1:8" x14ac:dyDescent="0.25">
      <c r="A1110">
        <v>42385619</v>
      </c>
      <c r="B1110">
        <v>4454</v>
      </c>
      <c r="C1110">
        <v>2</v>
      </c>
      <c r="D1110">
        <v>6</v>
      </c>
      <c r="E1110" t="s">
        <v>12708</v>
      </c>
      <c r="F1110" t="s">
        <v>15362</v>
      </c>
      <c r="G1110" t="s">
        <v>12709</v>
      </c>
      <c r="H1110" t="s">
        <v>12710</v>
      </c>
    </row>
    <row r="1111" spans="1:8" x14ac:dyDescent="0.25">
      <c r="A1111">
        <v>44675746</v>
      </c>
      <c r="B1111">
        <v>567</v>
      </c>
      <c r="C1111">
        <v>0</v>
      </c>
      <c r="D1111">
        <v>2</v>
      </c>
      <c r="E1111" t="s">
        <v>15363</v>
      </c>
      <c r="F1111" t="s">
        <v>13351</v>
      </c>
      <c r="G1111" t="s">
        <v>15364</v>
      </c>
      <c r="H1111" t="s">
        <v>15365</v>
      </c>
    </row>
    <row r="1112" spans="1:8" x14ac:dyDescent="0.25">
      <c r="A1112">
        <v>44064102</v>
      </c>
      <c r="B1112">
        <v>1569</v>
      </c>
      <c r="C1112">
        <v>1</v>
      </c>
      <c r="D1112">
        <v>6</v>
      </c>
      <c r="E1112" t="s">
        <v>12711</v>
      </c>
      <c r="F1112" t="s">
        <v>15366</v>
      </c>
      <c r="G1112" t="s">
        <v>12712</v>
      </c>
      <c r="H1112" t="s">
        <v>12713</v>
      </c>
    </row>
    <row r="1113" spans="1:8" x14ac:dyDescent="0.25">
      <c r="A1113">
        <v>42298792</v>
      </c>
      <c r="B1113">
        <v>1308</v>
      </c>
      <c r="C1113">
        <v>1</v>
      </c>
      <c r="D1113">
        <v>1</v>
      </c>
      <c r="E1113" t="s">
        <v>12714</v>
      </c>
      <c r="F1113" t="s">
        <v>15367</v>
      </c>
      <c r="G1113" t="s">
        <v>12618</v>
      </c>
      <c r="H1113" t="s">
        <v>12715</v>
      </c>
    </row>
    <row r="1114" spans="1:8" x14ac:dyDescent="0.25">
      <c r="A1114">
        <v>42065971</v>
      </c>
      <c r="B1114">
        <v>1010</v>
      </c>
      <c r="C1114">
        <v>1</v>
      </c>
      <c r="D1114">
        <v>2</v>
      </c>
      <c r="E1114" t="s">
        <v>12716</v>
      </c>
      <c r="F1114" t="s">
        <v>15368</v>
      </c>
      <c r="G1114" t="s">
        <v>12717</v>
      </c>
      <c r="H1114" t="s">
        <v>12718</v>
      </c>
    </row>
    <row r="1115" spans="1:8" x14ac:dyDescent="0.25">
      <c r="A1115">
        <v>41539872</v>
      </c>
      <c r="B1115">
        <v>5060</v>
      </c>
      <c r="C1115">
        <v>3</v>
      </c>
      <c r="D1115">
        <v>10</v>
      </c>
      <c r="E1115" t="s">
        <v>12719</v>
      </c>
      <c r="F1115" t="s">
        <v>15369</v>
      </c>
      <c r="G1115" t="s">
        <v>12720</v>
      </c>
      <c r="H1115" t="s">
        <v>12721</v>
      </c>
    </row>
    <row r="1116" spans="1:8" x14ac:dyDescent="0.25">
      <c r="A1116">
        <v>38615432</v>
      </c>
      <c r="B1116">
        <v>4004</v>
      </c>
      <c r="C1116">
        <v>1</v>
      </c>
      <c r="D1116">
        <v>3</v>
      </c>
      <c r="E1116" t="s">
        <v>12722</v>
      </c>
      <c r="F1116" t="s">
        <v>15370</v>
      </c>
      <c r="G1116" t="s">
        <v>12723</v>
      </c>
      <c r="H1116" t="s">
        <v>12724</v>
      </c>
    </row>
    <row r="1117" spans="1:8" x14ac:dyDescent="0.25">
      <c r="A1117">
        <v>38297118</v>
      </c>
      <c r="B1117">
        <v>2794</v>
      </c>
      <c r="C1117">
        <v>1</v>
      </c>
      <c r="D1117">
        <v>8</v>
      </c>
      <c r="E1117" t="s">
        <v>15371</v>
      </c>
      <c r="F1117" t="s">
        <v>13351</v>
      </c>
      <c r="G1117" t="s">
        <v>15372</v>
      </c>
      <c r="H1117" t="s">
        <v>15373</v>
      </c>
    </row>
    <row r="1118" spans="1:8" x14ac:dyDescent="0.25">
      <c r="A1118">
        <v>38064079</v>
      </c>
      <c r="B1118">
        <v>996</v>
      </c>
      <c r="C1118">
        <v>1</v>
      </c>
      <c r="D1118">
        <v>1</v>
      </c>
      <c r="E1118" t="s">
        <v>12725</v>
      </c>
      <c r="F1118" t="s">
        <v>15374</v>
      </c>
      <c r="G1118" t="s">
        <v>12726</v>
      </c>
      <c r="H1118" t="s">
        <v>12727</v>
      </c>
    </row>
    <row r="1119" spans="1:8" x14ac:dyDescent="0.25">
      <c r="A1119">
        <v>37376206</v>
      </c>
      <c r="B1119">
        <v>435</v>
      </c>
      <c r="C1119">
        <v>0</v>
      </c>
      <c r="D1119">
        <v>1</v>
      </c>
      <c r="E1119" t="s">
        <v>15375</v>
      </c>
      <c r="F1119" t="s">
        <v>13351</v>
      </c>
      <c r="G1119" t="s">
        <v>15376</v>
      </c>
      <c r="H1119" t="s">
        <v>15377</v>
      </c>
    </row>
    <row r="1120" spans="1:8" x14ac:dyDescent="0.25">
      <c r="A1120">
        <v>35876478</v>
      </c>
      <c r="B1120">
        <v>1248</v>
      </c>
      <c r="C1120">
        <v>1</v>
      </c>
      <c r="D1120">
        <v>6</v>
      </c>
      <c r="E1120" t="s">
        <v>12728</v>
      </c>
      <c r="F1120" t="s">
        <v>15378</v>
      </c>
      <c r="G1120" t="s">
        <v>12627</v>
      </c>
      <c r="H1120" t="s">
        <v>12729</v>
      </c>
    </row>
    <row r="1121" spans="1:8" x14ac:dyDescent="0.25">
      <c r="A1121">
        <v>54297514</v>
      </c>
      <c r="B1121">
        <v>11204</v>
      </c>
      <c r="C1121">
        <v>2</v>
      </c>
      <c r="D1121">
        <v>2</v>
      </c>
      <c r="E1121" t="s">
        <v>12730</v>
      </c>
      <c r="F1121" t="s">
        <v>15379</v>
      </c>
      <c r="G1121" t="s">
        <v>12731</v>
      </c>
      <c r="H1121" t="s">
        <v>12732</v>
      </c>
    </row>
    <row r="1122" spans="1:8" x14ac:dyDescent="0.25">
      <c r="A1122">
        <v>53635678</v>
      </c>
      <c r="B1122">
        <v>124</v>
      </c>
      <c r="C1122">
        <v>0</v>
      </c>
      <c r="D1122">
        <v>1</v>
      </c>
      <c r="E1122" t="s">
        <v>15380</v>
      </c>
      <c r="F1122" t="s">
        <v>13351</v>
      </c>
      <c r="G1122" t="s">
        <v>15381</v>
      </c>
      <c r="H1122" t="s">
        <v>15382</v>
      </c>
    </row>
    <row r="1123" spans="1:8" x14ac:dyDescent="0.25">
      <c r="A1123">
        <v>51939050</v>
      </c>
      <c r="B1123">
        <v>399</v>
      </c>
      <c r="C1123">
        <v>2</v>
      </c>
      <c r="D1123">
        <v>3</v>
      </c>
      <c r="E1123" t="s">
        <v>12733</v>
      </c>
      <c r="F1123" t="s">
        <v>15383</v>
      </c>
      <c r="G1123" t="s">
        <v>12734</v>
      </c>
      <c r="H1123" t="s">
        <v>12735</v>
      </c>
    </row>
    <row r="1124" spans="1:8" x14ac:dyDescent="0.25">
      <c r="A1124">
        <v>40349233</v>
      </c>
      <c r="B1124">
        <v>110</v>
      </c>
      <c r="C1124">
        <v>1</v>
      </c>
      <c r="D1124">
        <v>4</v>
      </c>
      <c r="E1124" t="s">
        <v>12736</v>
      </c>
      <c r="F1124" t="s">
        <v>15384</v>
      </c>
      <c r="G1124" t="s">
        <v>12737</v>
      </c>
      <c r="H1124" t="s">
        <v>12738</v>
      </c>
    </row>
    <row r="1125" spans="1:8" x14ac:dyDescent="0.25">
      <c r="A1125">
        <v>36171751</v>
      </c>
      <c r="B1125">
        <v>385</v>
      </c>
      <c r="C1125">
        <v>0</v>
      </c>
      <c r="D1125">
        <v>1</v>
      </c>
      <c r="E1125" t="s">
        <v>15385</v>
      </c>
      <c r="F1125" t="s">
        <v>13351</v>
      </c>
      <c r="G1125" t="s">
        <v>15386</v>
      </c>
      <c r="H1125" t="s">
        <v>15387</v>
      </c>
    </row>
    <row r="1126" spans="1:8" x14ac:dyDescent="0.25">
      <c r="A1126">
        <v>28592944</v>
      </c>
      <c r="B1126">
        <v>188</v>
      </c>
      <c r="C1126">
        <v>0</v>
      </c>
      <c r="D1126">
        <v>2</v>
      </c>
      <c r="E1126" t="s">
        <v>15388</v>
      </c>
      <c r="F1126" t="s">
        <v>13351</v>
      </c>
      <c r="G1126" t="s">
        <v>15389</v>
      </c>
      <c r="H1126" t="s">
        <v>15390</v>
      </c>
    </row>
    <row r="1127" spans="1:8" x14ac:dyDescent="0.25">
      <c r="A1127">
        <v>24439474</v>
      </c>
      <c r="B1127">
        <v>498</v>
      </c>
      <c r="C1127">
        <v>1</v>
      </c>
      <c r="D1127">
        <v>4</v>
      </c>
      <c r="E1127" t="s">
        <v>15391</v>
      </c>
      <c r="F1127" t="s">
        <v>13351</v>
      </c>
      <c r="G1127" t="s">
        <v>15392</v>
      </c>
      <c r="H1127" t="s">
        <v>15393</v>
      </c>
    </row>
    <row r="1128" spans="1:8" x14ac:dyDescent="0.25">
      <c r="A1128">
        <v>49709064</v>
      </c>
      <c r="B1128">
        <v>121</v>
      </c>
      <c r="C1128">
        <v>2</v>
      </c>
      <c r="D1128">
        <v>1</v>
      </c>
      <c r="E1128" t="s">
        <v>15394</v>
      </c>
      <c r="F1128" t="s">
        <v>13351</v>
      </c>
      <c r="G1128" t="s">
        <v>15395</v>
      </c>
      <c r="H1128" t="s">
        <v>15396</v>
      </c>
    </row>
    <row r="1129" spans="1:8" x14ac:dyDescent="0.25">
      <c r="A1129">
        <v>55792274</v>
      </c>
      <c r="B1129">
        <v>139</v>
      </c>
      <c r="C1129">
        <v>0</v>
      </c>
      <c r="D1129">
        <v>1</v>
      </c>
      <c r="E1129" t="s">
        <v>15397</v>
      </c>
      <c r="F1129" t="s">
        <v>13351</v>
      </c>
      <c r="G1129" t="s">
        <v>15398</v>
      </c>
      <c r="H1129" t="s">
        <v>15399</v>
      </c>
    </row>
    <row r="1130" spans="1:8" x14ac:dyDescent="0.25">
      <c r="A1130">
        <v>52178452</v>
      </c>
      <c r="B1130">
        <v>149</v>
      </c>
      <c r="C1130">
        <v>0</v>
      </c>
      <c r="D1130">
        <v>2</v>
      </c>
      <c r="E1130" t="s">
        <v>15400</v>
      </c>
      <c r="F1130" t="s">
        <v>13351</v>
      </c>
      <c r="G1130" t="s">
        <v>15401</v>
      </c>
      <c r="H1130" t="s">
        <v>15402</v>
      </c>
    </row>
    <row r="1131" spans="1:8" x14ac:dyDescent="0.25">
      <c r="A1131">
        <v>51655178</v>
      </c>
      <c r="B1131">
        <v>493</v>
      </c>
      <c r="C1131">
        <v>0</v>
      </c>
      <c r="D1131">
        <v>2</v>
      </c>
      <c r="E1131" t="s">
        <v>15403</v>
      </c>
      <c r="F1131" t="s">
        <v>13351</v>
      </c>
      <c r="G1131" t="s">
        <v>15404</v>
      </c>
      <c r="H1131" t="s">
        <v>15405</v>
      </c>
    </row>
    <row r="1132" spans="1:8" x14ac:dyDescent="0.25">
      <c r="A1132">
        <v>61859324</v>
      </c>
      <c r="B1132">
        <v>25</v>
      </c>
      <c r="C1132">
        <v>1</v>
      </c>
      <c r="D1132">
        <v>1</v>
      </c>
      <c r="E1132" t="s">
        <v>15406</v>
      </c>
      <c r="F1132" t="s">
        <v>13351</v>
      </c>
      <c r="G1132" t="s">
        <v>15407</v>
      </c>
      <c r="H1132" t="s">
        <v>15408</v>
      </c>
    </row>
    <row r="1133" spans="1:8" x14ac:dyDescent="0.25">
      <c r="A1133">
        <v>61787759</v>
      </c>
      <c r="B1133">
        <v>35</v>
      </c>
      <c r="C1133">
        <v>0</v>
      </c>
      <c r="D1133">
        <v>1</v>
      </c>
      <c r="E1133" t="s">
        <v>15409</v>
      </c>
      <c r="F1133" t="s">
        <v>13351</v>
      </c>
      <c r="G1133" t="s">
        <v>15410</v>
      </c>
      <c r="H1133" t="s">
        <v>15411</v>
      </c>
    </row>
    <row r="1134" spans="1:8" x14ac:dyDescent="0.25">
      <c r="A1134">
        <v>61711646</v>
      </c>
      <c r="B1134">
        <v>37</v>
      </c>
      <c r="C1134">
        <v>2</v>
      </c>
      <c r="D1134">
        <v>1</v>
      </c>
      <c r="E1134" t="s">
        <v>12739</v>
      </c>
      <c r="F1134" t="s">
        <v>15412</v>
      </c>
      <c r="G1134" t="s">
        <v>12740</v>
      </c>
      <c r="H1134" t="s">
        <v>12741</v>
      </c>
    </row>
    <row r="1135" spans="1:8" x14ac:dyDescent="0.25">
      <c r="A1135">
        <v>61588247</v>
      </c>
      <c r="B1135">
        <v>24</v>
      </c>
      <c r="C1135">
        <v>1</v>
      </c>
      <c r="D1135">
        <v>1</v>
      </c>
      <c r="E1135" t="s">
        <v>12742</v>
      </c>
      <c r="F1135" t="s">
        <v>15413</v>
      </c>
      <c r="G1135" t="s">
        <v>12743</v>
      </c>
      <c r="H1135" t="s">
        <v>12744</v>
      </c>
    </row>
    <row r="1136" spans="1:8" x14ac:dyDescent="0.25">
      <c r="A1136">
        <v>59018213</v>
      </c>
      <c r="B1136">
        <v>66</v>
      </c>
      <c r="C1136">
        <v>1</v>
      </c>
      <c r="D1136">
        <v>1</v>
      </c>
      <c r="E1136" t="s">
        <v>12745</v>
      </c>
      <c r="F1136" t="s">
        <v>15414</v>
      </c>
      <c r="G1136" t="s">
        <v>12746</v>
      </c>
      <c r="H1136" t="s">
        <v>12747</v>
      </c>
    </row>
    <row r="1137" spans="1:8" x14ac:dyDescent="0.25">
      <c r="A1137">
        <v>61713960</v>
      </c>
      <c r="B1137">
        <v>26</v>
      </c>
      <c r="C1137">
        <v>1</v>
      </c>
      <c r="D1137">
        <v>1</v>
      </c>
      <c r="E1137" t="s">
        <v>12748</v>
      </c>
      <c r="F1137" t="s">
        <v>15415</v>
      </c>
      <c r="G1137" t="s">
        <v>12749</v>
      </c>
      <c r="H1137" t="s">
        <v>12750</v>
      </c>
    </row>
    <row r="1138" spans="1:8" x14ac:dyDescent="0.25">
      <c r="A1138">
        <v>20352325</v>
      </c>
      <c r="B1138">
        <v>25353</v>
      </c>
      <c r="C1138">
        <v>4</v>
      </c>
      <c r="D1138">
        <v>33</v>
      </c>
      <c r="E1138" t="s">
        <v>12751</v>
      </c>
      <c r="F1138" t="s">
        <v>15416</v>
      </c>
      <c r="G1138" t="s">
        <v>12752</v>
      </c>
      <c r="H1138" t="s">
        <v>12753</v>
      </c>
    </row>
    <row r="1139" spans="1:8" x14ac:dyDescent="0.25">
      <c r="A1139">
        <v>61608635</v>
      </c>
      <c r="B1139">
        <v>28</v>
      </c>
      <c r="C1139">
        <v>1</v>
      </c>
      <c r="D1139">
        <v>1</v>
      </c>
      <c r="E1139" t="s">
        <v>12754</v>
      </c>
      <c r="F1139" t="s">
        <v>15417</v>
      </c>
      <c r="G1139" t="s">
        <v>12755</v>
      </c>
      <c r="H1139" t="s">
        <v>12756</v>
      </c>
    </row>
    <row r="1140" spans="1:8" x14ac:dyDescent="0.25">
      <c r="A1140">
        <v>57579277</v>
      </c>
      <c r="B1140">
        <v>285</v>
      </c>
      <c r="C1140">
        <v>3</v>
      </c>
      <c r="D1140">
        <v>1</v>
      </c>
      <c r="E1140" t="s">
        <v>15418</v>
      </c>
      <c r="F1140" t="s">
        <v>13351</v>
      </c>
      <c r="G1140" t="s">
        <v>15419</v>
      </c>
      <c r="H1140" t="s">
        <v>15420</v>
      </c>
    </row>
    <row r="1141" spans="1:8" x14ac:dyDescent="0.25">
      <c r="A1141">
        <v>61389804</v>
      </c>
      <c r="B1141">
        <v>61</v>
      </c>
      <c r="C1141">
        <v>2</v>
      </c>
      <c r="D1141">
        <v>1</v>
      </c>
      <c r="E1141" t="s">
        <v>12757</v>
      </c>
      <c r="F1141" t="s">
        <v>15421</v>
      </c>
      <c r="G1141" t="s">
        <v>12743</v>
      </c>
      <c r="H1141" t="s">
        <v>12758</v>
      </c>
    </row>
    <row r="1142" spans="1:8" x14ac:dyDescent="0.25">
      <c r="A1142">
        <v>40091260</v>
      </c>
      <c r="B1142">
        <v>1727</v>
      </c>
      <c r="C1142">
        <v>1</v>
      </c>
      <c r="D1142">
        <v>3</v>
      </c>
      <c r="E1142" t="s">
        <v>15422</v>
      </c>
      <c r="F1142" t="s">
        <v>13351</v>
      </c>
      <c r="G1142" t="s">
        <v>15423</v>
      </c>
      <c r="H1142" t="s">
        <v>15424</v>
      </c>
    </row>
    <row r="1143" spans="1:8" x14ac:dyDescent="0.25">
      <c r="A1143">
        <v>50395616</v>
      </c>
      <c r="B1143">
        <v>449</v>
      </c>
      <c r="C1143">
        <v>2</v>
      </c>
      <c r="D1143">
        <v>4</v>
      </c>
      <c r="E1143" t="s">
        <v>15425</v>
      </c>
      <c r="F1143" t="s">
        <v>13351</v>
      </c>
      <c r="G1143" t="s">
        <v>15426</v>
      </c>
      <c r="H1143" t="s">
        <v>15427</v>
      </c>
    </row>
    <row r="1144" spans="1:8" x14ac:dyDescent="0.25">
      <c r="A1144">
        <v>61330333</v>
      </c>
      <c r="B1144">
        <v>69</v>
      </c>
      <c r="C1144">
        <v>1</v>
      </c>
      <c r="D1144">
        <v>1</v>
      </c>
      <c r="E1144" t="s">
        <v>15428</v>
      </c>
      <c r="F1144" t="s">
        <v>13351</v>
      </c>
      <c r="G1144" t="s">
        <v>12743</v>
      </c>
      <c r="H1144" t="s">
        <v>15429</v>
      </c>
    </row>
    <row r="1145" spans="1:8" x14ac:dyDescent="0.25">
      <c r="A1145">
        <v>50527635</v>
      </c>
      <c r="B1145">
        <v>387</v>
      </c>
      <c r="C1145">
        <v>1</v>
      </c>
      <c r="D1145">
        <v>1</v>
      </c>
      <c r="E1145" t="s">
        <v>12759</v>
      </c>
      <c r="F1145" t="s">
        <v>15430</v>
      </c>
      <c r="G1145" t="s">
        <v>12760</v>
      </c>
      <c r="H1145" t="s">
        <v>12761</v>
      </c>
    </row>
    <row r="1146" spans="1:8" x14ac:dyDescent="0.25">
      <c r="A1146">
        <v>45998883</v>
      </c>
      <c r="B1146">
        <v>616</v>
      </c>
      <c r="C1146">
        <v>3</v>
      </c>
      <c r="D1146">
        <v>2</v>
      </c>
      <c r="E1146" t="s">
        <v>12762</v>
      </c>
      <c r="F1146" t="s">
        <v>15431</v>
      </c>
      <c r="G1146" t="s">
        <v>12763</v>
      </c>
      <c r="H1146" t="s">
        <v>12764</v>
      </c>
    </row>
    <row r="1147" spans="1:8" x14ac:dyDescent="0.25">
      <c r="A1147">
        <v>39268363</v>
      </c>
      <c r="B1147">
        <v>642</v>
      </c>
      <c r="C1147">
        <v>1</v>
      </c>
      <c r="D1147">
        <v>5</v>
      </c>
      <c r="E1147" t="s">
        <v>12765</v>
      </c>
      <c r="F1147" t="s">
        <v>15432</v>
      </c>
      <c r="G1147" t="s">
        <v>12766</v>
      </c>
      <c r="H1147" t="s">
        <v>12767</v>
      </c>
    </row>
    <row r="1148" spans="1:8" x14ac:dyDescent="0.25">
      <c r="A1148">
        <v>34679727</v>
      </c>
      <c r="B1148">
        <v>38701</v>
      </c>
      <c r="C1148">
        <v>4</v>
      </c>
      <c r="D1148">
        <v>29</v>
      </c>
      <c r="E1148" t="s">
        <v>15433</v>
      </c>
      <c r="F1148" t="s">
        <v>13351</v>
      </c>
      <c r="G1148" t="s">
        <v>15434</v>
      </c>
      <c r="H1148" t="s">
        <v>15435</v>
      </c>
    </row>
    <row r="1149" spans="1:8" x14ac:dyDescent="0.25">
      <c r="A1149">
        <v>57227854</v>
      </c>
      <c r="B1149">
        <v>272</v>
      </c>
      <c r="C1149">
        <v>2</v>
      </c>
      <c r="D1149">
        <v>1</v>
      </c>
      <c r="E1149" t="s">
        <v>15436</v>
      </c>
      <c r="F1149" t="s">
        <v>13351</v>
      </c>
      <c r="G1149" t="s">
        <v>15437</v>
      </c>
      <c r="H1149" t="s">
        <v>15438</v>
      </c>
    </row>
    <row r="1150" spans="1:8" x14ac:dyDescent="0.25">
      <c r="A1150">
        <v>32068788</v>
      </c>
      <c r="B1150">
        <v>10499</v>
      </c>
      <c r="C1150">
        <v>2</v>
      </c>
      <c r="D1150">
        <v>11</v>
      </c>
      <c r="E1150" t="s">
        <v>12768</v>
      </c>
      <c r="F1150" t="s">
        <v>15439</v>
      </c>
      <c r="G1150" t="s">
        <v>12769</v>
      </c>
      <c r="H1150" t="s">
        <v>12770</v>
      </c>
    </row>
    <row r="1151" spans="1:8" x14ac:dyDescent="0.25">
      <c r="A1151">
        <v>32894847</v>
      </c>
      <c r="B1151">
        <v>1144</v>
      </c>
      <c r="C1151">
        <v>2</v>
      </c>
      <c r="D1151">
        <v>1</v>
      </c>
      <c r="E1151" t="s">
        <v>15440</v>
      </c>
      <c r="F1151" t="s">
        <v>13351</v>
      </c>
      <c r="G1151" t="s">
        <v>15441</v>
      </c>
      <c r="H1151" t="s">
        <v>15442</v>
      </c>
    </row>
    <row r="1152" spans="1:8" x14ac:dyDescent="0.25">
      <c r="A1152">
        <v>48693902</v>
      </c>
      <c r="B1152">
        <v>256</v>
      </c>
      <c r="C1152">
        <v>1</v>
      </c>
      <c r="D1152">
        <v>1</v>
      </c>
      <c r="E1152" t="s">
        <v>12771</v>
      </c>
      <c r="F1152" t="s">
        <v>15443</v>
      </c>
      <c r="G1152" t="s">
        <v>12772</v>
      </c>
      <c r="H1152" t="s">
        <v>12773</v>
      </c>
    </row>
    <row r="1153" spans="1:8" x14ac:dyDescent="0.25">
      <c r="A1153">
        <v>57094140</v>
      </c>
      <c r="B1153">
        <v>306</v>
      </c>
      <c r="C1153">
        <v>1</v>
      </c>
      <c r="D1153">
        <v>2</v>
      </c>
      <c r="E1153" t="s">
        <v>12774</v>
      </c>
      <c r="F1153" t="s">
        <v>15444</v>
      </c>
      <c r="G1153" t="s">
        <v>12743</v>
      </c>
      <c r="H1153" t="s">
        <v>12775</v>
      </c>
    </row>
    <row r="1154" spans="1:8" x14ac:dyDescent="0.25">
      <c r="A1154">
        <v>54852278</v>
      </c>
      <c r="B1154">
        <v>546</v>
      </c>
      <c r="C1154">
        <v>2</v>
      </c>
      <c r="D1154">
        <v>2</v>
      </c>
      <c r="E1154" t="s">
        <v>15445</v>
      </c>
      <c r="F1154" t="s">
        <v>13351</v>
      </c>
      <c r="G1154" t="s">
        <v>15446</v>
      </c>
      <c r="H1154" t="s">
        <v>15447</v>
      </c>
    </row>
    <row r="1155" spans="1:8" x14ac:dyDescent="0.25">
      <c r="A1155">
        <v>23110094</v>
      </c>
      <c r="B1155">
        <v>1741</v>
      </c>
      <c r="C1155">
        <v>2</v>
      </c>
      <c r="D1155">
        <v>3</v>
      </c>
      <c r="E1155" t="s">
        <v>15448</v>
      </c>
      <c r="F1155" t="s">
        <v>13351</v>
      </c>
      <c r="G1155" t="s">
        <v>15441</v>
      </c>
      <c r="H1155" t="s">
        <v>15449</v>
      </c>
    </row>
    <row r="1156" spans="1:8" x14ac:dyDescent="0.25">
      <c r="A1156">
        <v>45356621</v>
      </c>
      <c r="B1156">
        <v>594</v>
      </c>
      <c r="C1156">
        <v>1</v>
      </c>
      <c r="D1156">
        <v>3</v>
      </c>
      <c r="E1156" t="s">
        <v>15450</v>
      </c>
      <c r="F1156" t="s">
        <v>13351</v>
      </c>
      <c r="G1156" t="s">
        <v>12743</v>
      </c>
      <c r="H1156" t="s">
        <v>15451</v>
      </c>
    </row>
    <row r="1157" spans="1:8" x14ac:dyDescent="0.25">
      <c r="A1157">
        <v>60235107</v>
      </c>
      <c r="B1157">
        <v>100</v>
      </c>
      <c r="C1157">
        <v>1</v>
      </c>
      <c r="D1157">
        <v>1</v>
      </c>
      <c r="E1157" t="s">
        <v>12776</v>
      </c>
      <c r="F1157" t="s">
        <v>15452</v>
      </c>
      <c r="G1157" t="s">
        <v>12777</v>
      </c>
      <c r="H1157" t="s">
        <v>12778</v>
      </c>
    </row>
    <row r="1158" spans="1:8" x14ac:dyDescent="0.25">
      <c r="A1158">
        <v>60854751</v>
      </c>
      <c r="B1158">
        <v>23</v>
      </c>
      <c r="C1158">
        <v>0</v>
      </c>
      <c r="D1158">
        <v>1</v>
      </c>
      <c r="E1158" t="s">
        <v>15453</v>
      </c>
      <c r="F1158" t="s">
        <v>13351</v>
      </c>
      <c r="G1158" t="s">
        <v>15454</v>
      </c>
      <c r="H1158" t="s">
        <v>15455</v>
      </c>
    </row>
    <row r="1159" spans="1:8" x14ac:dyDescent="0.25">
      <c r="A1159">
        <v>36788754</v>
      </c>
      <c r="B1159">
        <v>675</v>
      </c>
      <c r="C1159">
        <v>1</v>
      </c>
      <c r="D1159">
        <v>2</v>
      </c>
      <c r="E1159" t="s">
        <v>12779</v>
      </c>
      <c r="F1159" t="s">
        <v>15456</v>
      </c>
      <c r="G1159" t="s">
        <v>12743</v>
      </c>
      <c r="H1159" t="s">
        <v>12780</v>
      </c>
    </row>
    <row r="1160" spans="1:8" x14ac:dyDescent="0.25">
      <c r="A1160">
        <v>60721161</v>
      </c>
      <c r="B1160">
        <v>26</v>
      </c>
      <c r="C1160">
        <v>1</v>
      </c>
      <c r="D1160">
        <v>1</v>
      </c>
      <c r="E1160" t="s">
        <v>12781</v>
      </c>
      <c r="F1160" t="s">
        <v>15457</v>
      </c>
      <c r="G1160" t="s">
        <v>12772</v>
      </c>
      <c r="H1160" t="s">
        <v>12782</v>
      </c>
    </row>
    <row r="1161" spans="1:8" x14ac:dyDescent="0.25">
      <c r="A1161">
        <v>58829416</v>
      </c>
      <c r="B1161">
        <v>337</v>
      </c>
      <c r="C1161">
        <v>2</v>
      </c>
      <c r="D1161">
        <v>2</v>
      </c>
      <c r="E1161" t="s">
        <v>12783</v>
      </c>
      <c r="F1161" t="s">
        <v>15458</v>
      </c>
      <c r="G1161" t="s">
        <v>12784</v>
      </c>
      <c r="H1161" t="s">
        <v>12785</v>
      </c>
    </row>
    <row r="1162" spans="1:8" x14ac:dyDescent="0.25">
      <c r="A1162">
        <v>60646823</v>
      </c>
      <c r="B1162">
        <v>65</v>
      </c>
      <c r="C1162">
        <v>1</v>
      </c>
      <c r="D1162">
        <v>2</v>
      </c>
      <c r="E1162" t="s">
        <v>12786</v>
      </c>
      <c r="F1162" t="s">
        <v>15459</v>
      </c>
      <c r="G1162" t="s">
        <v>12787</v>
      </c>
      <c r="H1162" t="s">
        <v>12788</v>
      </c>
    </row>
    <row r="1163" spans="1:8" x14ac:dyDescent="0.25">
      <c r="A1163">
        <v>60391469</v>
      </c>
      <c r="B1163">
        <v>46</v>
      </c>
      <c r="C1163">
        <v>1</v>
      </c>
      <c r="D1163">
        <v>1</v>
      </c>
      <c r="E1163" t="s">
        <v>15460</v>
      </c>
      <c r="F1163" t="s">
        <v>13351</v>
      </c>
      <c r="G1163" t="s">
        <v>12772</v>
      </c>
      <c r="H1163" t="s">
        <v>15461</v>
      </c>
    </row>
    <row r="1164" spans="1:8" x14ac:dyDescent="0.25">
      <c r="A1164">
        <v>60342421</v>
      </c>
      <c r="B1164">
        <v>47</v>
      </c>
      <c r="C1164">
        <v>2</v>
      </c>
      <c r="D1164">
        <v>3</v>
      </c>
      <c r="E1164" t="s">
        <v>12789</v>
      </c>
      <c r="F1164" t="s">
        <v>15462</v>
      </c>
      <c r="G1164" t="s">
        <v>12790</v>
      </c>
      <c r="H1164" t="s">
        <v>12791</v>
      </c>
    </row>
    <row r="1165" spans="1:8" x14ac:dyDescent="0.25">
      <c r="A1165">
        <v>7887909</v>
      </c>
      <c r="B1165">
        <v>1957</v>
      </c>
      <c r="C1165">
        <v>3</v>
      </c>
      <c r="D1165">
        <v>6</v>
      </c>
      <c r="E1165" t="s">
        <v>12792</v>
      </c>
      <c r="F1165" t="s">
        <v>15463</v>
      </c>
      <c r="G1165" t="s">
        <v>12793</v>
      </c>
      <c r="H1165" t="s">
        <v>12794</v>
      </c>
    </row>
    <row r="1166" spans="1:8" x14ac:dyDescent="0.25">
      <c r="A1166">
        <v>60325753</v>
      </c>
      <c r="B1166">
        <v>123</v>
      </c>
      <c r="C1166">
        <v>1</v>
      </c>
      <c r="D1166">
        <v>2</v>
      </c>
      <c r="E1166" t="s">
        <v>12795</v>
      </c>
      <c r="F1166" t="s">
        <v>15464</v>
      </c>
      <c r="G1166" t="s">
        <v>12796</v>
      </c>
      <c r="H1166" t="s">
        <v>12797</v>
      </c>
    </row>
    <row r="1167" spans="1:8" x14ac:dyDescent="0.25">
      <c r="A1167">
        <v>46565639</v>
      </c>
      <c r="B1167">
        <v>2800</v>
      </c>
      <c r="C1167">
        <v>1</v>
      </c>
      <c r="D1167">
        <v>2</v>
      </c>
      <c r="E1167" t="s">
        <v>12798</v>
      </c>
      <c r="F1167" t="s">
        <v>15465</v>
      </c>
      <c r="G1167" t="s">
        <v>12799</v>
      </c>
      <c r="H1167" t="s">
        <v>12800</v>
      </c>
    </row>
    <row r="1168" spans="1:8" x14ac:dyDescent="0.25">
      <c r="A1168">
        <v>60239258</v>
      </c>
      <c r="B1168">
        <v>31</v>
      </c>
      <c r="C1168">
        <v>0</v>
      </c>
      <c r="D1168">
        <v>1</v>
      </c>
      <c r="E1168" t="s">
        <v>15466</v>
      </c>
      <c r="F1168" t="s">
        <v>13351</v>
      </c>
      <c r="G1168" t="s">
        <v>15467</v>
      </c>
      <c r="H1168" t="s">
        <v>15468</v>
      </c>
    </row>
    <row r="1169" spans="1:8" x14ac:dyDescent="0.25">
      <c r="A1169">
        <v>60211647</v>
      </c>
      <c r="B1169">
        <v>61</v>
      </c>
      <c r="C1169">
        <v>1</v>
      </c>
      <c r="D1169">
        <v>1</v>
      </c>
      <c r="E1169" t="s">
        <v>12801</v>
      </c>
      <c r="F1169" t="s">
        <v>15469</v>
      </c>
      <c r="G1169" t="s">
        <v>12802</v>
      </c>
      <c r="H1169" t="s">
        <v>12803</v>
      </c>
    </row>
    <row r="1170" spans="1:8" x14ac:dyDescent="0.25">
      <c r="A1170">
        <v>60200834</v>
      </c>
      <c r="B1170">
        <v>37</v>
      </c>
      <c r="C1170">
        <v>1</v>
      </c>
      <c r="D1170">
        <v>2</v>
      </c>
      <c r="E1170" t="s">
        <v>12804</v>
      </c>
      <c r="F1170" t="s">
        <v>15470</v>
      </c>
      <c r="G1170" t="s">
        <v>12743</v>
      </c>
      <c r="H1170" t="s">
        <v>12805</v>
      </c>
    </row>
    <row r="1171" spans="1:8" x14ac:dyDescent="0.25">
      <c r="A1171">
        <v>60047575</v>
      </c>
      <c r="B1171">
        <v>63</v>
      </c>
      <c r="C1171">
        <v>1</v>
      </c>
      <c r="D1171">
        <v>1</v>
      </c>
      <c r="E1171" t="s">
        <v>12806</v>
      </c>
      <c r="F1171" t="s">
        <v>15471</v>
      </c>
      <c r="G1171" t="s">
        <v>12787</v>
      </c>
      <c r="H1171" t="s">
        <v>12807</v>
      </c>
    </row>
    <row r="1172" spans="1:8" x14ac:dyDescent="0.25">
      <c r="A1172">
        <v>59891487</v>
      </c>
      <c r="B1172">
        <v>38</v>
      </c>
      <c r="C1172">
        <v>1</v>
      </c>
      <c r="D1172">
        <v>1</v>
      </c>
      <c r="E1172" t="s">
        <v>12808</v>
      </c>
      <c r="F1172" t="s">
        <v>15472</v>
      </c>
      <c r="G1172" t="s">
        <v>12769</v>
      </c>
      <c r="H1172" t="s">
        <v>12809</v>
      </c>
    </row>
    <row r="1173" spans="1:8" x14ac:dyDescent="0.25">
      <c r="A1173">
        <v>59863375</v>
      </c>
      <c r="B1173">
        <v>45</v>
      </c>
      <c r="C1173">
        <v>1</v>
      </c>
      <c r="D1173">
        <v>1</v>
      </c>
      <c r="E1173" t="s">
        <v>15473</v>
      </c>
      <c r="F1173" t="s">
        <v>13351</v>
      </c>
      <c r="G1173" t="s">
        <v>15474</v>
      </c>
      <c r="H1173" t="s">
        <v>15475</v>
      </c>
    </row>
    <row r="1174" spans="1:8" x14ac:dyDescent="0.25">
      <c r="A1174">
        <v>59825622</v>
      </c>
      <c r="B1174">
        <v>73</v>
      </c>
      <c r="C1174">
        <v>1</v>
      </c>
      <c r="D1174">
        <v>1</v>
      </c>
      <c r="E1174" t="s">
        <v>12810</v>
      </c>
      <c r="F1174" t="s">
        <v>15476</v>
      </c>
      <c r="G1174" t="s">
        <v>12772</v>
      </c>
      <c r="H1174" t="s">
        <v>12811</v>
      </c>
    </row>
    <row r="1175" spans="1:8" x14ac:dyDescent="0.25">
      <c r="A1175">
        <v>59825887</v>
      </c>
      <c r="B1175">
        <v>61</v>
      </c>
      <c r="C1175">
        <v>2</v>
      </c>
      <c r="D1175">
        <v>2</v>
      </c>
      <c r="E1175" t="s">
        <v>12812</v>
      </c>
      <c r="F1175" t="s">
        <v>15477</v>
      </c>
      <c r="G1175" t="s">
        <v>12743</v>
      </c>
      <c r="H1175" t="s">
        <v>12813</v>
      </c>
    </row>
    <row r="1176" spans="1:8" x14ac:dyDescent="0.25">
      <c r="A1176">
        <v>59659856</v>
      </c>
      <c r="B1176">
        <v>323</v>
      </c>
      <c r="C1176">
        <v>2</v>
      </c>
      <c r="D1176">
        <v>2</v>
      </c>
      <c r="E1176" t="s">
        <v>15478</v>
      </c>
      <c r="F1176" t="s">
        <v>13351</v>
      </c>
      <c r="G1176" t="s">
        <v>15479</v>
      </c>
      <c r="H1176" t="s">
        <v>15480</v>
      </c>
    </row>
    <row r="1177" spans="1:8" x14ac:dyDescent="0.25">
      <c r="A1177">
        <v>50165574</v>
      </c>
      <c r="B1177">
        <v>1780</v>
      </c>
      <c r="C1177">
        <v>4</v>
      </c>
      <c r="D1177">
        <v>1</v>
      </c>
      <c r="E1177" t="s">
        <v>12814</v>
      </c>
      <c r="F1177" t="s">
        <v>15481</v>
      </c>
      <c r="G1177" t="s">
        <v>12815</v>
      </c>
      <c r="H1177" t="s">
        <v>12816</v>
      </c>
    </row>
    <row r="1178" spans="1:8" x14ac:dyDescent="0.25">
      <c r="A1178">
        <v>61851929</v>
      </c>
      <c r="B1178">
        <v>46</v>
      </c>
      <c r="C1178">
        <v>0</v>
      </c>
      <c r="D1178">
        <v>1</v>
      </c>
      <c r="E1178" t="s">
        <v>15482</v>
      </c>
      <c r="F1178" t="s">
        <v>13351</v>
      </c>
      <c r="G1178" t="s">
        <v>15483</v>
      </c>
      <c r="H1178" t="s">
        <v>15484</v>
      </c>
    </row>
    <row r="1179" spans="1:8" x14ac:dyDescent="0.25">
      <c r="A1179">
        <v>25718635</v>
      </c>
      <c r="B1179">
        <v>7109</v>
      </c>
      <c r="C1179">
        <v>5</v>
      </c>
      <c r="D1179">
        <v>1</v>
      </c>
      <c r="E1179" t="s">
        <v>15485</v>
      </c>
      <c r="F1179" t="s">
        <v>13351</v>
      </c>
      <c r="G1179" t="s">
        <v>15486</v>
      </c>
      <c r="H1179" t="s">
        <v>15487</v>
      </c>
    </row>
    <row r="1180" spans="1:8" x14ac:dyDescent="0.25">
      <c r="A1180">
        <v>61071495</v>
      </c>
      <c r="B1180">
        <v>55</v>
      </c>
      <c r="C1180">
        <v>1</v>
      </c>
      <c r="D1180">
        <v>1</v>
      </c>
      <c r="E1180" t="s">
        <v>12817</v>
      </c>
      <c r="F1180" t="s">
        <v>15488</v>
      </c>
      <c r="G1180" t="s">
        <v>12818</v>
      </c>
      <c r="H1180" t="s">
        <v>12819</v>
      </c>
    </row>
    <row r="1181" spans="1:8" x14ac:dyDescent="0.25">
      <c r="A1181">
        <v>43727862</v>
      </c>
      <c r="B1181">
        <v>974</v>
      </c>
      <c r="C1181">
        <v>1</v>
      </c>
      <c r="D1181">
        <v>2</v>
      </c>
      <c r="E1181" t="s">
        <v>15489</v>
      </c>
      <c r="F1181" t="s">
        <v>13351</v>
      </c>
      <c r="G1181" t="s">
        <v>15490</v>
      </c>
      <c r="H1181" t="s">
        <v>15491</v>
      </c>
    </row>
    <row r="1182" spans="1:8" x14ac:dyDescent="0.25">
      <c r="A1182">
        <v>45762279</v>
      </c>
      <c r="B1182">
        <v>1283</v>
      </c>
      <c r="C1182">
        <v>3</v>
      </c>
      <c r="D1182">
        <v>4</v>
      </c>
      <c r="E1182" t="s">
        <v>15492</v>
      </c>
      <c r="F1182" t="s">
        <v>13351</v>
      </c>
      <c r="G1182" t="s">
        <v>15493</v>
      </c>
      <c r="H1182" t="s">
        <v>15494</v>
      </c>
    </row>
    <row r="1183" spans="1:8" x14ac:dyDescent="0.25">
      <c r="A1183">
        <v>48432846</v>
      </c>
      <c r="B1183">
        <v>3308</v>
      </c>
      <c r="C1183">
        <v>3</v>
      </c>
      <c r="D1183">
        <v>1</v>
      </c>
      <c r="E1183" t="s">
        <v>12820</v>
      </c>
      <c r="F1183" t="s">
        <v>15495</v>
      </c>
      <c r="G1183" t="s">
        <v>12821</v>
      </c>
      <c r="H1183" t="s">
        <v>12822</v>
      </c>
    </row>
    <row r="1184" spans="1:8" x14ac:dyDescent="0.25">
      <c r="A1184">
        <v>61741073</v>
      </c>
      <c r="B1184">
        <v>35</v>
      </c>
      <c r="C1184">
        <v>1</v>
      </c>
      <c r="D1184">
        <v>1</v>
      </c>
      <c r="E1184" t="s">
        <v>12823</v>
      </c>
      <c r="F1184" t="s">
        <v>15496</v>
      </c>
      <c r="G1184" t="s">
        <v>12824</v>
      </c>
      <c r="H1184" t="s">
        <v>12825</v>
      </c>
    </row>
    <row r="1185" spans="1:8" x14ac:dyDescent="0.25">
      <c r="A1185">
        <v>59216049</v>
      </c>
      <c r="B1185">
        <v>46</v>
      </c>
      <c r="C1185">
        <v>1</v>
      </c>
      <c r="D1185">
        <v>1</v>
      </c>
      <c r="E1185" t="s">
        <v>15497</v>
      </c>
      <c r="F1185" t="s">
        <v>13351</v>
      </c>
      <c r="G1185" t="s">
        <v>15498</v>
      </c>
      <c r="H1185" t="s">
        <v>15499</v>
      </c>
    </row>
    <row r="1186" spans="1:8" x14ac:dyDescent="0.25">
      <c r="A1186">
        <v>48970589</v>
      </c>
      <c r="B1186">
        <v>76</v>
      </c>
      <c r="C1186">
        <v>0</v>
      </c>
      <c r="D1186">
        <v>1</v>
      </c>
      <c r="E1186" t="s">
        <v>15500</v>
      </c>
      <c r="F1186" t="s">
        <v>13351</v>
      </c>
      <c r="G1186" t="s">
        <v>15501</v>
      </c>
      <c r="H1186" t="s">
        <v>15502</v>
      </c>
    </row>
    <row r="1187" spans="1:8" x14ac:dyDescent="0.25">
      <c r="A1187">
        <v>61673290</v>
      </c>
      <c r="B1187">
        <v>31</v>
      </c>
      <c r="C1187">
        <v>1</v>
      </c>
      <c r="D1187">
        <v>1</v>
      </c>
      <c r="E1187" t="s">
        <v>12826</v>
      </c>
      <c r="F1187" t="s">
        <v>15503</v>
      </c>
      <c r="G1187" t="s">
        <v>12827</v>
      </c>
      <c r="H1187" t="s">
        <v>12828</v>
      </c>
    </row>
    <row r="1188" spans="1:8" x14ac:dyDescent="0.25">
      <c r="A1188">
        <v>52764183</v>
      </c>
      <c r="B1188">
        <v>1208</v>
      </c>
      <c r="C1188">
        <v>1</v>
      </c>
      <c r="D1188">
        <v>2</v>
      </c>
      <c r="E1188" t="s">
        <v>15504</v>
      </c>
      <c r="F1188" t="s">
        <v>13351</v>
      </c>
      <c r="G1188" t="s">
        <v>15505</v>
      </c>
      <c r="H1188" t="s">
        <v>15506</v>
      </c>
    </row>
    <row r="1189" spans="1:8" x14ac:dyDescent="0.25">
      <c r="A1189">
        <v>52522840</v>
      </c>
      <c r="B1189">
        <v>704</v>
      </c>
      <c r="C1189">
        <v>1</v>
      </c>
      <c r="D1189">
        <v>2</v>
      </c>
      <c r="E1189" t="s">
        <v>12829</v>
      </c>
      <c r="F1189" t="s">
        <v>15507</v>
      </c>
      <c r="G1189" t="s">
        <v>12830</v>
      </c>
      <c r="H1189" t="s">
        <v>12831</v>
      </c>
    </row>
    <row r="1190" spans="1:8" x14ac:dyDescent="0.25">
      <c r="A1190">
        <v>61552423</v>
      </c>
      <c r="B1190">
        <v>35</v>
      </c>
      <c r="C1190">
        <v>0</v>
      </c>
      <c r="D1190">
        <v>1</v>
      </c>
      <c r="E1190" t="s">
        <v>15508</v>
      </c>
      <c r="F1190" t="s">
        <v>13351</v>
      </c>
      <c r="G1190" t="s">
        <v>15509</v>
      </c>
      <c r="H1190" t="s">
        <v>15510</v>
      </c>
    </row>
    <row r="1191" spans="1:8" x14ac:dyDescent="0.25">
      <c r="A1191">
        <v>61438267</v>
      </c>
      <c r="B1191">
        <v>76</v>
      </c>
      <c r="C1191">
        <v>3</v>
      </c>
      <c r="D1191">
        <v>2</v>
      </c>
      <c r="E1191" t="s">
        <v>15511</v>
      </c>
      <c r="F1191" t="s">
        <v>13351</v>
      </c>
      <c r="G1191" t="s">
        <v>15512</v>
      </c>
      <c r="H1191" t="s">
        <v>15513</v>
      </c>
    </row>
    <row r="1192" spans="1:8" x14ac:dyDescent="0.25">
      <c r="A1192">
        <v>35042013</v>
      </c>
      <c r="B1192">
        <v>2614</v>
      </c>
      <c r="C1192">
        <v>3</v>
      </c>
      <c r="D1192">
        <v>9</v>
      </c>
      <c r="E1192" t="s">
        <v>12832</v>
      </c>
      <c r="F1192" t="s">
        <v>15514</v>
      </c>
      <c r="G1192" t="s">
        <v>12833</v>
      </c>
      <c r="H1192" t="s">
        <v>12834</v>
      </c>
    </row>
    <row r="1193" spans="1:8" x14ac:dyDescent="0.25">
      <c r="A1193">
        <v>61463438</v>
      </c>
      <c r="B1193">
        <v>19</v>
      </c>
      <c r="C1193">
        <v>2</v>
      </c>
      <c r="D1193">
        <v>1</v>
      </c>
      <c r="E1193" t="s">
        <v>12835</v>
      </c>
      <c r="F1193" t="s">
        <v>15515</v>
      </c>
      <c r="G1193" t="s">
        <v>12836</v>
      </c>
      <c r="H1193" t="s">
        <v>12837</v>
      </c>
    </row>
    <row r="1194" spans="1:8" x14ac:dyDescent="0.25">
      <c r="A1194">
        <v>37945767</v>
      </c>
      <c r="B1194">
        <v>69320</v>
      </c>
      <c r="C1194">
        <v>8</v>
      </c>
      <c r="D1194">
        <v>31</v>
      </c>
      <c r="E1194" t="s">
        <v>15516</v>
      </c>
      <c r="F1194" t="s">
        <v>13351</v>
      </c>
      <c r="G1194" t="s">
        <v>15517</v>
      </c>
      <c r="H1194" t="s">
        <v>15518</v>
      </c>
    </row>
    <row r="1195" spans="1:8" x14ac:dyDescent="0.25">
      <c r="A1195">
        <v>61379215</v>
      </c>
      <c r="B1195">
        <v>50</v>
      </c>
      <c r="C1195">
        <v>1</v>
      </c>
      <c r="D1195">
        <v>1</v>
      </c>
      <c r="E1195" t="s">
        <v>15519</v>
      </c>
      <c r="F1195" t="s">
        <v>13351</v>
      </c>
      <c r="G1195" t="s">
        <v>15520</v>
      </c>
      <c r="H1195" t="s">
        <v>15521</v>
      </c>
    </row>
    <row r="1196" spans="1:8" x14ac:dyDescent="0.25">
      <c r="A1196">
        <v>59628752</v>
      </c>
      <c r="B1196">
        <v>396</v>
      </c>
      <c r="C1196">
        <v>3</v>
      </c>
      <c r="D1196">
        <v>2</v>
      </c>
      <c r="E1196" t="s">
        <v>12838</v>
      </c>
      <c r="F1196" t="s">
        <v>15522</v>
      </c>
      <c r="G1196" t="s">
        <v>12839</v>
      </c>
      <c r="H1196" t="s">
        <v>12840</v>
      </c>
    </row>
    <row r="1197" spans="1:8" x14ac:dyDescent="0.25">
      <c r="A1197">
        <v>61413109</v>
      </c>
      <c r="B1197">
        <v>38</v>
      </c>
      <c r="C1197">
        <v>1</v>
      </c>
      <c r="D1197">
        <v>1</v>
      </c>
      <c r="E1197" t="s">
        <v>12841</v>
      </c>
      <c r="F1197" t="s">
        <v>15523</v>
      </c>
      <c r="G1197" t="s">
        <v>12842</v>
      </c>
      <c r="H1197" t="s">
        <v>12843</v>
      </c>
    </row>
    <row r="1198" spans="1:8" x14ac:dyDescent="0.25">
      <c r="A1198">
        <v>46491815</v>
      </c>
      <c r="B1198">
        <v>1971</v>
      </c>
      <c r="C1198">
        <v>4</v>
      </c>
      <c r="D1198">
        <v>68</v>
      </c>
      <c r="E1198" t="s">
        <v>15524</v>
      </c>
      <c r="F1198" t="s">
        <v>13351</v>
      </c>
      <c r="G1198" t="s">
        <v>12833</v>
      </c>
      <c r="H1198" t="s">
        <v>15525</v>
      </c>
    </row>
    <row r="1199" spans="1:8" x14ac:dyDescent="0.25">
      <c r="A1199">
        <v>49009155</v>
      </c>
      <c r="B1199">
        <v>1460</v>
      </c>
      <c r="C1199">
        <v>3</v>
      </c>
      <c r="D1199">
        <v>2</v>
      </c>
      <c r="E1199" t="s">
        <v>12844</v>
      </c>
      <c r="F1199" t="s">
        <v>15526</v>
      </c>
      <c r="G1199" t="s">
        <v>12845</v>
      </c>
      <c r="H1199" t="s">
        <v>12846</v>
      </c>
    </row>
    <row r="1200" spans="1:8" x14ac:dyDescent="0.25">
      <c r="A1200">
        <v>61288106</v>
      </c>
      <c r="B1200">
        <v>38</v>
      </c>
      <c r="C1200">
        <v>1</v>
      </c>
      <c r="D1200">
        <v>1</v>
      </c>
      <c r="E1200" t="s">
        <v>15527</v>
      </c>
      <c r="F1200" t="s">
        <v>13351</v>
      </c>
      <c r="G1200" t="s">
        <v>15528</v>
      </c>
      <c r="H1200" t="s">
        <v>15529</v>
      </c>
    </row>
    <row r="1201" spans="1:8" x14ac:dyDescent="0.25">
      <c r="A1201">
        <v>25912091</v>
      </c>
      <c r="B1201">
        <v>27648</v>
      </c>
      <c r="C1201">
        <v>4</v>
      </c>
      <c r="D1201">
        <v>14</v>
      </c>
      <c r="E1201" t="s">
        <v>15530</v>
      </c>
      <c r="F1201" t="s">
        <v>13351</v>
      </c>
      <c r="G1201" t="s">
        <v>15531</v>
      </c>
      <c r="H1201" t="s">
        <v>15532</v>
      </c>
    </row>
    <row r="1202" spans="1:8" x14ac:dyDescent="0.25">
      <c r="A1202">
        <v>61318610</v>
      </c>
      <c r="B1202">
        <v>55</v>
      </c>
      <c r="C1202">
        <v>1</v>
      </c>
      <c r="D1202">
        <v>1</v>
      </c>
      <c r="E1202" t="s">
        <v>12847</v>
      </c>
      <c r="F1202" t="s">
        <v>15533</v>
      </c>
      <c r="G1202" t="s">
        <v>12848</v>
      </c>
      <c r="H1202" t="s">
        <v>12849</v>
      </c>
    </row>
    <row r="1203" spans="1:8" x14ac:dyDescent="0.25">
      <c r="A1203">
        <v>61285354</v>
      </c>
      <c r="B1203">
        <v>34</v>
      </c>
      <c r="C1203">
        <v>1</v>
      </c>
      <c r="D1203">
        <v>1</v>
      </c>
      <c r="E1203" t="s">
        <v>15534</v>
      </c>
      <c r="F1203" t="s">
        <v>13351</v>
      </c>
      <c r="G1203" t="s">
        <v>12833</v>
      </c>
      <c r="H1203" t="s">
        <v>15535</v>
      </c>
    </row>
    <row r="1204" spans="1:8" x14ac:dyDescent="0.25">
      <c r="A1204">
        <v>47417015</v>
      </c>
      <c r="B1204">
        <v>7015</v>
      </c>
      <c r="C1204">
        <v>3</v>
      </c>
      <c r="D1204">
        <v>14</v>
      </c>
      <c r="E1204" t="s">
        <v>12850</v>
      </c>
      <c r="F1204" t="s">
        <v>15536</v>
      </c>
      <c r="G1204" t="s">
        <v>12851</v>
      </c>
      <c r="H1204" t="s">
        <v>12852</v>
      </c>
    </row>
    <row r="1205" spans="1:8" x14ac:dyDescent="0.25">
      <c r="A1205">
        <v>49256963</v>
      </c>
      <c r="B1205">
        <v>2965</v>
      </c>
      <c r="C1205">
        <v>2</v>
      </c>
      <c r="D1205">
        <v>1</v>
      </c>
      <c r="E1205" t="s">
        <v>15537</v>
      </c>
      <c r="F1205" t="s">
        <v>13351</v>
      </c>
      <c r="G1205" t="s">
        <v>15538</v>
      </c>
      <c r="H1205" t="s">
        <v>15539</v>
      </c>
    </row>
    <row r="1206" spans="1:8" x14ac:dyDescent="0.25">
      <c r="A1206">
        <v>46292614</v>
      </c>
      <c r="B1206">
        <v>4998</v>
      </c>
      <c r="C1206">
        <v>3</v>
      </c>
      <c r="D1206">
        <v>1</v>
      </c>
      <c r="E1206" t="s">
        <v>15540</v>
      </c>
      <c r="F1206" t="s">
        <v>13351</v>
      </c>
      <c r="G1206" t="s">
        <v>15541</v>
      </c>
      <c r="H1206" t="s">
        <v>15542</v>
      </c>
    </row>
    <row r="1207" spans="1:8" x14ac:dyDescent="0.25">
      <c r="A1207">
        <v>61257086</v>
      </c>
      <c r="B1207">
        <v>74</v>
      </c>
      <c r="C1207">
        <v>1</v>
      </c>
      <c r="D1207">
        <v>1</v>
      </c>
      <c r="E1207" t="s">
        <v>15543</v>
      </c>
      <c r="F1207" t="s">
        <v>13351</v>
      </c>
      <c r="G1207" t="s">
        <v>15544</v>
      </c>
      <c r="H1207" t="s">
        <v>15545</v>
      </c>
    </row>
    <row r="1208" spans="1:8" x14ac:dyDescent="0.25">
      <c r="A1208">
        <v>37551576</v>
      </c>
      <c r="B1208">
        <v>16024</v>
      </c>
      <c r="C1208">
        <v>3</v>
      </c>
      <c r="D1208">
        <v>11</v>
      </c>
      <c r="E1208" t="s">
        <v>12853</v>
      </c>
      <c r="F1208" t="s">
        <v>15546</v>
      </c>
      <c r="G1208" t="s">
        <v>12854</v>
      </c>
      <c r="H1208" t="s">
        <v>12855</v>
      </c>
    </row>
    <row r="1209" spans="1:8" x14ac:dyDescent="0.25">
      <c r="A1209">
        <v>35906952</v>
      </c>
      <c r="B1209">
        <v>11740</v>
      </c>
      <c r="C1209">
        <v>4</v>
      </c>
      <c r="D1209">
        <v>4</v>
      </c>
      <c r="E1209" t="s">
        <v>12856</v>
      </c>
      <c r="F1209" t="s">
        <v>15547</v>
      </c>
      <c r="G1209" t="s">
        <v>12857</v>
      </c>
      <c r="H1209" t="s">
        <v>12858</v>
      </c>
    </row>
    <row r="1210" spans="1:8" x14ac:dyDescent="0.25">
      <c r="A1210">
        <v>35557411</v>
      </c>
      <c r="B1210">
        <v>846</v>
      </c>
      <c r="C1210">
        <v>3</v>
      </c>
      <c r="D1210">
        <v>3</v>
      </c>
      <c r="E1210" t="s">
        <v>12859</v>
      </c>
      <c r="F1210" t="s">
        <v>15548</v>
      </c>
      <c r="G1210" t="s">
        <v>12860</v>
      </c>
      <c r="H1210" t="s">
        <v>12861</v>
      </c>
    </row>
    <row r="1211" spans="1:8" x14ac:dyDescent="0.25">
      <c r="A1211">
        <v>57853636</v>
      </c>
      <c r="B1211">
        <v>456</v>
      </c>
      <c r="C1211">
        <v>2</v>
      </c>
      <c r="D1211">
        <v>2</v>
      </c>
      <c r="E1211" t="s">
        <v>12862</v>
      </c>
      <c r="F1211" t="s">
        <v>15549</v>
      </c>
      <c r="G1211" t="s">
        <v>12863</v>
      </c>
      <c r="H1211" t="s">
        <v>12864</v>
      </c>
    </row>
    <row r="1212" spans="1:8" x14ac:dyDescent="0.25">
      <c r="A1212">
        <v>57284908</v>
      </c>
      <c r="B1212">
        <v>94</v>
      </c>
      <c r="C1212">
        <v>2</v>
      </c>
      <c r="D1212">
        <v>1</v>
      </c>
      <c r="E1212" t="s">
        <v>12865</v>
      </c>
      <c r="F1212" t="s">
        <v>15550</v>
      </c>
      <c r="G1212" t="s">
        <v>12866</v>
      </c>
      <c r="H1212" t="s">
        <v>12867</v>
      </c>
    </row>
    <row r="1213" spans="1:8" x14ac:dyDescent="0.25">
      <c r="A1213">
        <v>57338194</v>
      </c>
      <c r="B1213">
        <v>104</v>
      </c>
      <c r="C1213">
        <v>3</v>
      </c>
      <c r="D1213">
        <v>1</v>
      </c>
      <c r="E1213" t="s">
        <v>12868</v>
      </c>
      <c r="F1213" t="s">
        <v>15551</v>
      </c>
      <c r="G1213" t="s">
        <v>12869</v>
      </c>
      <c r="H1213" t="s">
        <v>12870</v>
      </c>
    </row>
    <row r="1214" spans="1:8" x14ac:dyDescent="0.25">
      <c r="A1214">
        <v>56393564</v>
      </c>
      <c r="B1214">
        <v>33</v>
      </c>
      <c r="C1214">
        <v>0</v>
      </c>
      <c r="D1214">
        <v>1</v>
      </c>
      <c r="E1214" t="s">
        <v>15552</v>
      </c>
      <c r="F1214" t="s">
        <v>13351</v>
      </c>
      <c r="G1214" t="s">
        <v>15553</v>
      </c>
      <c r="H1214" t="s">
        <v>15554</v>
      </c>
    </row>
    <row r="1215" spans="1:8" x14ac:dyDescent="0.25">
      <c r="A1215">
        <v>34727584</v>
      </c>
      <c r="B1215">
        <v>5882</v>
      </c>
      <c r="C1215">
        <v>1</v>
      </c>
      <c r="D1215">
        <v>18</v>
      </c>
      <c r="E1215" t="s">
        <v>12301</v>
      </c>
      <c r="F1215" t="s">
        <v>14850</v>
      </c>
      <c r="G1215" t="s">
        <v>12302</v>
      </c>
      <c r="H1215" t="s">
        <v>12303</v>
      </c>
    </row>
    <row r="1216" spans="1:8" x14ac:dyDescent="0.25">
      <c r="A1216">
        <v>55956861</v>
      </c>
      <c r="B1216">
        <v>97</v>
      </c>
      <c r="C1216">
        <v>1</v>
      </c>
      <c r="D1216">
        <v>2</v>
      </c>
      <c r="E1216" t="s">
        <v>12871</v>
      </c>
      <c r="F1216" t="s">
        <v>15555</v>
      </c>
      <c r="G1216" t="s">
        <v>12866</v>
      </c>
      <c r="H1216" t="s">
        <v>12872</v>
      </c>
    </row>
    <row r="1217" spans="1:8" x14ac:dyDescent="0.25">
      <c r="A1217">
        <v>55716448</v>
      </c>
      <c r="B1217">
        <v>82</v>
      </c>
      <c r="C1217">
        <v>0</v>
      </c>
      <c r="D1217">
        <v>1</v>
      </c>
      <c r="E1217" t="s">
        <v>14862</v>
      </c>
      <c r="F1217" t="s">
        <v>13351</v>
      </c>
      <c r="G1217" t="s">
        <v>12279</v>
      </c>
      <c r="H1217" t="s">
        <v>14863</v>
      </c>
    </row>
    <row r="1218" spans="1:8" x14ac:dyDescent="0.25">
      <c r="A1218">
        <v>55520720</v>
      </c>
      <c r="B1218">
        <v>41</v>
      </c>
      <c r="C1218">
        <v>1</v>
      </c>
      <c r="D1218">
        <v>1</v>
      </c>
      <c r="E1218" t="s">
        <v>12873</v>
      </c>
      <c r="F1218" t="s">
        <v>15556</v>
      </c>
      <c r="G1218" t="s">
        <v>12874</v>
      </c>
      <c r="H1218" t="s">
        <v>12875</v>
      </c>
    </row>
    <row r="1219" spans="1:8" x14ac:dyDescent="0.25">
      <c r="A1219">
        <v>55291422</v>
      </c>
      <c r="B1219">
        <v>3450</v>
      </c>
      <c r="C1219">
        <v>2</v>
      </c>
      <c r="D1219">
        <v>1</v>
      </c>
      <c r="E1219" t="s">
        <v>12876</v>
      </c>
      <c r="F1219" t="s">
        <v>15557</v>
      </c>
      <c r="G1219" t="s">
        <v>12877</v>
      </c>
      <c r="H1219" t="s">
        <v>12878</v>
      </c>
    </row>
    <row r="1220" spans="1:8" x14ac:dyDescent="0.25">
      <c r="A1220">
        <v>55087858</v>
      </c>
      <c r="B1220">
        <v>145</v>
      </c>
      <c r="C1220">
        <v>1</v>
      </c>
      <c r="D1220">
        <v>3</v>
      </c>
      <c r="E1220" t="s">
        <v>12057</v>
      </c>
      <c r="F1220" t="s">
        <v>14516</v>
      </c>
      <c r="G1220" t="s">
        <v>12058</v>
      </c>
      <c r="H1220" t="s">
        <v>12059</v>
      </c>
    </row>
    <row r="1221" spans="1:8" x14ac:dyDescent="0.25">
      <c r="A1221">
        <v>15675900</v>
      </c>
      <c r="B1221">
        <v>1988</v>
      </c>
      <c r="C1221">
        <v>3</v>
      </c>
      <c r="D1221">
        <v>4</v>
      </c>
      <c r="E1221" t="s">
        <v>12879</v>
      </c>
      <c r="F1221" t="s">
        <v>15558</v>
      </c>
      <c r="G1221" t="s">
        <v>12880</v>
      </c>
      <c r="H1221" t="s">
        <v>12881</v>
      </c>
    </row>
    <row r="1222" spans="1:8" x14ac:dyDescent="0.25">
      <c r="A1222">
        <v>54383894</v>
      </c>
      <c r="B1222">
        <v>83</v>
      </c>
      <c r="C1222">
        <v>2</v>
      </c>
      <c r="D1222">
        <v>1</v>
      </c>
      <c r="E1222" t="s">
        <v>12882</v>
      </c>
      <c r="F1222" t="s">
        <v>15559</v>
      </c>
      <c r="G1222" t="s">
        <v>12866</v>
      </c>
      <c r="H1222" t="s">
        <v>12883</v>
      </c>
    </row>
    <row r="1223" spans="1:8" x14ac:dyDescent="0.25">
      <c r="A1223">
        <v>7512535</v>
      </c>
      <c r="B1223">
        <v>1043</v>
      </c>
      <c r="C1223">
        <v>6</v>
      </c>
      <c r="D1223">
        <v>4</v>
      </c>
      <c r="E1223" t="s">
        <v>15560</v>
      </c>
      <c r="F1223" t="s">
        <v>13351</v>
      </c>
      <c r="G1223" t="s">
        <v>15561</v>
      </c>
      <c r="H1223" t="s">
        <v>15562</v>
      </c>
    </row>
    <row r="1224" spans="1:8" x14ac:dyDescent="0.25">
      <c r="A1224">
        <v>4063353</v>
      </c>
      <c r="B1224">
        <v>8581</v>
      </c>
      <c r="C1224">
        <v>2</v>
      </c>
      <c r="D1224">
        <v>39</v>
      </c>
      <c r="E1224" t="s">
        <v>12884</v>
      </c>
      <c r="F1224" t="s">
        <v>15563</v>
      </c>
      <c r="G1224" t="s">
        <v>12885</v>
      </c>
      <c r="H1224" t="s">
        <v>12886</v>
      </c>
    </row>
    <row r="1225" spans="1:8" x14ac:dyDescent="0.25">
      <c r="A1225">
        <v>15876957</v>
      </c>
      <c r="B1225">
        <v>5785</v>
      </c>
      <c r="C1225">
        <v>3</v>
      </c>
      <c r="D1225">
        <v>16</v>
      </c>
      <c r="E1225" t="s">
        <v>12887</v>
      </c>
      <c r="F1225" t="s">
        <v>15564</v>
      </c>
      <c r="G1225" t="s">
        <v>12888</v>
      </c>
      <c r="H1225" t="s">
        <v>12889</v>
      </c>
    </row>
    <row r="1226" spans="1:8" x14ac:dyDescent="0.25">
      <c r="A1226">
        <v>53152134</v>
      </c>
      <c r="B1226">
        <v>82</v>
      </c>
      <c r="C1226">
        <v>1</v>
      </c>
      <c r="D1226">
        <v>3</v>
      </c>
      <c r="E1226" t="s">
        <v>12890</v>
      </c>
      <c r="F1226" t="s">
        <v>15565</v>
      </c>
      <c r="G1226" t="s">
        <v>12874</v>
      </c>
      <c r="H1226" t="s">
        <v>12891</v>
      </c>
    </row>
    <row r="1227" spans="1:8" x14ac:dyDescent="0.25">
      <c r="A1227">
        <v>53105245</v>
      </c>
      <c r="B1227">
        <v>499</v>
      </c>
      <c r="C1227">
        <v>2</v>
      </c>
      <c r="D1227">
        <v>2</v>
      </c>
      <c r="E1227" t="s">
        <v>12892</v>
      </c>
      <c r="F1227" t="s">
        <v>15566</v>
      </c>
      <c r="G1227" t="s">
        <v>12893</v>
      </c>
      <c r="H1227" t="s">
        <v>12894</v>
      </c>
    </row>
    <row r="1228" spans="1:8" x14ac:dyDescent="0.25">
      <c r="A1228">
        <v>13593306</v>
      </c>
      <c r="B1228">
        <v>1612</v>
      </c>
      <c r="C1228">
        <v>4</v>
      </c>
      <c r="D1228">
        <v>9</v>
      </c>
      <c r="E1228" t="s">
        <v>15567</v>
      </c>
      <c r="F1228" t="s">
        <v>13351</v>
      </c>
      <c r="G1228" t="s">
        <v>12874</v>
      </c>
      <c r="H1228" t="s">
        <v>15568</v>
      </c>
    </row>
    <row r="1229" spans="1:8" x14ac:dyDescent="0.25">
      <c r="A1229">
        <v>14396449</v>
      </c>
      <c r="B1229">
        <v>31927</v>
      </c>
      <c r="C1229">
        <v>5</v>
      </c>
      <c r="D1229">
        <v>106</v>
      </c>
      <c r="E1229" t="s">
        <v>12895</v>
      </c>
      <c r="F1229" t="s">
        <v>15569</v>
      </c>
      <c r="G1229" t="s">
        <v>12896</v>
      </c>
      <c r="H1229" t="s">
        <v>12897</v>
      </c>
    </row>
    <row r="1230" spans="1:8" x14ac:dyDescent="0.25">
      <c r="A1230">
        <v>50395951</v>
      </c>
      <c r="B1230">
        <v>451</v>
      </c>
      <c r="C1230">
        <v>3</v>
      </c>
      <c r="D1230">
        <v>2</v>
      </c>
      <c r="E1230" t="s">
        <v>15570</v>
      </c>
      <c r="F1230" t="s">
        <v>13351</v>
      </c>
      <c r="G1230" t="s">
        <v>12874</v>
      </c>
      <c r="H1230" t="s">
        <v>15571</v>
      </c>
    </row>
    <row r="1231" spans="1:8" x14ac:dyDescent="0.25">
      <c r="A1231">
        <v>50177352</v>
      </c>
      <c r="B1231">
        <v>435</v>
      </c>
      <c r="C1231">
        <v>2</v>
      </c>
      <c r="D1231">
        <v>1</v>
      </c>
      <c r="E1231" t="s">
        <v>12898</v>
      </c>
      <c r="F1231" t="s">
        <v>15572</v>
      </c>
      <c r="G1231" t="s">
        <v>12327</v>
      </c>
      <c r="H1231" t="s">
        <v>12899</v>
      </c>
    </row>
    <row r="1232" spans="1:8" x14ac:dyDescent="0.25">
      <c r="A1232">
        <v>6527598</v>
      </c>
      <c r="B1232">
        <v>3048</v>
      </c>
      <c r="C1232">
        <v>1</v>
      </c>
      <c r="D1232">
        <v>1</v>
      </c>
      <c r="E1232" t="s">
        <v>12900</v>
      </c>
      <c r="F1232" t="s">
        <v>15573</v>
      </c>
      <c r="G1232" t="s">
        <v>12874</v>
      </c>
      <c r="H1232" t="s">
        <v>12901</v>
      </c>
    </row>
    <row r="1233" spans="1:8" x14ac:dyDescent="0.25">
      <c r="A1233">
        <v>4738134</v>
      </c>
      <c r="B1233">
        <v>2547</v>
      </c>
      <c r="C1233">
        <v>2</v>
      </c>
      <c r="D1233">
        <v>9</v>
      </c>
      <c r="E1233" t="s">
        <v>15574</v>
      </c>
      <c r="F1233" t="s">
        <v>13351</v>
      </c>
      <c r="G1233" t="s">
        <v>12860</v>
      </c>
      <c r="H1233" t="s">
        <v>15575</v>
      </c>
    </row>
    <row r="1234" spans="1:8" x14ac:dyDescent="0.25">
      <c r="A1234">
        <v>49577740</v>
      </c>
      <c r="B1234">
        <v>73</v>
      </c>
      <c r="C1234">
        <v>1</v>
      </c>
      <c r="D1234">
        <v>1</v>
      </c>
      <c r="E1234" t="s">
        <v>15576</v>
      </c>
      <c r="F1234" t="s">
        <v>13351</v>
      </c>
      <c r="G1234" t="s">
        <v>12874</v>
      </c>
      <c r="H1234" t="s">
        <v>15577</v>
      </c>
    </row>
    <row r="1235" spans="1:8" x14ac:dyDescent="0.25">
      <c r="A1235">
        <v>33249287</v>
      </c>
      <c r="B1235">
        <v>1933</v>
      </c>
      <c r="C1235">
        <v>4</v>
      </c>
      <c r="D1235">
        <v>3</v>
      </c>
      <c r="E1235" t="s">
        <v>12902</v>
      </c>
      <c r="F1235" t="s">
        <v>15578</v>
      </c>
      <c r="G1235" t="s">
        <v>12874</v>
      </c>
      <c r="H1235" t="s">
        <v>12903</v>
      </c>
    </row>
    <row r="1236" spans="1:8" x14ac:dyDescent="0.25">
      <c r="A1236">
        <v>48853376</v>
      </c>
      <c r="B1236">
        <v>104</v>
      </c>
      <c r="C1236">
        <v>2</v>
      </c>
      <c r="D1236">
        <v>2</v>
      </c>
      <c r="E1236" t="s">
        <v>12904</v>
      </c>
      <c r="F1236" t="s">
        <v>15579</v>
      </c>
      <c r="G1236" t="s">
        <v>12874</v>
      </c>
      <c r="H1236" t="s">
        <v>12905</v>
      </c>
    </row>
    <row r="1237" spans="1:8" x14ac:dyDescent="0.25">
      <c r="A1237">
        <v>1596158</v>
      </c>
      <c r="B1237">
        <v>82432</v>
      </c>
      <c r="C1237">
        <v>16</v>
      </c>
      <c r="D1237">
        <v>218</v>
      </c>
      <c r="E1237" t="s">
        <v>12906</v>
      </c>
      <c r="F1237" t="s">
        <v>15580</v>
      </c>
      <c r="G1237" t="s">
        <v>12907</v>
      </c>
      <c r="H1237" t="s">
        <v>12908</v>
      </c>
    </row>
    <row r="1238" spans="1:8" x14ac:dyDescent="0.25">
      <c r="A1238">
        <v>35629588</v>
      </c>
      <c r="B1238">
        <v>106</v>
      </c>
      <c r="C1238">
        <v>1</v>
      </c>
      <c r="D1238">
        <v>1</v>
      </c>
      <c r="E1238" t="s">
        <v>12909</v>
      </c>
      <c r="F1238" t="s">
        <v>15581</v>
      </c>
      <c r="G1238" t="s">
        <v>12860</v>
      </c>
      <c r="H1238" t="s">
        <v>12910</v>
      </c>
    </row>
    <row r="1239" spans="1:8" x14ac:dyDescent="0.25">
      <c r="A1239">
        <v>48654742</v>
      </c>
      <c r="B1239">
        <v>59</v>
      </c>
      <c r="C1239">
        <v>1</v>
      </c>
      <c r="D1239">
        <v>3</v>
      </c>
      <c r="E1239" t="s">
        <v>15582</v>
      </c>
      <c r="F1239" t="s">
        <v>13351</v>
      </c>
      <c r="G1239" t="s">
        <v>12866</v>
      </c>
      <c r="H1239" t="s">
        <v>15583</v>
      </c>
    </row>
    <row r="1240" spans="1:8" x14ac:dyDescent="0.25">
      <c r="A1240">
        <v>48401819</v>
      </c>
      <c r="B1240">
        <v>135</v>
      </c>
      <c r="C1240">
        <v>2</v>
      </c>
      <c r="D1240">
        <v>1</v>
      </c>
      <c r="E1240" t="s">
        <v>12911</v>
      </c>
      <c r="F1240" t="s">
        <v>15584</v>
      </c>
      <c r="G1240" t="s">
        <v>12912</v>
      </c>
      <c r="H1240" t="s">
        <v>12913</v>
      </c>
    </row>
    <row r="1241" spans="1:8" x14ac:dyDescent="0.25">
      <c r="A1241">
        <v>48078794</v>
      </c>
      <c r="B1241">
        <v>120</v>
      </c>
      <c r="C1241">
        <v>0</v>
      </c>
      <c r="D1241">
        <v>1</v>
      </c>
      <c r="E1241" t="s">
        <v>15585</v>
      </c>
      <c r="F1241" t="s">
        <v>13351</v>
      </c>
      <c r="G1241" t="s">
        <v>15586</v>
      </c>
      <c r="H1241" t="s">
        <v>15587</v>
      </c>
    </row>
    <row r="1242" spans="1:8" x14ac:dyDescent="0.25">
      <c r="A1242">
        <v>24843000</v>
      </c>
      <c r="B1242">
        <v>5089</v>
      </c>
      <c r="C1242">
        <v>2</v>
      </c>
      <c r="D1242">
        <v>13</v>
      </c>
      <c r="E1242" t="s">
        <v>12914</v>
      </c>
      <c r="F1242" t="s">
        <v>15588</v>
      </c>
      <c r="G1242" t="s">
        <v>12915</v>
      </c>
      <c r="H1242" t="s">
        <v>12916</v>
      </c>
    </row>
    <row r="1243" spans="1:8" x14ac:dyDescent="0.25">
      <c r="A1243">
        <v>47525544</v>
      </c>
      <c r="B1243">
        <v>867</v>
      </c>
      <c r="C1243">
        <v>1</v>
      </c>
      <c r="D1243">
        <v>2</v>
      </c>
      <c r="E1243" t="s">
        <v>15589</v>
      </c>
      <c r="F1243" t="s">
        <v>13351</v>
      </c>
      <c r="G1243" t="s">
        <v>15590</v>
      </c>
      <c r="H1243" t="s">
        <v>15591</v>
      </c>
    </row>
    <row r="1244" spans="1:8" x14ac:dyDescent="0.25">
      <c r="A1244">
        <v>47410020</v>
      </c>
      <c r="B1244">
        <v>103</v>
      </c>
      <c r="C1244">
        <v>1</v>
      </c>
      <c r="D1244">
        <v>1</v>
      </c>
      <c r="E1244" t="s">
        <v>15592</v>
      </c>
      <c r="F1244" t="s">
        <v>13351</v>
      </c>
      <c r="G1244" t="s">
        <v>12327</v>
      </c>
      <c r="H1244" t="s">
        <v>15593</v>
      </c>
    </row>
    <row r="1245" spans="1:8" x14ac:dyDescent="0.25">
      <c r="A1245">
        <v>47217633</v>
      </c>
      <c r="B1245">
        <v>31</v>
      </c>
      <c r="C1245">
        <v>0</v>
      </c>
      <c r="D1245">
        <v>1</v>
      </c>
      <c r="E1245" t="s">
        <v>15594</v>
      </c>
      <c r="F1245" t="s">
        <v>13351</v>
      </c>
      <c r="G1245" t="s">
        <v>12874</v>
      </c>
      <c r="H1245" t="s">
        <v>15595</v>
      </c>
    </row>
    <row r="1246" spans="1:8" x14ac:dyDescent="0.25">
      <c r="A1246">
        <v>46895836</v>
      </c>
      <c r="B1246">
        <v>64</v>
      </c>
      <c r="C1246">
        <v>1</v>
      </c>
      <c r="D1246">
        <v>2</v>
      </c>
      <c r="E1246" t="s">
        <v>12917</v>
      </c>
      <c r="F1246" t="s">
        <v>15596</v>
      </c>
      <c r="G1246" t="s">
        <v>12880</v>
      </c>
      <c r="H1246" t="s">
        <v>12918</v>
      </c>
    </row>
    <row r="1247" spans="1:8" x14ac:dyDescent="0.25">
      <c r="A1247">
        <v>46492665</v>
      </c>
      <c r="B1247">
        <v>917</v>
      </c>
      <c r="C1247">
        <v>2</v>
      </c>
      <c r="D1247">
        <v>3</v>
      </c>
      <c r="E1247" t="s">
        <v>12919</v>
      </c>
      <c r="F1247" t="s">
        <v>15597</v>
      </c>
      <c r="G1247" t="s">
        <v>12302</v>
      </c>
      <c r="H1247" t="s">
        <v>12920</v>
      </c>
    </row>
    <row r="1248" spans="1:8" x14ac:dyDescent="0.25">
      <c r="A1248">
        <v>45840230</v>
      </c>
      <c r="B1248">
        <v>153</v>
      </c>
      <c r="C1248">
        <v>2</v>
      </c>
      <c r="D1248">
        <v>2</v>
      </c>
      <c r="E1248" t="s">
        <v>15598</v>
      </c>
      <c r="F1248" t="s">
        <v>13351</v>
      </c>
      <c r="G1248" t="s">
        <v>12874</v>
      </c>
      <c r="H1248" t="s">
        <v>15599</v>
      </c>
    </row>
    <row r="1249" spans="1:8" x14ac:dyDescent="0.25">
      <c r="A1249">
        <v>11559255</v>
      </c>
      <c r="B1249">
        <v>3555</v>
      </c>
      <c r="C1249">
        <v>4</v>
      </c>
      <c r="D1249">
        <v>5</v>
      </c>
      <c r="E1249" t="s">
        <v>12921</v>
      </c>
      <c r="F1249" t="s">
        <v>15600</v>
      </c>
      <c r="G1249" t="s">
        <v>12874</v>
      </c>
      <c r="H1249" t="s">
        <v>12922</v>
      </c>
    </row>
    <row r="1250" spans="1:8" x14ac:dyDescent="0.25">
      <c r="A1250">
        <v>46069663</v>
      </c>
      <c r="B1250">
        <v>113</v>
      </c>
      <c r="C1250">
        <v>1</v>
      </c>
      <c r="D1250">
        <v>1</v>
      </c>
      <c r="E1250" t="s">
        <v>12923</v>
      </c>
      <c r="F1250" t="s">
        <v>15601</v>
      </c>
      <c r="G1250" t="s">
        <v>12874</v>
      </c>
      <c r="H1250" t="s">
        <v>12924</v>
      </c>
    </row>
    <row r="1251" spans="1:8" x14ac:dyDescent="0.25">
      <c r="A1251">
        <v>46043905</v>
      </c>
      <c r="B1251">
        <v>409</v>
      </c>
      <c r="C1251">
        <v>1</v>
      </c>
      <c r="D1251">
        <v>5</v>
      </c>
      <c r="E1251" t="s">
        <v>12925</v>
      </c>
      <c r="F1251" t="s">
        <v>15602</v>
      </c>
      <c r="G1251" t="s">
        <v>12926</v>
      </c>
      <c r="H1251" t="s">
        <v>12927</v>
      </c>
    </row>
    <row r="1252" spans="1:8" x14ac:dyDescent="0.25">
      <c r="A1252">
        <v>45965563</v>
      </c>
      <c r="B1252">
        <v>649</v>
      </c>
      <c r="C1252">
        <v>2</v>
      </c>
      <c r="D1252">
        <v>1</v>
      </c>
      <c r="E1252" t="s">
        <v>12928</v>
      </c>
      <c r="F1252" t="s">
        <v>15603</v>
      </c>
      <c r="G1252" t="s">
        <v>12874</v>
      </c>
      <c r="H1252" t="s">
        <v>12929</v>
      </c>
    </row>
    <row r="1253" spans="1:8" x14ac:dyDescent="0.25">
      <c r="A1253">
        <v>45877403</v>
      </c>
      <c r="B1253">
        <v>86</v>
      </c>
      <c r="C1253">
        <v>1</v>
      </c>
      <c r="D1253">
        <v>1</v>
      </c>
      <c r="E1253" t="s">
        <v>12930</v>
      </c>
      <c r="F1253" t="s">
        <v>15604</v>
      </c>
      <c r="G1253" t="s">
        <v>12860</v>
      </c>
      <c r="H1253" t="s">
        <v>12931</v>
      </c>
    </row>
    <row r="1254" spans="1:8" x14ac:dyDescent="0.25">
      <c r="A1254">
        <v>45788087</v>
      </c>
      <c r="B1254">
        <v>99</v>
      </c>
      <c r="C1254">
        <v>1</v>
      </c>
      <c r="D1254">
        <v>1</v>
      </c>
      <c r="E1254" t="s">
        <v>12932</v>
      </c>
      <c r="F1254" t="s">
        <v>15605</v>
      </c>
      <c r="G1254" t="s">
        <v>12874</v>
      </c>
      <c r="H1254" t="s">
        <v>12933</v>
      </c>
    </row>
    <row r="1255" spans="1:8" x14ac:dyDescent="0.25">
      <c r="A1255">
        <v>44850003</v>
      </c>
      <c r="B1255">
        <v>99</v>
      </c>
      <c r="C1255">
        <v>1</v>
      </c>
      <c r="D1255">
        <v>2</v>
      </c>
      <c r="E1255" t="s">
        <v>15606</v>
      </c>
      <c r="F1255" t="s">
        <v>13351</v>
      </c>
      <c r="G1255" t="s">
        <v>15607</v>
      </c>
      <c r="H1255" t="s">
        <v>15608</v>
      </c>
    </row>
    <row r="1256" spans="1:8" x14ac:dyDescent="0.25">
      <c r="A1256">
        <v>45465193</v>
      </c>
      <c r="B1256">
        <v>779</v>
      </c>
      <c r="C1256">
        <v>3</v>
      </c>
      <c r="D1256">
        <v>4</v>
      </c>
      <c r="E1256" t="s">
        <v>12934</v>
      </c>
      <c r="F1256" t="s">
        <v>15609</v>
      </c>
      <c r="G1256" t="s">
        <v>12935</v>
      </c>
      <c r="H1256" t="s">
        <v>12936</v>
      </c>
    </row>
    <row r="1257" spans="1:8" x14ac:dyDescent="0.25">
      <c r="A1257">
        <v>60655406</v>
      </c>
      <c r="B1257">
        <v>29</v>
      </c>
      <c r="C1257">
        <v>1</v>
      </c>
      <c r="D1257">
        <v>1</v>
      </c>
      <c r="E1257" t="s">
        <v>15610</v>
      </c>
      <c r="F1257" t="s">
        <v>13351</v>
      </c>
      <c r="G1257" t="s">
        <v>15611</v>
      </c>
      <c r="H1257" t="s">
        <v>15612</v>
      </c>
    </row>
    <row r="1258" spans="1:8" x14ac:dyDescent="0.25">
      <c r="A1258">
        <v>48355550</v>
      </c>
      <c r="B1258">
        <v>2012</v>
      </c>
      <c r="C1258">
        <v>3</v>
      </c>
      <c r="D1258">
        <v>3</v>
      </c>
      <c r="E1258" t="s">
        <v>12937</v>
      </c>
      <c r="F1258" t="s">
        <v>15613</v>
      </c>
      <c r="G1258" t="s">
        <v>12938</v>
      </c>
      <c r="H1258" t="s">
        <v>12939</v>
      </c>
    </row>
    <row r="1259" spans="1:8" x14ac:dyDescent="0.25">
      <c r="A1259">
        <v>54022598</v>
      </c>
      <c r="B1259">
        <v>711</v>
      </c>
      <c r="C1259">
        <v>1</v>
      </c>
      <c r="D1259">
        <v>1</v>
      </c>
      <c r="E1259" t="s">
        <v>12940</v>
      </c>
      <c r="F1259" t="s">
        <v>15614</v>
      </c>
      <c r="G1259" t="s">
        <v>12941</v>
      </c>
      <c r="H1259" t="s">
        <v>12942</v>
      </c>
    </row>
    <row r="1260" spans="1:8" x14ac:dyDescent="0.25">
      <c r="A1260">
        <v>18560980</v>
      </c>
      <c r="B1260">
        <v>8224</v>
      </c>
      <c r="C1260">
        <v>1</v>
      </c>
      <c r="D1260">
        <v>3</v>
      </c>
      <c r="E1260" t="s">
        <v>12943</v>
      </c>
      <c r="F1260" t="s">
        <v>15615</v>
      </c>
      <c r="G1260" t="s">
        <v>12944</v>
      </c>
      <c r="H1260" t="s">
        <v>12945</v>
      </c>
    </row>
    <row r="1261" spans="1:8" x14ac:dyDescent="0.25">
      <c r="A1261">
        <v>42332611</v>
      </c>
      <c r="B1261">
        <v>697</v>
      </c>
      <c r="C1261">
        <v>1</v>
      </c>
      <c r="D1261">
        <v>8</v>
      </c>
      <c r="E1261" t="s">
        <v>15616</v>
      </c>
      <c r="F1261" t="s">
        <v>13351</v>
      </c>
      <c r="G1261" t="s">
        <v>12966</v>
      </c>
      <c r="H1261" t="s">
        <v>15617</v>
      </c>
    </row>
    <row r="1262" spans="1:8" x14ac:dyDescent="0.25">
      <c r="A1262">
        <v>55099284</v>
      </c>
      <c r="B1262">
        <v>604</v>
      </c>
      <c r="C1262">
        <v>3</v>
      </c>
      <c r="D1262">
        <v>4</v>
      </c>
      <c r="E1262" t="s">
        <v>15618</v>
      </c>
      <c r="F1262" t="s">
        <v>13351</v>
      </c>
      <c r="G1262" t="s">
        <v>15619</v>
      </c>
      <c r="H1262" t="s">
        <v>15620</v>
      </c>
    </row>
    <row r="1263" spans="1:8" x14ac:dyDescent="0.25">
      <c r="A1263">
        <v>36905361</v>
      </c>
      <c r="B1263">
        <v>1885</v>
      </c>
      <c r="C1263">
        <v>1</v>
      </c>
      <c r="D1263">
        <v>3</v>
      </c>
      <c r="E1263" t="s">
        <v>15621</v>
      </c>
      <c r="F1263" t="s">
        <v>13351</v>
      </c>
      <c r="G1263" t="s">
        <v>15622</v>
      </c>
      <c r="H1263" t="s">
        <v>15623</v>
      </c>
    </row>
    <row r="1264" spans="1:8" x14ac:dyDescent="0.25">
      <c r="A1264">
        <v>36515711</v>
      </c>
      <c r="B1264">
        <v>689</v>
      </c>
      <c r="C1264">
        <v>0</v>
      </c>
      <c r="D1264">
        <v>2</v>
      </c>
      <c r="E1264" t="s">
        <v>15624</v>
      </c>
      <c r="F1264" t="s">
        <v>13351</v>
      </c>
      <c r="G1264" t="s">
        <v>15625</v>
      </c>
      <c r="H1264" t="s">
        <v>15626</v>
      </c>
    </row>
    <row r="1265" spans="1:8" x14ac:dyDescent="0.25">
      <c r="A1265">
        <v>44643851</v>
      </c>
      <c r="B1265">
        <v>445</v>
      </c>
      <c r="C1265">
        <v>1</v>
      </c>
      <c r="D1265">
        <v>1</v>
      </c>
      <c r="E1265" t="s">
        <v>15627</v>
      </c>
      <c r="F1265" t="s">
        <v>13351</v>
      </c>
      <c r="G1265" t="s">
        <v>15628</v>
      </c>
      <c r="H1265" t="s">
        <v>15629</v>
      </c>
    </row>
    <row r="1266" spans="1:8" x14ac:dyDescent="0.25">
      <c r="A1266">
        <v>42630608</v>
      </c>
      <c r="B1266">
        <v>146</v>
      </c>
      <c r="C1266">
        <v>0</v>
      </c>
      <c r="D1266">
        <v>1</v>
      </c>
      <c r="E1266" t="s">
        <v>15630</v>
      </c>
      <c r="F1266" t="s">
        <v>13351</v>
      </c>
      <c r="G1266" t="s">
        <v>15631</v>
      </c>
      <c r="H1266" t="s">
        <v>15632</v>
      </c>
    </row>
    <row r="1267" spans="1:8" x14ac:dyDescent="0.25">
      <c r="A1267">
        <v>31010955</v>
      </c>
      <c r="B1267">
        <v>3844</v>
      </c>
      <c r="C1267">
        <v>3</v>
      </c>
      <c r="D1267">
        <v>2</v>
      </c>
      <c r="E1267" t="s">
        <v>15633</v>
      </c>
      <c r="F1267" t="s">
        <v>13351</v>
      </c>
      <c r="G1267" t="s">
        <v>12969</v>
      </c>
      <c r="H1267" t="s">
        <v>15634</v>
      </c>
    </row>
    <row r="1268" spans="1:8" x14ac:dyDescent="0.25">
      <c r="A1268">
        <v>28446152</v>
      </c>
      <c r="B1268">
        <v>3314</v>
      </c>
      <c r="C1268">
        <v>3</v>
      </c>
      <c r="D1268">
        <v>1</v>
      </c>
      <c r="E1268" t="s">
        <v>15635</v>
      </c>
      <c r="F1268" t="s">
        <v>13351</v>
      </c>
      <c r="G1268" t="s">
        <v>15636</v>
      </c>
      <c r="H1268" t="s">
        <v>15637</v>
      </c>
    </row>
    <row r="1269" spans="1:8" x14ac:dyDescent="0.25">
      <c r="A1269">
        <v>40595170</v>
      </c>
      <c r="B1269">
        <v>647</v>
      </c>
      <c r="C1269">
        <v>1</v>
      </c>
      <c r="D1269">
        <v>12</v>
      </c>
      <c r="E1269" t="s">
        <v>15638</v>
      </c>
      <c r="F1269" t="s">
        <v>13351</v>
      </c>
      <c r="G1269" t="s">
        <v>15639</v>
      </c>
      <c r="H1269" t="s">
        <v>15640</v>
      </c>
    </row>
    <row r="1270" spans="1:8" x14ac:dyDescent="0.25">
      <c r="A1270">
        <v>39830082</v>
      </c>
      <c r="B1270">
        <v>339</v>
      </c>
      <c r="C1270">
        <v>0</v>
      </c>
      <c r="D1270">
        <v>2</v>
      </c>
      <c r="E1270" t="s">
        <v>15641</v>
      </c>
      <c r="F1270" t="s">
        <v>13351</v>
      </c>
      <c r="G1270" t="s">
        <v>15642</v>
      </c>
      <c r="H1270" t="s">
        <v>15643</v>
      </c>
    </row>
    <row r="1271" spans="1:8" x14ac:dyDescent="0.25">
      <c r="A1271">
        <v>20265853</v>
      </c>
      <c r="B1271">
        <v>2238</v>
      </c>
      <c r="C1271">
        <v>3</v>
      </c>
      <c r="D1271">
        <v>1</v>
      </c>
      <c r="E1271" t="s">
        <v>15644</v>
      </c>
      <c r="F1271" t="s">
        <v>13351</v>
      </c>
      <c r="G1271" t="s">
        <v>15645</v>
      </c>
      <c r="H1271" t="s">
        <v>15646</v>
      </c>
    </row>
    <row r="1272" spans="1:8" x14ac:dyDescent="0.25">
      <c r="A1272">
        <v>37045299</v>
      </c>
      <c r="B1272">
        <v>1939</v>
      </c>
      <c r="C1272">
        <v>1</v>
      </c>
      <c r="D1272">
        <v>2</v>
      </c>
      <c r="E1272" t="s">
        <v>15647</v>
      </c>
      <c r="F1272" t="s">
        <v>13351</v>
      </c>
      <c r="G1272" t="s">
        <v>12952</v>
      </c>
      <c r="H1272" t="s">
        <v>15648</v>
      </c>
    </row>
    <row r="1273" spans="1:8" x14ac:dyDescent="0.25">
      <c r="A1273">
        <v>17635537</v>
      </c>
      <c r="B1273">
        <v>3813</v>
      </c>
      <c r="C1273">
        <v>1</v>
      </c>
      <c r="D1273">
        <v>1</v>
      </c>
      <c r="E1273" t="s">
        <v>15649</v>
      </c>
      <c r="F1273" t="s">
        <v>13351</v>
      </c>
      <c r="G1273" t="s">
        <v>12969</v>
      </c>
      <c r="H1273" t="s">
        <v>15650</v>
      </c>
    </row>
    <row r="1274" spans="1:8" x14ac:dyDescent="0.25">
      <c r="A1274">
        <v>36049744</v>
      </c>
      <c r="B1274">
        <v>1594</v>
      </c>
      <c r="C1274">
        <v>1</v>
      </c>
      <c r="D1274">
        <v>2</v>
      </c>
      <c r="E1274" t="s">
        <v>12946</v>
      </c>
      <c r="F1274" t="s">
        <v>15651</v>
      </c>
      <c r="G1274" t="s">
        <v>12947</v>
      </c>
      <c r="H1274" t="s">
        <v>12948</v>
      </c>
    </row>
    <row r="1275" spans="1:8" x14ac:dyDescent="0.25">
      <c r="A1275">
        <v>35694745</v>
      </c>
      <c r="B1275">
        <v>230</v>
      </c>
      <c r="C1275">
        <v>0</v>
      </c>
      <c r="D1275">
        <v>1</v>
      </c>
      <c r="E1275" t="s">
        <v>15652</v>
      </c>
      <c r="F1275" t="s">
        <v>13351</v>
      </c>
      <c r="G1275" t="s">
        <v>12947</v>
      </c>
      <c r="H1275" t="s">
        <v>15653</v>
      </c>
    </row>
    <row r="1276" spans="1:8" x14ac:dyDescent="0.25">
      <c r="A1276">
        <v>35073390</v>
      </c>
      <c r="B1276">
        <v>587</v>
      </c>
      <c r="C1276">
        <v>0</v>
      </c>
      <c r="D1276">
        <v>1</v>
      </c>
      <c r="E1276" t="s">
        <v>15654</v>
      </c>
      <c r="F1276" t="s">
        <v>13351</v>
      </c>
      <c r="G1276" t="s">
        <v>15655</v>
      </c>
      <c r="H1276" t="s">
        <v>15656</v>
      </c>
    </row>
    <row r="1277" spans="1:8" x14ac:dyDescent="0.25">
      <c r="A1277">
        <v>23265653</v>
      </c>
      <c r="B1277">
        <v>6695</v>
      </c>
      <c r="C1277">
        <v>1</v>
      </c>
      <c r="D1277">
        <v>7</v>
      </c>
      <c r="E1277" t="s">
        <v>12949</v>
      </c>
      <c r="F1277" t="s">
        <v>15657</v>
      </c>
      <c r="G1277" t="s">
        <v>12941</v>
      </c>
      <c r="H1277" t="s">
        <v>12950</v>
      </c>
    </row>
    <row r="1278" spans="1:8" x14ac:dyDescent="0.25">
      <c r="A1278">
        <v>16445310</v>
      </c>
      <c r="B1278">
        <v>1565</v>
      </c>
      <c r="C1278">
        <v>1</v>
      </c>
      <c r="D1278">
        <v>3</v>
      </c>
      <c r="E1278" t="s">
        <v>15658</v>
      </c>
      <c r="F1278" t="s">
        <v>13351</v>
      </c>
      <c r="G1278" t="s">
        <v>12952</v>
      </c>
      <c r="H1278" t="s">
        <v>15659</v>
      </c>
    </row>
    <row r="1279" spans="1:8" x14ac:dyDescent="0.25">
      <c r="A1279">
        <v>32489753</v>
      </c>
      <c r="B1279">
        <v>296</v>
      </c>
      <c r="C1279">
        <v>1</v>
      </c>
      <c r="D1279">
        <v>1</v>
      </c>
      <c r="E1279" t="s">
        <v>15660</v>
      </c>
      <c r="F1279" t="s">
        <v>13351</v>
      </c>
      <c r="G1279" t="s">
        <v>12969</v>
      </c>
      <c r="H1279" t="s">
        <v>15661</v>
      </c>
    </row>
    <row r="1280" spans="1:8" x14ac:dyDescent="0.25">
      <c r="A1280">
        <v>31803608</v>
      </c>
      <c r="B1280">
        <v>669</v>
      </c>
      <c r="C1280">
        <v>1</v>
      </c>
      <c r="D1280">
        <v>1</v>
      </c>
      <c r="E1280" t="s">
        <v>15662</v>
      </c>
      <c r="F1280" t="s">
        <v>13351</v>
      </c>
      <c r="G1280" t="s">
        <v>12952</v>
      </c>
      <c r="H1280" t="s">
        <v>15663</v>
      </c>
    </row>
    <row r="1281" spans="1:8" x14ac:dyDescent="0.25">
      <c r="A1281">
        <v>30638455</v>
      </c>
      <c r="B1281">
        <v>322</v>
      </c>
      <c r="C1281">
        <v>1</v>
      </c>
      <c r="D1281">
        <v>1</v>
      </c>
      <c r="E1281" t="s">
        <v>12951</v>
      </c>
      <c r="F1281" t="s">
        <v>15664</v>
      </c>
      <c r="G1281" t="s">
        <v>12952</v>
      </c>
      <c r="H1281" t="s">
        <v>12953</v>
      </c>
    </row>
    <row r="1282" spans="1:8" x14ac:dyDescent="0.25">
      <c r="A1282">
        <v>24531058</v>
      </c>
      <c r="B1282">
        <v>1993</v>
      </c>
      <c r="C1282">
        <v>4</v>
      </c>
      <c r="D1282">
        <v>2</v>
      </c>
      <c r="E1282" t="s">
        <v>12954</v>
      </c>
      <c r="F1282" t="s">
        <v>15665</v>
      </c>
      <c r="G1282" t="s">
        <v>12955</v>
      </c>
      <c r="H1282" t="s">
        <v>12956</v>
      </c>
    </row>
    <row r="1283" spans="1:8" x14ac:dyDescent="0.25">
      <c r="A1283">
        <v>30381106</v>
      </c>
      <c r="B1283">
        <v>820</v>
      </c>
      <c r="C1283">
        <v>1</v>
      </c>
      <c r="D1283">
        <v>4</v>
      </c>
      <c r="E1283" t="s">
        <v>12957</v>
      </c>
      <c r="F1283" t="s">
        <v>15666</v>
      </c>
      <c r="G1283" t="s">
        <v>12958</v>
      </c>
      <c r="H1283" t="s">
        <v>12959</v>
      </c>
    </row>
    <row r="1284" spans="1:8" x14ac:dyDescent="0.25">
      <c r="A1284">
        <v>29071294</v>
      </c>
      <c r="B1284">
        <v>771</v>
      </c>
      <c r="C1284">
        <v>1</v>
      </c>
      <c r="D1284">
        <v>1</v>
      </c>
      <c r="E1284" t="s">
        <v>12960</v>
      </c>
      <c r="F1284" t="s">
        <v>15667</v>
      </c>
      <c r="G1284" t="s">
        <v>12961</v>
      </c>
      <c r="H1284" t="s">
        <v>12962</v>
      </c>
    </row>
    <row r="1285" spans="1:8" x14ac:dyDescent="0.25">
      <c r="A1285">
        <v>13871806</v>
      </c>
      <c r="B1285">
        <v>4767</v>
      </c>
      <c r="C1285">
        <v>4</v>
      </c>
      <c r="D1285">
        <v>2</v>
      </c>
      <c r="E1285" t="s">
        <v>15668</v>
      </c>
      <c r="F1285" t="s">
        <v>13351</v>
      </c>
      <c r="G1285" t="s">
        <v>15619</v>
      </c>
      <c r="H1285" t="s">
        <v>15669</v>
      </c>
    </row>
    <row r="1286" spans="1:8" x14ac:dyDescent="0.25">
      <c r="A1286">
        <v>24308275</v>
      </c>
      <c r="B1286">
        <v>190</v>
      </c>
      <c r="C1286">
        <v>1</v>
      </c>
      <c r="D1286">
        <v>1</v>
      </c>
      <c r="E1286" t="s">
        <v>12963</v>
      </c>
      <c r="F1286" t="s">
        <v>15670</v>
      </c>
      <c r="G1286" t="s">
        <v>12961</v>
      </c>
      <c r="H1286" t="s">
        <v>12964</v>
      </c>
    </row>
    <row r="1287" spans="1:8" x14ac:dyDescent="0.25">
      <c r="A1287">
        <v>27202692</v>
      </c>
      <c r="B1287">
        <v>754</v>
      </c>
      <c r="C1287">
        <v>0</v>
      </c>
      <c r="D1287">
        <v>1</v>
      </c>
      <c r="E1287" t="s">
        <v>15671</v>
      </c>
      <c r="F1287" t="s">
        <v>13351</v>
      </c>
      <c r="G1287" t="s">
        <v>15672</v>
      </c>
      <c r="H1287" t="s">
        <v>15673</v>
      </c>
    </row>
    <row r="1288" spans="1:8" x14ac:dyDescent="0.25">
      <c r="A1288">
        <v>14225206</v>
      </c>
      <c r="B1288">
        <v>18274</v>
      </c>
      <c r="C1288">
        <v>2</v>
      </c>
      <c r="D1288">
        <v>14</v>
      </c>
      <c r="E1288" t="s">
        <v>15674</v>
      </c>
      <c r="F1288" t="s">
        <v>13351</v>
      </c>
      <c r="G1288" t="s">
        <v>15675</v>
      </c>
      <c r="H1288" t="s">
        <v>15676</v>
      </c>
    </row>
    <row r="1289" spans="1:8" x14ac:dyDescent="0.25">
      <c r="A1289">
        <v>26232881</v>
      </c>
      <c r="B1289">
        <v>1044</v>
      </c>
      <c r="C1289">
        <v>0</v>
      </c>
      <c r="D1289">
        <v>1</v>
      </c>
      <c r="E1289" t="s">
        <v>15677</v>
      </c>
      <c r="F1289" t="s">
        <v>13351</v>
      </c>
      <c r="G1289" t="s">
        <v>12961</v>
      </c>
      <c r="H1289" t="s">
        <v>15678</v>
      </c>
    </row>
    <row r="1290" spans="1:8" x14ac:dyDescent="0.25">
      <c r="A1290">
        <v>23115394</v>
      </c>
      <c r="B1290">
        <v>12535</v>
      </c>
      <c r="C1290">
        <v>2</v>
      </c>
      <c r="D1290">
        <v>12</v>
      </c>
      <c r="E1290" t="s">
        <v>12965</v>
      </c>
      <c r="F1290" t="s">
        <v>15679</v>
      </c>
      <c r="G1290" t="s">
        <v>12966</v>
      </c>
      <c r="H1290" t="s">
        <v>12967</v>
      </c>
    </row>
    <row r="1291" spans="1:8" x14ac:dyDescent="0.25">
      <c r="A1291">
        <v>24399280</v>
      </c>
      <c r="B1291">
        <v>968</v>
      </c>
      <c r="C1291">
        <v>0</v>
      </c>
      <c r="D1291">
        <v>1</v>
      </c>
      <c r="E1291" t="s">
        <v>15680</v>
      </c>
      <c r="F1291" t="s">
        <v>13351</v>
      </c>
      <c r="G1291" t="s">
        <v>12947</v>
      </c>
      <c r="H1291" t="s">
        <v>15681</v>
      </c>
    </row>
    <row r="1292" spans="1:8" x14ac:dyDescent="0.25">
      <c r="A1292">
        <v>23116726</v>
      </c>
      <c r="B1292">
        <v>2843</v>
      </c>
      <c r="C1292">
        <v>1</v>
      </c>
      <c r="D1292">
        <v>1</v>
      </c>
      <c r="E1292" t="s">
        <v>12968</v>
      </c>
      <c r="F1292" t="s">
        <v>15682</v>
      </c>
      <c r="G1292" t="s">
        <v>12969</v>
      </c>
      <c r="H1292" t="s">
        <v>12970</v>
      </c>
    </row>
    <row r="1293" spans="1:8" x14ac:dyDescent="0.25">
      <c r="A1293">
        <v>21551707</v>
      </c>
      <c r="B1293">
        <v>3186</v>
      </c>
      <c r="C1293">
        <v>1</v>
      </c>
      <c r="D1293">
        <v>3</v>
      </c>
      <c r="E1293" t="s">
        <v>12971</v>
      </c>
      <c r="F1293" t="s">
        <v>15683</v>
      </c>
      <c r="G1293" t="s">
        <v>12941</v>
      </c>
      <c r="H1293" t="s">
        <v>12972</v>
      </c>
    </row>
    <row r="1294" spans="1:8" x14ac:dyDescent="0.25">
      <c r="A1294">
        <v>19779921</v>
      </c>
      <c r="B1294">
        <v>479</v>
      </c>
      <c r="C1294">
        <v>1</v>
      </c>
      <c r="D1294">
        <v>1</v>
      </c>
      <c r="E1294" t="s">
        <v>12973</v>
      </c>
      <c r="F1294" t="s">
        <v>15684</v>
      </c>
      <c r="G1294" t="s">
        <v>12941</v>
      </c>
      <c r="H1294" t="s">
        <v>12974</v>
      </c>
    </row>
    <row r="1295" spans="1:8" x14ac:dyDescent="0.25">
      <c r="A1295">
        <v>19887825</v>
      </c>
      <c r="B1295">
        <v>245</v>
      </c>
      <c r="C1295">
        <v>1</v>
      </c>
      <c r="D1295">
        <v>1</v>
      </c>
      <c r="E1295" t="s">
        <v>15685</v>
      </c>
      <c r="F1295" t="s">
        <v>13351</v>
      </c>
      <c r="G1295" t="s">
        <v>12966</v>
      </c>
      <c r="H1295" t="s">
        <v>15686</v>
      </c>
    </row>
    <row r="1296" spans="1:8" x14ac:dyDescent="0.25">
      <c r="A1296">
        <v>16058874</v>
      </c>
      <c r="B1296">
        <v>1549</v>
      </c>
      <c r="C1296">
        <v>1</v>
      </c>
      <c r="D1296">
        <v>1</v>
      </c>
      <c r="E1296" t="s">
        <v>15687</v>
      </c>
      <c r="F1296" t="s">
        <v>13351</v>
      </c>
      <c r="G1296" t="s">
        <v>15622</v>
      </c>
      <c r="H1296" t="s">
        <v>15688</v>
      </c>
    </row>
    <row r="1297" spans="1:8" x14ac:dyDescent="0.25">
      <c r="A1297">
        <v>17694796</v>
      </c>
      <c r="B1297">
        <v>636</v>
      </c>
      <c r="C1297">
        <v>0</v>
      </c>
      <c r="D1297">
        <v>2</v>
      </c>
      <c r="E1297" t="s">
        <v>15689</v>
      </c>
      <c r="F1297" t="s">
        <v>13351</v>
      </c>
      <c r="G1297" t="s">
        <v>12947</v>
      </c>
      <c r="H1297" t="s">
        <v>15690</v>
      </c>
    </row>
    <row r="1298" spans="1:8" x14ac:dyDescent="0.25">
      <c r="A1298">
        <v>17627112</v>
      </c>
      <c r="B1298">
        <v>1771</v>
      </c>
      <c r="C1298">
        <v>1</v>
      </c>
      <c r="D1298">
        <v>1</v>
      </c>
      <c r="E1298" t="s">
        <v>12975</v>
      </c>
      <c r="F1298" t="s">
        <v>15691</v>
      </c>
      <c r="G1298" t="s">
        <v>12947</v>
      </c>
      <c r="H1298" t="s">
        <v>12976</v>
      </c>
    </row>
    <row r="1299" spans="1:8" x14ac:dyDescent="0.25">
      <c r="A1299">
        <v>16888115</v>
      </c>
      <c r="B1299">
        <v>3231</v>
      </c>
      <c r="C1299">
        <v>1</v>
      </c>
      <c r="D1299">
        <v>4</v>
      </c>
      <c r="E1299" t="s">
        <v>12977</v>
      </c>
      <c r="F1299" t="s">
        <v>15692</v>
      </c>
      <c r="G1299" t="s">
        <v>12966</v>
      </c>
      <c r="H1299" t="s">
        <v>12978</v>
      </c>
    </row>
    <row r="1300" spans="1:8" x14ac:dyDescent="0.25">
      <c r="A1300">
        <v>12143287</v>
      </c>
      <c r="B1300">
        <v>4868</v>
      </c>
      <c r="C1300">
        <v>1</v>
      </c>
      <c r="D1300">
        <v>4</v>
      </c>
      <c r="E1300" t="s">
        <v>12979</v>
      </c>
      <c r="F1300" t="s">
        <v>15693</v>
      </c>
      <c r="G1300" t="s">
        <v>12980</v>
      </c>
      <c r="H1300" t="s">
        <v>12981</v>
      </c>
    </row>
    <row r="1301" spans="1:8" x14ac:dyDescent="0.25">
      <c r="A1301">
        <v>13627051</v>
      </c>
      <c r="B1301">
        <v>317</v>
      </c>
      <c r="C1301">
        <v>1</v>
      </c>
      <c r="D1301">
        <v>1</v>
      </c>
      <c r="E1301" t="s">
        <v>15694</v>
      </c>
      <c r="F1301" t="s">
        <v>13351</v>
      </c>
      <c r="G1301" t="s">
        <v>15695</v>
      </c>
      <c r="H1301" t="s">
        <v>15696</v>
      </c>
    </row>
    <row r="1302" spans="1:8" x14ac:dyDescent="0.25">
      <c r="A1302">
        <v>13771976</v>
      </c>
      <c r="B1302">
        <v>615</v>
      </c>
      <c r="C1302">
        <v>1</v>
      </c>
      <c r="D1302">
        <v>1</v>
      </c>
      <c r="E1302" t="s">
        <v>12982</v>
      </c>
      <c r="F1302" t="s">
        <v>15697</v>
      </c>
      <c r="G1302" t="s">
        <v>12983</v>
      </c>
      <c r="H1302" t="s">
        <v>12984</v>
      </c>
    </row>
    <row r="1303" spans="1:8" x14ac:dyDescent="0.25">
      <c r="A1303">
        <v>13213695</v>
      </c>
      <c r="B1303">
        <v>1203</v>
      </c>
      <c r="C1303">
        <v>1</v>
      </c>
      <c r="D1303">
        <v>1</v>
      </c>
      <c r="E1303" t="s">
        <v>15698</v>
      </c>
      <c r="F1303" t="s">
        <v>13351</v>
      </c>
      <c r="G1303" t="s">
        <v>15699</v>
      </c>
      <c r="H1303" t="s">
        <v>15700</v>
      </c>
    </row>
    <row r="1304" spans="1:8" x14ac:dyDescent="0.25">
      <c r="A1304">
        <v>61713874</v>
      </c>
      <c r="B1304">
        <v>11</v>
      </c>
      <c r="C1304">
        <v>0</v>
      </c>
      <c r="D1304">
        <v>1</v>
      </c>
      <c r="E1304" t="s">
        <v>15701</v>
      </c>
      <c r="F1304" t="s">
        <v>13351</v>
      </c>
      <c r="G1304" t="s">
        <v>15702</v>
      </c>
      <c r="H1304" t="s">
        <v>15703</v>
      </c>
    </row>
    <row r="1305" spans="1:8" x14ac:dyDescent="0.25">
      <c r="A1305">
        <v>37645694</v>
      </c>
      <c r="B1305">
        <v>600</v>
      </c>
      <c r="C1305">
        <v>1</v>
      </c>
      <c r="D1305">
        <v>3</v>
      </c>
      <c r="E1305" t="s">
        <v>15704</v>
      </c>
      <c r="F1305" t="s">
        <v>13351</v>
      </c>
      <c r="G1305" t="s">
        <v>15705</v>
      </c>
      <c r="H1305" t="s">
        <v>15706</v>
      </c>
    </row>
    <row r="1306" spans="1:8" x14ac:dyDescent="0.25">
      <c r="A1306">
        <v>39831656</v>
      </c>
      <c r="B1306">
        <v>1037</v>
      </c>
      <c r="C1306">
        <v>1</v>
      </c>
      <c r="D1306">
        <v>1</v>
      </c>
      <c r="E1306" t="s">
        <v>12985</v>
      </c>
      <c r="F1306" t="s">
        <v>15707</v>
      </c>
      <c r="G1306" t="s">
        <v>12986</v>
      </c>
      <c r="H1306" t="s">
        <v>12987</v>
      </c>
    </row>
    <row r="1307" spans="1:8" x14ac:dyDescent="0.25">
      <c r="A1307">
        <v>61109090</v>
      </c>
      <c r="B1307">
        <v>26</v>
      </c>
      <c r="C1307">
        <v>1</v>
      </c>
      <c r="D1307">
        <v>1</v>
      </c>
      <c r="E1307" t="s">
        <v>12988</v>
      </c>
      <c r="F1307" t="s">
        <v>15708</v>
      </c>
      <c r="G1307" t="s">
        <v>12989</v>
      </c>
      <c r="H1307" t="s">
        <v>12990</v>
      </c>
    </row>
    <row r="1308" spans="1:8" x14ac:dyDescent="0.25">
      <c r="A1308">
        <v>9604511</v>
      </c>
      <c r="B1308">
        <v>21545</v>
      </c>
      <c r="C1308">
        <v>5</v>
      </c>
      <c r="D1308">
        <v>34</v>
      </c>
      <c r="E1308" t="s">
        <v>12991</v>
      </c>
      <c r="F1308" t="s">
        <v>15709</v>
      </c>
      <c r="G1308" t="s">
        <v>12992</v>
      </c>
      <c r="H1308" t="s">
        <v>12993</v>
      </c>
    </row>
    <row r="1309" spans="1:8" x14ac:dyDescent="0.25">
      <c r="A1309">
        <v>61593167</v>
      </c>
      <c r="B1309">
        <v>22</v>
      </c>
      <c r="C1309">
        <v>1</v>
      </c>
      <c r="D1309">
        <v>1</v>
      </c>
      <c r="E1309" t="s">
        <v>15710</v>
      </c>
      <c r="F1309" t="s">
        <v>13351</v>
      </c>
      <c r="G1309" t="s">
        <v>12989</v>
      </c>
      <c r="H1309" t="s">
        <v>15711</v>
      </c>
    </row>
    <row r="1310" spans="1:8" x14ac:dyDescent="0.25">
      <c r="A1310">
        <v>50638711</v>
      </c>
      <c r="B1310">
        <v>1297</v>
      </c>
      <c r="C1310">
        <v>3</v>
      </c>
      <c r="D1310">
        <v>13</v>
      </c>
      <c r="E1310" t="s">
        <v>12994</v>
      </c>
      <c r="F1310" t="s">
        <v>15712</v>
      </c>
      <c r="G1310" t="s">
        <v>12995</v>
      </c>
      <c r="H1310" t="s">
        <v>12996</v>
      </c>
    </row>
    <row r="1311" spans="1:8" x14ac:dyDescent="0.25">
      <c r="A1311">
        <v>41105813</v>
      </c>
      <c r="B1311">
        <v>546</v>
      </c>
      <c r="C1311">
        <v>3</v>
      </c>
      <c r="D1311">
        <v>1</v>
      </c>
      <c r="E1311" t="s">
        <v>15713</v>
      </c>
      <c r="F1311" t="s">
        <v>13351</v>
      </c>
      <c r="G1311" t="s">
        <v>15714</v>
      </c>
      <c r="H1311" t="s">
        <v>15715</v>
      </c>
    </row>
    <row r="1312" spans="1:8" x14ac:dyDescent="0.25">
      <c r="A1312">
        <v>59383581</v>
      </c>
      <c r="B1312">
        <v>99</v>
      </c>
      <c r="C1312">
        <v>2</v>
      </c>
      <c r="D1312">
        <v>3</v>
      </c>
      <c r="E1312" t="s">
        <v>12997</v>
      </c>
      <c r="F1312" t="s">
        <v>15716</v>
      </c>
      <c r="G1312" t="s">
        <v>12998</v>
      </c>
      <c r="H1312" t="s">
        <v>12999</v>
      </c>
    </row>
    <row r="1313" spans="1:8" x14ac:dyDescent="0.25">
      <c r="A1313">
        <v>61504639</v>
      </c>
      <c r="B1313">
        <v>33</v>
      </c>
      <c r="C1313">
        <v>2</v>
      </c>
      <c r="D1313">
        <v>2</v>
      </c>
      <c r="E1313" t="s">
        <v>13000</v>
      </c>
      <c r="F1313" t="s">
        <v>15717</v>
      </c>
      <c r="G1313" t="s">
        <v>13001</v>
      </c>
      <c r="H1313" t="s">
        <v>13002</v>
      </c>
    </row>
    <row r="1314" spans="1:8" x14ac:dyDescent="0.25">
      <c r="A1314">
        <v>61372575</v>
      </c>
      <c r="B1314">
        <v>101</v>
      </c>
      <c r="C1314">
        <v>0</v>
      </c>
      <c r="D1314">
        <v>3</v>
      </c>
      <c r="E1314" t="s">
        <v>15718</v>
      </c>
      <c r="F1314" t="s">
        <v>13351</v>
      </c>
      <c r="G1314" t="s">
        <v>15719</v>
      </c>
      <c r="H1314" t="s">
        <v>15720</v>
      </c>
    </row>
    <row r="1315" spans="1:8" x14ac:dyDescent="0.25">
      <c r="A1315">
        <v>7264682</v>
      </c>
      <c r="B1315">
        <v>32364</v>
      </c>
      <c r="C1315">
        <v>3</v>
      </c>
      <c r="D1315">
        <v>20</v>
      </c>
      <c r="E1315" t="s">
        <v>13003</v>
      </c>
      <c r="F1315" t="s">
        <v>15721</v>
      </c>
      <c r="G1315" t="s">
        <v>13004</v>
      </c>
      <c r="H1315" t="s">
        <v>13005</v>
      </c>
    </row>
    <row r="1316" spans="1:8" x14ac:dyDescent="0.25">
      <c r="A1316">
        <v>61317922</v>
      </c>
      <c r="B1316">
        <v>22</v>
      </c>
      <c r="C1316">
        <v>0</v>
      </c>
      <c r="D1316">
        <v>1</v>
      </c>
      <c r="E1316" t="s">
        <v>15722</v>
      </c>
      <c r="F1316" t="s">
        <v>13351</v>
      </c>
      <c r="G1316" t="s">
        <v>15723</v>
      </c>
      <c r="H1316" t="s">
        <v>15724</v>
      </c>
    </row>
    <row r="1317" spans="1:8" x14ac:dyDescent="0.25">
      <c r="A1317">
        <v>61240961</v>
      </c>
      <c r="B1317">
        <v>67</v>
      </c>
      <c r="C1317">
        <v>1</v>
      </c>
      <c r="D1317">
        <v>1</v>
      </c>
      <c r="E1317" t="s">
        <v>13006</v>
      </c>
      <c r="F1317" t="s">
        <v>15725</v>
      </c>
      <c r="G1317" t="s">
        <v>13007</v>
      </c>
      <c r="H1317" t="s">
        <v>13008</v>
      </c>
    </row>
    <row r="1318" spans="1:8" x14ac:dyDescent="0.25">
      <c r="A1318">
        <v>43681893</v>
      </c>
      <c r="B1318">
        <v>5117</v>
      </c>
      <c r="C1318">
        <v>2</v>
      </c>
      <c r="D1318">
        <v>13</v>
      </c>
      <c r="E1318" t="s">
        <v>15726</v>
      </c>
      <c r="F1318" t="s">
        <v>13351</v>
      </c>
      <c r="G1318" t="s">
        <v>15727</v>
      </c>
      <c r="H1318" t="s">
        <v>15728</v>
      </c>
    </row>
    <row r="1319" spans="1:8" x14ac:dyDescent="0.25">
      <c r="A1319">
        <v>59649095</v>
      </c>
      <c r="B1319">
        <v>221</v>
      </c>
      <c r="C1319">
        <v>2</v>
      </c>
      <c r="D1319">
        <v>4</v>
      </c>
      <c r="E1319" t="s">
        <v>15729</v>
      </c>
      <c r="F1319" t="s">
        <v>13351</v>
      </c>
      <c r="G1319" t="s">
        <v>15730</v>
      </c>
      <c r="H1319" t="s">
        <v>15731</v>
      </c>
    </row>
    <row r="1320" spans="1:8" x14ac:dyDescent="0.25">
      <c r="A1320">
        <v>60788429</v>
      </c>
      <c r="B1320">
        <v>25</v>
      </c>
      <c r="C1320">
        <v>0</v>
      </c>
      <c r="D1320">
        <v>1</v>
      </c>
      <c r="E1320" t="s">
        <v>15732</v>
      </c>
      <c r="F1320" t="s">
        <v>13351</v>
      </c>
      <c r="G1320" t="s">
        <v>15733</v>
      </c>
      <c r="H1320" t="s">
        <v>15734</v>
      </c>
    </row>
    <row r="1321" spans="1:8" x14ac:dyDescent="0.25">
      <c r="A1321">
        <v>60067403</v>
      </c>
      <c r="B1321">
        <v>1308</v>
      </c>
      <c r="C1321">
        <v>3</v>
      </c>
      <c r="D1321">
        <v>5</v>
      </c>
      <c r="E1321" t="s">
        <v>15735</v>
      </c>
      <c r="F1321" t="s">
        <v>13351</v>
      </c>
      <c r="G1321" t="s">
        <v>15736</v>
      </c>
      <c r="H1321" t="s">
        <v>15737</v>
      </c>
    </row>
    <row r="1322" spans="1:8" x14ac:dyDescent="0.25">
      <c r="A1322">
        <v>60584029</v>
      </c>
      <c r="B1322">
        <v>40</v>
      </c>
      <c r="C1322">
        <v>0</v>
      </c>
      <c r="D1322">
        <v>2</v>
      </c>
      <c r="E1322" t="s">
        <v>15738</v>
      </c>
      <c r="F1322" t="s">
        <v>13351</v>
      </c>
      <c r="G1322" t="s">
        <v>15739</v>
      </c>
      <c r="H1322" t="s">
        <v>15740</v>
      </c>
    </row>
    <row r="1323" spans="1:8" x14ac:dyDescent="0.25">
      <c r="A1323">
        <v>55420731</v>
      </c>
      <c r="B1323">
        <v>5640</v>
      </c>
      <c r="C1323">
        <v>3</v>
      </c>
      <c r="D1323">
        <v>1</v>
      </c>
      <c r="E1323" t="s">
        <v>13009</v>
      </c>
      <c r="F1323" t="s">
        <v>15741</v>
      </c>
      <c r="G1323" t="s">
        <v>13010</v>
      </c>
      <c r="H1323" t="s">
        <v>13011</v>
      </c>
    </row>
    <row r="1324" spans="1:8" x14ac:dyDescent="0.25">
      <c r="A1324">
        <v>23496691</v>
      </c>
      <c r="B1324">
        <v>4533</v>
      </c>
      <c r="C1324">
        <v>4</v>
      </c>
      <c r="D1324">
        <v>4</v>
      </c>
      <c r="E1324" t="s">
        <v>13012</v>
      </c>
      <c r="F1324" t="s">
        <v>15742</v>
      </c>
      <c r="G1324" t="s">
        <v>12989</v>
      </c>
      <c r="H1324" t="s">
        <v>13013</v>
      </c>
    </row>
    <row r="1325" spans="1:8" x14ac:dyDescent="0.25">
      <c r="A1325">
        <v>43495509</v>
      </c>
      <c r="B1325">
        <v>1447</v>
      </c>
      <c r="C1325">
        <v>1</v>
      </c>
      <c r="D1325">
        <v>6</v>
      </c>
      <c r="E1325" t="s">
        <v>15743</v>
      </c>
      <c r="F1325" t="s">
        <v>13351</v>
      </c>
      <c r="G1325" t="s">
        <v>15744</v>
      </c>
      <c r="H1325" t="s">
        <v>15745</v>
      </c>
    </row>
    <row r="1326" spans="1:8" x14ac:dyDescent="0.25">
      <c r="A1326">
        <v>8495534</v>
      </c>
      <c r="B1326">
        <v>4522</v>
      </c>
      <c r="C1326">
        <v>2</v>
      </c>
      <c r="D1326">
        <v>7</v>
      </c>
      <c r="E1326" t="s">
        <v>13014</v>
      </c>
      <c r="F1326" t="s">
        <v>15746</v>
      </c>
      <c r="G1326" t="s">
        <v>13015</v>
      </c>
      <c r="H1326" t="s">
        <v>13016</v>
      </c>
    </row>
    <row r="1327" spans="1:8" x14ac:dyDescent="0.25">
      <c r="A1327">
        <v>58125049</v>
      </c>
      <c r="B1327">
        <v>525</v>
      </c>
      <c r="C1327">
        <v>1</v>
      </c>
      <c r="D1327">
        <v>2</v>
      </c>
      <c r="E1327" t="s">
        <v>15747</v>
      </c>
      <c r="F1327" t="s">
        <v>13351</v>
      </c>
      <c r="G1327" t="s">
        <v>15748</v>
      </c>
      <c r="H1327" t="s">
        <v>15749</v>
      </c>
    </row>
    <row r="1328" spans="1:8" x14ac:dyDescent="0.25">
      <c r="A1328">
        <v>60002190</v>
      </c>
      <c r="B1328">
        <v>70</v>
      </c>
      <c r="C1328">
        <v>1</v>
      </c>
      <c r="D1328">
        <v>1</v>
      </c>
      <c r="E1328" t="s">
        <v>13017</v>
      </c>
      <c r="F1328" t="s">
        <v>15750</v>
      </c>
      <c r="G1328" t="s">
        <v>13018</v>
      </c>
      <c r="H1328" t="s">
        <v>13019</v>
      </c>
    </row>
    <row r="1329" spans="1:8" x14ac:dyDescent="0.25">
      <c r="A1329">
        <v>60104250</v>
      </c>
      <c r="B1329">
        <v>130</v>
      </c>
      <c r="C1329">
        <v>2</v>
      </c>
      <c r="D1329">
        <v>3</v>
      </c>
      <c r="E1329" t="s">
        <v>13020</v>
      </c>
      <c r="F1329" t="s">
        <v>15751</v>
      </c>
      <c r="G1329" t="s">
        <v>13021</v>
      </c>
      <c r="H1329" t="s">
        <v>13022</v>
      </c>
    </row>
    <row r="1330" spans="1:8" x14ac:dyDescent="0.25">
      <c r="A1330">
        <v>46257393</v>
      </c>
      <c r="B1330">
        <v>20514</v>
      </c>
      <c r="C1330">
        <v>6</v>
      </c>
      <c r="D1330">
        <v>32</v>
      </c>
      <c r="E1330" t="s">
        <v>15752</v>
      </c>
      <c r="F1330" t="s">
        <v>13351</v>
      </c>
      <c r="G1330" t="s">
        <v>15753</v>
      </c>
      <c r="H1330" t="s">
        <v>15754</v>
      </c>
    </row>
    <row r="1331" spans="1:8" x14ac:dyDescent="0.25">
      <c r="A1331">
        <v>51924129</v>
      </c>
      <c r="B1331">
        <v>7713</v>
      </c>
      <c r="C1331">
        <v>3</v>
      </c>
      <c r="D1331">
        <v>5</v>
      </c>
      <c r="E1331" t="s">
        <v>13023</v>
      </c>
      <c r="F1331" t="s">
        <v>15755</v>
      </c>
      <c r="G1331" t="s">
        <v>13024</v>
      </c>
      <c r="H1331" t="s">
        <v>13025</v>
      </c>
    </row>
    <row r="1332" spans="1:8" x14ac:dyDescent="0.25">
      <c r="A1332">
        <v>59095328</v>
      </c>
      <c r="B1332">
        <v>139</v>
      </c>
      <c r="C1332">
        <v>2</v>
      </c>
      <c r="D1332">
        <v>3</v>
      </c>
      <c r="E1332" t="s">
        <v>13026</v>
      </c>
      <c r="F1332" t="s">
        <v>15756</v>
      </c>
      <c r="G1332" t="s">
        <v>13027</v>
      </c>
      <c r="H1332" t="s">
        <v>13028</v>
      </c>
    </row>
    <row r="1333" spans="1:8" x14ac:dyDescent="0.25">
      <c r="A1333">
        <v>60068638</v>
      </c>
      <c r="B1333">
        <v>43</v>
      </c>
      <c r="C1333">
        <v>1</v>
      </c>
      <c r="D1333">
        <v>2</v>
      </c>
      <c r="E1333" t="s">
        <v>15757</v>
      </c>
      <c r="F1333" t="s">
        <v>13351</v>
      </c>
      <c r="G1333" t="s">
        <v>15758</v>
      </c>
      <c r="H1333" t="s">
        <v>15759</v>
      </c>
    </row>
    <row r="1334" spans="1:8" x14ac:dyDescent="0.25">
      <c r="A1334">
        <v>49287852</v>
      </c>
      <c r="B1334">
        <v>3803</v>
      </c>
      <c r="C1334">
        <v>3</v>
      </c>
      <c r="D1334">
        <v>2</v>
      </c>
      <c r="E1334" t="s">
        <v>13029</v>
      </c>
      <c r="F1334" t="s">
        <v>15760</v>
      </c>
      <c r="G1334" t="s">
        <v>13030</v>
      </c>
      <c r="H1334" t="s">
        <v>13031</v>
      </c>
    </row>
    <row r="1335" spans="1:8" x14ac:dyDescent="0.25">
      <c r="A1335">
        <v>59584069</v>
      </c>
      <c r="B1335">
        <v>286</v>
      </c>
      <c r="C1335">
        <v>2</v>
      </c>
      <c r="D1335">
        <v>1</v>
      </c>
      <c r="E1335" t="s">
        <v>13032</v>
      </c>
      <c r="F1335" t="s">
        <v>15761</v>
      </c>
      <c r="G1335" t="s">
        <v>13033</v>
      </c>
      <c r="H1335" t="s">
        <v>13034</v>
      </c>
    </row>
    <row r="1336" spans="1:8" x14ac:dyDescent="0.25">
      <c r="A1336">
        <v>59882552</v>
      </c>
      <c r="B1336">
        <v>39</v>
      </c>
      <c r="C1336">
        <v>0</v>
      </c>
      <c r="D1336">
        <v>1</v>
      </c>
      <c r="E1336" t="s">
        <v>15762</v>
      </c>
      <c r="F1336" t="s">
        <v>13351</v>
      </c>
      <c r="G1336" t="s">
        <v>15763</v>
      </c>
      <c r="H1336" t="s">
        <v>15764</v>
      </c>
    </row>
    <row r="1337" spans="1:8" x14ac:dyDescent="0.25">
      <c r="A1337">
        <v>59841832</v>
      </c>
      <c r="B1337">
        <v>52</v>
      </c>
      <c r="C1337">
        <v>1</v>
      </c>
      <c r="D1337">
        <v>1</v>
      </c>
      <c r="E1337" t="s">
        <v>15765</v>
      </c>
      <c r="F1337" t="s">
        <v>13351</v>
      </c>
      <c r="G1337" t="s">
        <v>15766</v>
      </c>
      <c r="H1337" t="s">
        <v>15767</v>
      </c>
    </row>
    <row r="1338" spans="1:8" x14ac:dyDescent="0.25">
      <c r="A1338">
        <v>59813958</v>
      </c>
      <c r="B1338">
        <v>19</v>
      </c>
      <c r="C1338">
        <v>1</v>
      </c>
      <c r="D1338">
        <v>1</v>
      </c>
      <c r="E1338" t="s">
        <v>15768</v>
      </c>
      <c r="F1338" t="s">
        <v>13351</v>
      </c>
      <c r="G1338" t="s">
        <v>15769</v>
      </c>
      <c r="H1338" t="s">
        <v>15770</v>
      </c>
    </row>
    <row r="1339" spans="1:8" x14ac:dyDescent="0.25">
      <c r="A1339">
        <v>46675782</v>
      </c>
      <c r="B1339">
        <v>1035</v>
      </c>
      <c r="C1339">
        <v>4</v>
      </c>
      <c r="D1339">
        <v>2</v>
      </c>
      <c r="E1339" t="s">
        <v>15771</v>
      </c>
      <c r="F1339" t="s">
        <v>13351</v>
      </c>
      <c r="G1339" t="s">
        <v>15772</v>
      </c>
      <c r="H1339" t="s">
        <v>15773</v>
      </c>
    </row>
    <row r="1340" spans="1:8" x14ac:dyDescent="0.25">
      <c r="A1340">
        <v>59777225</v>
      </c>
      <c r="B1340">
        <v>105</v>
      </c>
      <c r="C1340">
        <v>0</v>
      </c>
      <c r="D1340">
        <v>1</v>
      </c>
      <c r="E1340" t="s">
        <v>15774</v>
      </c>
      <c r="F1340" t="s">
        <v>13351</v>
      </c>
      <c r="G1340" t="s">
        <v>15775</v>
      </c>
      <c r="H1340" t="s">
        <v>15776</v>
      </c>
    </row>
    <row r="1341" spans="1:8" x14ac:dyDescent="0.25">
      <c r="A1341">
        <v>59561115</v>
      </c>
      <c r="B1341">
        <v>137</v>
      </c>
      <c r="C1341">
        <v>1</v>
      </c>
      <c r="D1341">
        <v>1</v>
      </c>
      <c r="E1341" t="s">
        <v>15777</v>
      </c>
      <c r="F1341" t="s">
        <v>13351</v>
      </c>
      <c r="G1341" t="s">
        <v>15733</v>
      </c>
      <c r="H1341" t="s">
        <v>15778</v>
      </c>
    </row>
    <row r="1342" spans="1:8" x14ac:dyDescent="0.25">
      <c r="A1342">
        <v>54650961</v>
      </c>
      <c r="B1342">
        <v>2400</v>
      </c>
      <c r="C1342">
        <v>2</v>
      </c>
      <c r="D1342">
        <v>3</v>
      </c>
      <c r="E1342" t="s">
        <v>13035</v>
      </c>
      <c r="F1342" t="s">
        <v>15779</v>
      </c>
      <c r="G1342" t="s">
        <v>13036</v>
      </c>
      <c r="H1342" t="s">
        <v>13037</v>
      </c>
    </row>
    <row r="1343" spans="1:8" x14ac:dyDescent="0.25">
      <c r="A1343">
        <v>59504015</v>
      </c>
      <c r="B1343">
        <v>168</v>
      </c>
      <c r="C1343">
        <v>1</v>
      </c>
      <c r="D1343">
        <v>1</v>
      </c>
      <c r="E1343" t="s">
        <v>15780</v>
      </c>
      <c r="F1343" t="s">
        <v>13351</v>
      </c>
      <c r="G1343" t="s">
        <v>15781</v>
      </c>
      <c r="H1343" t="s">
        <v>15782</v>
      </c>
    </row>
    <row r="1344" spans="1:8" x14ac:dyDescent="0.25">
      <c r="A1344">
        <v>59254872</v>
      </c>
      <c r="B1344">
        <v>106</v>
      </c>
      <c r="C1344">
        <v>1</v>
      </c>
      <c r="D1344">
        <v>1</v>
      </c>
      <c r="E1344" t="s">
        <v>13038</v>
      </c>
      <c r="F1344" t="s">
        <v>15783</v>
      </c>
      <c r="G1344" t="s">
        <v>13039</v>
      </c>
      <c r="H1344" t="s">
        <v>13040</v>
      </c>
    </row>
    <row r="1345" spans="1:8" x14ac:dyDescent="0.25">
      <c r="A1345">
        <v>37308806</v>
      </c>
      <c r="B1345">
        <v>1383</v>
      </c>
      <c r="C1345">
        <v>1</v>
      </c>
      <c r="D1345">
        <v>8</v>
      </c>
      <c r="E1345" t="s">
        <v>13041</v>
      </c>
      <c r="F1345" t="s">
        <v>15784</v>
      </c>
      <c r="G1345" t="s">
        <v>13042</v>
      </c>
      <c r="H1345" t="s">
        <v>13043</v>
      </c>
    </row>
    <row r="1346" spans="1:8" x14ac:dyDescent="0.25">
      <c r="A1346">
        <v>59111143</v>
      </c>
      <c r="B1346">
        <v>41</v>
      </c>
      <c r="C1346">
        <v>1</v>
      </c>
      <c r="D1346">
        <v>1</v>
      </c>
      <c r="E1346" t="s">
        <v>13044</v>
      </c>
      <c r="F1346" t="s">
        <v>15785</v>
      </c>
      <c r="G1346" t="s">
        <v>13045</v>
      </c>
      <c r="H1346" t="s">
        <v>13046</v>
      </c>
    </row>
    <row r="1347" spans="1:8" x14ac:dyDescent="0.25">
      <c r="A1347">
        <v>58965544</v>
      </c>
      <c r="B1347">
        <v>80</v>
      </c>
      <c r="C1347">
        <v>1</v>
      </c>
      <c r="D1347">
        <v>1</v>
      </c>
      <c r="E1347" t="s">
        <v>13047</v>
      </c>
      <c r="F1347" t="s">
        <v>15786</v>
      </c>
      <c r="G1347" t="s">
        <v>13048</v>
      </c>
      <c r="H1347" t="s">
        <v>13049</v>
      </c>
    </row>
    <row r="1348" spans="1:8" x14ac:dyDescent="0.25">
      <c r="A1348">
        <v>53762903</v>
      </c>
      <c r="B1348">
        <v>482</v>
      </c>
      <c r="C1348">
        <v>2</v>
      </c>
      <c r="D1348">
        <v>2</v>
      </c>
      <c r="E1348" t="s">
        <v>15787</v>
      </c>
      <c r="F1348" t="s">
        <v>13351</v>
      </c>
      <c r="G1348" t="s">
        <v>15733</v>
      </c>
      <c r="H1348" t="s">
        <v>15788</v>
      </c>
    </row>
    <row r="1349" spans="1:8" x14ac:dyDescent="0.25">
      <c r="A1349">
        <v>58839636</v>
      </c>
      <c r="B1349">
        <v>455</v>
      </c>
      <c r="C1349">
        <v>1</v>
      </c>
      <c r="D1349">
        <v>2</v>
      </c>
      <c r="E1349" t="s">
        <v>13050</v>
      </c>
      <c r="F1349" t="s">
        <v>15789</v>
      </c>
      <c r="G1349" t="s">
        <v>13051</v>
      </c>
      <c r="H1349" t="s">
        <v>13052</v>
      </c>
    </row>
    <row r="1350" spans="1:8" x14ac:dyDescent="0.25">
      <c r="A1350">
        <v>30797716</v>
      </c>
      <c r="B1350">
        <v>8539</v>
      </c>
      <c r="C1350">
        <v>2</v>
      </c>
      <c r="D1350">
        <v>73</v>
      </c>
      <c r="E1350" t="s">
        <v>13053</v>
      </c>
      <c r="F1350" t="s">
        <v>15790</v>
      </c>
      <c r="G1350" t="s">
        <v>13054</v>
      </c>
      <c r="H1350" t="s">
        <v>13055</v>
      </c>
    </row>
    <row r="1351" spans="1:8" x14ac:dyDescent="0.25">
      <c r="A1351">
        <v>25591845</v>
      </c>
      <c r="B1351">
        <v>11067</v>
      </c>
      <c r="C1351">
        <v>1</v>
      </c>
      <c r="D1351">
        <v>9</v>
      </c>
      <c r="E1351" t="s">
        <v>13056</v>
      </c>
      <c r="F1351" t="s">
        <v>15791</v>
      </c>
      <c r="G1351" t="s">
        <v>13057</v>
      </c>
      <c r="H1351" t="s">
        <v>13058</v>
      </c>
    </row>
    <row r="1352" spans="1:8" x14ac:dyDescent="0.25">
      <c r="A1352">
        <v>30235277</v>
      </c>
      <c r="B1352">
        <v>9829</v>
      </c>
      <c r="C1352">
        <v>1</v>
      </c>
      <c r="D1352">
        <v>7</v>
      </c>
      <c r="E1352" t="s">
        <v>15792</v>
      </c>
      <c r="F1352" t="s">
        <v>13351</v>
      </c>
      <c r="G1352" t="s">
        <v>15793</v>
      </c>
      <c r="H1352" t="s">
        <v>15794</v>
      </c>
    </row>
    <row r="1353" spans="1:8" x14ac:dyDescent="0.25">
      <c r="A1353">
        <v>61117360</v>
      </c>
      <c r="B1353">
        <v>52</v>
      </c>
      <c r="C1353">
        <v>1</v>
      </c>
      <c r="D1353">
        <v>2</v>
      </c>
      <c r="E1353" t="s">
        <v>15795</v>
      </c>
      <c r="F1353" t="s">
        <v>13351</v>
      </c>
      <c r="G1353" t="s">
        <v>13057</v>
      </c>
      <c r="H1353" t="s">
        <v>15796</v>
      </c>
    </row>
    <row r="1354" spans="1:8" x14ac:dyDescent="0.25">
      <c r="A1354">
        <v>60877774</v>
      </c>
      <c r="B1354">
        <v>44</v>
      </c>
      <c r="C1354">
        <v>0</v>
      </c>
      <c r="D1354">
        <v>2</v>
      </c>
      <c r="E1354" t="s">
        <v>15797</v>
      </c>
      <c r="F1354" t="s">
        <v>13351</v>
      </c>
      <c r="G1354" t="s">
        <v>15798</v>
      </c>
      <c r="H1354" t="s">
        <v>15799</v>
      </c>
    </row>
    <row r="1355" spans="1:8" x14ac:dyDescent="0.25">
      <c r="A1355">
        <v>60720540</v>
      </c>
      <c r="B1355">
        <v>57</v>
      </c>
      <c r="C1355">
        <v>2</v>
      </c>
      <c r="D1355">
        <v>2</v>
      </c>
      <c r="E1355" t="s">
        <v>13059</v>
      </c>
      <c r="F1355" t="s">
        <v>15800</v>
      </c>
      <c r="G1355" t="s">
        <v>13060</v>
      </c>
      <c r="H1355" t="s">
        <v>13061</v>
      </c>
    </row>
    <row r="1356" spans="1:8" x14ac:dyDescent="0.25">
      <c r="A1356">
        <v>60532063</v>
      </c>
      <c r="B1356">
        <v>38</v>
      </c>
      <c r="C1356">
        <v>0</v>
      </c>
      <c r="D1356">
        <v>2</v>
      </c>
      <c r="E1356" t="s">
        <v>15801</v>
      </c>
      <c r="F1356" t="s">
        <v>13351</v>
      </c>
      <c r="G1356" t="s">
        <v>15802</v>
      </c>
      <c r="H1356" t="s">
        <v>15803</v>
      </c>
    </row>
    <row r="1357" spans="1:8" x14ac:dyDescent="0.25">
      <c r="A1357">
        <v>31658778</v>
      </c>
      <c r="B1357">
        <v>14433</v>
      </c>
      <c r="C1357">
        <v>1</v>
      </c>
      <c r="D1357">
        <v>7</v>
      </c>
      <c r="E1357" t="s">
        <v>15804</v>
      </c>
      <c r="F1357" t="s">
        <v>13351</v>
      </c>
      <c r="G1357" t="s">
        <v>15805</v>
      </c>
      <c r="H1357" t="s">
        <v>15806</v>
      </c>
    </row>
    <row r="1358" spans="1:8" x14ac:dyDescent="0.25">
      <c r="A1358">
        <v>58762692</v>
      </c>
      <c r="B1358">
        <v>188</v>
      </c>
      <c r="C1358">
        <v>1</v>
      </c>
      <c r="D1358">
        <v>2</v>
      </c>
      <c r="E1358" t="s">
        <v>15807</v>
      </c>
      <c r="F1358" t="s">
        <v>13351</v>
      </c>
      <c r="G1358" t="s">
        <v>15808</v>
      </c>
      <c r="H1358" t="s">
        <v>15809</v>
      </c>
    </row>
    <row r="1359" spans="1:8" x14ac:dyDescent="0.25">
      <c r="A1359">
        <v>59649854</v>
      </c>
      <c r="B1359">
        <v>36</v>
      </c>
      <c r="C1359">
        <v>1</v>
      </c>
      <c r="D1359">
        <v>1</v>
      </c>
      <c r="E1359" t="s">
        <v>15810</v>
      </c>
      <c r="F1359" t="s">
        <v>13351</v>
      </c>
      <c r="G1359" t="s">
        <v>13088</v>
      </c>
      <c r="H1359" t="s">
        <v>15811</v>
      </c>
    </row>
    <row r="1360" spans="1:8" x14ac:dyDescent="0.25">
      <c r="A1360">
        <v>33103441</v>
      </c>
      <c r="B1360">
        <v>10913</v>
      </c>
      <c r="C1360">
        <v>1</v>
      </c>
      <c r="D1360">
        <v>29</v>
      </c>
      <c r="E1360" t="s">
        <v>15812</v>
      </c>
      <c r="F1360" t="s">
        <v>13351</v>
      </c>
      <c r="G1360" t="s">
        <v>15813</v>
      </c>
      <c r="H1360" t="s">
        <v>15814</v>
      </c>
    </row>
    <row r="1361" spans="1:8" x14ac:dyDescent="0.25">
      <c r="A1361">
        <v>59568439</v>
      </c>
      <c r="B1361">
        <v>143</v>
      </c>
      <c r="C1361">
        <v>1</v>
      </c>
      <c r="D1361">
        <v>2</v>
      </c>
      <c r="E1361" t="s">
        <v>15815</v>
      </c>
      <c r="F1361" t="s">
        <v>13351</v>
      </c>
      <c r="G1361" t="s">
        <v>13085</v>
      </c>
      <c r="H1361" t="s">
        <v>15816</v>
      </c>
    </row>
    <row r="1362" spans="1:8" x14ac:dyDescent="0.25">
      <c r="A1362">
        <v>35452081</v>
      </c>
      <c r="B1362">
        <v>7262</v>
      </c>
      <c r="C1362">
        <v>1</v>
      </c>
      <c r="D1362">
        <v>12</v>
      </c>
      <c r="E1362" t="s">
        <v>13062</v>
      </c>
      <c r="F1362" t="s">
        <v>15817</v>
      </c>
      <c r="G1362" t="s">
        <v>13057</v>
      </c>
      <c r="H1362" t="s">
        <v>13063</v>
      </c>
    </row>
    <row r="1363" spans="1:8" x14ac:dyDescent="0.25">
      <c r="A1363">
        <v>58826459</v>
      </c>
      <c r="B1363">
        <v>257</v>
      </c>
      <c r="C1363">
        <v>2</v>
      </c>
      <c r="D1363">
        <v>1</v>
      </c>
      <c r="E1363" t="s">
        <v>15818</v>
      </c>
      <c r="F1363" t="s">
        <v>13351</v>
      </c>
      <c r="G1363" t="s">
        <v>13057</v>
      </c>
      <c r="H1363" t="s">
        <v>15819</v>
      </c>
    </row>
    <row r="1364" spans="1:8" x14ac:dyDescent="0.25">
      <c r="A1364">
        <v>57871559</v>
      </c>
      <c r="B1364">
        <v>114</v>
      </c>
      <c r="C1364">
        <v>2</v>
      </c>
      <c r="D1364">
        <v>2</v>
      </c>
      <c r="E1364" t="s">
        <v>15820</v>
      </c>
      <c r="F1364" t="s">
        <v>13351</v>
      </c>
      <c r="G1364" t="s">
        <v>13057</v>
      </c>
      <c r="H1364" t="s">
        <v>15821</v>
      </c>
    </row>
    <row r="1365" spans="1:8" x14ac:dyDescent="0.25">
      <c r="A1365">
        <v>57680926</v>
      </c>
      <c r="B1365">
        <v>120</v>
      </c>
      <c r="C1365">
        <v>0</v>
      </c>
      <c r="D1365">
        <v>2</v>
      </c>
      <c r="E1365" t="s">
        <v>15822</v>
      </c>
      <c r="F1365" t="s">
        <v>13351</v>
      </c>
      <c r="G1365" t="s">
        <v>15823</v>
      </c>
      <c r="H1365" t="s">
        <v>15824</v>
      </c>
    </row>
    <row r="1366" spans="1:8" x14ac:dyDescent="0.25">
      <c r="A1366">
        <v>57308747</v>
      </c>
      <c r="B1366">
        <v>319</v>
      </c>
      <c r="C1366">
        <v>1</v>
      </c>
      <c r="D1366">
        <v>1</v>
      </c>
      <c r="E1366" t="s">
        <v>13064</v>
      </c>
      <c r="F1366" t="s">
        <v>15825</v>
      </c>
      <c r="G1366" t="s">
        <v>13057</v>
      </c>
      <c r="H1366" t="s">
        <v>13065</v>
      </c>
    </row>
    <row r="1367" spans="1:8" x14ac:dyDescent="0.25">
      <c r="A1367">
        <v>57271757</v>
      </c>
      <c r="B1367">
        <v>105</v>
      </c>
      <c r="C1367">
        <v>1</v>
      </c>
      <c r="D1367">
        <v>1</v>
      </c>
      <c r="E1367" t="s">
        <v>13066</v>
      </c>
      <c r="F1367" t="s">
        <v>15826</v>
      </c>
      <c r="G1367" t="s">
        <v>13067</v>
      </c>
      <c r="H1367" t="s">
        <v>13068</v>
      </c>
    </row>
    <row r="1368" spans="1:8" x14ac:dyDescent="0.25">
      <c r="A1368">
        <v>57024733</v>
      </c>
      <c r="B1368">
        <v>169</v>
      </c>
      <c r="C1368">
        <v>0</v>
      </c>
      <c r="D1368">
        <v>1</v>
      </c>
      <c r="E1368" t="s">
        <v>15827</v>
      </c>
      <c r="F1368" t="s">
        <v>13351</v>
      </c>
      <c r="G1368" t="s">
        <v>13057</v>
      </c>
      <c r="H1368" t="s">
        <v>15828</v>
      </c>
    </row>
    <row r="1369" spans="1:8" x14ac:dyDescent="0.25">
      <c r="A1369">
        <v>50505885</v>
      </c>
      <c r="B1369">
        <v>165</v>
      </c>
      <c r="C1369">
        <v>1</v>
      </c>
      <c r="D1369">
        <v>1</v>
      </c>
      <c r="E1369" t="s">
        <v>13069</v>
      </c>
      <c r="F1369" t="s">
        <v>15829</v>
      </c>
      <c r="G1369" t="s">
        <v>13070</v>
      </c>
      <c r="H1369" t="s">
        <v>13071</v>
      </c>
    </row>
    <row r="1370" spans="1:8" x14ac:dyDescent="0.25">
      <c r="A1370">
        <v>50191898</v>
      </c>
      <c r="B1370">
        <v>485</v>
      </c>
      <c r="C1370">
        <v>1</v>
      </c>
      <c r="D1370">
        <v>4</v>
      </c>
      <c r="E1370" t="s">
        <v>13072</v>
      </c>
      <c r="F1370" t="s">
        <v>15830</v>
      </c>
      <c r="G1370" t="s">
        <v>13073</v>
      </c>
      <c r="H1370" t="s">
        <v>13074</v>
      </c>
    </row>
    <row r="1371" spans="1:8" x14ac:dyDescent="0.25">
      <c r="A1371">
        <v>32525273</v>
      </c>
      <c r="B1371">
        <v>2542</v>
      </c>
      <c r="C1371">
        <v>2</v>
      </c>
      <c r="D1371">
        <v>7</v>
      </c>
      <c r="E1371" t="s">
        <v>13075</v>
      </c>
      <c r="F1371" t="s">
        <v>15831</v>
      </c>
      <c r="G1371" t="s">
        <v>13076</v>
      </c>
      <c r="H1371" t="s">
        <v>13077</v>
      </c>
    </row>
    <row r="1372" spans="1:8" x14ac:dyDescent="0.25">
      <c r="A1372">
        <v>53146582</v>
      </c>
      <c r="B1372">
        <v>528</v>
      </c>
      <c r="C1372">
        <v>2</v>
      </c>
      <c r="D1372">
        <v>1</v>
      </c>
      <c r="E1372" t="s">
        <v>15832</v>
      </c>
      <c r="F1372" t="s">
        <v>13351</v>
      </c>
      <c r="G1372" t="s">
        <v>15833</v>
      </c>
      <c r="H1372" t="s">
        <v>15834</v>
      </c>
    </row>
    <row r="1373" spans="1:8" x14ac:dyDescent="0.25">
      <c r="A1373">
        <v>54767766</v>
      </c>
      <c r="B1373">
        <v>2969</v>
      </c>
      <c r="C1373">
        <v>2</v>
      </c>
      <c r="D1373">
        <v>2</v>
      </c>
      <c r="E1373" t="s">
        <v>15835</v>
      </c>
      <c r="F1373" t="s">
        <v>13351</v>
      </c>
      <c r="G1373" t="s">
        <v>15836</v>
      </c>
      <c r="H1373" t="s">
        <v>15837</v>
      </c>
    </row>
    <row r="1374" spans="1:8" x14ac:dyDescent="0.25">
      <c r="A1374">
        <v>54825493</v>
      </c>
      <c r="B1374">
        <v>261</v>
      </c>
      <c r="C1374">
        <v>1</v>
      </c>
      <c r="D1374">
        <v>3</v>
      </c>
      <c r="E1374" t="s">
        <v>13078</v>
      </c>
      <c r="F1374" t="s">
        <v>15838</v>
      </c>
      <c r="G1374" t="s">
        <v>13079</v>
      </c>
      <c r="H1374" t="s">
        <v>13080</v>
      </c>
    </row>
    <row r="1375" spans="1:8" x14ac:dyDescent="0.25">
      <c r="A1375">
        <v>46029281</v>
      </c>
      <c r="B1375">
        <v>1210</v>
      </c>
      <c r="C1375">
        <v>3</v>
      </c>
      <c r="D1375">
        <v>3</v>
      </c>
      <c r="E1375" t="s">
        <v>15839</v>
      </c>
      <c r="F1375" t="s">
        <v>13351</v>
      </c>
      <c r="G1375" t="s">
        <v>15840</v>
      </c>
      <c r="H1375" t="s">
        <v>15841</v>
      </c>
    </row>
    <row r="1376" spans="1:8" x14ac:dyDescent="0.25">
      <c r="A1376">
        <v>53601215</v>
      </c>
      <c r="B1376">
        <v>736</v>
      </c>
      <c r="C1376">
        <v>1</v>
      </c>
      <c r="D1376">
        <v>1</v>
      </c>
      <c r="E1376" t="s">
        <v>15842</v>
      </c>
      <c r="F1376" t="s">
        <v>13351</v>
      </c>
      <c r="G1376" t="s">
        <v>15843</v>
      </c>
      <c r="H1376" t="s">
        <v>15844</v>
      </c>
    </row>
    <row r="1377" spans="1:8" x14ac:dyDescent="0.25">
      <c r="A1377">
        <v>42956377</v>
      </c>
      <c r="B1377">
        <v>3406</v>
      </c>
      <c r="C1377">
        <v>4</v>
      </c>
      <c r="D1377">
        <v>6</v>
      </c>
      <c r="E1377" t="s">
        <v>13081</v>
      </c>
      <c r="F1377" t="s">
        <v>15845</v>
      </c>
      <c r="G1377" t="s">
        <v>13082</v>
      </c>
      <c r="H1377" t="s">
        <v>13083</v>
      </c>
    </row>
    <row r="1378" spans="1:8" x14ac:dyDescent="0.25">
      <c r="A1378">
        <v>44114824</v>
      </c>
      <c r="B1378">
        <v>3083</v>
      </c>
      <c r="C1378">
        <v>2</v>
      </c>
      <c r="D1378">
        <v>1</v>
      </c>
      <c r="E1378" t="s">
        <v>15846</v>
      </c>
      <c r="F1378" t="s">
        <v>13351</v>
      </c>
      <c r="G1378" t="s">
        <v>13057</v>
      </c>
      <c r="H1378" t="s">
        <v>15847</v>
      </c>
    </row>
    <row r="1379" spans="1:8" x14ac:dyDescent="0.25">
      <c r="A1379">
        <v>23180765</v>
      </c>
      <c r="B1379">
        <v>9572</v>
      </c>
      <c r="C1379">
        <v>2</v>
      </c>
      <c r="D1379">
        <v>14</v>
      </c>
      <c r="E1379" t="s">
        <v>13084</v>
      </c>
      <c r="F1379" t="s">
        <v>15848</v>
      </c>
      <c r="G1379" t="s">
        <v>13085</v>
      </c>
      <c r="H1379" t="s">
        <v>13086</v>
      </c>
    </row>
    <row r="1380" spans="1:8" x14ac:dyDescent="0.25">
      <c r="A1380">
        <v>52323874</v>
      </c>
      <c r="B1380">
        <v>648</v>
      </c>
      <c r="C1380">
        <v>1</v>
      </c>
      <c r="D1380">
        <v>2</v>
      </c>
      <c r="E1380" t="s">
        <v>13087</v>
      </c>
      <c r="F1380" t="s">
        <v>15849</v>
      </c>
      <c r="G1380" t="s">
        <v>13088</v>
      </c>
      <c r="H1380" t="s">
        <v>13089</v>
      </c>
    </row>
    <row r="1381" spans="1:8" x14ac:dyDescent="0.25">
      <c r="A1381">
        <v>52123957</v>
      </c>
      <c r="B1381">
        <v>469</v>
      </c>
      <c r="C1381">
        <v>2</v>
      </c>
      <c r="D1381">
        <v>4</v>
      </c>
      <c r="E1381" t="s">
        <v>15850</v>
      </c>
      <c r="F1381" t="s">
        <v>13351</v>
      </c>
      <c r="G1381" t="s">
        <v>13096</v>
      </c>
      <c r="H1381" t="s">
        <v>15851</v>
      </c>
    </row>
    <row r="1382" spans="1:8" x14ac:dyDescent="0.25">
      <c r="A1382">
        <v>52206473</v>
      </c>
      <c r="B1382">
        <v>222</v>
      </c>
      <c r="C1382">
        <v>0</v>
      </c>
      <c r="D1382">
        <v>4</v>
      </c>
      <c r="E1382" t="s">
        <v>15852</v>
      </c>
      <c r="F1382" t="s">
        <v>13351</v>
      </c>
      <c r="G1382" t="s">
        <v>15853</v>
      </c>
      <c r="H1382" t="s">
        <v>15854</v>
      </c>
    </row>
    <row r="1383" spans="1:8" x14ac:dyDescent="0.25">
      <c r="A1383">
        <v>28325870</v>
      </c>
      <c r="B1383">
        <v>6699</v>
      </c>
      <c r="C1383">
        <v>3</v>
      </c>
      <c r="D1383">
        <v>8</v>
      </c>
      <c r="E1383" t="s">
        <v>13090</v>
      </c>
      <c r="F1383" t="s">
        <v>15855</v>
      </c>
      <c r="G1383" t="s">
        <v>13091</v>
      </c>
      <c r="H1383" t="s">
        <v>13092</v>
      </c>
    </row>
    <row r="1384" spans="1:8" x14ac:dyDescent="0.25">
      <c r="A1384">
        <v>51522162</v>
      </c>
      <c r="B1384">
        <v>2408</v>
      </c>
      <c r="C1384">
        <v>2</v>
      </c>
      <c r="D1384">
        <v>3</v>
      </c>
      <c r="E1384" t="s">
        <v>13093</v>
      </c>
      <c r="F1384" t="s">
        <v>15856</v>
      </c>
      <c r="G1384" t="s">
        <v>13057</v>
      </c>
      <c r="H1384" t="s">
        <v>13094</v>
      </c>
    </row>
    <row r="1385" spans="1:8" x14ac:dyDescent="0.25">
      <c r="A1385">
        <v>25536312</v>
      </c>
      <c r="B1385">
        <v>18206</v>
      </c>
      <c r="C1385">
        <v>3</v>
      </c>
      <c r="D1385">
        <v>23</v>
      </c>
      <c r="E1385" t="s">
        <v>13095</v>
      </c>
      <c r="F1385" t="s">
        <v>15857</v>
      </c>
      <c r="G1385" t="s">
        <v>13096</v>
      </c>
      <c r="H1385" t="s">
        <v>13097</v>
      </c>
    </row>
    <row r="1386" spans="1:8" x14ac:dyDescent="0.25">
      <c r="A1386">
        <v>51064437</v>
      </c>
      <c r="B1386">
        <v>558</v>
      </c>
      <c r="C1386">
        <v>0</v>
      </c>
      <c r="D1386">
        <v>1</v>
      </c>
      <c r="E1386" t="s">
        <v>15858</v>
      </c>
      <c r="F1386" t="s">
        <v>13351</v>
      </c>
      <c r="G1386" t="s">
        <v>15859</v>
      </c>
      <c r="H1386" t="s">
        <v>15860</v>
      </c>
    </row>
    <row r="1387" spans="1:8" x14ac:dyDescent="0.25">
      <c r="A1387">
        <v>50932288</v>
      </c>
      <c r="B1387">
        <v>113</v>
      </c>
      <c r="C1387">
        <v>0</v>
      </c>
      <c r="D1387">
        <v>1</v>
      </c>
      <c r="E1387" t="s">
        <v>15861</v>
      </c>
      <c r="F1387" t="s">
        <v>13351</v>
      </c>
      <c r="G1387" t="s">
        <v>13057</v>
      </c>
      <c r="H1387" t="s">
        <v>15862</v>
      </c>
    </row>
    <row r="1388" spans="1:8" x14ac:dyDescent="0.25">
      <c r="A1388">
        <v>45201223</v>
      </c>
      <c r="B1388">
        <v>1102</v>
      </c>
      <c r="C1388">
        <v>1</v>
      </c>
      <c r="D1388">
        <v>1</v>
      </c>
      <c r="E1388" t="s">
        <v>15863</v>
      </c>
      <c r="F1388" t="s">
        <v>13351</v>
      </c>
      <c r="G1388" t="s">
        <v>15864</v>
      </c>
      <c r="H1388" t="s">
        <v>15865</v>
      </c>
    </row>
    <row r="1389" spans="1:8" x14ac:dyDescent="0.25">
      <c r="A1389">
        <v>26789720</v>
      </c>
      <c r="B1389">
        <v>2748</v>
      </c>
      <c r="C1389">
        <v>1</v>
      </c>
      <c r="D1389">
        <v>3</v>
      </c>
      <c r="E1389" t="s">
        <v>13098</v>
      </c>
      <c r="F1389" t="s">
        <v>15866</v>
      </c>
      <c r="G1389" t="s">
        <v>13096</v>
      </c>
      <c r="H1389" t="s">
        <v>13099</v>
      </c>
    </row>
    <row r="1390" spans="1:8" x14ac:dyDescent="0.25">
      <c r="A1390">
        <v>41140815</v>
      </c>
      <c r="B1390">
        <v>5970</v>
      </c>
      <c r="C1390">
        <v>1</v>
      </c>
      <c r="D1390">
        <v>5</v>
      </c>
      <c r="E1390" t="s">
        <v>15867</v>
      </c>
      <c r="F1390" t="s">
        <v>13351</v>
      </c>
      <c r="G1390" t="s">
        <v>15868</v>
      </c>
      <c r="H1390" t="s">
        <v>15869</v>
      </c>
    </row>
    <row r="1391" spans="1:8" x14ac:dyDescent="0.25">
      <c r="A1391">
        <v>48813722</v>
      </c>
      <c r="B1391">
        <v>311</v>
      </c>
      <c r="C1391">
        <v>1</v>
      </c>
      <c r="D1391">
        <v>1</v>
      </c>
      <c r="E1391" t="s">
        <v>13100</v>
      </c>
      <c r="F1391" t="s">
        <v>15870</v>
      </c>
      <c r="G1391" t="s">
        <v>13057</v>
      </c>
      <c r="H1391" t="s">
        <v>13101</v>
      </c>
    </row>
    <row r="1392" spans="1:8" x14ac:dyDescent="0.25">
      <c r="A1392">
        <v>48711230</v>
      </c>
      <c r="B1392">
        <v>1395</v>
      </c>
      <c r="C1392">
        <v>2</v>
      </c>
      <c r="D1392">
        <v>10</v>
      </c>
      <c r="E1392" t="s">
        <v>13102</v>
      </c>
      <c r="F1392" t="s">
        <v>15871</v>
      </c>
      <c r="G1392" t="s">
        <v>13103</v>
      </c>
      <c r="H1392" t="s">
        <v>13104</v>
      </c>
    </row>
    <row r="1393" spans="1:8" x14ac:dyDescent="0.25">
      <c r="A1393">
        <v>25747211</v>
      </c>
      <c r="B1393">
        <v>2619</v>
      </c>
      <c r="C1393">
        <v>2</v>
      </c>
      <c r="D1393">
        <v>2</v>
      </c>
      <c r="E1393" t="s">
        <v>13105</v>
      </c>
      <c r="F1393" t="s">
        <v>15872</v>
      </c>
      <c r="G1393" t="s">
        <v>13057</v>
      </c>
      <c r="H1393" t="s">
        <v>13106</v>
      </c>
    </row>
    <row r="1394" spans="1:8" x14ac:dyDescent="0.25">
      <c r="A1394">
        <v>47449251</v>
      </c>
      <c r="B1394">
        <v>1749</v>
      </c>
      <c r="C1394">
        <v>1</v>
      </c>
      <c r="D1394">
        <v>3</v>
      </c>
      <c r="E1394" t="s">
        <v>15873</v>
      </c>
      <c r="F1394" t="s">
        <v>13351</v>
      </c>
      <c r="G1394" t="s">
        <v>13088</v>
      </c>
      <c r="H1394" t="s">
        <v>15874</v>
      </c>
    </row>
    <row r="1395" spans="1:8" x14ac:dyDescent="0.25">
      <c r="A1395">
        <v>46391414</v>
      </c>
      <c r="B1395">
        <v>8691</v>
      </c>
      <c r="C1395">
        <v>3</v>
      </c>
      <c r="D1395">
        <v>2</v>
      </c>
      <c r="E1395" t="s">
        <v>15875</v>
      </c>
      <c r="F1395" t="s">
        <v>13351</v>
      </c>
      <c r="G1395" t="s">
        <v>15876</v>
      </c>
      <c r="H1395" t="s">
        <v>15877</v>
      </c>
    </row>
    <row r="1396" spans="1:8" x14ac:dyDescent="0.25">
      <c r="A1396">
        <v>44609939</v>
      </c>
      <c r="B1396">
        <v>2747</v>
      </c>
      <c r="C1396">
        <v>1</v>
      </c>
      <c r="D1396">
        <v>1</v>
      </c>
      <c r="E1396" t="s">
        <v>15878</v>
      </c>
      <c r="F1396" t="s">
        <v>13351</v>
      </c>
      <c r="G1396" t="s">
        <v>15879</v>
      </c>
      <c r="H1396" t="s">
        <v>15880</v>
      </c>
    </row>
    <row r="1397" spans="1:8" x14ac:dyDescent="0.25">
      <c r="A1397">
        <v>46507659</v>
      </c>
      <c r="B1397">
        <v>529</v>
      </c>
      <c r="C1397">
        <v>1</v>
      </c>
      <c r="D1397">
        <v>2</v>
      </c>
      <c r="E1397" t="s">
        <v>13107</v>
      </c>
      <c r="F1397" t="s">
        <v>15881</v>
      </c>
      <c r="G1397" t="s">
        <v>13096</v>
      </c>
      <c r="H1397" t="s">
        <v>13108</v>
      </c>
    </row>
    <row r="1398" spans="1:8" x14ac:dyDescent="0.25">
      <c r="A1398">
        <v>46473597</v>
      </c>
      <c r="B1398">
        <v>359</v>
      </c>
      <c r="C1398">
        <v>1</v>
      </c>
      <c r="D1398">
        <v>1</v>
      </c>
      <c r="E1398" t="s">
        <v>13109</v>
      </c>
      <c r="F1398" t="s">
        <v>15882</v>
      </c>
      <c r="G1398" t="s">
        <v>13057</v>
      </c>
      <c r="H1398" t="s">
        <v>13110</v>
      </c>
    </row>
    <row r="1399" spans="1:8" x14ac:dyDescent="0.25">
      <c r="A1399">
        <v>42525513</v>
      </c>
      <c r="B1399">
        <v>629</v>
      </c>
      <c r="C1399">
        <v>1</v>
      </c>
      <c r="D1399">
        <v>2</v>
      </c>
      <c r="E1399" t="s">
        <v>13111</v>
      </c>
      <c r="F1399" t="s">
        <v>15883</v>
      </c>
      <c r="G1399" t="s">
        <v>13112</v>
      </c>
      <c r="H1399" t="s">
        <v>13113</v>
      </c>
    </row>
    <row r="1400" spans="1:8" x14ac:dyDescent="0.25">
      <c r="A1400">
        <v>45446394</v>
      </c>
      <c r="B1400">
        <v>1283</v>
      </c>
      <c r="C1400">
        <v>1</v>
      </c>
      <c r="D1400">
        <v>2</v>
      </c>
      <c r="E1400" t="s">
        <v>13114</v>
      </c>
      <c r="F1400" t="s">
        <v>15884</v>
      </c>
      <c r="G1400" t="s">
        <v>13057</v>
      </c>
      <c r="H1400" t="s">
        <v>13115</v>
      </c>
    </row>
    <row r="1401" spans="1:8" x14ac:dyDescent="0.25">
      <c r="A1401">
        <v>25342514</v>
      </c>
      <c r="B1401">
        <v>9920</v>
      </c>
      <c r="C1401">
        <v>1</v>
      </c>
      <c r="D1401">
        <v>11</v>
      </c>
      <c r="E1401" t="s">
        <v>13116</v>
      </c>
      <c r="F1401" t="s">
        <v>15885</v>
      </c>
      <c r="G1401" t="s">
        <v>13096</v>
      </c>
      <c r="H1401" t="s">
        <v>13117</v>
      </c>
    </row>
    <row r="1402" spans="1:8" x14ac:dyDescent="0.25">
      <c r="A1402">
        <v>44285239</v>
      </c>
      <c r="B1402">
        <v>1403</v>
      </c>
      <c r="C1402">
        <v>1</v>
      </c>
      <c r="D1402">
        <v>4</v>
      </c>
      <c r="E1402" t="s">
        <v>13118</v>
      </c>
      <c r="F1402" t="s">
        <v>15886</v>
      </c>
      <c r="G1402" t="s">
        <v>13057</v>
      </c>
      <c r="H1402" t="s">
        <v>13119</v>
      </c>
    </row>
    <row r="1403" spans="1:8" x14ac:dyDescent="0.25">
      <c r="A1403">
        <v>43054692</v>
      </c>
      <c r="B1403">
        <v>76</v>
      </c>
      <c r="C1403">
        <v>1</v>
      </c>
      <c r="D1403">
        <v>1</v>
      </c>
      <c r="E1403" t="s">
        <v>13120</v>
      </c>
      <c r="F1403" t="s">
        <v>15887</v>
      </c>
      <c r="G1403" t="s">
        <v>13088</v>
      </c>
      <c r="H1403" t="s">
        <v>13121</v>
      </c>
    </row>
    <row r="1404" spans="1:8" x14ac:dyDescent="0.25">
      <c r="A1404">
        <v>29074393</v>
      </c>
      <c r="B1404">
        <v>2639</v>
      </c>
      <c r="C1404">
        <v>1</v>
      </c>
      <c r="D1404">
        <v>7</v>
      </c>
      <c r="E1404" t="s">
        <v>13122</v>
      </c>
      <c r="F1404" t="s">
        <v>15888</v>
      </c>
      <c r="G1404" t="s">
        <v>13057</v>
      </c>
      <c r="H1404" t="s">
        <v>13123</v>
      </c>
    </row>
    <row r="1405" spans="1:8" x14ac:dyDescent="0.25">
      <c r="A1405">
        <v>43680245</v>
      </c>
      <c r="B1405">
        <v>5187</v>
      </c>
      <c r="C1405">
        <v>2</v>
      </c>
      <c r="D1405">
        <v>2</v>
      </c>
      <c r="E1405" t="s">
        <v>15889</v>
      </c>
      <c r="F1405" t="s">
        <v>13351</v>
      </c>
      <c r="G1405" t="s">
        <v>15890</v>
      </c>
      <c r="H1405" t="s">
        <v>15891</v>
      </c>
    </row>
    <row r="1406" spans="1:8" x14ac:dyDescent="0.25">
      <c r="A1406">
        <v>43388578</v>
      </c>
      <c r="B1406">
        <v>713</v>
      </c>
      <c r="C1406">
        <v>1</v>
      </c>
      <c r="D1406">
        <v>1</v>
      </c>
      <c r="E1406" t="s">
        <v>13124</v>
      </c>
      <c r="F1406" t="s">
        <v>15892</v>
      </c>
      <c r="G1406" t="s">
        <v>13088</v>
      </c>
      <c r="H1406" t="s">
        <v>13125</v>
      </c>
    </row>
    <row r="1407" spans="1:8" x14ac:dyDescent="0.25">
      <c r="A1407">
        <v>41514786</v>
      </c>
      <c r="B1407">
        <v>2322</v>
      </c>
      <c r="C1407">
        <v>1</v>
      </c>
      <c r="D1407">
        <v>3</v>
      </c>
      <c r="E1407" t="s">
        <v>15893</v>
      </c>
      <c r="F1407" t="s">
        <v>13351</v>
      </c>
      <c r="G1407" t="s">
        <v>15894</v>
      </c>
      <c r="H1407" t="s">
        <v>15895</v>
      </c>
    </row>
    <row r="1408" spans="1:8" x14ac:dyDescent="0.25">
      <c r="A1408">
        <v>29599585</v>
      </c>
      <c r="B1408">
        <v>9612</v>
      </c>
      <c r="C1408">
        <v>1</v>
      </c>
      <c r="D1408">
        <v>8</v>
      </c>
      <c r="E1408" t="s">
        <v>13126</v>
      </c>
      <c r="F1408" t="s">
        <v>15896</v>
      </c>
      <c r="G1408" t="s">
        <v>13057</v>
      </c>
      <c r="H1408" t="s">
        <v>13127</v>
      </c>
    </row>
    <row r="1409" spans="1:8" x14ac:dyDescent="0.25">
      <c r="A1409">
        <v>41684346</v>
      </c>
      <c r="B1409">
        <v>1380</v>
      </c>
      <c r="C1409">
        <v>2</v>
      </c>
      <c r="D1409">
        <v>3</v>
      </c>
      <c r="E1409" t="s">
        <v>15897</v>
      </c>
      <c r="F1409" t="s">
        <v>13351</v>
      </c>
      <c r="G1409" t="s">
        <v>15898</v>
      </c>
      <c r="H1409" t="s">
        <v>15899</v>
      </c>
    </row>
    <row r="1410" spans="1:8" x14ac:dyDescent="0.25">
      <c r="A1410">
        <v>32888513</v>
      </c>
      <c r="B1410">
        <v>35321</v>
      </c>
      <c r="C1410">
        <v>2</v>
      </c>
      <c r="D1410">
        <v>21</v>
      </c>
      <c r="E1410" t="s">
        <v>13128</v>
      </c>
      <c r="F1410" t="s">
        <v>15900</v>
      </c>
      <c r="G1410" t="s">
        <v>13057</v>
      </c>
      <c r="H1410" t="s">
        <v>13129</v>
      </c>
    </row>
    <row r="1411" spans="1:8" x14ac:dyDescent="0.25">
      <c r="A1411">
        <v>41690366</v>
      </c>
      <c r="B1411">
        <v>635</v>
      </c>
      <c r="C1411">
        <v>1</v>
      </c>
      <c r="D1411">
        <v>1</v>
      </c>
      <c r="E1411" t="s">
        <v>13130</v>
      </c>
      <c r="F1411" t="s">
        <v>15901</v>
      </c>
      <c r="G1411" t="s">
        <v>13057</v>
      </c>
      <c r="H1411" t="s">
        <v>13131</v>
      </c>
    </row>
    <row r="1412" spans="1:8" x14ac:dyDescent="0.25">
      <c r="A1412">
        <v>40746760</v>
      </c>
      <c r="B1412">
        <v>677</v>
      </c>
      <c r="C1412">
        <v>1</v>
      </c>
      <c r="D1412">
        <v>2</v>
      </c>
      <c r="E1412" t="s">
        <v>15902</v>
      </c>
      <c r="F1412" t="s">
        <v>13351</v>
      </c>
      <c r="G1412" t="s">
        <v>15903</v>
      </c>
      <c r="H1412" t="s">
        <v>15904</v>
      </c>
    </row>
    <row r="1413" spans="1:8" x14ac:dyDescent="0.25">
      <c r="A1413">
        <v>39884402</v>
      </c>
      <c r="B1413">
        <v>2714</v>
      </c>
      <c r="C1413">
        <v>1</v>
      </c>
      <c r="D1413">
        <v>7</v>
      </c>
      <c r="E1413" t="s">
        <v>13132</v>
      </c>
      <c r="F1413" t="s">
        <v>15905</v>
      </c>
      <c r="G1413" t="s">
        <v>13133</v>
      </c>
      <c r="H1413" t="s">
        <v>13134</v>
      </c>
    </row>
    <row r="1414" spans="1:8" x14ac:dyDescent="0.25">
      <c r="A1414">
        <v>40532919</v>
      </c>
      <c r="B1414">
        <v>4002</v>
      </c>
      <c r="C1414">
        <v>1</v>
      </c>
      <c r="D1414">
        <v>16</v>
      </c>
      <c r="E1414" t="s">
        <v>15906</v>
      </c>
      <c r="F1414" t="s">
        <v>13351</v>
      </c>
      <c r="G1414" t="s">
        <v>15907</v>
      </c>
      <c r="H1414" t="s">
        <v>15908</v>
      </c>
    </row>
    <row r="1415" spans="1:8" x14ac:dyDescent="0.25">
      <c r="A1415">
        <v>40634933</v>
      </c>
      <c r="B1415">
        <v>5554</v>
      </c>
      <c r="C1415">
        <v>1</v>
      </c>
      <c r="D1415">
        <v>4</v>
      </c>
      <c r="E1415" t="s">
        <v>13135</v>
      </c>
      <c r="F1415" t="s">
        <v>15909</v>
      </c>
      <c r="G1415" t="s">
        <v>13136</v>
      </c>
      <c r="H1415" t="s">
        <v>13137</v>
      </c>
    </row>
    <row r="1416" spans="1:8" x14ac:dyDescent="0.25">
      <c r="A1416">
        <v>40617062</v>
      </c>
      <c r="B1416">
        <v>1111</v>
      </c>
      <c r="C1416">
        <v>0</v>
      </c>
      <c r="D1416">
        <v>1</v>
      </c>
      <c r="E1416" t="s">
        <v>15910</v>
      </c>
      <c r="F1416" t="s">
        <v>13351</v>
      </c>
      <c r="G1416" t="s">
        <v>13057</v>
      </c>
      <c r="H1416" t="s">
        <v>15911</v>
      </c>
    </row>
    <row r="1417" spans="1:8" x14ac:dyDescent="0.25">
      <c r="A1417">
        <v>37461294</v>
      </c>
      <c r="B1417">
        <v>1186</v>
      </c>
      <c r="C1417">
        <v>2</v>
      </c>
      <c r="D1417">
        <v>1</v>
      </c>
      <c r="E1417" t="s">
        <v>13138</v>
      </c>
      <c r="F1417" t="s">
        <v>15912</v>
      </c>
      <c r="G1417" t="s">
        <v>13057</v>
      </c>
      <c r="H1417" t="s">
        <v>13139</v>
      </c>
    </row>
    <row r="1418" spans="1:8" x14ac:dyDescent="0.25">
      <c r="A1418">
        <v>23160094</v>
      </c>
      <c r="B1418">
        <v>32833</v>
      </c>
      <c r="C1418">
        <v>4</v>
      </c>
      <c r="D1418">
        <v>13</v>
      </c>
      <c r="E1418" t="s">
        <v>15913</v>
      </c>
      <c r="F1418" t="s">
        <v>13351</v>
      </c>
      <c r="G1418" t="s">
        <v>15914</v>
      </c>
      <c r="H1418" t="s">
        <v>15915</v>
      </c>
    </row>
    <row r="1419" spans="1:8" x14ac:dyDescent="0.25">
      <c r="A1419">
        <v>26183727</v>
      </c>
      <c r="B1419">
        <v>12146</v>
      </c>
      <c r="C1419">
        <v>3</v>
      </c>
      <c r="D1419">
        <v>9</v>
      </c>
      <c r="E1419" t="s">
        <v>15916</v>
      </c>
      <c r="F1419" t="s">
        <v>13351</v>
      </c>
      <c r="G1419" t="s">
        <v>13088</v>
      </c>
      <c r="H1419" t="s">
        <v>15917</v>
      </c>
    </row>
    <row r="1420" spans="1:8" x14ac:dyDescent="0.25">
      <c r="A1420">
        <v>25416562</v>
      </c>
      <c r="B1420">
        <v>26560</v>
      </c>
      <c r="C1420">
        <v>5</v>
      </c>
      <c r="D1420">
        <v>32</v>
      </c>
      <c r="E1420" t="s">
        <v>15918</v>
      </c>
      <c r="F1420" t="s">
        <v>13351</v>
      </c>
      <c r="G1420" t="s">
        <v>15919</v>
      </c>
      <c r="H1420" t="s">
        <v>15920</v>
      </c>
    </row>
    <row r="1421" spans="1:8" x14ac:dyDescent="0.25">
      <c r="A1421">
        <v>38664018</v>
      </c>
      <c r="B1421">
        <v>444</v>
      </c>
      <c r="C1421">
        <v>0</v>
      </c>
      <c r="D1421">
        <v>2</v>
      </c>
      <c r="E1421" t="s">
        <v>15921</v>
      </c>
      <c r="F1421" t="s">
        <v>13351</v>
      </c>
      <c r="G1421" t="s">
        <v>15922</v>
      </c>
      <c r="H1421" t="s">
        <v>15923</v>
      </c>
    </row>
    <row r="1422" spans="1:8" x14ac:dyDescent="0.25">
      <c r="A1422">
        <v>30811020</v>
      </c>
      <c r="B1422">
        <v>7961</v>
      </c>
      <c r="C1422">
        <v>1</v>
      </c>
      <c r="D1422">
        <v>3</v>
      </c>
      <c r="E1422" t="s">
        <v>15924</v>
      </c>
      <c r="F1422" t="s">
        <v>13351</v>
      </c>
      <c r="G1422" t="s">
        <v>15925</v>
      </c>
      <c r="H1422" t="s">
        <v>15926</v>
      </c>
    </row>
    <row r="1423" spans="1:8" x14ac:dyDescent="0.25">
      <c r="A1423">
        <v>37363116</v>
      </c>
      <c r="B1423">
        <v>2619</v>
      </c>
      <c r="C1423">
        <v>0</v>
      </c>
      <c r="D1423">
        <v>4</v>
      </c>
      <c r="E1423" t="s">
        <v>15927</v>
      </c>
      <c r="F1423" t="s">
        <v>13351</v>
      </c>
      <c r="G1423" t="s">
        <v>15823</v>
      </c>
      <c r="H1423" t="s">
        <v>15928</v>
      </c>
    </row>
    <row r="1424" spans="1:8" x14ac:dyDescent="0.25">
      <c r="A1424">
        <v>58509238</v>
      </c>
      <c r="B1424">
        <v>150</v>
      </c>
      <c r="C1424">
        <v>1</v>
      </c>
      <c r="D1424">
        <v>1</v>
      </c>
      <c r="E1424" t="s">
        <v>13140</v>
      </c>
      <c r="F1424" t="s">
        <v>15929</v>
      </c>
      <c r="G1424" t="s">
        <v>13141</v>
      </c>
      <c r="H1424" t="s">
        <v>13142</v>
      </c>
    </row>
    <row r="1425" spans="1:8" x14ac:dyDescent="0.25">
      <c r="A1425">
        <v>54867362</v>
      </c>
      <c r="B1425">
        <v>210</v>
      </c>
      <c r="C1425">
        <v>1</v>
      </c>
      <c r="D1425">
        <v>1</v>
      </c>
      <c r="E1425" t="s">
        <v>15930</v>
      </c>
      <c r="F1425" t="s">
        <v>13351</v>
      </c>
      <c r="G1425" t="s">
        <v>13144</v>
      </c>
      <c r="H1425" t="s">
        <v>15931</v>
      </c>
    </row>
    <row r="1426" spans="1:8" x14ac:dyDescent="0.25">
      <c r="A1426">
        <v>53230757</v>
      </c>
      <c r="B1426">
        <v>149</v>
      </c>
      <c r="C1426">
        <v>1</v>
      </c>
      <c r="D1426">
        <v>1</v>
      </c>
      <c r="E1426" t="s">
        <v>15932</v>
      </c>
      <c r="F1426" t="s">
        <v>13351</v>
      </c>
      <c r="G1426" t="s">
        <v>15933</v>
      </c>
      <c r="H1426" t="s">
        <v>15934</v>
      </c>
    </row>
    <row r="1427" spans="1:8" x14ac:dyDescent="0.25">
      <c r="A1427">
        <v>53773837</v>
      </c>
      <c r="B1427">
        <v>1547</v>
      </c>
      <c r="C1427">
        <v>2</v>
      </c>
      <c r="D1427">
        <v>3</v>
      </c>
      <c r="E1427" t="s">
        <v>13143</v>
      </c>
      <c r="F1427" t="s">
        <v>15935</v>
      </c>
      <c r="G1427" t="s">
        <v>13144</v>
      </c>
      <c r="H1427" t="s">
        <v>13145</v>
      </c>
    </row>
    <row r="1428" spans="1:8" x14ac:dyDescent="0.25">
      <c r="A1428">
        <v>48009594</v>
      </c>
      <c r="B1428">
        <v>741</v>
      </c>
      <c r="C1428">
        <v>1</v>
      </c>
      <c r="D1428">
        <v>3</v>
      </c>
      <c r="E1428" t="s">
        <v>15936</v>
      </c>
      <c r="F1428" t="s">
        <v>13351</v>
      </c>
      <c r="G1428" t="s">
        <v>15937</v>
      </c>
      <c r="H1428" t="s">
        <v>15938</v>
      </c>
    </row>
    <row r="1429" spans="1:8" x14ac:dyDescent="0.25">
      <c r="A1429">
        <v>58565097</v>
      </c>
      <c r="B1429">
        <v>400</v>
      </c>
      <c r="C1429">
        <v>1</v>
      </c>
      <c r="D1429">
        <v>2</v>
      </c>
      <c r="E1429" t="s">
        <v>13146</v>
      </c>
      <c r="F1429" t="s">
        <v>15939</v>
      </c>
      <c r="G1429" t="s">
        <v>13147</v>
      </c>
      <c r="H1429" t="s">
        <v>13148</v>
      </c>
    </row>
    <row r="1430" spans="1:8" x14ac:dyDescent="0.25">
      <c r="A1430">
        <v>58876562</v>
      </c>
      <c r="B1430">
        <v>217</v>
      </c>
      <c r="C1430">
        <v>1</v>
      </c>
      <c r="D1430">
        <v>7</v>
      </c>
      <c r="E1430" t="s">
        <v>15940</v>
      </c>
      <c r="F1430" t="s">
        <v>13351</v>
      </c>
      <c r="G1430" t="s">
        <v>13792</v>
      </c>
      <c r="H1430" t="s">
        <v>15941</v>
      </c>
    </row>
    <row r="1431" spans="1:8" x14ac:dyDescent="0.25">
      <c r="A1431">
        <v>43998994</v>
      </c>
      <c r="B1431">
        <v>1565</v>
      </c>
      <c r="C1431">
        <v>1</v>
      </c>
      <c r="D1431">
        <v>1</v>
      </c>
      <c r="E1431" t="s">
        <v>13149</v>
      </c>
      <c r="F1431" t="s">
        <v>15942</v>
      </c>
      <c r="G1431" t="s">
        <v>13150</v>
      </c>
      <c r="H1431" t="s">
        <v>13151</v>
      </c>
    </row>
    <row r="1432" spans="1:8" x14ac:dyDescent="0.25">
      <c r="A1432">
        <v>42112933</v>
      </c>
      <c r="B1432">
        <v>3255</v>
      </c>
      <c r="C1432">
        <v>2</v>
      </c>
      <c r="D1432">
        <v>2</v>
      </c>
      <c r="E1432" t="s">
        <v>13152</v>
      </c>
      <c r="F1432" t="s">
        <v>15943</v>
      </c>
      <c r="G1432" t="s">
        <v>13153</v>
      </c>
      <c r="H1432" t="s">
        <v>13154</v>
      </c>
    </row>
    <row r="1433" spans="1:8" x14ac:dyDescent="0.25">
      <c r="A1433">
        <v>43978695</v>
      </c>
      <c r="B1433">
        <v>2313</v>
      </c>
      <c r="C1433">
        <v>1</v>
      </c>
      <c r="D1433">
        <v>2</v>
      </c>
      <c r="E1433" t="s">
        <v>15944</v>
      </c>
      <c r="F1433" t="s">
        <v>13351</v>
      </c>
      <c r="G1433" t="s">
        <v>13150</v>
      </c>
      <c r="H1433" t="s">
        <v>15945</v>
      </c>
    </row>
    <row r="1434" spans="1:8" x14ac:dyDescent="0.25">
      <c r="A1434">
        <v>51950629</v>
      </c>
      <c r="B1434">
        <v>214</v>
      </c>
      <c r="C1434">
        <v>0</v>
      </c>
      <c r="D1434">
        <v>1</v>
      </c>
      <c r="E1434" t="s">
        <v>15946</v>
      </c>
      <c r="F1434" t="s">
        <v>13351</v>
      </c>
      <c r="G1434" t="s">
        <v>15947</v>
      </c>
      <c r="H1434" t="s">
        <v>15948</v>
      </c>
    </row>
    <row r="1435" spans="1:8" x14ac:dyDescent="0.25">
      <c r="A1435">
        <v>50968171</v>
      </c>
      <c r="B1435">
        <v>742</v>
      </c>
      <c r="C1435">
        <v>1</v>
      </c>
      <c r="D1435">
        <v>1</v>
      </c>
      <c r="E1435" t="s">
        <v>13155</v>
      </c>
      <c r="F1435" t="s">
        <v>15949</v>
      </c>
      <c r="G1435" t="s">
        <v>13156</v>
      </c>
      <c r="H1435" t="s">
        <v>13157</v>
      </c>
    </row>
    <row r="1436" spans="1:8" x14ac:dyDescent="0.25">
      <c r="A1436">
        <v>47984290</v>
      </c>
      <c r="B1436">
        <v>1373</v>
      </c>
      <c r="C1436">
        <v>1</v>
      </c>
      <c r="D1436">
        <v>1</v>
      </c>
      <c r="E1436" t="s">
        <v>13158</v>
      </c>
      <c r="F1436" t="s">
        <v>15950</v>
      </c>
      <c r="G1436" t="s">
        <v>13159</v>
      </c>
      <c r="H1436" t="s">
        <v>13160</v>
      </c>
    </row>
    <row r="1437" spans="1:8" x14ac:dyDescent="0.25">
      <c r="A1437">
        <v>46043217</v>
      </c>
      <c r="B1437">
        <v>1140</v>
      </c>
      <c r="C1437">
        <v>0</v>
      </c>
      <c r="D1437">
        <v>2</v>
      </c>
      <c r="E1437" t="s">
        <v>15951</v>
      </c>
      <c r="F1437" t="s">
        <v>13351</v>
      </c>
      <c r="G1437" t="s">
        <v>15952</v>
      </c>
      <c r="H1437" t="s">
        <v>15953</v>
      </c>
    </row>
    <row r="1438" spans="1:8" x14ac:dyDescent="0.25">
      <c r="A1438">
        <v>45651081</v>
      </c>
      <c r="B1438">
        <v>1194</v>
      </c>
      <c r="C1438">
        <v>1</v>
      </c>
      <c r="D1438">
        <v>2</v>
      </c>
      <c r="E1438" t="s">
        <v>15954</v>
      </c>
      <c r="F1438" t="s">
        <v>13351</v>
      </c>
      <c r="G1438" t="s">
        <v>13156</v>
      </c>
      <c r="H1438" t="s">
        <v>15955</v>
      </c>
    </row>
    <row r="1439" spans="1:8" x14ac:dyDescent="0.25">
      <c r="A1439">
        <v>40906201</v>
      </c>
      <c r="B1439">
        <v>5340</v>
      </c>
      <c r="C1439">
        <v>2</v>
      </c>
      <c r="D1439">
        <v>1</v>
      </c>
      <c r="E1439" t="s">
        <v>13161</v>
      </c>
      <c r="F1439" t="s">
        <v>15956</v>
      </c>
      <c r="G1439" t="s">
        <v>13162</v>
      </c>
      <c r="H1439" t="s">
        <v>13163</v>
      </c>
    </row>
    <row r="1440" spans="1:8" x14ac:dyDescent="0.25">
      <c r="A1440">
        <v>44775194</v>
      </c>
      <c r="B1440">
        <v>189</v>
      </c>
      <c r="C1440">
        <v>0</v>
      </c>
      <c r="D1440">
        <v>1</v>
      </c>
      <c r="E1440" t="s">
        <v>15957</v>
      </c>
      <c r="F1440" t="s">
        <v>13351</v>
      </c>
      <c r="G1440" t="s">
        <v>15958</v>
      </c>
      <c r="H1440" t="s">
        <v>15959</v>
      </c>
    </row>
    <row r="1441" spans="1:8" x14ac:dyDescent="0.25">
      <c r="A1441">
        <v>38016190</v>
      </c>
      <c r="B1441">
        <v>862</v>
      </c>
      <c r="C1441">
        <v>0</v>
      </c>
      <c r="D1441">
        <v>1</v>
      </c>
      <c r="E1441" t="s">
        <v>15960</v>
      </c>
      <c r="F1441" t="s">
        <v>13351</v>
      </c>
      <c r="G1441" t="s">
        <v>15961</v>
      </c>
      <c r="H1441" t="s">
        <v>15962</v>
      </c>
    </row>
    <row r="1442" spans="1:8" x14ac:dyDescent="0.25">
      <c r="A1442">
        <v>42823978</v>
      </c>
      <c r="B1442">
        <v>497</v>
      </c>
      <c r="C1442">
        <v>0</v>
      </c>
      <c r="D1442">
        <v>2</v>
      </c>
      <c r="E1442" t="s">
        <v>15963</v>
      </c>
      <c r="F1442" t="s">
        <v>13351</v>
      </c>
      <c r="G1442" t="s">
        <v>13156</v>
      </c>
      <c r="H1442" t="s">
        <v>15964</v>
      </c>
    </row>
    <row r="1443" spans="1:8" x14ac:dyDescent="0.25">
      <c r="A1443">
        <v>38793259</v>
      </c>
      <c r="B1443">
        <v>912</v>
      </c>
      <c r="C1443">
        <v>0</v>
      </c>
      <c r="D1443">
        <v>3</v>
      </c>
      <c r="E1443" t="s">
        <v>15965</v>
      </c>
      <c r="F1443" t="s">
        <v>13351</v>
      </c>
      <c r="G1443" t="s">
        <v>15966</v>
      </c>
      <c r="H1443" t="s">
        <v>15967</v>
      </c>
    </row>
    <row r="1444" spans="1:8" x14ac:dyDescent="0.25">
      <c r="A1444">
        <v>38334001</v>
      </c>
      <c r="B1444">
        <v>1546</v>
      </c>
      <c r="C1444">
        <v>1</v>
      </c>
      <c r="D1444">
        <v>2</v>
      </c>
      <c r="E1444" t="s">
        <v>15968</v>
      </c>
      <c r="F1444" t="s">
        <v>13351</v>
      </c>
      <c r="G1444" t="s">
        <v>15969</v>
      </c>
      <c r="H1444" t="s">
        <v>15970</v>
      </c>
    </row>
    <row r="1445" spans="1:8" x14ac:dyDescent="0.25">
      <c r="A1445">
        <v>52887468</v>
      </c>
      <c r="B1445">
        <v>4642</v>
      </c>
      <c r="C1445">
        <v>2</v>
      </c>
      <c r="D1445">
        <v>4</v>
      </c>
      <c r="E1445" t="s">
        <v>15971</v>
      </c>
      <c r="F1445" t="s">
        <v>13351</v>
      </c>
      <c r="G1445" t="s">
        <v>15972</v>
      </c>
      <c r="H1445" t="s">
        <v>15973</v>
      </c>
    </row>
    <row r="1446" spans="1:8" x14ac:dyDescent="0.25">
      <c r="A1446">
        <v>60810112</v>
      </c>
      <c r="B1446">
        <v>43</v>
      </c>
      <c r="C1446">
        <v>1</v>
      </c>
      <c r="D1446">
        <v>2</v>
      </c>
      <c r="E1446" t="s">
        <v>15974</v>
      </c>
      <c r="F1446" t="s">
        <v>13351</v>
      </c>
      <c r="G1446" t="s">
        <v>15975</v>
      </c>
      <c r="H1446" t="s">
        <v>15976</v>
      </c>
    </row>
    <row r="1447" spans="1:8" x14ac:dyDescent="0.25">
      <c r="A1447">
        <v>42141274</v>
      </c>
      <c r="B1447">
        <v>1617</v>
      </c>
      <c r="C1447">
        <v>2</v>
      </c>
      <c r="D1447">
        <v>1</v>
      </c>
      <c r="E1447" t="s">
        <v>15977</v>
      </c>
      <c r="F1447" t="s">
        <v>13351</v>
      </c>
      <c r="G1447" t="s">
        <v>15972</v>
      </c>
      <c r="H1447" t="s">
        <v>15978</v>
      </c>
    </row>
    <row r="1448" spans="1:8" x14ac:dyDescent="0.25">
      <c r="A1448">
        <v>60174517</v>
      </c>
      <c r="B1448">
        <v>219</v>
      </c>
      <c r="C1448">
        <v>1</v>
      </c>
      <c r="D1448">
        <v>1</v>
      </c>
      <c r="E1448" t="s">
        <v>13164</v>
      </c>
      <c r="F1448" t="s">
        <v>15979</v>
      </c>
      <c r="G1448" t="s">
        <v>13165</v>
      </c>
      <c r="H1448" t="s">
        <v>13166</v>
      </c>
    </row>
    <row r="1449" spans="1:8" x14ac:dyDescent="0.25">
      <c r="A1449">
        <v>49124742</v>
      </c>
      <c r="B1449">
        <v>646</v>
      </c>
      <c r="C1449">
        <v>2</v>
      </c>
      <c r="D1449">
        <v>1</v>
      </c>
      <c r="E1449" t="s">
        <v>15980</v>
      </c>
      <c r="F1449" t="s">
        <v>13351</v>
      </c>
      <c r="G1449" t="s">
        <v>15981</v>
      </c>
      <c r="H1449" t="s">
        <v>15982</v>
      </c>
    </row>
    <row r="1450" spans="1:8" x14ac:dyDescent="0.25">
      <c r="A1450">
        <v>59155987</v>
      </c>
      <c r="B1450">
        <v>222</v>
      </c>
      <c r="C1450">
        <v>1</v>
      </c>
      <c r="D1450">
        <v>1</v>
      </c>
      <c r="E1450" t="s">
        <v>13167</v>
      </c>
      <c r="F1450" t="s">
        <v>15983</v>
      </c>
      <c r="G1450" t="s">
        <v>13168</v>
      </c>
      <c r="H1450" t="s">
        <v>13169</v>
      </c>
    </row>
    <row r="1451" spans="1:8" x14ac:dyDescent="0.25">
      <c r="A1451">
        <v>58714361</v>
      </c>
      <c r="B1451">
        <v>86</v>
      </c>
      <c r="C1451">
        <v>0</v>
      </c>
      <c r="D1451">
        <v>2</v>
      </c>
      <c r="E1451" t="s">
        <v>15984</v>
      </c>
      <c r="F1451" t="s">
        <v>13351</v>
      </c>
      <c r="G1451" t="s">
        <v>15972</v>
      </c>
      <c r="H1451" t="s">
        <v>15985</v>
      </c>
    </row>
    <row r="1452" spans="1:8" x14ac:dyDescent="0.25">
      <c r="A1452">
        <v>58612052</v>
      </c>
      <c r="B1452">
        <v>582</v>
      </c>
      <c r="C1452">
        <v>1</v>
      </c>
      <c r="D1452">
        <v>1</v>
      </c>
      <c r="E1452" t="s">
        <v>13170</v>
      </c>
      <c r="F1452" t="s">
        <v>15986</v>
      </c>
      <c r="G1452" t="s">
        <v>13171</v>
      </c>
      <c r="H1452" t="s">
        <v>13172</v>
      </c>
    </row>
    <row r="1453" spans="1:8" x14ac:dyDescent="0.25">
      <c r="A1453">
        <v>48253505</v>
      </c>
      <c r="B1453">
        <v>1555</v>
      </c>
      <c r="C1453">
        <v>1</v>
      </c>
      <c r="D1453">
        <v>2</v>
      </c>
      <c r="E1453" t="s">
        <v>15987</v>
      </c>
      <c r="F1453" t="s">
        <v>13351</v>
      </c>
      <c r="G1453" t="s">
        <v>15988</v>
      </c>
      <c r="H1453" t="s">
        <v>15989</v>
      </c>
    </row>
    <row r="1454" spans="1:8" x14ac:dyDescent="0.25">
      <c r="A1454">
        <v>51753141</v>
      </c>
      <c r="B1454">
        <v>2743</v>
      </c>
      <c r="C1454">
        <v>2</v>
      </c>
      <c r="D1454">
        <v>11</v>
      </c>
      <c r="E1454" t="s">
        <v>15990</v>
      </c>
      <c r="F1454" t="s">
        <v>13351</v>
      </c>
      <c r="G1454" t="s">
        <v>13165</v>
      </c>
      <c r="H1454" t="s">
        <v>15991</v>
      </c>
    </row>
    <row r="1455" spans="1:8" x14ac:dyDescent="0.25">
      <c r="A1455">
        <v>46342756</v>
      </c>
      <c r="B1455">
        <v>535</v>
      </c>
      <c r="C1455">
        <v>3</v>
      </c>
      <c r="D1455">
        <v>5</v>
      </c>
      <c r="E1455" t="s">
        <v>15992</v>
      </c>
      <c r="F1455" t="s">
        <v>13351</v>
      </c>
      <c r="G1455" t="s">
        <v>15993</v>
      </c>
      <c r="H1455" t="s">
        <v>15994</v>
      </c>
    </row>
    <row r="1456" spans="1:8" x14ac:dyDescent="0.25">
      <c r="A1456">
        <v>43478322</v>
      </c>
      <c r="B1456">
        <v>4427</v>
      </c>
      <c r="C1456">
        <v>2</v>
      </c>
      <c r="D1456">
        <v>4</v>
      </c>
      <c r="E1456" t="s">
        <v>15995</v>
      </c>
      <c r="F1456" t="s">
        <v>13351</v>
      </c>
      <c r="G1456" t="s">
        <v>15972</v>
      </c>
      <c r="H1456" t="s">
        <v>15996</v>
      </c>
    </row>
    <row r="1457" spans="1:8" x14ac:dyDescent="0.25">
      <c r="A1457">
        <v>57428076</v>
      </c>
      <c r="B1457">
        <v>203</v>
      </c>
      <c r="C1457">
        <v>0</v>
      </c>
      <c r="D1457">
        <v>1</v>
      </c>
      <c r="E1457" t="s">
        <v>15997</v>
      </c>
      <c r="F1457" t="s">
        <v>13351</v>
      </c>
      <c r="G1457" t="s">
        <v>15998</v>
      </c>
      <c r="H1457" t="s">
        <v>15999</v>
      </c>
    </row>
    <row r="1458" spans="1:8" x14ac:dyDescent="0.25">
      <c r="A1458">
        <v>50319637</v>
      </c>
      <c r="B1458">
        <v>2176</v>
      </c>
      <c r="C1458">
        <v>1</v>
      </c>
      <c r="D1458">
        <v>6</v>
      </c>
      <c r="E1458" t="s">
        <v>16000</v>
      </c>
      <c r="F1458" t="s">
        <v>13351</v>
      </c>
      <c r="G1458" t="s">
        <v>16001</v>
      </c>
      <c r="H1458" t="s">
        <v>16002</v>
      </c>
    </row>
    <row r="1459" spans="1:8" x14ac:dyDescent="0.25">
      <c r="A1459">
        <v>56399364</v>
      </c>
      <c r="B1459">
        <v>157</v>
      </c>
      <c r="C1459">
        <v>1</v>
      </c>
      <c r="D1459">
        <v>1</v>
      </c>
      <c r="E1459" t="s">
        <v>13173</v>
      </c>
      <c r="F1459" t="s">
        <v>16003</v>
      </c>
      <c r="G1459" t="s">
        <v>13174</v>
      </c>
      <c r="H1459" t="s">
        <v>13175</v>
      </c>
    </row>
    <row r="1460" spans="1:8" x14ac:dyDescent="0.25">
      <c r="A1460">
        <v>54183008</v>
      </c>
      <c r="B1460">
        <v>1741</v>
      </c>
      <c r="C1460">
        <v>2</v>
      </c>
      <c r="D1460">
        <v>3</v>
      </c>
      <c r="E1460" t="s">
        <v>13176</v>
      </c>
      <c r="F1460" t="s">
        <v>16004</v>
      </c>
      <c r="G1460" t="s">
        <v>13177</v>
      </c>
      <c r="H1460" t="s">
        <v>13178</v>
      </c>
    </row>
    <row r="1461" spans="1:8" x14ac:dyDescent="0.25">
      <c r="A1461">
        <v>54212035</v>
      </c>
      <c r="B1461">
        <v>132</v>
      </c>
      <c r="C1461">
        <v>0</v>
      </c>
      <c r="D1461">
        <v>1</v>
      </c>
      <c r="E1461" t="s">
        <v>16005</v>
      </c>
      <c r="F1461" t="s">
        <v>13351</v>
      </c>
      <c r="G1461" t="s">
        <v>16006</v>
      </c>
      <c r="H1461" t="s">
        <v>16007</v>
      </c>
    </row>
    <row r="1462" spans="1:8" x14ac:dyDescent="0.25">
      <c r="A1462">
        <v>52858525</v>
      </c>
      <c r="B1462">
        <v>538</v>
      </c>
      <c r="C1462">
        <v>1</v>
      </c>
      <c r="D1462">
        <v>4</v>
      </c>
      <c r="E1462" t="s">
        <v>16008</v>
      </c>
      <c r="F1462" t="s">
        <v>13351</v>
      </c>
      <c r="G1462" t="s">
        <v>15975</v>
      </c>
      <c r="H1462" t="s">
        <v>16009</v>
      </c>
    </row>
    <row r="1463" spans="1:8" x14ac:dyDescent="0.25">
      <c r="A1463">
        <v>51782836</v>
      </c>
      <c r="B1463">
        <v>517</v>
      </c>
      <c r="C1463">
        <v>0</v>
      </c>
      <c r="D1463">
        <v>1</v>
      </c>
      <c r="E1463" t="s">
        <v>16010</v>
      </c>
      <c r="F1463" t="s">
        <v>13351</v>
      </c>
      <c r="G1463" t="s">
        <v>16011</v>
      </c>
      <c r="H1463" t="s">
        <v>16012</v>
      </c>
    </row>
    <row r="1464" spans="1:8" x14ac:dyDescent="0.25">
      <c r="A1464">
        <v>47537005</v>
      </c>
      <c r="B1464">
        <v>672</v>
      </c>
      <c r="C1464">
        <v>1</v>
      </c>
      <c r="D1464">
        <v>2</v>
      </c>
      <c r="E1464" t="s">
        <v>16013</v>
      </c>
      <c r="F1464" t="s">
        <v>13351</v>
      </c>
      <c r="G1464" t="s">
        <v>16014</v>
      </c>
      <c r="H1464" t="s">
        <v>16015</v>
      </c>
    </row>
    <row r="1465" spans="1:8" x14ac:dyDescent="0.25">
      <c r="A1465">
        <v>43315934</v>
      </c>
      <c r="B1465">
        <v>3853</v>
      </c>
      <c r="C1465">
        <v>2</v>
      </c>
      <c r="D1465">
        <v>6</v>
      </c>
      <c r="E1465" t="s">
        <v>13179</v>
      </c>
      <c r="F1465" t="s">
        <v>16016</v>
      </c>
      <c r="G1465" t="s">
        <v>13180</v>
      </c>
      <c r="H1465" t="s">
        <v>13181</v>
      </c>
    </row>
    <row r="1466" spans="1:8" x14ac:dyDescent="0.25">
      <c r="A1466">
        <v>61880444</v>
      </c>
      <c r="B1466">
        <v>38</v>
      </c>
      <c r="C1466">
        <v>2</v>
      </c>
      <c r="D1466">
        <v>2</v>
      </c>
      <c r="E1466" t="s">
        <v>13182</v>
      </c>
      <c r="F1466" t="s">
        <v>16017</v>
      </c>
      <c r="G1466" t="s">
        <v>13183</v>
      </c>
      <c r="H1466" t="s">
        <v>13184</v>
      </c>
    </row>
    <row r="1467" spans="1:8" x14ac:dyDescent="0.25">
      <c r="A1467">
        <v>44237105</v>
      </c>
      <c r="B1467">
        <v>15932</v>
      </c>
      <c r="C1467">
        <v>4</v>
      </c>
      <c r="D1467">
        <v>8</v>
      </c>
      <c r="E1467" t="s">
        <v>13185</v>
      </c>
      <c r="F1467" t="s">
        <v>16018</v>
      </c>
      <c r="G1467" t="s">
        <v>13186</v>
      </c>
      <c r="H1467" t="s">
        <v>13187</v>
      </c>
    </row>
    <row r="1468" spans="1:8" x14ac:dyDescent="0.25">
      <c r="A1468">
        <v>30675564</v>
      </c>
      <c r="B1468">
        <v>8076</v>
      </c>
      <c r="C1468">
        <v>2</v>
      </c>
      <c r="D1468">
        <v>5</v>
      </c>
      <c r="E1468" t="s">
        <v>13188</v>
      </c>
      <c r="F1468" t="s">
        <v>16019</v>
      </c>
      <c r="G1468" t="s">
        <v>13189</v>
      </c>
      <c r="H1468" t="s">
        <v>13190</v>
      </c>
    </row>
    <row r="1469" spans="1:8" x14ac:dyDescent="0.25">
      <c r="A1469">
        <v>61884837</v>
      </c>
      <c r="B1469">
        <v>17</v>
      </c>
      <c r="C1469">
        <v>1</v>
      </c>
      <c r="D1469">
        <v>1</v>
      </c>
      <c r="E1469" t="s">
        <v>16020</v>
      </c>
      <c r="F1469" t="s">
        <v>13351</v>
      </c>
      <c r="G1469" t="s">
        <v>16021</v>
      </c>
      <c r="H1469" t="s">
        <v>16022</v>
      </c>
    </row>
    <row r="1470" spans="1:8" x14ac:dyDescent="0.25">
      <c r="A1470">
        <v>41246614</v>
      </c>
      <c r="B1470">
        <v>96835</v>
      </c>
      <c r="C1470">
        <v>9</v>
      </c>
      <c r="D1470">
        <v>143</v>
      </c>
      <c r="E1470" t="s">
        <v>13191</v>
      </c>
      <c r="F1470" t="s">
        <v>16023</v>
      </c>
      <c r="G1470" t="s">
        <v>13192</v>
      </c>
      <c r="H1470" t="s">
        <v>13193</v>
      </c>
    </row>
    <row r="1471" spans="1:8" x14ac:dyDescent="0.25">
      <c r="A1471">
        <v>54940081</v>
      </c>
      <c r="B1471">
        <v>571</v>
      </c>
      <c r="C1471">
        <v>1</v>
      </c>
      <c r="D1471">
        <v>1</v>
      </c>
      <c r="E1471" t="s">
        <v>16024</v>
      </c>
      <c r="F1471" t="s">
        <v>13351</v>
      </c>
      <c r="G1471" t="s">
        <v>16025</v>
      </c>
      <c r="H1471" t="s">
        <v>16026</v>
      </c>
    </row>
    <row r="1472" spans="1:8" x14ac:dyDescent="0.25">
      <c r="A1472">
        <v>61856314</v>
      </c>
      <c r="B1472">
        <v>17</v>
      </c>
      <c r="C1472">
        <v>2</v>
      </c>
      <c r="D1472">
        <v>1</v>
      </c>
      <c r="E1472" t="s">
        <v>13194</v>
      </c>
      <c r="F1472" t="s">
        <v>16027</v>
      </c>
      <c r="G1472" t="s">
        <v>13195</v>
      </c>
      <c r="H1472" t="s">
        <v>13196</v>
      </c>
    </row>
    <row r="1473" spans="1:8" x14ac:dyDescent="0.25">
      <c r="A1473">
        <v>61833776</v>
      </c>
      <c r="B1473">
        <v>41</v>
      </c>
      <c r="C1473">
        <v>1</v>
      </c>
      <c r="D1473">
        <v>1</v>
      </c>
      <c r="E1473" t="s">
        <v>16028</v>
      </c>
      <c r="F1473" t="s">
        <v>13351</v>
      </c>
      <c r="G1473" t="s">
        <v>16029</v>
      </c>
      <c r="H1473" t="s">
        <v>16030</v>
      </c>
    </row>
    <row r="1474" spans="1:8" x14ac:dyDescent="0.25">
      <c r="A1474">
        <v>61844060</v>
      </c>
      <c r="B1474">
        <v>40</v>
      </c>
      <c r="C1474">
        <v>2</v>
      </c>
      <c r="D1474">
        <v>2</v>
      </c>
      <c r="E1474" t="s">
        <v>13197</v>
      </c>
      <c r="F1474" t="s">
        <v>16031</v>
      </c>
      <c r="G1474" t="s">
        <v>13198</v>
      </c>
      <c r="H1474" t="s">
        <v>13199</v>
      </c>
    </row>
    <row r="1475" spans="1:8" x14ac:dyDescent="0.25">
      <c r="A1475">
        <v>49738934</v>
      </c>
      <c r="B1475">
        <v>2215</v>
      </c>
      <c r="C1475">
        <v>3</v>
      </c>
      <c r="D1475">
        <v>1</v>
      </c>
      <c r="E1475" t="s">
        <v>13200</v>
      </c>
      <c r="F1475" t="s">
        <v>16032</v>
      </c>
      <c r="G1475" t="s">
        <v>13201</v>
      </c>
      <c r="H1475" t="s">
        <v>13202</v>
      </c>
    </row>
    <row r="1476" spans="1:8" x14ac:dyDescent="0.25">
      <c r="A1476">
        <v>12780389</v>
      </c>
      <c r="B1476">
        <v>76125</v>
      </c>
      <c r="C1476">
        <v>12</v>
      </c>
      <c r="D1476">
        <v>44</v>
      </c>
      <c r="E1476" t="s">
        <v>13203</v>
      </c>
      <c r="F1476" t="s">
        <v>16033</v>
      </c>
      <c r="G1476" t="s">
        <v>13204</v>
      </c>
      <c r="H1476" t="s">
        <v>13205</v>
      </c>
    </row>
    <row r="1477" spans="1:8" x14ac:dyDescent="0.25">
      <c r="A1477">
        <v>29051931</v>
      </c>
      <c r="B1477">
        <v>41513</v>
      </c>
      <c r="C1477">
        <v>12</v>
      </c>
      <c r="D1477">
        <v>40</v>
      </c>
      <c r="E1477" t="s">
        <v>13206</v>
      </c>
      <c r="F1477" t="s">
        <v>16034</v>
      </c>
      <c r="G1477" t="s">
        <v>13207</v>
      </c>
      <c r="H1477" t="s">
        <v>13208</v>
      </c>
    </row>
    <row r="1478" spans="1:8" x14ac:dyDescent="0.25">
      <c r="A1478">
        <v>61840257</v>
      </c>
      <c r="B1478">
        <v>49</v>
      </c>
      <c r="C1478">
        <v>1</v>
      </c>
      <c r="D1478">
        <v>1</v>
      </c>
      <c r="E1478" t="s">
        <v>13209</v>
      </c>
      <c r="F1478" t="s">
        <v>16035</v>
      </c>
      <c r="G1478" t="s">
        <v>13210</v>
      </c>
      <c r="H1478" t="s">
        <v>13211</v>
      </c>
    </row>
    <row r="1479" spans="1:8" x14ac:dyDescent="0.25">
      <c r="A1479">
        <v>61826133</v>
      </c>
      <c r="B1479">
        <v>37</v>
      </c>
      <c r="C1479">
        <v>1</v>
      </c>
      <c r="D1479">
        <v>1</v>
      </c>
      <c r="E1479" t="s">
        <v>13212</v>
      </c>
      <c r="F1479" t="s">
        <v>16036</v>
      </c>
      <c r="G1479" t="s">
        <v>13213</v>
      </c>
      <c r="H1479" t="s">
        <v>13214</v>
      </c>
    </row>
    <row r="1480" spans="1:8" x14ac:dyDescent="0.25">
      <c r="A1480">
        <v>61822034</v>
      </c>
      <c r="B1480">
        <v>25</v>
      </c>
      <c r="C1480">
        <v>1</v>
      </c>
      <c r="D1480">
        <v>1</v>
      </c>
      <c r="E1480" t="s">
        <v>13215</v>
      </c>
      <c r="F1480" t="s">
        <v>16037</v>
      </c>
      <c r="G1480" t="s">
        <v>13216</v>
      </c>
      <c r="H1480" t="s">
        <v>13217</v>
      </c>
    </row>
    <row r="1481" spans="1:8" x14ac:dyDescent="0.25">
      <c r="A1481">
        <v>61821988</v>
      </c>
      <c r="B1481">
        <v>40</v>
      </c>
      <c r="C1481">
        <v>2</v>
      </c>
      <c r="D1481">
        <v>1</v>
      </c>
      <c r="E1481" t="s">
        <v>13218</v>
      </c>
      <c r="F1481" t="s">
        <v>16038</v>
      </c>
      <c r="G1481" t="s">
        <v>13219</v>
      </c>
      <c r="H1481" t="s">
        <v>13220</v>
      </c>
    </row>
    <row r="1482" spans="1:8" x14ac:dyDescent="0.25">
      <c r="A1482">
        <v>61654326</v>
      </c>
      <c r="B1482">
        <v>31</v>
      </c>
      <c r="C1482">
        <v>2</v>
      </c>
      <c r="D1482">
        <v>1</v>
      </c>
      <c r="E1482" t="s">
        <v>16039</v>
      </c>
      <c r="F1482" t="s">
        <v>13351</v>
      </c>
      <c r="G1482" t="s">
        <v>16040</v>
      </c>
      <c r="H1482" t="s">
        <v>16041</v>
      </c>
    </row>
    <row r="1483" spans="1:8" x14ac:dyDescent="0.25">
      <c r="A1483">
        <v>61816274</v>
      </c>
      <c r="B1483">
        <v>22</v>
      </c>
      <c r="C1483">
        <v>0</v>
      </c>
      <c r="D1483">
        <v>2</v>
      </c>
      <c r="E1483" t="s">
        <v>16042</v>
      </c>
      <c r="F1483" t="s">
        <v>13351</v>
      </c>
      <c r="G1483" t="s">
        <v>16043</v>
      </c>
      <c r="H1483" t="s">
        <v>16044</v>
      </c>
    </row>
    <row r="1484" spans="1:8" x14ac:dyDescent="0.25">
      <c r="A1484">
        <v>2058487</v>
      </c>
      <c r="B1484">
        <v>81955</v>
      </c>
      <c r="C1484">
        <v>15</v>
      </c>
      <c r="D1484">
        <v>73</v>
      </c>
      <c r="E1484" t="s">
        <v>13221</v>
      </c>
      <c r="F1484" t="s">
        <v>16045</v>
      </c>
      <c r="G1484" t="s">
        <v>13222</v>
      </c>
      <c r="H1484" t="s">
        <v>13223</v>
      </c>
    </row>
    <row r="1485" spans="1:8" x14ac:dyDescent="0.25">
      <c r="A1485">
        <v>42596608</v>
      </c>
      <c r="B1485">
        <v>1443</v>
      </c>
      <c r="C1485">
        <v>3</v>
      </c>
      <c r="D1485">
        <v>2</v>
      </c>
      <c r="E1485" t="s">
        <v>13224</v>
      </c>
      <c r="F1485" t="s">
        <v>16046</v>
      </c>
      <c r="G1485" t="s">
        <v>13225</v>
      </c>
      <c r="H1485" t="s">
        <v>13226</v>
      </c>
    </row>
    <row r="1486" spans="1:8" x14ac:dyDescent="0.25">
      <c r="A1486">
        <v>61341938</v>
      </c>
      <c r="B1486">
        <v>50</v>
      </c>
      <c r="C1486">
        <v>1</v>
      </c>
      <c r="D1486">
        <v>1</v>
      </c>
      <c r="E1486" t="s">
        <v>12382</v>
      </c>
      <c r="F1486" t="s">
        <v>14962</v>
      </c>
      <c r="G1486" t="s">
        <v>12383</v>
      </c>
      <c r="H1486" t="s">
        <v>12384</v>
      </c>
    </row>
    <row r="1487" spans="1:8" x14ac:dyDescent="0.25">
      <c r="A1487">
        <v>61779357</v>
      </c>
      <c r="B1487">
        <v>39</v>
      </c>
      <c r="C1487">
        <v>1</v>
      </c>
      <c r="D1487">
        <v>2</v>
      </c>
      <c r="E1487" t="s">
        <v>13227</v>
      </c>
      <c r="F1487" t="s">
        <v>16047</v>
      </c>
      <c r="G1487" t="s">
        <v>13228</v>
      </c>
      <c r="H1487" t="s">
        <v>13229</v>
      </c>
    </row>
    <row r="1488" spans="1:8" x14ac:dyDescent="0.25">
      <c r="A1488">
        <v>61779726</v>
      </c>
      <c r="B1488">
        <v>49</v>
      </c>
      <c r="C1488">
        <v>0</v>
      </c>
      <c r="D1488">
        <v>2</v>
      </c>
      <c r="E1488" t="s">
        <v>16048</v>
      </c>
      <c r="F1488" t="s">
        <v>13351</v>
      </c>
      <c r="G1488" t="s">
        <v>16049</v>
      </c>
      <c r="H1488" t="s">
        <v>16050</v>
      </c>
    </row>
    <row r="1489" spans="1:8" x14ac:dyDescent="0.25">
      <c r="A1489">
        <v>61775207</v>
      </c>
      <c r="B1489">
        <v>29</v>
      </c>
      <c r="C1489">
        <v>2</v>
      </c>
      <c r="D1489">
        <v>2</v>
      </c>
      <c r="E1489" t="s">
        <v>13230</v>
      </c>
      <c r="F1489" t="s">
        <v>16051</v>
      </c>
      <c r="G1489" t="s">
        <v>13231</v>
      </c>
      <c r="H1489" t="s">
        <v>13232</v>
      </c>
    </row>
    <row r="1490" spans="1:8" x14ac:dyDescent="0.25">
      <c r="A1490">
        <v>52554441</v>
      </c>
      <c r="B1490">
        <v>6153</v>
      </c>
      <c r="C1490">
        <v>3</v>
      </c>
      <c r="D1490">
        <v>9</v>
      </c>
      <c r="E1490" t="s">
        <v>16052</v>
      </c>
      <c r="F1490" t="s">
        <v>13351</v>
      </c>
      <c r="G1490" t="s">
        <v>16053</v>
      </c>
      <c r="H1490" t="s">
        <v>16054</v>
      </c>
    </row>
    <row r="1491" spans="1:8" x14ac:dyDescent="0.25">
      <c r="A1491">
        <v>61654536</v>
      </c>
      <c r="B1491">
        <v>43</v>
      </c>
      <c r="C1491">
        <v>1</v>
      </c>
      <c r="D1491">
        <v>1</v>
      </c>
      <c r="E1491" t="s">
        <v>16055</v>
      </c>
      <c r="F1491" t="s">
        <v>13351</v>
      </c>
      <c r="G1491" t="s">
        <v>16056</v>
      </c>
      <c r="H1491" t="s">
        <v>16057</v>
      </c>
    </row>
    <row r="1492" spans="1:8" x14ac:dyDescent="0.25">
      <c r="A1492">
        <v>16202696</v>
      </c>
      <c r="B1492">
        <v>2922</v>
      </c>
      <c r="C1492">
        <v>2</v>
      </c>
      <c r="D1492">
        <v>3</v>
      </c>
      <c r="E1492" t="s">
        <v>16058</v>
      </c>
      <c r="F1492" t="s">
        <v>13351</v>
      </c>
      <c r="G1492" t="s">
        <v>16059</v>
      </c>
      <c r="H1492" t="s">
        <v>16060</v>
      </c>
    </row>
    <row r="1493" spans="1:8" x14ac:dyDescent="0.25">
      <c r="A1493">
        <v>59624695</v>
      </c>
      <c r="B1493">
        <v>1028</v>
      </c>
      <c r="C1493">
        <v>2</v>
      </c>
      <c r="D1493">
        <v>3</v>
      </c>
      <c r="E1493" t="s">
        <v>16061</v>
      </c>
      <c r="F1493" t="s">
        <v>13351</v>
      </c>
      <c r="G1493" t="s">
        <v>16062</v>
      </c>
      <c r="H1493" t="s">
        <v>16063</v>
      </c>
    </row>
    <row r="1494" spans="1:8" x14ac:dyDescent="0.25">
      <c r="A1494">
        <v>58487605</v>
      </c>
      <c r="B1494">
        <v>136</v>
      </c>
      <c r="C1494">
        <v>1</v>
      </c>
      <c r="D1494">
        <v>2</v>
      </c>
      <c r="E1494" t="s">
        <v>13233</v>
      </c>
      <c r="F1494" t="s">
        <v>16064</v>
      </c>
      <c r="G1494" t="s">
        <v>13234</v>
      </c>
      <c r="H1494" t="s">
        <v>13235</v>
      </c>
    </row>
    <row r="1495" spans="1:8" x14ac:dyDescent="0.25">
      <c r="A1495">
        <v>58302163</v>
      </c>
      <c r="B1495">
        <v>548</v>
      </c>
      <c r="C1495">
        <v>1</v>
      </c>
      <c r="D1495">
        <v>3</v>
      </c>
      <c r="E1495" t="s">
        <v>13236</v>
      </c>
      <c r="F1495" t="s">
        <v>16065</v>
      </c>
      <c r="G1495" t="s">
        <v>13237</v>
      </c>
      <c r="H1495" t="s">
        <v>13238</v>
      </c>
    </row>
    <row r="1496" spans="1:8" x14ac:dyDescent="0.25">
      <c r="A1496">
        <v>45035754</v>
      </c>
      <c r="B1496">
        <v>9277</v>
      </c>
      <c r="C1496">
        <v>3</v>
      </c>
      <c r="D1496">
        <v>11</v>
      </c>
      <c r="E1496" t="s">
        <v>13239</v>
      </c>
      <c r="F1496" t="s">
        <v>16066</v>
      </c>
      <c r="G1496" t="s">
        <v>13240</v>
      </c>
      <c r="H1496" t="s">
        <v>13241</v>
      </c>
    </row>
    <row r="1497" spans="1:8" x14ac:dyDescent="0.25">
      <c r="A1497">
        <v>61706079</v>
      </c>
      <c r="B1497">
        <v>31</v>
      </c>
      <c r="C1497">
        <v>1</v>
      </c>
      <c r="D1497">
        <v>1</v>
      </c>
      <c r="E1497" t="s">
        <v>16067</v>
      </c>
      <c r="F1497" t="s">
        <v>13351</v>
      </c>
      <c r="G1497" t="s">
        <v>16068</v>
      </c>
      <c r="H1497" t="s">
        <v>16069</v>
      </c>
    </row>
    <row r="1498" spans="1:8" x14ac:dyDescent="0.25">
      <c r="A1498">
        <v>61724976</v>
      </c>
      <c r="B1498">
        <v>43</v>
      </c>
      <c r="C1498">
        <v>1</v>
      </c>
      <c r="D1498">
        <v>1</v>
      </c>
      <c r="E1498" t="s">
        <v>13242</v>
      </c>
      <c r="F1498" t="s">
        <v>16070</v>
      </c>
      <c r="G1498" t="s">
        <v>13243</v>
      </c>
      <c r="H1498" t="s">
        <v>13244</v>
      </c>
    </row>
    <row r="1499" spans="1:8" x14ac:dyDescent="0.25">
      <c r="A1499">
        <v>61719068</v>
      </c>
      <c r="B1499">
        <v>38</v>
      </c>
      <c r="C1499">
        <v>0</v>
      </c>
      <c r="D1499">
        <v>2</v>
      </c>
      <c r="E1499" t="s">
        <v>16071</v>
      </c>
      <c r="F1499" t="s">
        <v>13351</v>
      </c>
      <c r="G1499" t="s">
        <v>13192</v>
      </c>
      <c r="H1499" t="s">
        <v>16072</v>
      </c>
    </row>
    <row r="1500" spans="1:8" x14ac:dyDescent="0.25">
      <c r="A1500">
        <v>61702042</v>
      </c>
      <c r="B1500">
        <v>25</v>
      </c>
      <c r="C1500">
        <v>1</v>
      </c>
      <c r="D1500">
        <v>1</v>
      </c>
      <c r="E1500" t="s">
        <v>16073</v>
      </c>
      <c r="F1500" t="s">
        <v>13351</v>
      </c>
      <c r="G1500" t="s">
        <v>16074</v>
      </c>
      <c r="H1500" t="s">
        <v>16075</v>
      </c>
    </row>
    <row r="1501" spans="1:8" x14ac:dyDescent="0.25">
      <c r="A1501">
        <v>61700442</v>
      </c>
      <c r="B1501">
        <v>47</v>
      </c>
      <c r="C1501">
        <v>2</v>
      </c>
      <c r="D1501">
        <v>1</v>
      </c>
      <c r="E1501" t="s">
        <v>13245</v>
      </c>
      <c r="F1501" t="s">
        <v>16076</v>
      </c>
      <c r="G1501" t="s">
        <v>13246</v>
      </c>
      <c r="H1501" t="s">
        <v>13247</v>
      </c>
    </row>
  </sheetData>
  <autoFilter ref="A1:H1501" xr:uid="{9B67585A-C865-4A5C-8223-70AEE7BBA6CB}"/>
  <mergeCells count="4">
    <mergeCell ref="V3:W3"/>
    <mergeCell ref="Y3:Z3"/>
    <mergeCell ref="AB3:AI3"/>
    <mergeCell ref="AB7:AC7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QuestoesStack</vt:lpstr>
      <vt:lpstr>Planilha1</vt:lpstr>
      <vt:lpstr>Analise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Vargas</dc:creator>
  <cp:lastModifiedBy>Daniel Vargas</cp:lastModifiedBy>
  <dcterms:created xsi:type="dcterms:W3CDTF">2020-05-21T20:49:54Z</dcterms:created>
  <dcterms:modified xsi:type="dcterms:W3CDTF">2020-05-25T02:59:00Z</dcterms:modified>
</cp:coreProperties>
</file>