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"/>
    </mc:Choice>
  </mc:AlternateContent>
  <xr:revisionPtr revIDLastSave="0" documentId="13_ncr:1_{2C1A17F5-CF29-4295-80F4-E55B3F5A252A}" xr6:coauthVersionLast="47" xr6:coauthVersionMax="47" xr10:uidLastSave="{00000000-0000-0000-0000-000000000000}"/>
  <bookViews>
    <workbookView xWindow="-96" yWindow="-96" windowWidth="23232" windowHeight="13152" activeTab="1" xr2:uid="{00000000-000D-0000-FFFF-FFFF00000000}"/>
  </bookViews>
  <sheets>
    <sheet name="Programas" sheetId="1" r:id="rId1"/>
    <sheet name="Hoja1" sheetId="4" r:id="rId2"/>
    <sheet name="Cobertura convenios" sheetId="2" r:id="rId3"/>
    <sheet name="Cobertur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3" i="1"/>
  <c r="AI3" i="1"/>
</calcChain>
</file>

<file path=xl/sharedStrings.xml><?xml version="1.0" encoding="utf-8"?>
<sst xmlns="http://schemas.openxmlformats.org/spreadsheetml/2006/main" count="795" uniqueCount="203">
  <si>
    <t>CÓDIGO_INSTITUCIÓN_PADRE</t>
  </si>
  <si>
    <t>CÓDIGO_INSTITUCIÓN</t>
  </si>
  <si>
    <t>NOMBRE_INSTITUCIÓN</t>
  </si>
  <si>
    <t>ESTADO_INSTITUCIÓN</t>
  </si>
  <si>
    <t>CARÁCTER_ACADÉMICO</t>
  </si>
  <si>
    <t>SECTOR</t>
  </si>
  <si>
    <t>CÓDIGO_SNIES_DEL_PROGRAMA</t>
  </si>
  <si>
    <t>CÓDIGO_ANTERIOR_ICFES</t>
  </si>
  <si>
    <t>NOMBRE_DEL_PROGRAMA</t>
  </si>
  <si>
    <t>TITULO_OTORGADO</t>
  </si>
  <si>
    <t>ESTADO_PROGRAMA</t>
  </si>
  <si>
    <t>JUSTIFICACION_DETALLADA</t>
  </si>
  <si>
    <t>RECONOCIMIENTO_DEL_MINISTERIO</t>
  </si>
  <si>
    <t>RESOLUCIÓN_DE_APROBACIÓN</t>
  </si>
  <si>
    <t>FECHA_DE_RESOLUCIÓN</t>
  </si>
  <si>
    <t>FECHA_EJECUTORIA</t>
  </si>
  <si>
    <t>VIGENCIA_AÑOS</t>
  </si>
  <si>
    <t>FECHA_DE_REGISTRO_EN_SNIES</t>
  </si>
  <si>
    <t>CINE_F_2013_AC_CAMPO_AMPLIO</t>
  </si>
  <si>
    <t>CINE_F_2013_AC_CAMPO_ESPECÍFIC</t>
  </si>
  <si>
    <t>CINE_F_2013_AC_CAMPO_DETALLADO</t>
  </si>
  <si>
    <t>ÁREA_DE_CONOCIMIENTO</t>
  </si>
  <si>
    <t>NÚCLEO_BÁSICO_DEL_CONOCIMIENTO</t>
  </si>
  <si>
    <t>NIVEL_ACADÉMICO</t>
  </si>
  <si>
    <t>NIVEL_DE_FORMACIÓN</t>
  </si>
  <si>
    <t>MODALIDAD</t>
  </si>
  <si>
    <t>NÚMERO_CRÉDITOS</t>
  </si>
  <si>
    <t>NÚMERO_PERIODOS_DE_DURACIÓN</t>
  </si>
  <si>
    <t>PERIODICIDAD</t>
  </si>
  <si>
    <t>SE_OFRECE_POR_CICLOS_PROPEDÉUT</t>
  </si>
  <si>
    <t>PERIODICIDAD_ADMISIONES</t>
  </si>
  <si>
    <t>PROGRAMA_EN_CONVENIO</t>
  </si>
  <si>
    <t>DEPARTAMENTO_OFERTA_PROGRAMA</t>
  </si>
  <si>
    <t>MUNICIPIO_OFERTA_PROGRAMA</t>
  </si>
  <si>
    <t>COSTO_MATRÍCULA_ESTUD_NUEVOS</t>
  </si>
  <si>
    <t>VIGENCIA TRANSITORIA</t>
  </si>
  <si>
    <t>OBSERVACIÓN DECRETO 1174/23</t>
  </si>
  <si>
    <t>1832</t>
  </si>
  <si>
    <t>UNIVERSIDAD TECNOLOGICA DE BOLIVAR</t>
  </si>
  <si>
    <t>Activa</t>
  </si>
  <si>
    <t>Universidad</t>
  </si>
  <si>
    <t>Privado</t>
  </si>
  <si>
    <t>MAESTRÍA EN INDUSTRIA 4.0 Y AUTOMATIZACIÓN INDUSTRIAL</t>
  </si>
  <si>
    <t>Magister en Industria 4.0 y Automatización Industrial</t>
  </si>
  <si>
    <t>Activo</t>
  </si>
  <si>
    <t>Registro calificado</t>
  </si>
  <si>
    <t>7</t>
  </si>
  <si>
    <t>Ingeniería, Industria y Construcción</t>
  </si>
  <si>
    <t>Ingeniería y profesiones afines</t>
  </si>
  <si>
    <t>Electrónica y automatización</t>
  </si>
  <si>
    <t>Sin información</t>
  </si>
  <si>
    <t>Sin clasificar</t>
  </si>
  <si>
    <t>Posgrado</t>
  </si>
  <si>
    <t>Maestría</t>
  </si>
  <si>
    <t>Presencial</t>
  </si>
  <si>
    <t>Semestral</t>
  </si>
  <si>
    <t>No</t>
  </si>
  <si>
    <t>N</t>
  </si>
  <si>
    <t>Bolívar</t>
  </si>
  <si>
    <t>Cartagena de Indias</t>
  </si>
  <si>
    <t>9926</t>
  </si>
  <si>
    <t>FUNDACION UNIVERSITARIA INTERNACIONAL DE LA RIOJA - UNIR</t>
  </si>
  <si>
    <t>Institución Universitaria/Escuela Tecnológica</t>
  </si>
  <si>
    <t>111199</t>
  </si>
  <si>
    <t>ESPECIALIZACIÓN EN INDUSTRIA 4.0</t>
  </si>
  <si>
    <t>ESPECIALISTA EN INDUSTRIA 4.0</t>
  </si>
  <si>
    <t>Especialización universitaria</t>
  </si>
  <si>
    <t>Virtual</t>
  </si>
  <si>
    <t>Bogotá, D.C.</t>
  </si>
  <si>
    <t>NOTA:</t>
  </si>
  <si>
    <t>La información del presente reporte corresponde a los datos de caracterización del registro calificado del programa académico de educación superior que administra la Subdirección de Aseguramiento de la Calidad de la Educación Superior a través del sistema SACES (Soporte al Aseguramiento de la Calidad de la Educación Superior).</t>
  </si>
  <si>
    <t>TIPO_CUBRIMIENTO</t>
  </si>
  <si>
    <t>DEPARTAMENTO</t>
  </si>
  <si>
    <t>MUNICIPIO</t>
  </si>
  <si>
    <t>NOMBRE_IES</t>
  </si>
  <si>
    <t>CODIGO_IES</t>
  </si>
  <si>
    <t>VALOR_MATRICULA</t>
  </si>
  <si>
    <t>Principal</t>
  </si>
  <si>
    <t>1101</t>
  </si>
  <si>
    <t>UNIVERSIDAD NACIONAL DE COLOMBIA</t>
  </si>
  <si>
    <t>Oficial</t>
  </si>
  <si>
    <t>110150030001100111101</t>
  </si>
  <si>
    <t>ESPECIALIZACION EN AUTOMATIZACION INDUSTRIAL</t>
  </si>
  <si>
    <t>ESPECIALISTA EN AUTOMATIZACION INDUSTRIAL</t>
  </si>
  <si>
    <t>Inactivo</t>
  </si>
  <si>
    <t>Inactivar por solicitud de la ies 2017-er-049656</t>
  </si>
  <si>
    <t>n/a</t>
  </si>
  <si>
    <t>Ingeniería, arquitectura, urbanismo y afines</t>
  </si>
  <si>
    <t>Ingeniería electrónica, telecomunicaciones y afines</t>
  </si>
  <si>
    <t>110166290801100111102</t>
  </si>
  <si>
    <t>MAESTRIA EN INGENIERIA - AUTOMATIZACION INDUSTRIAL</t>
  </si>
  <si>
    <t>MAGISTER EN INGENIERIA - AUTOMATIZACION INDUSTRIAL</t>
  </si>
  <si>
    <t>Acreditación de alta calidad</t>
  </si>
  <si>
    <t>4</t>
  </si>
  <si>
    <t>1102</t>
  </si>
  <si>
    <t>103553</t>
  </si>
  <si>
    <t>MAESTRÍA EN INGENIERÍA - AUTOMATIZACION INDUSTRIAL</t>
  </si>
  <si>
    <t>MAGÍSTER EN INGENIERÍA - AUTOMATIZACION INDUSTRIAL</t>
  </si>
  <si>
    <t>Antioquia</t>
  </si>
  <si>
    <t>Medellín</t>
  </si>
  <si>
    <t>1103</t>
  </si>
  <si>
    <t>110356700421700111100</t>
  </si>
  <si>
    <t>Caldas</t>
  </si>
  <si>
    <t>Manizales</t>
  </si>
  <si>
    <t>110366290801700111101</t>
  </si>
  <si>
    <t>8</t>
  </si>
  <si>
    <t>1106</t>
  </si>
  <si>
    <t>1108</t>
  </si>
  <si>
    <t>UNIVERSIDAD PEDAGOGICA Y TECNOLOGICA DE COLOMBIA - UPTC</t>
  </si>
  <si>
    <t>110856290801575911100</t>
  </si>
  <si>
    <t>Boyacá</t>
  </si>
  <si>
    <t>Sogamoso</t>
  </si>
  <si>
    <t>31/12/2025</t>
  </si>
  <si>
    <t>ARTÍCULO TRANSITORIO 2.5.3.2.12.1 LITERAL C) DEL DECRETO 1075 DE 2015, MODIFICADO POR EL DECRETO 1174 DE 2023.</t>
  </si>
  <si>
    <t>110856290801575911200</t>
  </si>
  <si>
    <t>Sin definir</t>
  </si>
  <si>
    <t>Nariño</t>
  </si>
  <si>
    <t>San Bernardo</t>
  </si>
  <si>
    <t>1203</t>
  </si>
  <si>
    <t>UNIVERSIDAD DEL VALLE</t>
  </si>
  <si>
    <t>120356290807600111500</t>
  </si>
  <si>
    <t>Anual</t>
  </si>
  <si>
    <t>Valle del Cauca</t>
  </si>
  <si>
    <t>Santiago de Cali</t>
  </si>
  <si>
    <t>1209</t>
  </si>
  <si>
    <t>1210</t>
  </si>
  <si>
    <t>UNIVERSIDAD FRANCISCO DE PAULA SANTANDER</t>
  </si>
  <si>
    <t>105227</t>
  </si>
  <si>
    <t>ESPECIALIZACIÓN EN AUTOMATIZACIÓN INDUSTRIAL</t>
  </si>
  <si>
    <t>ESPECIALISTA EN AUTOMATIZACIÓN INDUSTRIAL</t>
  </si>
  <si>
    <t>Norte de Santander</t>
  </si>
  <si>
    <t>Ocaña</t>
  </si>
  <si>
    <t>1212</t>
  </si>
  <si>
    <t>UNIVERSIDAD DE PAMPLONA</t>
  </si>
  <si>
    <t>53705</t>
  </si>
  <si>
    <t>Inactivar por vencimiento</t>
  </si>
  <si>
    <t>5</t>
  </si>
  <si>
    <t>Pamplona</t>
  </si>
  <si>
    <t>1704</t>
  </si>
  <si>
    <t>1705</t>
  </si>
  <si>
    <t>UNIVERSIDAD SANTO TOMAS</t>
  </si>
  <si>
    <t>101936</t>
  </si>
  <si>
    <t>Santander</t>
  </si>
  <si>
    <t>Bucaramanga</t>
  </si>
  <si>
    <t>1713</t>
  </si>
  <si>
    <t>UNIVERSIDAD DEL NORTE</t>
  </si>
  <si>
    <t>171355376210800111100</t>
  </si>
  <si>
    <t>ESPECIALIZACIÓN EN GESTIÓN DE SISTEMAS DE AUTOMATIZACIÓN INDUSTRIAL</t>
  </si>
  <si>
    <t>ESPECIALISTA EN GESTIÓN DE SISTEMAS DE AUTOMATIZACIÓN INDUSTRIAL</t>
  </si>
  <si>
    <t>Se realiza la inactivaci¿n por solicitud de la universidad del norte para los programas con cod-snies: 101291-53161-53116-53099-16111-103109-103025-102919-52323-102916-9432-5162-8694-13157-101993 por medio de radicado 2019-er-017567.</t>
  </si>
  <si>
    <t>Atlántico</t>
  </si>
  <si>
    <t>Barranquilla</t>
  </si>
  <si>
    <t>54131</t>
  </si>
  <si>
    <t>MAESTRÍA EN AUTOMATIZACIÓN INDUSTRIAL</t>
  </si>
  <si>
    <t>MAGÍSTER EN AUTOMATIZACIÓN INDUSTRIAL</t>
  </si>
  <si>
    <t>Solicitud de la ies 2014er173316 art. 38 dec 1295/2010</t>
  </si>
  <si>
    <t>Ingeniería mecánica y afines</t>
  </si>
  <si>
    <t>1735</t>
  </si>
  <si>
    <t>UNIVERSIDAD MANUELA BELTRAN-UMB-</t>
  </si>
  <si>
    <t>106185</t>
  </si>
  <si>
    <t>ESPECIALIZACIÓN TECNOLÓGICA EN AUTOMATIZACIÓN INDUSTRIAL</t>
  </si>
  <si>
    <t>ESPECIALISTA TECNOLÓGICO EN AUTOMATIZACIÓN INDUSTRIAL</t>
  </si>
  <si>
    <t>Especialización tecnológica</t>
  </si>
  <si>
    <t>Periodos</t>
  </si>
  <si>
    <t>Por cohorte</t>
  </si>
  <si>
    <t>1803</t>
  </si>
  <si>
    <t>UNIVERSIDAD DE LA SALLE</t>
  </si>
  <si>
    <t>109091</t>
  </si>
  <si>
    <t>ESPECIALIZACIÓN EN AUTOMATIZACIÓN INDUSTRIAL.</t>
  </si>
  <si>
    <t>Ingeniería y procesos químicos</t>
  </si>
  <si>
    <t>Ingeniería química y afines</t>
  </si>
  <si>
    <t>Trimestral</t>
  </si>
  <si>
    <t>103925</t>
  </si>
  <si>
    <t>ESPECIALIZACIÓN EN GESTIÓN INTEGRAL DE LA AUTOMATIZACIÓN INDUSTRIAL</t>
  </si>
  <si>
    <t>ESPECIALISTA EN GESTIÓN INTEGRAL DE LA AUTOMATIZACIÓN INDUSTRIAL</t>
  </si>
  <si>
    <t>Ingeniería y profesiones afines no clasificadas en otra parte</t>
  </si>
  <si>
    <t>Otras ingenierías</t>
  </si>
  <si>
    <t>Ingeniería industrial y afines</t>
  </si>
  <si>
    <t>1823</t>
  </si>
  <si>
    <t>UNIVERSIDAD AUTONOMA DE BUCARAMANGA-UNAB-</t>
  </si>
  <si>
    <t>108409</t>
  </si>
  <si>
    <t>MAESTRIA EN AUTOMATIZACION INDUSTRIAL Y MECATRONICA</t>
  </si>
  <si>
    <t>MAGISTER EN AUTOMATIZACION INDUSTRIAL Y MECATRONICA</t>
  </si>
  <si>
    <t>1831</t>
  </si>
  <si>
    <t>UNIVERSIDAD DE IBAGUE</t>
  </si>
  <si>
    <t>281756290807300111100</t>
  </si>
  <si>
    <t>Tolima</t>
  </si>
  <si>
    <t>Ibagué</t>
  </si>
  <si>
    <t>183156290807300111100</t>
  </si>
  <si>
    <t>Inactivar por solicitud de la ies 2017-er-192357</t>
  </si>
  <si>
    <t>281756290804100101100</t>
  </si>
  <si>
    <t>Huila</t>
  </si>
  <si>
    <t>Neiva</t>
  </si>
  <si>
    <t>183156290804100101100</t>
  </si>
  <si>
    <t>183156290801100101100</t>
  </si>
  <si>
    <t>183156290806800101100</t>
  </si>
  <si>
    <t>3712</t>
  </si>
  <si>
    <t>FUNDACION CENTRO DE INVESTIGACION DOCENCIA Y CONSULTORIA ADMINISTRATIVA-F-CIDCA-</t>
  </si>
  <si>
    <t>Institución Tecnológica</t>
  </si>
  <si>
    <t>371236290801100111200</t>
  </si>
  <si>
    <t>ESPECIALIZACION TECNOLOGICA EN AUTOMATIZACION INDUSTRIAL</t>
  </si>
  <si>
    <t>TECNOLOGO ESPECIALIZADO EN AUTOMATIZACION INDUSTRIAL</t>
  </si>
  <si>
    <t>SMMLV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</si>
</sst>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dd/mm/yyyy"/>
    <numFmt numFmtId="165" formatCode="0.0"/>
  </numFmts>
  <fonts count="3" x14ac:knownFonts="1">
    <font>
      <sz val="11"/>
      <color indexed="8"/>
      <name val="Aptos Narrow"/>
      <family val="2"/>
      <scheme val="minor"/>
    </font>
    <font>
      <b/>
      <sz val="11"/>
      <color indexed="9"/>
      <name val="Calibri"/>
    </font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74C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right"/>
    </xf>
    <xf numFmtId="0" fontId="1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44" fontId="1" fillId="2" borderId="0" xfId="1" applyFont="1" applyFill="1" applyAlignment="1">
      <alignment vertical="top" wrapText="1"/>
    </xf>
    <xf numFmtId="165" fontId="0" fillId="0" borderId="0" xfId="1" applyNumberFormat="1" applyFont="1"/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4" fontId="1" fillId="2" borderId="0" xfId="1" applyFont="1" applyFill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"/>
  <sheetViews>
    <sheetView topLeftCell="C1" workbookViewId="0">
      <selection activeCell="R31" sqref="R31"/>
    </sheetView>
  </sheetViews>
  <sheetFormatPr baseColWidth="10" defaultRowHeight="14.4" x14ac:dyDescent="0.55000000000000004"/>
  <cols>
    <col min="1" max="2" width="0" hidden="1" customWidth="1"/>
    <col min="3" max="3" width="54" customWidth="1"/>
    <col min="4" max="4" width="13.1015625" hidden="1" customWidth="1"/>
    <col min="5" max="5" width="13.05078125" hidden="1" customWidth="1"/>
    <col min="7" max="8" width="0" hidden="1" customWidth="1"/>
    <col min="9" max="9" width="42.7890625" style="4" customWidth="1"/>
    <col min="10" max="10" width="4.734375" hidden="1" customWidth="1"/>
    <col min="11" max="11" width="6.9453125" customWidth="1"/>
    <col min="12" max="12" width="34.1015625" hidden="1" customWidth="1"/>
    <col min="13" max="13" width="15.26171875" customWidth="1"/>
    <col min="14" max="14" width="0" hidden="1" customWidth="1"/>
    <col min="15" max="15" width="13.15625" hidden="1" customWidth="1"/>
    <col min="16" max="16" width="16.20703125" hidden="1" customWidth="1"/>
    <col min="17" max="17" width="3.7890625" hidden="1" customWidth="1"/>
    <col min="18" max="18" width="12.1015625" customWidth="1"/>
    <col min="19" max="21" width="0" hidden="1" customWidth="1"/>
    <col min="22" max="22" width="16" hidden="1" customWidth="1"/>
    <col min="23" max="23" width="35.9453125" hidden="1" customWidth="1"/>
    <col min="24" max="25" width="0" hidden="1" customWidth="1"/>
    <col min="27" max="27" width="5.15625" customWidth="1"/>
    <col min="28" max="28" width="4.7890625" customWidth="1"/>
    <col min="30" max="30" width="12.26171875" hidden="1" customWidth="1"/>
    <col min="32" max="33" width="0" hidden="1" customWidth="1"/>
    <col min="35" max="35" width="16.3125" style="3" customWidth="1"/>
    <col min="36" max="37" width="0" hidden="1" customWidth="1"/>
  </cols>
  <sheetData>
    <row r="1" spans="1:38" s="9" customFormat="1" ht="129.6" x14ac:dyDescent="0.5500000000000000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1" t="s">
        <v>34</v>
      </c>
      <c r="AJ1" s="10" t="s">
        <v>35</v>
      </c>
      <c r="AK1" s="10" t="s">
        <v>36</v>
      </c>
      <c r="AL1" s="9" t="s">
        <v>202</v>
      </c>
    </row>
    <row r="2" spans="1:38" hidden="1" x14ac:dyDescent="0.55000000000000004">
      <c r="A2" t="s">
        <v>78</v>
      </c>
      <c r="B2" t="s">
        <v>78</v>
      </c>
      <c r="C2" t="s">
        <v>79</v>
      </c>
      <c r="D2" t="s">
        <v>39</v>
      </c>
      <c r="E2" t="s">
        <v>40</v>
      </c>
      <c r="F2" t="s">
        <v>80</v>
      </c>
      <c r="G2">
        <v>16945</v>
      </c>
      <c r="H2" t="s">
        <v>81</v>
      </c>
      <c r="I2" s="4" t="s">
        <v>82</v>
      </c>
      <c r="J2" t="s">
        <v>83</v>
      </c>
      <c r="K2" t="s">
        <v>84</v>
      </c>
      <c r="L2" t="s">
        <v>85</v>
      </c>
      <c r="M2" t="s">
        <v>86</v>
      </c>
      <c r="R2" s="1">
        <v>37572</v>
      </c>
      <c r="S2" t="s">
        <v>47</v>
      </c>
      <c r="T2" t="s">
        <v>48</v>
      </c>
      <c r="U2" t="s">
        <v>49</v>
      </c>
      <c r="V2" t="s">
        <v>87</v>
      </c>
      <c r="W2" t="s">
        <v>88</v>
      </c>
      <c r="X2" t="s">
        <v>52</v>
      </c>
      <c r="Y2" t="s">
        <v>66</v>
      </c>
      <c r="Z2" t="s">
        <v>54</v>
      </c>
      <c r="AB2">
        <v>3</v>
      </c>
      <c r="AC2" t="s">
        <v>55</v>
      </c>
      <c r="AD2" t="s">
        <v>56</v>
      </c>
      <c r="AE2" t="s">
        <v>55</v>
      </c>
      <c r="AF2" t="s">
        <v>57</v>
      </c>
      <c r="AG2" t="s">
        <v>68</v>
      </c>
      <c r="AH2" t="s">
        <v>68</v>
      </c>
    </row>
    <row r="3" spans="1:38" x14ac:dyDescent="0.55000000000000004">
      <c r="A3" t="s">
        <v>78</v>
      </c>
      <c r="B3" t="s">
        <v>100</v>
      </c>
      <c r="C3" t="s">
        <v>79</v>
      </c>
      <c r="D3" t="s">
        <v>39</v>
      </c>
      <c r="E3" t="s">
        <v>40</v>
      </c>
      <c r="F3" t="s">
        <v>80</v>
      </c>
      <c r="G3">
        <v>16917</v>
      </c>
      <c r="H3" t="s">
        <v>101</v>
      </c>
      <c r="I3" s="4" t="s">
        <v>82</v>
      </c>
      <c r="J3" t="s">
        <v>83</v>
      </c>
      <c r="K3" t="s">
        <v>44</v>
      </c>
      <c r="M3" t="s">
        <v>86</v>
      </c>
      <c r="R3" s="1">
        <v>37572</v>
      </c>
      <c r="S3" t="s">
        <v>47</v>
      </c>
      <c r="T3" t="s">
        <v>48</v>
      </c>
      <c r="U3" t="s">
        <v>49</v>
      </c>
      <c r="V3" t="s">
        <v>87</v>
      </c>
      <c r="W3" t="s">
        <v>88</v>
      </c>
      <c r="X3" t="s">
        <v>52</v>
      </c>
      <c r="Y3" t="s">
        <v>66</v>
      </c>
      <c r="Z3" t="s">
        <v>54</v>
      </c>
      <c r="AB3">
        <v>3</v>
      </c>
      <c r="AC3" t="s">
        <v>55</v>
      </c>
      <c r="AD3" t="s">
        <v>56</v>
      </c>
      <c r="AE3" t="s">
        <v>55</v>
      </c>
      <c r="AF3" t="s">
        <v>57</v>
      </c>
      <c r="AG3" t="s">
        <v>102</v>
      </c>
      <c r="AH3" t="s">
        <v>103</v>
      </c>
      <c r="AI3" s="3">
        <f>190*43333</f>
        <v>8233270</v>
      </c>
      <c r="AL3" s="6">
        <f>AI3/1423500</f>
        <v>5.7838215665612926</v>
      </c>
    </row>
    <row r="4" spans="1:38" x14ac:dyDescent="0.55000000000000004">
      <c r="A4" t="s">
        <v>106</v>
      </c>
      <c r="B4" t="s">
        <v>107</v>
      </c>
      <c r="C4" t="s">
        <v>108</v>
      </c>
      <c r="D4" t="s">
        <v>39</v>
      </c>
      <c r="E4" t="s">
        <v>40</v>
      </c>
      <c r="F4" t="s">
        <v>80</v>
      </c>
      <c r="G4">
        <v>6572</v>
      </c>
      <c r="H4" t="s">
        <v>109</v>
      </c>
      <c r="I4" s="4" t="s">
        <v>82</v>
      </c>
      <c r="J4" t="s">
        <v>83</v>
      </c>
      <c r="K4" t="s">
        <v>44</v>
      </c>
      <c r="M4" t="s">
        <v>45</v>
      </c>
      <c r="N4">
        <v>4516</v>
      </c>
      <c r="O4" s="1">
        <v>43180</v>
      </c>
      <c r="P4" s="1">
        <v>43180</v>
      </c>
      <c r="Q4" t="s">
        <v>46</v>
      </c>
      <c r="R4" s="1">
        <v>35915.079375000001</v>
      </c>
      <c r="S4" t="s">
        <v>47</v>
      </c>
      <c r="T4" t="s">
        <v>48</v>
      </c>
      <c r="U4" t="s">
        <v>49</v>
      </c>
      <c r="V4" t="s">
        <v>87</v>
      </c>
      <c r="W4" t="s">
        <v>88</v>
      </c>
      <c r="X4" t="s">
        <v>52</v>
      </c>
      <c r="Y4" t="s">
        <v>66</v>
      </c>
      <c r="Z4" t="s">
        <v>54</v>
      </c>
      <c r="AA4">
        <v>24</v>
      </c>
      <c r="AB4">
        <v>2</v>
      </c>
      <c r="AC4" t="s">
        <v>55</v>
      </c>
      <c r="AD4" t="s">
        <v>56</v>
      </c>
      <c r="AE4" t="s">
        <v>55</v>
      </c>
      <c r="AF4" t="s">
        <v>57</v>
      </c>
      <c r="AG4" t="s">
        <v>110</v>
      </c>
      <c r="AH4" t="s">
        <v>111</v>
      </c>
      <c r="AI4" s="3">
        <v>8221980</v>
      </c>
      <c r="AJ4" t="s">
        <v>112</v>
      </c>
      <c r="AK4" t="s">
        <v>113</v>
      </c>
      <c r="AL4" s="6">
        <f t="shared" ref="AL4:AL27" si="0">AI4/1423500</f>
        <v>5.7758904109589038</v>
      </c>
    </row>
    <row r="5" spans="1:38" hidden="1" x14ac:dyDescent="0.55000000000000004">
      <c r="A5" t="s">
        <v>106</v>
      </c>
      <c r="B5" t="s">
        <v>107</v>
      </c>
      <c r="C5" t="s">
        <v>108</v>
      </c>
      <c r="D5" t="s">
        <v>39</v>
      </c>
      <c r="E5" t="s">
        <v>40</v>
      </c>
      <c r="F5" t="s">
        <v>80</v>
      </c>
      <c r="G5">
        <v>5318</v>
      </c>
      <c r="H5" t="s">
        <v>114</v>
      </c>
      <c r="I5" s="4" t="s">
        <v>82</v>
      </c>
      <c r="J5" t="s">
        <v>83</v>
      </c>
      <c r="K5" t="s">
        <v>84</v>
      </c>
      <c r="M5" t="s">
        <v>86</v>
      </c>
      <c r="R5" s="1">
        <v>35875.349317129629</v>
      </c>
      <c r="S5" t="s">
        <v>47</v>
      </c>
      <c r="T5" t="s">
        <v>48</v>
      </c>
      <c r="U5" t="s">
        <v>49</v>
      </c>
      <c r="V5" t="s">
        <v>87</v>
      </c>
      <c r="W5" t="s">
        <v>88</v>
      </c>
      <c r="X5" t="s">
        <v>52</v>
      </c>
      <c r="Y5" t="s">
        <v>66</v>
      </c>
      <c r="Z5" t="s">
        <v>54</v>
      </c>
      <c r="AB5">
        <v>2</v>
      </c>
      <c r="AC5" t="s">
        <v>55</v>
      </c>
      <c r="AD5" t="s">
        <v>56</v>
      </c>
      <c r="AE5" t="s">
        <v>115</v>
      </c>
      <c r="AF5" t="s">
        <v>57</v>
      </c>
      <c r="AG5" t="s">
        <v>116</v>
      </c>
      <c r="AH5" t="s">
        <v>117</v>
      </c>
      <c r="AL5" s="6">
        <f t="shared" si="0"/>
        <v>0</v>
      </c>
    </row>
    <row r="6" spans="1:38" x14ac:dyDescent="0.55000000000000004">
      <c r="A6" t="s">
        <v>118</v>
      </c>
      <c r="B6" t="s">
        <v>118</v>
      </c>
      <c r="C6" t="s">
        <v>119</v>
      </c>
      <c r="D6" t="s">
        <v>39</v>
      </c>
      <c r="E6" t="s">
        <v>40</v>
      </c>
      <c r="F6" t="s">
        <v>80</v>
      </c>
      <c r="G6">
        <v>640</v>
      </c>
      <c r="H6" t="s">
        <v>120</v>
      </c>
      <c r="I6" s="4" t="s">
        <v>82</v>
      </c>
      <c r="J6" t="s">
        <v>83</v>
      </c>
      <c r="K6" t="s">
        <v>44</v>
      </c>
      <c r="M6" t="s">
        <v>45</v>
      </c>
      <c r="N6">
        <v>14502</v>
      </c>
      <c r="O6" s="1">
        <v>43812</v>
      </c>
      <c r="P6" s="1">
        <v>43812</v>
      </c>
      <c r="Q6" t="s">
        <v>46</v>
      </c>
      <c r="R6" s="1">
        <v>35875.349675925929</v>
      </c>
      <c r="S6" t="s">
        <v>47</v>
      </c>
      <c r="T6" t="s">
        <v>48</v>
      </c>
      <c r="U6" t="s">
        <v>49</v>
      </c>
      <c r="V6" t="s">
        <v>87</v>
      </c>
      <c r="W6" t="s">
        <v>88</v>
      </c>
      <c r="X6" t="s">
        <v>52</v>
      </c>
      <c r="Y6" t="s">
        <v>66</v>
      </c>
      <c r="Z6" t="s">
        <v>54</v>
      </c>
      <c r="AA6">
        <v>25</v>
      </c>
      <c r="AB6">
        <v>1</v>
      </c>
      <c r="AC6" t="s">
        <v>121</v>
      </c>
      <c r="AD6" t="s">
        <v>56</v>
      </c>
      <c r="AE6" t="s">
        <v>55</v>
      </c>
      <c r="AF6" t="s">
        <v>57</v>
      </c>
      <c r="AG6" t="s">
        <v>122</v>
      </c>
      <c r="AH6" t="s">
        <v>123</v>
      </c>
      <c r="AI6" s="3">
        <v>8706200</v>
      </c>
      <c r="AL6" s="6">
        <f t="shared" si="0"/>
        <v>6.1160519845451349</v>
      </c>
    </row>
    <row r="7" spans="1:38" hidden="1" x14ac:dyDescent="0.55000000000000004">
      <c r="A7" t="s">
        <v>183</v>
      </c>
      <c r="B7" t="s">
        <v>183</v>
      </c>
      <c r="C7" t="s">
        <v>184</v>
      </c>
      <c r="D7" t="s">
        <v>39</v>
      </c>
      <c r="E7" t="s">
        <v>40</v>
      </c>
      <c r="F7" t="s">
        <v>41</v>
      </c>
      <c r="G7">
        <v>2783</v>
      </c>
      <c r="H7" t="s">
        <v>185</v>
      </c>
      <c r="I7" s="4" t="s">
        <v>82</v>
      </c>
      <c r="J7" t="s">
        <v>83</v>
      </c>
      <c r="K7" t="s">
        <v>84</v>
      </c>
      <c r="M7" t="s">
        <v>86</v>
      </c>
      <c r="R7" s="1">
        <v>35875.348668981482</v>
      </c>
      <c r="S7" t="s">
        <v>47</v>
      </c>
      <c r="T7" t="s">
        <v>48</v>
      </c>
      <c r="U7" t="s">
        <v>49</v>
      </c>
      <c r="V7" t="s">
        <v>87</v>
      </c>
      <c r="W7" t="s">
        <v>88</v>
      </c>
      <c r="X7" t="s">
        <v>52</v>
      </c>
      <c r="Y7" t="s">
        <v>66</v>
      </c>
      <c r="Z7" t="s">
        <v>54</v>
      </c>
      <c r="AB7">
        <v>3</v>
      </c>
      <c r="AC7" t="s">
        <v>55</v>
      </c>
      <c r="AD7" t="s">
        <v>56</v>
      </c>
      <c r="AE7" t="s">
        <v>55</v>
      </c>
      <c r="AF7" t="s">
        <v>57</v>
      </c>
      <c r="AG7" t="s">
        <v>186</v>
      </c>
      <c r="AH7" t="s">
        <v>187</v>
      </c>
      <c r="AL7" s="6">
        <f t="shared" si="0"/>
        <v>0</v>
      </c>
    </row>
    <row r="8" spans="1:38" hidden="1" x14ac:dyDescent="0.55000000000000004">
      <c r="A8" t="s">
        <v>183</v>
      </c>
      <c r="B8" t="s">
        <v>183</v>
      </c>
      <c r="C8" t="s">
        <v>184</v>
      </c>
      <c r="D8" t="s">
        <v>39</v>
      </c>
      <c r="E8" t="s">
        <v>40</v>
      </c>
      <c r="F8" t="s">
        <v>41</v>
      </c>
      <c r="G8">
        <v>20165</v>
      </c>
      <c r="H8" t="s">
        <v>188</v>
      </c>
      <c r="I8" s="4" t="s">
        <v>82</v>
      </c>
      <c r="J8" t="s">
        <v>83</v>
      </c>
      <c r="K8" t="s">
        <v>84</v>
      </c>
      <c r="L8" t="s">
        <v>189</v>
      </c>
      <c r="M8" t="s">
        <v>86</v>
      </c>
      <c r="N8">
        <v>5365</v>
      </c>
      <c r="O8" s="1">
        <v>39685</v>
      </c>
      <c r="P8" s="1">
        <v>39685</v>
      </c>
      <c r="R8" s="1">
        <v>35875.348668981482</v>
      </c>
      <c r="S8" t="s">
        <v>47</v>
      </c>
      <c r="T8" t="s">
        <v>48</v>
      </c>
      <c r="U8" t="s">
        <v>49</v>
      </c>
      <c r="V8" t="s">
        <v>87</v>
      </c>
      <c r="W8" t="s">
        <v>177</v>
      </c>
      <c r="X8" t="s">
        <v>52</v>
      </c>
      <c r="Y8" t="s">
        <v>66</v>
      </c>
      <c r="Z8" t="s">
        <v>54</v>
      </c>
      <c r="AA8">
        <v>25</v>
      </c>
      <c r="AB8">
        <v>2</v>
      </c>
      <c r="AC8" t="s">
        <v>55</v>
      </c>
      <c r="AD8" t="s">
        <v>56</v>
      </c>
      <c r="AE8" t="s">
        <v>55</v>
      </c>
      <c r="AF8" t="s">
        <v>57</v>
      </c>
      <c r="AG8" t="s">
        <v>186</v>
      </c>
      <c r="AH8" t="s">
        <v>187</v>
      </c>
      <c r="AL8" s="6">
        <f t="shared" si="0"/>
        <v>0</v>
      </c>
    </row>
    <row r="9" spans="1:38" hidden="1" x14ac:dyDescent="0.55000000000000004">
      <c r="A9" t="s">
        <v>183</v>
      </c>
      <c r="B9" t="s">
        <v>183</v>
      </c>
      <c r="C9" t="s">
        <v>184</v>
      </c>
      <c r="D9" t="s">
        <v>39</v>
      </c>
      <c r="E9" t="s">
        <v>40</v>
      </c>
      <c r="F9" t="s">
        <v>41</v>
      </c>
      <c r="G9">
        <v>9957</v>
      </c>
      <c r="H9" t="s">
        <v>190</v>
      </c>
      <c r="I9" s="4" t="s">
        <v>82</v>
      </c>
      <c r="J9" t="s">
        <v>83</v>
      </c>
      <c r="K9" t="s">
        <v>84</v>
      </c>
      <c r="M9" t="s">
        <v>86</v>
      </c>
      <c r="R9" s="1">
        <v>36562.558506944442</v>
      </c>
      <c r="S9" t="s">
        <v>47</v>
      </c>
      <c r="T9" t="s">
        <v>48</v>
      </c>
      <c r="U9" t="s">
        <v>49</v>
      </c>
      <c r="V9" t="s">
        <v>87</v>
      </c>
      <c r="W9" t="s">
        <v>88</v>
      </c>
      <c r="X9" t="s">
        <v>52</v>
      </c>
      <c r="Y9" t="s">
        <v>66</v>
      </c>
      <c r="Z9" t="s">
        <v>54</v>
      </c>
      <c r="AB9">
        <v>3</v>
      </c>
      <c r="AC9" t="s">
        <v>55</v>
      </c>
      <c r="AD9" t="s">
        <v>56</v>
      </c>
      <c r="AE9" t="s">
        <v>55</v>
      </c>
      <c r="AF9" t="s">
        <v>57</v>
      </c>
      <c r="AG9" t="s">
        <v>191</v>
      </c>
      <c r="AH9" t="s">
        <v>192</v>
      </c>
      <c r="AL9" s="6">
        <f t="shared" si="0"/>
        <v>0</v>
      </c>
    </row>
    <row r="10" spans="1:38" hidden="1" x14ac:dyDescent="0.55000000000000004">
      <c r="A10" t="s">
        <v>183</v>
      </c>
      <c r="B10" t="s">
        <v>183</v>
      </c>
      <c r="C10" t="s">
        <v>184</v>
      </c>
      <c r="D10" t="s">
        <v>39</v>
      </c>
      <c r="E10" t="s">
        <v>40</v>
      </c>
      <c r="F10" t="s">
        <v>41</v>
      </c>
      <c r="G10">
        <v>20183</v>
      </c>
      <c r="H10" t="s">
        <v>193</v>
      </c>
      <c r="I10" s="4" t="s">
        <v>82</v>
      </c>
      <c r="J10" t="s">
        <v>83</v>
      </c>
      <c r="K10" t="s">
        <v>84</v>
      </c>
      <c r="M10" t="s">
        <v>86</v>
      </c>
      <c r="R10" s="1">
        <v>36562.558506944442</v>
      </c>
      <c r="S10" t="s">
        <v>47</v>
      </c>
      <c r="T10" t="s">
        <v>48</v>
      </c>
      <c r="U10" t="s">
        <v>49</v>
      </c>
      <c r="V10" t="s">
        <v>87</v>
      </c>
      <c r="W10" t="s">
        <v>88</v>
      </c>
      <c r="X10" t="s">
        <v>52</v>
      </c>
      <c r="Y10" t="s">
        <v>66</v>
      </c>
      <c r="Z10" t="s">
        <v>54</v>
      </c>
      <c r="AB10">
        <v>3</v>
      </c>
      <c r="AC10" t="s">
        <v>55</v>
      </c>
      <c r="AD10" t="s">
        <v>56</v>
      </c>
      <c r="AE10" t="s">
        <v>55</v>
      </c>
      <c r="AF10" t="s">
        <v>57</v>
      </c>
      <c r="AG10" t="s">
        <v>191</v>
      </c>
      <c r="AH10" t="s">
        <v>192</v>
      </c>
      <c r="AL10" s="6">
        <f t="shared" si="0"/>
        <v>0</v>
      </c>
    </row>
    <row r="11" spans="1:38" hidden="1" x14ac:dyDescent="0.55000000000000004">
      <c r="A11" t="s">
        <v>183</v>
      </c>
      <c r="B11" t="s">
        <v>183</v>
      </c>
      <c r="C11" t="s">
        <v>184</v>
      </c>
      <c r="D11" t="s">
        <v>39</v>
      </c>
      <c r="E11" t="s">
        <v>40</v>
      </c>
      <c r="F11" t="s">
        <v>41</v>
      </c>
      <c r="G11">
        <v>20194</v>
      </c>
      <c r="H11" t="s">
        <v>194</v>
      </c>
      <c r="I11" s="4" t="s">
        <v>82</v>
      </c>
      <c r="J11" t="s">
        <v>83</v>
      </c>
      <c r="K11" t="s">
        <v>84</v>
      </c>
      <c r="M11" t="s">
        <v>86</v>
      </c>
      <c r="R11" s="1">
        <v>37173.598414351851</v>
      </c>
      <c r="S11" t="s">
        <v>47</v>
      </c>
      <c r="T11" t="s">
        <v>48</v>
      </c>
      <c r="U11" t="s">
        <v>49</v>
      </c>
      <c r="V11" t="s">
        <v>87</v>
      </c>
      <c r="W11" t="s">
        <v>177</v>
      </c>
      <c r="X11" t="s">
        <v>52</v>
      </c>
      <c r="Y11" t="s">
        <v>66</v>
      </c>
      <c r="Z11" t="s">
        <v>54</v>
      </c>
      <c r="AB11">
        <v>3</v>
      </c>
      <c r="AC11" t="s">
        <v>55</v>
      </c>
      <c r="AD11" t="s">
        <v>56</v>
      </c>
      <c r="AE11" t="s">
        <v>55</v>
      </c>
      <c r="AF11" t="s">
        <v>57</v>
      </c>
      <c r="AG11" t="s">
        <v>68</v>
      </c>
      <c r="AH11" t="s">
        <v>68</v>
      </c>
      <c r="AL11" s="6">
        <f t="shared" si="0"/>
        <v>0</v>
      </c>
    </row>
    <row r="12" spans="1:38" x14ac:dyDescent="0.55000000000000004">
      <c r="A12" t="s">
        <v>124</v>
      </c>
      <c r="B12" t="s">
        <v>125</v>
      </c>
      <c r="C12" t="s">
        <v>126</v>
      </c>
      <c r="D12" t="s">
        <v>39</v>
      </c>
      <c r="E12" t="s">
        <v>40</v>
      </c>
      <c r="F12" t="s">
        <v>80</v>
      </c>
      <c r="G12">
        <v>105227</v>
      </c>
      <c r="H12" t="s">
        <v>127</v>
      </c>
      <c r="I12" s="4" t="s">
        <v>128</v>
      </c>
      <c r="J12" t="s">
        <v>129</v>
      </c>
      <c r="K12" t="s">
        <v>44</v>
      </c>
      <c r="M12" t="s">
        <v>45</v>
      </c>
      <c r="N12">
        <v>22470</v>
      </c>
      <c r="O12" s="1">
        <v>44888</v>
      </c>
      <c r="P12" s="1">
        <v>44904</v>
      </c>
      <c r="Q12" t="s">
        <v>46</v>
      </c>
      <c r="R12" s="1">
        <v>42404.786076388889</v>
      </c>
      <c r="S12" t="s">
        <v>47</v>
      </c>
      <c r="T12" t="s">
        <v>48</v>
      </c>
      <c r="U12" t="s">
        <v>49</v>
      </c>
      <c r="V12" t="s">
        <v>87</v>
      </c>
      <c r="W12" t="s">
        <v>88</v>
      </c>
      <c r="X12" t="s">
        <v>52</v>
      </c>
      <c r="Y12" t="s">
        <v>66</v>
      </c>
      <c r="Z12" t="s">
        <v>54</v>
      </c>
      <c r="AA12">
        <v>30</v>
      </c>
      <c r="AB12">
        <v>2</v>
      </c>
      <c r="AC12" t="s">
        <v>55</v>
      </c>
      <c r="AD12" t="s">
        <v>56</v>
      </c>
      <c r="AE12" t="s">
        <v>55</v>
      </c>
      <c r="AF12" t="s">
        <v>57</v>
      </c>
      <c r="AG12" t="s">
        <v>130</v>
      </c>
      <c r="AH12" t="s">
        <v>131</v>
      </c>
      <c r="AI12" s="3">
        <v>5200000</v>
      </c>
      <c r="AL12" s="6">
        <f t="shared" si="0"/>
        <v>3.6529680365296802</v>
      </c>
    </row>
    <row r="13" spans="1:38" hidden="1" x14ac:dyDescent="0.55000000000000004">
      <c r="A13" t="s">
        <v>132</v>
      </c>
      <c r="B13" t="s">
        <v>132</v>
      </c>
      <c r="C13" t="s">
        <v>133</v>
      </c>
      <c r="D13" t="s">
        <v>39</v>
      </c>
      <c r="E13" t="s">
        <v>40</v>
      </c>
      <c r="F13" t="s">
        <v>80</v>
      </c>
      <c r="G13">
        <v>53705</v>
      </c>
      <c r="H13" t="s">
        <v>134</v>
      </c>
      <c r="I13" s="4" t="s">
        <v>128</v>
      </c>
      <c r="J13" t="s">
        <v>129</v>
      </c>
      <c r="K13" t="s">
        <v>84</v>
      </c>
      <c r="L13" t="s">
        <v>135</v>
      </c>
      <c r="M13" t="s">
        <v>45</v>
      </c>
      <c r="N13">
        <v>3300</v>
      </c>
      <c r="O13" s="1">
        <v>39602</v>
      </c>
      <c r="P13" s="1">
        <v>39602</v>
      </c>
      <c r="Q13" t="s">
        <v>136</v>
      </c>
      <c r="R13" s="1">
        <v>39606</v>
      </c>
      <c r="S13" t="s">
        <v>47</v>
      </c>
      <c r="T13" t="s">
        <v>48</v>
      </c>
      <c r="U13" t="s">
        <v>49</v>
      </c>
      <c r="V13" t="s">
        <v>87</v>
      </c>
      <c r="W13" t="s">
        <v>88</v>
      </c>
      <c r="X13" t="s">
        <v>52</v>
      </c>
      <c r="Y13" t="s">
        <v>66</v>
      </c>
      <c r="Z13" t="s">
        <v>54</v>
      </c>
      <c r="AA13">
        <v>24</v>
      </c>
      <c r="AB13">
        <v>2</v>
      </c>
      <c r="AC13" t="s">
        <v>55</v>
      </c>
      <c r="AD13" t="s">
        <v>56</v>
      </c>
      <c r="AE13" t="s">
        <v>55</v>
      </c>
      <c r="AF13" t="s">
        <v>57</v>
      </c>
      <c r="AG13" t="s">
        <v>130</v>
      </c>
      <c r="AH13" t="s">
        <v>137</v>
      </c>
      <c r="AL13" s="6">
        <f t="shared" si="0"/>
        <v>0</v>
      </c>
    </row>
    <row r="14" spans="1:38" x14ac:dyDescent="0.55000000000000004">
      <c r="A14" t="s">
        <v>138</v>
      </c>
      <c r="B14" t="s">
        <v>139</v>
      </c>
      <c r="C14" t="s">
        <v>140</v>
      </c>
      <c r="D14" t="s">
        <v>39</v>
      </c>
      <c r="E14" t="s">
        <v>40</v>
      </c>
      <c r="F14" t="s">
        <v>41</v>
      </c>
      <c r="G14">
        <v>101936</v>
      </c>
      <c r="H14" t="s">
        <v>141</v>
      </c>
      <c r="I14" s="4" t="s">
        <v>128</v>
      </c>
      <c r="J14" t="s">
        <v>129</v>
      </c>
      <c r="K14" t="s">
        <v>44</v>
      </c>
      <c r="M14" t="s">
        <v>45</v>
      </c>
      <c r="N14">
        <v>9978</v>
      </c>
      <c r="O14" s="1">
        <v>43727</v>
      </c>
      <c r="P14" s="1">
        <v>43727</v>
      </c>
      <c r="Q14" t="s">
        <v>46</v>
      </c>
      <c r="R14" s="1">
        <v>41171.675729166665</v>
      </c>
      <c r="S14" t="s">
        <v>47</v>
      </c>
      <c r="T14" t="s">
        <v>48</v>
      </c>
      <c r="U14" t="s">
        <v>49</v>
      </c>
      <c r="V14" t="s">
        <v>87</v>
      </c>
      <c r="W14" t="s">
        <v>88</v>
      </c>
      <c r="X14" t="s">
        <v>52</v>
      </c>
      <c r="Y14" t="s">
        <v>66</v>
      </c>
      <c r="Z14" t="s">
        <v>54</v>
      </c>
      <c r="AA14">
        <v>25</v>
      </c>
      <c r="AB14">
        <v>2</v>
      </c>
      <c r="AC14" t="s">
        <v>55</v>
      </c>
      <c r="AD14" t="s">
        <v>56</v>
      </c>
      <c r="AE14" t="s">
        <v>55</v>
      </c>
      <c r="AF14" t="s">
        <v>57</v>
      </c>
      <c r="AG14" t="s">
        <v>142</v>
      </c>
      <c r="AH14" t="s">
        <v>143</v>
      </c>
      <c r="AI14" s="3">
        <v>6835500</v>
      </c>
      <c r="AL14" s="6">
        <f t="shared" si="0"/>
        <v>4.8018967334035825</v>
      </c>
    </row>
    <row r="15" spans="1:38" hidden="1" x14ac:dyDescent="0.55000000000000004">
      <c r="A15" t="s">
        <v>183</v>
      </c>
      <c r="B15" t="s">
        <v>183</v>
      </c>
      <c r="C15" t="s">
        <v>184</v>
      </c>
      <c r="D15" t="s">
        <v>39</v>
      </c>
      <c r="E15" t="s">
        <v>40</v>
      </c>
      <c r="F15" t="s">
        <v>41</v>
      </c>
      <c r="G15">
        <v>20193</v>
      </c>
      <c r="H15" t="s">
        <v>195</v>
      </c>
      <c r="I15" s="4" t="s">
        <v>128</v>
      </c>
      <c r="J15" t="s">
        <v>129</v>
      </c>
      <c r="K15" t="s">
        <v>84</v>
      </c>
      <c r="L15" t="s">
        <v>189</v>
      </c>
      <c r="M15" t="s">
        <v>86</v>
      </c>
      <c r="N15">
        <v>5017</v>
      </c>
      <c r="O15" s="1">
        <v>40022</v>
      </c>
      <c r="P15" s="1">
        <v>40022</v>
      </c>
      <c r="R15" s="1">
        <v>37148.609907407408</v>
      </c>
      <c r="S15" t="s">
        <v>47</v>
      </c>
      <c r="T15" t="s">
        <v>48</v>
      </c>
      <c r="U15" t="s">
        <v>49</v>
      </c>
      <c r="V15" t="s">
        <v>87</v>
      </c>
      <c r="W15" t="s">
        <v>177</v>
      </c>
      <c r="X15" t="s">
        <v>52</v>
      </c>
      <c r="Y15" t="s">
        <v>66</v>
      </c>
      <c r="Z15" t="s">
        <v>54</v>
      </c>
      <c r="AA15">
        <v>25</v>
      </c>
      <c r="AB15">
        <v>2</v>
      </c>
      <c r="AC15" t="s">
        <v>55</v>
      </c>
      <c r="AD15" t="s">
        <v>56</v>
      </c>
      <c r="AE15" t="s">
        <v>121</v>
      </c>
      <c r="AF15" t="s">
        <v>57</v>
      </c>
      <c r="AG15" t="s">
        <v>142</v>
      </c>
      <c r="AH15" t="s">
        <v>143</v>
      </c>
      <c r="AL15" s="6">
        <f t="shared" si="0"/>
        <v>0</v>
      </c>
    </row>
    <row r="16" spans="1:38" ht="28.8" hidden="1" x14ac:dyDescent="0.55000000000000004">
      <c r="A16" t="s">
        <v>165</v>
      </c>
      <c r="B16" t="s">
        <v>165</v>
      </c>
      <c r="C16" t="s">
        <v>166</v>
      </c>
      <c r="D16" t="s">
        <v>39</v>
      </c>
      <c r="E16" t="s">
        <v>40</v>
      </c>
      <c r="F16" t="s">
        <v>41</v>
      </c>
      <c r="G16">
        <v>109091</v>
      </c>
      <c r="H16" t="s">
        <v>167</v>
      </c>
      <c r="I16" s="4" t="s">
        <v>168</v>
      </c>
      <c r="J16" t="s">
        <v>129</v>
      </c>
      <c r="K16" t="s">
        <v>84</v>
      </c>
      <c r="M16" t="s">
        <v>86</v>
      </c>
      <c r="N16">
        <v>21023</v>
      </c>
      <c r="O16" s="1">
        <v>41984</v>
      </c>
      <c r="P16" s="1">
        <v>41985</v>
      </c>
      <c r="R16" s="1">
        <v>43857.720370370371</v>
      </c>
      <c r="S16" t="s">
        <v>47</v>
      </c>
      <c r="T16" t="s">
        <v>48</v>
      </c>
      <c r="U16" t="s">
        <v>169</v>
      </c>
      <c r="V16" t="s">
        <v>87</v>
      </c>
      <c r="W16" t="s">
        <v>170</v>
      </c>
      <c r="X16" t="s">
        <v>52</v>
      </c>
      <c r="Y16" t="s">
        <v>66</v>
      </c>
      <c r="Z16" t="s">
        <v>54</v>
      </c>
      <c r="AA16">
        <v>25</v>
      </c>
      <c r="AB16">
        <v>4</v>
      </c>
      <c r="AC16" t="s">
        <v>171</v>
      </c>
      <c r="AD16" t="s">
        <v>56</v>
      </c>
      <c r="AE16" t="s">
        <v>171</v>
      </c>
      <c r="AF16" t="s">
        <v>57</v>
      </c>
      <c r="AG16" t="s">
        <v>68</v>
      </c>
      <c r="AH16" t="s">
        <v>68</v>
      </c>
      <c r="AL16" s="6">
        <f t="shared" si="0"/>
        <v>0</v>
      </c>
    </row>
    <row r="17" spans="1:38" ht="28.8" hidden="1" x14ac:dyDescent="0.55000000000000004">
      <c r="A17" t="s">
        <v>144</v>
      </c>
      <c r="B17" t="s">
        <v>144</v>
      </c>
      <c r="C17" t="s">
        <v>145</v>
      </c>
      <c r="D17" t="s">
        <v>39</v>
      </c>
      <c r="E17" t="s">
        <v>40</v>
      </c>
      <c r="F17" t="s">
        <v>41</v>
      </c>
      <c r="G17">
        <v>13157</v>
      </c>
      <c r="H17" t="s">
        <v>146</v>
      </c>
      <c r="I17" s="4" t="s">
        <v>147</v>
      </c>
      <c r="J17" t="s">
        <v>148</v>
      </c>
      <c r="K17" t="s">
        <v>84</v>
      </c>
      <c r="L17" t="s">
        <v>149</v>
      </c>
      <c r="M17" t="s">
        <v>86</v>
      </c>
      <c r="N17">
        <v>3899</v>
      </c>
      <c r="O17" s="1">
        <v>41718</v>
      </c>
      <c r="P17" s="1">
        <v>41722</v>
      </c>
      <c r="R17" s="1">
        <v>37148.447476851848</v>
      </c>
      <c r="S17" t="s">
        <v>47</v>
      </c>
      <c r="T17" t="s">
        <v>48</v>
      </c>
      <c r="U17" t="s">
        <v>49</v>
      </c>
      <c r="V17" t="s">
        <v>87</v>
      </c>
      <c r="W17" t="s">
        <v>88</v>
      </c>
      <c r="X17" t="s">
        <v>52</v>
      </c>
      <c r="Y17" t="s">
        <v>66</v>
      </c>
      <c r="Z17" t="s">
        <v>54</v>
      </c>
      <c r="AA17">
        <v>30</v>
      </c>
      <c r="AB17">
        <v>1</v>
      </c>
      <c r="AC17" t="s">
        <v>121</v>
      </c>
      <c r="AD17" t="s">
        <v>56</v>
      </c>
      <c r="AE17" t="s">
        <v>121</v>
      </c>
      <c r="AF17" t="s">
        <v>57</v>
      </c>
      <c r="AG17" t="s">
        <v>150</v>
      </c>
      <c r="AH17" t="s">
        <v>151</v>
      </c>
      <c r="AL17" s="6">
        <f t="shared" si="0"/>
        <v>0</v>
      </c>
    </row>
    <row r="18" spans="1:38" ht="28.8" hidden="1" x14ac:dyDescent="0.55000000000000004">
      <c r="A18" t="s">
        <v>165</v>
      </c>
      <c r="B18" t="s">
        <v>165</v>
      </c>
      <c r="C18" t="s">
        <v>166</v>
      </c>
      <c r="D18" t="s">
        <v>39</v>
      </c>
      <c r="E18" t="s">
        <v>40</v>
      </c>
      <c r="F18" t="s">
        <v>41</v>
      </c>
      <c r="G18">
        <v>103925</v>
      </c>
      <c r="H18" t="s">
        <v>172</v>
      </c>
      <c r="I18" s="4" t="s">
        <v>173</v>
      </c>
      <c r="J18" t="s">
        <v>174</v>
      </c>
      <c r="K18" t="s">
        <v>84</v>
      </c>
      <c r="M18" t="s">
        <v>45</v>
      </c>
      <c r="N18">
        <v>21023</v>
      </c>
      <c r="O18" s="1">
        <v>41984</v>
      </c>
      <c r="Q18" t="s">
        <v>46</v>
      </c>
      <c r="R18" s="1">
        <v>41987.926527777781</v>
      </c>
      <c r="S18" t="s">
        <v>47</v>
      </c>
      <c r="T18" t="s">
        <v>48</v>
      </c>
      <c r="U18" t="s">
        <v>175</v>
      </c>
      <c r="V18" t="s">
        <v>87</v>
      </c>
      <c r="W18" t="s">
        <v>176</v>
      </c>
      <c r="X18" t="s">
        <v>52</v>
      </c>
      <c r="Y18" t="s">
        <v>66</v>
      </c>
      <c r="Z18" t="s">
        <v>54</v>
      </c>
      <c r="AA18">
        <v>27</v>
      </c>
      <c r="AB18">
        <v>2</v>
      </c>
      <c r="AC18" t="s">
        <v>55</v>
      </c>
      <c r="AD18" t="s">
        <v>56</v>
      </c>
      <c r="AE18" t="s">
        <v>55</v>
      </c>
      <c r="AF18" t="s">
        <v>57</v>
      </c>
      <c r="AG18" t="s">
        <v>68</v>
      </c>
      <c r="AH18" t="s">
        <v>68</v>
      </c>
      <c r="AL18" s="6">
        <f t="shared" si="0"/>
        <v>0</v>
      </c>
    </row>
    <row r="19" spans="1:38" x14ac:dyDescent="0.55000000000000004">
      <c r="A19" t="s">
        <v>60</v>
      </c>
      <c r="B19" t="s">
        <v>60</v>
      </c>
      <c r="C19" t="s">
        <v>61</v>
      </c>
      <c r="D19" t="s">
        <v>39</v>
      </c>
      <c r="E19" t="s">
        <v>62</v>
      </c>
      <c r="F19" t="s">
        <v>41</v>
      </c>
      <c r="G19">
        <v>111199</v>
      </c>
      <c r="H19" t="s">
        <v>63</v>
      </c>
      <c r="I19" s="4" t="s">
        <v>64</v>
      </c>
      <c r="J19" t="s">
        <v>65</v>
      </c>
      <c r="K19" t="s">
        <v>44</v>
      </c>
      <c r="M19" t="s">
        <v>45</v>
      </c>
      <c r="N19">
        <v>7122</v>
      </c>
      <c r="O19" s="1">
        <v>44678</v>
      </c>
      <c r="P19" s="1">
        <v>44693</v>
      </c>
      <c r="Q19" t="s">
        <v>46</v>
      </c>
      <c r="R19" s="1">
        <v>44728.530011574076</v>
      </c>
      <c r="S19" t="s">
        <v>47</v>
      </c>
      <c r="T19" t="s">
        <v>48</v>
      </c>
      <c r="U19" t="s">
        <v>49</v>
      </c>
      <c r="V19" t="s">
        <v>50</v>
      </c>
      <c r="W19" t="s">
        <v>51</v>
      </c>
      <c r="X19" t="s">
        <v>52</v>
      </c>
      <c r="Y19" t="s">
        <v>66</v>
      </c>
      <c r="Z19" t="s">
        <v>67</v>
      </c>
      <c r="AA19">
        <v>24</v>
      </c>
      <c r="AB19">
        <v>2</v>
      </c>
      <c r="AC19" t="s">
        <v>55</v>
      </c>
      <c r="AD19" t="s">
        <v>56</v>
      </c>
      <c r="AE19" t="s">
        <v>55</v>
      </c>
      <c r="AF19" t="s">
        <v>57</v>
      </c>
      <c r="AG19" t="s">
        <v>68</v>
      </c>
      <c r="AH19" t="s">
        <v>68</v>
      </c>
      <c r="AI19" s="3">
        <v>6951750</v>
      </c>
      <c r="AL19" s="6">
        <f t="shared" si="0"/>
        <v>4.8835616438356162</v>
      </c>
    </row>
    <row r="20" spans="1:38" ht="28.8" hidden="1" x14ac:dyDescent="0.55000000000000004">
      <c r="A20" t="s">
        <v>196</v>
      </c>
      <c r="B20" t="s">
        <v>196</v>
      </c>
      <c r="C20" t="s">
        <v>197</v>
      </c>
      <c r="D20" t="s">
        <v>39</v>
      </c>
      <c r="E20" t="s">
        <v>198</v>
      </c>
      <c r="F20" t="s">
        <v>41</v>
      </c>
      <c r="G20">
        <v>2494</v>
      </c>
      <c r="H20" t="s">
        <v>199</v>
      </c>
      <c r="I20" s="4" t="s">
        <v>200</v>
      </c>
      <c r="J20" t="s">
        <v>201</v>
      </c>
      <c r="K20" t="s">
        <v>84</v>
      </c>
      <c r="M20" t="s">
        <v>86</v>
      </c>
      <c r="R20" s="1">
        <v>35875.348622685182</v>
      </c>
      <c r="S20" t="s">
        <v>47</v>
      </c>
      <c r="T20" t="s">
        <v>48</v>
      </c>
      <c r="U20" t="s">
        <v>49</v>
      </c>
      <c r="V20" t="s">
        <v>87</v>
      </c>
      <c r="W20" t="s">
        <v>88</v>
      </c>
      <c r="X20" t="s">
        <v>52</v>
      </c>
      <c r="Y20" t="s">
        <v>162</v>
      </c>
      <c r="Z20" t="s">
        <v>54</v>
      </c>
      <c r="AB20">
        <v>4</v>
      </c>
      <c r="AC20" t="s">
        <v>171</v>
      </c>
      <c r="AD20" t="s">
        <v>56</v>
      </c>
      <c r="AE20" t="s">
        <v>171</v>
      </c>
      <c r="AF20" t="s">
        <v>57</v>
      </c>
      <c r="AG20" t="s">
        <v>68</v>
      </c>
      <c r="AH20" t="s">
        <v>68</v>
      </c>
      <c r="AL20" s="6">
        <f t="shared" si="0"/>
        <v>0</v>
      </c>
    </row>
    <row r="21" spans="1:38" ht="28.8" x14ac:dyDescent="0.55000000000000004">
      <c r="A21" t="s">
        <v>157</v>
      </c>
      <c r="B21" t="s">
        <v>157</v>
      </c>
      <c r="C21" t="s">
        <v>158</v>
      </c>
      <c r="D21" t="s">
        <v>39</v>
      </c>
      <c r="E21" t="s">
        <v>40</v>
      </c>
      <c r="F21" t="s">
        <v>41</v>
      </c>
      <c r="G21">
        <v>106185</v>
      </c>
      <c r="H21" t="s">
        <v>159</v>
      </c>
      <c r="I21" s="4" t="s">
        <v>160</v>
      </c>
      <c r="J21" t="s">
        <v>161</v>
      </c>
      <c r="K21" t="s">
        <v>44</v>
      </c>
      <c r="M21" t="s">
        <v>45</v>
      </c>
      <c r="N21">
        <v>25493</v>
      </c>
      <c r="O21" s="1">
        <v>45287</v>
      </c>
      <c r="P21" s="1">
        <v>45306</v>
      </c>
      <c r="Q21" t="s">
        <v>46</v>
      </c>
      <c r="R21" s="1">
        <v>45306</v>
      </c>
      <c r="S21" t="s">
        <v>47</v>
      </c>
      <c r="T21" t="s">
        <v>48</v>
      </c>
      <c r="U21" t="s">
        <v>49</v>
      </c>
      <c r="V21" t="s">
        <v>87</v>
      </c>
      <c r="W21" t="s">
        <v>88</v>
      </c>
      <c r="X21" t="s">
        <v>52</v>
      </c>
      <c r="Y21" t="s">
        <v>162</v>
      </c>
      <c r="Z21" t="s">
        <v>67</v>
      </c>
      <c r="AA21">
        <v>32</v>
      </c>
      <c r="AB21">
        <v>3</v>
      </c>
      <c r="AC21" t="s">
        <v>163</v>
      </c>
      <c r="AD21" t="s">
        <v>56</v>
      </c>
      <c r="AE21" t="s">
        <v>164</v>
      </c>
      <c r="AF21" t="s">
        <v>57</v>
      </c>
      <c r="AG21" t="s">
        <v>68</v>
      </c>
      <c r="AH21" t="s">
        <v>68</v>
      </c>
      <c r="AI21" s="3">
        <v>4747989</v>
      </c>
      <c r="AL21" s="6">
        <f t="shared" si="0"/>
        <v>3.3354330874604847</v>
      </c>
    </row>
    <row r="22" spans="1:38" hidden="1" x14ac:dyDescent="0.55000000000000004">
      <c r="A22" t="s">
        <v>144</v>
      </c>
      <c r="B22" t="s">
        <v>144</v>
      </c>
      <c r="C22" t="s">
        <v>145</v>
      </c>
      <c r="D22" t="s">
        <v>39</v>
      </c>
      <c r="E22" t="s">
        <v>40</v>
      </c>
      <c r="F22" t="s">
        <v>41</v>
      </c>
      <c r="G22">
        <v>54131</v>
      </c>
      <c r="H22" t="s">
        <v>152</v>
      </c>
      <c r="I22" s="4" t="s">
        <v>153</v>
      </c>
      <c r="J22" t="s">
        <v>154</v>
      </c>
      <c r="K22" t="s">
        <v>84</v>
      </c>
      <c r="L22" t="s">
        <v>155</v>
      </c>
      <c r="M22" t="s">
        <v>86</v>
      </c>
      <c r="N22">
        <v>7409</v>
      </c>
      <c r="O22" s="1">
        <v>39749</v>
      </c>
      <c r="P22" s="1">
        <v>39749</v>
      </c>
      <c r="R22" s="1">
        <v>39751</v>
      </c>
      <c r="S22" t="s">
        <v>47</v>
      </c>
      <c r="T22" t="s">
        <v>48</v>
      </c>
      <c r="U22" t="s">
        <v>49</v>
      </c>
      <c r="V22" t="s">
        <v>87</v>
      </c>
      <c r="W22" t="s">
        <v>156</v>
      </c>
      <c r="X22" t="s">
        <v>52</v>
      </c>
      <c r="Y22" t="s">
        <v>53</v>
      </c>
      <c r="Z22" t="s">
        <v>54</v>
      </c>
      <c r="AA22">
        <v>50</v>
      </c>
      <c r="AB22">
        <v>4</v>
      </c>
      <c r="AC22" t="s">
        <v>55</v>
      </c>
      <c r="AD22" t="s">
        <v>56</v>
      </c>
      <c r="AE22" t="s">
        <v>121</v>
      </c>
      <c r="AF22" t="s">
        <v>57</v>
      </c>
      <c r="AG22" t="s">
        <v>150</v>
      </c>
      <c r="AH22" t="s">
        <v>151</v>
      </c>
      <c r="AL22" s="6">
        <f t="shared" si="0"/>
        <v>0</v>
      </c>
    </row>
    <row r="23" spans="1:38" ht="28.8" x14ac:dyDescent="0.55000000000000004">
      <c r="A23" t="s">
        <v>178</v>
      </c>
      <c r="B23" t="s">
        <v>178</v>
      </c>
      <c r="C23" t="s">
        <v>179</v>
      </c>
      <c r="D23" t="s">
        <v>39</v>
      </c>
      <c r="E23" t="s">
        <v>40</v>
      </c>
      <c r="F23" t="s">
        <v>41</v>
      </c>
      <c r="G23">
        <v>108409</v>
      </c>
      <c r="H23" t="s">
        <v>180</v>
      </c>
      <c r="I23" s="4" t="s">
        <v>181</v>
      </c>
      <c r="J23" t="s">
        <v>182</v>
      </c>
      <c r="K23" t="s">
        <v>44</v>
      </c>
      <c r="M23" t="s">
        <v>45</v>
      </c>
      <c r="N23">
        <v>10926</v>
      </c>
      <c r="O23" s="1">
        <v>43755</v>
      </c>
      <c r="P23" s="1">
        <v>43755</v>
      </c>
      <c r="Q23" t="s">
        <v>46</v>
      </c>
      <c r="R23" s="1">
        <v>43755</v>
      </c>
      <c r="S23" t="s">
        <v>47</v>
      </c>
      <c r="T23" t="s">
        <v>48</v>
      </c>
      <c r="U23" t="s">
        <v>49</v>
      </c>
      <c r="V23" t="s">
        <v>87</v>
      </c>
      <c r="W23" t="s">
        <v>88</v>
      </c>
      <c r="X23" t="s">
        <v>52</v>
      </c>
      <c r="Y23" t="s">
        <v>53</v>
      </c>
      <c r="Z23" t="s">
        <v>54</v>
      </c>
      <c r="AA23">
        <v>44</v>
      </c>
      <c r="AB23">
        <v>4</v>
      </c>
      <c r="AC23" t="s">
        <v>55</v>
      </c>
      <c r="AD23" t="s">
        <v>56</v>
      </c>
      <c r="AE23" t="s">
        <v>55</v>
      </c>
      <c r="AF23" t="s">
        <v>57</v>
      </c>
      <c r="AG23" t="s">
        <v>142</v>
      </c>
      <c r="AH23" t="s">
        <v>143</v>
      </c>
      <c r="AL23" s="6">
        <f t="shared" si="0"/>
        <v>0</v>
      </c>
    </row>
    <row r="24" spans="1:38" ht="28.8" x14ac:dyDescent="0.55000000000000004">
      <c r="A24" t="s">
        <v>37</v>
      </c>
      <c r="B24" t="s">
        <v>37</v>
      </c>
      <c r="C24" t="s">
        <v>38</v>
      </c>
      <c r="D24" t="s">
        <v>39</v>
      </c>
      <c r="E24" t="s">
        <v>40</v>
      </c>
      <c r="F24" t="s">
        <v>41</v>
      </c>
      <c r="G24">
        <v>116839</v>
      </c>
      <c r="I24" s="4" t="s">
        <v>42</v>
      </c>
      <c r="J24" t="s">
        <v>43</v>
      </c>
      <c r="K24" t="s">
        <v>44</v>
      </c>
      <c r="M24" t="s">
        <v>45</v>
      </c>
      <c r="N24">
        <v>3723</v>
      </c>
      <c r="O24" s="1">
        <v>45385</v>
      </c>
      <c r="P24" s="1">
        <v>45392</v>
      </c>
      <c r="Q24" t="s">
        <v>46</v>
      </c>
      <c r="R24" s="1">
        <v>45392</v>
      </c>
      <c r="S24" t="s">
        <v>47</v>
      </c>
      <c r="T24" t="s">
        <v>48</v>
      </c>
      <c r="U24" t="s">
        <v>49</v>
      </c>
      <c r="V24" t="s">
        <v>50</v>
      </c>
      <c r="W24" t="s">
        <v>51</v>
      </c>
      <c r="X24" t="s">
        <v>52</v>
      </c>
      <c r="Y24" t="s">
        <v>53</v>
      </c>
      <c r="Z24" t="s">
        <v>54</v>
      </c>
      <c r="AA24">
        <v>43</v>
      </c>
      <c r="AB24">
        <v>3</v>
      </c>
      <c r="AC24" t="s">
        <v>55</v>
      </c>
      <c r="AD24" t="s">
        <v>56</v>
      </c>
      <c r="AE24" t="s">
        <v>55</v>
      </c>
      <c r="AF24" t="s">
        <v>57</v>
      </c>
      <c r="AG24" t="s">
        <v>58</v>
      </c>
      <c r="AH24" t="s">
        <v>59</v>
      </c>
      <c r="AI24" s="3">
        <v>13000000</v>
      </c>
      <c r="AL24" s="6">
        <f t="shared" si="0"/>
        <v>9.1324200913242013</v>
      </c>
    </row>
    <row r="25" spans="1:38" ht="28.8" x14ac:dyDescent="0.55000000000000004">
      <c r="A25" t="s">
        <v>78</v>
      </c>
      <c r="B25" t="s">
        <v>78</v>
      </c>
      <c r="C25" t="s">
        <v>79</v>
      </c>
      <c r="D25" t="s">
        <v>39</v>
      </c>
      <c r="E25" t="s">
        <v>40</v>
      </c>
      <c r="F25" t="s">
        <v>80</v>
      </c>
      <c r="G25">
        <v>19911</v>
      </c>
      <c r="H25" t="s">
        <v>89</v>
      </c>
      <c r="I25" s="4" t="s">
        <v>90</v>
      </c>
      <c r="J25" t="s">
        <v>91</v>
      </c>
      <c r="K25" t="s">
        <v>44</v>
      </c>
      <c r="M25" t="s">
        <v>92</v>
      </c>
      <c r="Q25" t="s">
        <v>93</v>
      </c>
      <c r="R25" s="1">
        <v>37858</v>
      </c>
      <c r="S25" t="s">
        <v>47</v>
      </c>
      <c r="T25" t="s">
        <v>48</v>
      </c>
      <c r="U25" t="s">
        <v>49</v>
      </c>
      <c r="V25" t="s">
        <v>87</v>
      </c>
      <c r="W25" t="s">
        <v>88</v>
      </c>
      <c r="X25" t="s">
        <v>52</v>
      </c>
      <c r="Y25" t="s">
        <v>53</v>
      </c>
      <c r="Z25" t="s">
        <v>54</v>
      </c>
      <c r="AA25">
        <v>52</v>
      </c>
      <c r="AB25">
        <v>4</v>
      </c>
      <c r="AC25" t="s">
        <v>55</v>
      </c>
      <c r="AD25" t="s">
        <v>56</v>
      </c>
      <c r="AE25" t="s">
        <v>55</v>
      </c>
      <c r="AF25" t="s">
        <v>57</v>
      </c>
      <c r="AG25" t="s">
        <v>68</v>
      </c>
      <c r="AH25" t="s">
        <v>68</v>
      </c>
      <c r="AI25" s="3">
        <v>9277750</v>
      </c>
      <c r="AL25" s="6">
        <f t="shared" si="0"/>
        <v>6.5175623463294698</v>
      </c>
    </row>
    <row r="26" spans="1:38" ht="28.8" x14ac:dyDescent="0.55000000000000004">
      <c r="A26" t="s">
        <v>78</v>
      </c>
      <c r="B26" t="s">
        <v>100</v>
      </c>
      <c r="C26" t="s">
        <v>79</v>
      </c>
      <c r="D26" t="s">
        <v>39</v>
      </c>
      <c r="E26" t="s">
        <v>40</v>
      </c>
      <c r="F26" t="s">
        <v>80</v>
      </c>
      <c r="G26">
        <v>19924</v>
      </c>
      <c r="H26" t="s">
        <v>104</v>
      </c>
      <c r="I26" s="4" t="s">
        <v>90</v>
      </c>
      <c r="J26" t="s">
        <v>91</v>
      </c>
      <c r="K26" t="s">
        <v>44</v>
      </c>
      <c r="M26" t="s">
        <v>92</v>
      </c>
      <c r="Q26" t="s">
        <v>105</v>
      </c>
      <c r="R26" s="1">
        <v>37858</v>
      </c>
      <c r="S26" t="s">
        <v>47</v>
      </c>
      <c r="T26" t="s">
        <v>48</v>
      </c>
      <c r="U26" t="s">
        <v>49</v>
      </c>
      <c r="V26" t="s">
        <v>87</v>
      </c>
      <c r="W26" t="s">
        <v>88</v>
      </c>
      <c r="X26" t="s">
        <v>52</v>
      </c>
      <c r="Y26" t="s">
        <v>53</v>
      </c>
      <c r="Z26" t="s">
        <v>54</v>
      </c>
      <c r="AA26">
        <v>52</v>
      </c>
      <c r="AB26">
        <v>4</v>
      </c>
      <c r="AC26" t="s">
        <v>55</v>
      </c>
      <c r="AD26" t="s">
        <v>56</v>
      </c>
      <c r="AE26" t="s">
        <v>55</v>
      </c>
      <c r="AF26" t="s">
        <v>57</v>
      </c>
      <c r="AG26" t="s">
        <v>102</v>
      </c>
      <c r="AH26" t="s">
        <v>103</v>
      </c>
      <c r="AI26" s="3">
        <v>8328750</v>
      </c>
      <c r="AL26" s="6">
        <f t="shared" si="0"/>
        <v>5.8508956796628029</v>
      </c>
    </row>
    <row r="27" spans="1:38" ht="28.8" x14ac:dyDescent="0.55000000000000004">
      <c r="A27" t="s">
        <v>78</v>
      </c>
      <c r="B27" t="s">
        <v>94</v>
      </c>
      <c r="C27" t="s">
        <v>79</v>
      </c>
      <c r="D27" t="s">
        <v>39</v>
      </c>
      <c r="E27" t="s">
        <v>40</v>
      </c>
      <c r="F27" t="s">
        <v>80</v>
      </c>
      <c r="G27">
        <v>103553</v>
      </c>
      <c r="H27" t="s">
        <v>95</v>
      </c>
      <c r="I27" s="4" t="s">
        <v>96</v>
      </c>
      <c r="J27" t="s">
        <v>97</v>
      </c>
      <c r="K27" t="s">
        <v>44</v>
      </c>
      <c r="M27" t="s">
        <v>45</v>
      </c>
      <c r="N27">
        <v>12550</v>
      </c>
      <c r="O27" s="1">
        <v>41856</v>
      </c>
      <c r="P27" s="1">
        <v>41863</v>
      </c>
      <c r="Q27" t="s">
        <v>46</v>
      </c>
      <c r="R27" s="1">
        <v>41863.498796296299</v>
      </c>
      <c r="S27" t="s">
        <v>47</v>
      </c>
      <c r="T27" t="s">
        <v>48</v>
      </c>
      <c r="U27" t="s">
        <v>49</v>
      </c>
      <c r="V27" t="s">
        <v>87</v>
      </c>
      <c r="W27" t="s">
        <v>88</v>
      </c>
      <c r="X27" t="s">
        <v>52</v>
      </c>
      <c r="Y27" t="s">
        <v>53</v>
      </c>
      <c r="Z27" t="s">
        <v>54</v>
      </c>
      <c r="AA27">
        <v>52</v>
      </c>
      <c r="AB27">
        <v>4</v>
      </c>
      <c r="AC27" t="s">
        <v>55</v>
      </c>
      <c r="AD27" t="s">
        <v>56</v>
      </c>
      <c r="AE27" t="s">
        <v>55</v>
      </c>
      <c r="AF27" t="s">
        <v>57</v>
      </c>
      <c r="AG27" t="s">
        <v>98</v>
      </c>
      <c r="AH27" t="s">
        <v>99</v>
      </c>
      <c r="AI27" s="3">
        <v>10464000</v>
      </c>
      <c r="AL27" s="6">
        <f t="shared" si="0"/>
        <v>7.3508956796628029</v>
      </c>
    </row>
    <row r="29" spans="1:38" x14ac:dyDescent="0.55000000000000004">
      <c r="A29" t="s">
        <v>69</v>
      </c>
      <c r="B29" t="s">
        <v>70</v>
      </c>
    </row>
  </sheetData>
  <sortState xmlns:xlrd2="http://schemas.microsoft.com/office/spreadsheetml/2017/richdata2" ref="A2:AK27">
    <sortCondition ref="I2:I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B67-9CC8-46A7-B8E2-51812780916B}">
  <dimension ref="A1:D26"/>
  <sheetViews>
    <sheetView tabSelected="1" workbookViewId="0">
      <selection activeCell="A2" sqref="A2:XFD2"/>
    </sheetView>
  </sheetViews>
  <sheetFormatPr baseColWidth="10" defaultRowHeight="14.4" x14ac:dyDescent="0.55000000000000004"/>
  <cols>
    <col min="1" max="1" width="54" customWidth="1"/>
    <col min="2" max="2" width="42.7890625" style="4" customWidth="1"/>
    <col min="3" max="3" width="16.3125" style="3" customWidth="1"/>
  </cols>
  <sheetData>
    <row r="1" spans="1:4" ht="43.2" x14ac:dyDescent="0.55000000000000004">
      <c r="A1" s="8" t="s">
        <v>2</v>
      </c>
      <c r="B1" s="8" t="s">
        <v>8</v>
      </c>
      <c r="C1" s="5" t="s">
        <v>34</v>
      </c>
      <c r="D1" s="7" t="s">
        <v>202</v>
      </c>
    </row>
    <row r="2" spans="1:4" x14ac:dyDescent="0.55000000000000004">
      <c r="A2" t="s">
        <v>79</v>
      </c>
      <c r="B2" s="4" t="s">
        <v>82</v>
      </c>
      <c r="C2" s="3">
        <v>8233270</v>
      </c>
      <c r="D2" s="6">
        <v>5.7838215665612926</v>
      </c>
    </row>
    <row r="3" spans="1:4" x14ac:dyDescent="0.55000000000000004">
      <c r="A3" t="s">
        <v>108</v>
      </c>
      <c r="B3" s="4" t="s">
        <v>82</v>
      </c>
      <c r="C3" s="3">
        <v>8221980</v>
      </c>
      <c r="D3" s="6">
        <v>5.7758904109589038</v>
      </c>
    </row>
    <row r="4" spans="1:4" hidden="1" x14ac:dyDescent="0.55000000000000004">
      <c r="A4" t="s">
        <v>108</v>
      </c>
      <c r="B4" s="4" t="s">
        <v>82</v>
      </c>
      <c r="D4" s="6">
        <v>0</v>
      </c>
    </row>
    <row r="5" spans="1:4" x14ac:dyDescent="0.55000000000000004">
      <c r="A5" t="s">
        <v>119</v>
      </c>
      <c r="B5" s="4" t="s">
        <v>82</v>
      </c>
      <c r="C5" s="3">
        <v>8706200</v>
      </c>
      <c r="D5" s="6">
        <v>6.1160519845451349</v>
      </c>
    </row>
    <row r="6" spans="1:4" hidden="1" x14ac:dyDescent="0.55000000000000004">
      <c r="A6" t="s">
        <v>184</v>
      </c>
      <c r="B6" s="4" t="s">
        <v>82</v>
      </c>
      <c r="D6" s="6">
        <v>0</v>
      </c>
    </row>
    <row r="7" spans="1:4" hidden="1" x14ac:dyDescent="0.55000000000000004">
      <c r="A7" t="s">
        <v>184</v>
      </c>
      <c r="B7" s="4" t="s">
        <v>82</v>
      </c>
      <c r="D7" s="6">
        <v>0</v>
      </c>
    </row>
    <row r="8" spans="1:4" hidden="1" x14ac:dyDescent="0.55000000000000004">
      <c r="A8" t="s">
        <v>184</v>
      </c>
      <c r="B8" s="4" t="s">
        <v>82</v>
      </c>
      <c r="D8" s="6">
        <v>0</v>
      </c>
    </row>
    <row r="9" spans="1:4" hidden="1" x14ac:dyDescent="0.55000000000000004">
      <c r="A9" t="s">
        <v>184</v>
      </c>
      <c r="B9" s="4" t="s">
        <v>82</v>
      </c>
      <c r="D9" s="6">
        <v>0</v>
      </c>
    </row>
    <row r="10" spans="1:4" hidden="1" x14ac:dyDescent="0.55000000000000004">
      <c r="A10" t="s">
        <v>184</v>
      </c>
      <c r="B10" s="4" t="s">
        <v>82</v>
      </c>
      <c r="D10" s="6">
        <v>0</v>
      </c>
    </row>
    <row r="11" spans="1:4" x14ac:dyDescent="0.55000000000000004">
      <c r="A11" t="s">
        <v>126</v>
      </c>
      <c r="B11" s="4" t="s">
        <v>128</v>
      </c>
      <c r="C11" s="3">
        <v>5200000</v>
      </c>
      <c r="D11" s="6">
        <v>3.6529680365296802</v>
      </c>
    </row>
    <row r="12" spans="1:4" hidden="1" x14ac:dyDescent="0.55000000000000004">
      <c r="A12" t="s">
        <v>133</v>
      </c>
      <c r="B12" s="4" t="s">
        <v>128</v>
      </c>
      <c r="D12" s="6">
        <v>0</v>
      </c>
    </row>
    <row r="13" spans="1:4" x14ac:dyDescent="0.55000000000000004">
      <c r="A13" t="s">
        <v>140</v>
      </c>
      <c r="B13" s="4" t="s">
        <v>128</v>
      </c>
      <c r="C13" s="3">
        <v>6835500</v>
      </c>
      <c r="D13" s="6">
        <v>4.8018967334035825</v>
      </c>
    </row>
    <row r="14" spans="1:4" hidden="1" x14ac:dyDescent="0.55000000000000004">
      <c r="A14" t="s">
        <v>184</v>
      </c>
      <c r="B14" s="4" t="s">
        <v>128</v>
      </c>
      <c r="D14" s="6">
        <v>0</v>
      </c>
    </row>
    <row r="15" spans="1:4" ht="28.8" hidden="1" x14ac:dyDescent="0.55000000000000004">
      <c r="A15" t="s">
        <v>166</v>
      </c>
      <c r="B15" s="4" t="s">
        <v>168</v>
      </c>
      <c r="D15" s="6">
        <v>0</v>
      </c>
    </row>
    <row r="16" spans="1:4" ht="28.8" hidden="1" x14ac:dyDescent="0.55000000000000004">
      <c r="A16" t="s">
        <v>145</v>
      </c>
      <c r="B16" s="4" t="s">
        <v>147</v>
      </c>
      <c r="D16" s="6">
        <v>0</v>
      </c>
    </row>
    <row r="17" spans="1:4" ht="28.8" hidden="1" x14ac:dyDescent="0.55000000000000004">
      <c r="A17" t="s">
        <v>166</v>
      </c>
      <c r="B17" s="4" t="s">
        <v>173</v>
      </c>
      <c r="D17" s="6">
        <v>0</v>
      </c>
    </row>
    <row r="18" spans="1:4" x14ac:dyDescent="0.55000000000000004">
      <c r="A18" t="s">
        <v>61</v>
      </c>
      <c r="B18" s="4" t="s">
        <v>64</v>
      </c>
      <c r="C18" s="3">
        <v>6951750</v>
      </c>
      <c r="D18" s="6">
        <v>4.8835616438356162</v>
      </c>
    </row>
    <row r="19" spans="1:4" ht="28.8" hidden="1" x14ac:dyDescent="0.55000000000000004">
      <c r="A19" t="s">
        <v>197</v>
      </c>
      <c r="B19" s="4" t="s">
        <v>200</v>
      </c>
      <c r="D19" s="6">
        <v>0</v>
      </c>
    </row>
    <row r="20" spans="1:4" ht="28.8" x14ac:dyDescent="0.55000000000000004">
      <c r="A20" t="s">
        <v>158</v>
      </c>
      <c r="B20" s="4" t="s">
        <v>160</v>
      </c>
      <c r="C20" s="3">
        <v>4747989</v>
      </c>
      <c r="D20" s="6">
        <v>3.3354330874604847</v>
      </c>
    </row>
    <row r="21" spans="1:4" hidden="1" x14ac:dyDescent="0.55000000000000004">
      <c r="A21" t="s">
        <v>145</v>
      </c>
      <c r="B21" s="4" t="s">
        <v>153</v>
      </c>
      <c r="D21" s="6">
        <v>0</v>
      </c>
    </row>
    <row r="22" spans="1:4" ht="28.8" hidden="1" x14ac:dyDescent="0.55000000000000004">
      <c r="A22" t="s">
        <v>179</v>
      </c>
      <c r="B22" s="4" t="s">
        <v>181</v>
      </c>
      <c r="D22" s="6">
        <v>0</v>
      </c>
    </row>
    <row r="23" spans="1:4" ht="28.8" x14ac:dyDescent="0.55000000000000004">
      <c r="A23" t="s">
        <v>38</v>
      </c>
      <c r="B23" s="4" t="s">
        <v>42</v>
      </c>
      <c r="C23" s="3">
        <v>13000000</v>
      </c>
      <c r="D23" s="6">
        <v>9.1324200913242013</v>
      </c>
    </row>
    <row r="24" spans="1:4" ht="28.8" x14ac:dyDescent="0.55000000000000004">
      <c r="A24" t="s">
        <v>79</v>
      </c>
      <c r="B24" s="4" t="s">
        <v>90</v>
      </c>
      <c r="C24" s="3">
        <v>9277750</v>
      </c>
      <c r="D24" s="6">
        <v>6.5175623463294698</v>
      </c>
    </row>
    <row r="25" spans="1:4" ht="28.8" x14ac:dyDescent="0.55000000000000004">
      <c r="A25" t="s">
        <v>79</v>
      </c>
      <c r="B25" s="4" t="s">
        <v>90</v>
      </c>
      <c r="C25" s="3">
        <v>8328750</v>
      </c>
      <c r="D25" s="6">
        <v>5.8508956796628029</v>
      </c>
    </row>
    <row r="26" spans="1:4" ht="28.8" x14ac:dyDescent="0.55000000000000004">
      <c r="A26" t="s">
        <v>79</v>
      </c>
      <c r="B26" s="4" t="s">
        <v>96</v>
      </c>
      <c r="C26" s="3">
        <v>10464000</v>
      </c>
      <c r="D26" s="6">
        <v>7.3508956796628029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/>
  </sheetViews>
  <sheetFormatPr baseColWidth="10" defaultRowHeight="14.4" x14ac:dyDescent="0.55000000000000004"/>
  <sheetData>
    <row r="1" spans="1:7" x14ac:dyDescent="0.55000000000000004">
      <c r="A1" s="2" t="s">
        <v>6</v>
      </c>
      <c r="B1" s="2" t="s">
        <v>8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</row>
    <row r="3" spans="1:7" x14ac:dyDescent="0.55000000000000004">
      <c r="A3" t="s">
        <v>69</v>
      </c>
      <c r="B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/>
  </sheetViews>
  <sheetFormatPr baseColWidth="10" defaultRowHeight="14.4" x14ac:dyDescent="0.55000000000000004"/>
  <sheetData>
    <row r="1" spans="1:8" x14ac:dyDescent="0.55000000000000004">
      <c r="A1" s="2" t="s">
        <v>6</v>
      </c>
      <c r="B1" s="2" t="s">
        <v>8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x14ac:dyDescent="0.55000000000000004">
      <c r="A2">
        <v>111199</v>
      </c>
      <c r="B2" t="s">
        <v>64</v>
      </c>
      <c r="C2" t="s">
        <v>77</v>
      </c>
      <c r="D2" t="s">
        <v>68</v>
      </c>
      <c r="E2" t="s">
        <v>68</v>
      </c>
      <c r="F2" t="s">
        <v>61</v>
      </c>
      <c r="G2" t="s">
        <v>60</v>
      </c>
      <c r="H2">
        <v>6951750</v>
      </c>
    </row>
    <row r="3" spans="1:8" x14ac:dyDescent="0.55000000000000004">
      <c r="A3">
        <v>116839</v>
      </c>
      <c r="B3" t="s">
        <v>42</v>
      </c>
      <c r="C3" t="s">
        <v>77</v>
      </c>
      <c r="D3" t="s">
        <v>58</v>
      </c>
      <c r="E3" t="s">
        <v>59</v>
      </c>
      <c r="F3" t="s">
        <v>38</v>
      </c>
      <c r="G3" t="s">
        <v>37</v>
      </c>
      <c r="H3">
        <v>13000000</v>
      </c>
    </row>
    <row r="5" spans="1:8" x14ac:dyDescent="0.55000000000000004">
      <c r="A5" t="s">
        <v>69</v>
      </c>
      <c r="B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Programas</vt:lpstr>
      <vt:lpstr>Hoja1</vt:lpstr>
      <vt:lpstr>Cobertura convenios</vt:lpstr>
      <vt:lpstr>Cobertura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vick</cp:lastModifiedBy>
  <dcterms:created xsi:type="dcterms:W3CDTF">2025-04-27T18:45:48Z</dcterms:created>
  <dcterms:modified xsi:type="dcterms:W3CDTF">2025-04-27T21:08:14Z</dcterms:modified>
</cp:coreProperties>
</file>