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nie\OneDrive\Documentos\GitHub\ESPECIALIZACION_EN_INDUSTRIA_5.0_Y_AUTOMATIZACION_INDUSTRIAL\mallas\"/>
    </mc:Choice>
  </mc:AlternateContent>
  <xr:revisionPtr revIDLastSave="0" documentId="13_ncr:1_{84BC75A0-4FAA-4960-9D0B-EC4B94AC2FCC}" xr6:coauthVersionLast="47" xr6:coauthVersionMax="47" xr10:uidLastSave="{00000000-0000-0000-0000-000000000000}"/>
  <bookViews>
    <workbookView xWindow="-96" yWindow="-96" windowWidth="23232" windowHeight="13152" firstSheet="7" activeTab="7" xr2:uid="{00000000-000D-0000-FFFF-FFFF00000000}"/>
  </bookViews>
  <sheets>
    <sheet name="MECA 459" sheetId="1" state="hidden" r:id="rId1"/>
    <sheet name="MECA 603" sheetId="2" state="hidden" r:id="rId2"/>
    <sheet name="TECN. ELECTRONICA" sheetId="3" state="hidden" r:id="rId3"/>
    <sheet name="DOMOTICA" sheetId="4" state="hidden" r:id="rId4"/>
    <sheet name="ELECTRICIDAD" sheetId="5" state="hidden" r:id="rId5"/>
    <sheet name="RENOVABLES" sheetId="6" state="hidden" r:id="rId6"/>
    <sheet name="Tecn. elec en generacion" sheetId="7" state="hidden" r:id="rId7"/>
    <sheet name="industria 5,0" sheetId="9" r:id="rId8"/>
    <sheet name="Hoja 1" sheetId="8" r:id="rId9"/>
  </sheets>
  <definedNames>
    <definedName name="C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aRqsVS0croM3fAjCwi5MiFygtPHbDIwVX8Tf7B8P9NY="/>
    </ext>
  </extLst>
</workbook>
</file>

<file path=xl/calcChain.xml><?xml version="1.0" encoding="utf-8"?>
<calcChain xmlns="http://schemas.openxmlformats.org/spreadsheetml/2006/main">
  <c r="U31" i="9" l="1"/>
  <c r="S35" i="9"/>
  <c r="N35" i="9"/>
  <c r="U26" i="9"/>
  <c r="P26" i="9"/>
  <c r="P21" i="9"/>
  <c r="U15" i="9"/>
  <c r="P15" i="9"/>
  <c r="U10" i="9"/>
  <c r="P10" i="9"/>
  <c r="V53" i="7"/>
  <c r="R53" i="7"/>
  <c r="V35" i="7"/>
  <c r="N29" i="7"/>
  <c r="R29" i="7"/>
  <c r="J16" i="7"/>
  <c r="N10" i="7"/>
  <c r="N53" i="7"/>
  <c r="T58" i="7"/>
  <c r="P58" i="7"/>
  <c r="L58" i="7"/>
  <c r="H58" i="7"/>
  <c r="D58" i="7"/>
  <c r="R47" i="7"/>
  <c r="J53" i="7"/>
  <c r="F16" i="7"/>
  <c r="N41" i="7"/>
  <c r="J47" i="7"/>
  <c r="F47" i="7"/>
  <c r="V47" i="7"/>
  <c r="V41" i="7"/>
  <c r="R41" i="7"/>
  <c r="J41" i="7"/>
  <c r="F35" i="7"/>
  <c r="J29" i="7"/>
  <c r="F29" i="7"/>
  <c r="V23" i="7"/>
  <c r="R23" i="7"/>
  <c r="J23" i="7"/>
  <c r="F23" i="7"/>
  <c r="V10" i="7"/>
  <c r="R10" i="7"/>
  <c r="J10" i="7"/>
  <c r="F10" i="7"/>
  <c r="N35" i="7"/>
  <c r="N16" i="7"/>
  <c r="Q66" i="6"/>
  <c r="P60" i="6"/>
  <c r="L60" i="6"/>
  <c r="H60" i="6"/>
  <c r="D60" i="6"/>
  <c r="R55" i="6"/>
  <c r="N55" i="6"/>
  <c r="J55" i="6"/>
  <c r="F55" i="6"/>
  <c r="R49" i="6"/>
  <c r="N49" i="6"/>
  <c r="J49" i="6"/>
  <c r="F49" i="6"/>
  <c r="R43" i="6"/>
  <c r="N43" i="6"/>
  <c r="J43" i="6"/>
  <c r="F43" i="6"/>
  <c r="R38" i="6"/>
  <c r="R33" i="6"/>
  <c r="N33" i="6"/>
  <c r="R28" i="6"/>
  <c r="N28" i="6"/>
  <c r="J28" i="6"/>
  <c r="F28" i="6"/>
  <c r="R22" i="6"/>
  <c r="N22" i="6"/>
  <c r="J22" i="6"/>
  <c r="F22" i="6"/>
  <c r="R16" i="6"/>
  <c r="N16" i="6"/>
  <c r="J16" i="6"/>
  <c r="F16" i="6"/>
  <c r="R10" i="6"/>
  <c r="N10" i="6"/>
  <c r="J10" i="6"/>
  <c r="F10" i="6"/>
  <c r="P58" i="5"/>
  <c r="L58" i="5"/>
  <c r="H58" i="5"/>
  <c r="D58" i="5"/>
  <c r="Q64" i="5" s="1"/>
  <c r="R53" i="5"/>
  <c r="N53" i="5"/>
  <c r="J53" i="5"/>
  <c r="F53" i="5"/>
  <c r="R47" i="5"/>
  <c r="N47" i="5"/>
  <c r="J47" i="5"/>
  <c r="F47" i="5"/>
  <c r="R41" i="5"/>
  <c r="N41" i="5"/>
  <c r="J41" i="5"/>
  <c r="F41" i="5"/>
  <c r="R35" i="5"/>
  <c r="N35" i="5"/>
  <c r="J35" i="5"/>
  <c r="F35" i="5"/>
  <c r="R29" i="5"/>
  <c r="N29" i="5"/>
  <c r="J29" i="5"/>
  <c r="F29" i="5"/>
  <c r="R23" i="5"/>
  <c r="N23" i="5"/>
  <c r="J23" i="5"/>
  <c r="F23" i="5"/>
  <c r="R16" i="5"/>
  <c r="R10" i="5"/>
  <c r="N10" i="5"/>
  <c r="J10" i="5"/>
  <c r="F10" i="5"/>
  <c r="P55" i="4"/>
  <c r="L55" i="4"/>
  <c r="H55" i="4"/>
  <c r="D55" i="4"/>
  <c r="Q61" i="4" s="1"/>
  <c r="R50" i="4"/>
  <c r="N50" i="4"/>
  <c r="J50" i="4"/>
  <c r="F50" i="4"/>
  <c r="R44" i="4"/>
  <c r="N44" i="4"/>
  <c r="J44" i="4"/>
  <c r="F44" i="4"/>
  <c r="R38" i="4"/>
  <c r="N38" i="4"/>
  <c r="J38" i="4"/>
  <c r="F38" i="4"/>
  <c r="R33" i="4"/>
  <c r="R28" i="4"/>
  <c r="N28" i="4"/>
  <c r="J28" i="4"/>
  <c r="F28" i="4"/>
  <c r="R22" i="4"/>
  <c r="N22" i="4"/>
  <c r="J22" i="4"/>
  <c r="F22" i="4"/>
  <c r="R16" i="4"/>
  <c r="N16" i="4"/>
  <c r="J16" i="4"/>
  <c r="F16" i="4"/>
  <c r="R10" i="4"/>
  <c r="N10" i="4"/>
  <c r="J10" i="4"/>
  <c r="F10" i="4"/>
  <c r="Z39" i="3"/>
  <c r="X39" i="3"/>
  <c r="V39" i="3"/>
  <c r="T39" i="3"/>
  <c r="R39" i="3"/>
  <c r="P39" i="3"/>
  <c r="N39" i="3"/>
  <c r="L39" i="3"/>
  <c r="J39" i="3"/>
  <c r="H39" i="3"/>
  <c r="F39" i="3"/>
  <c r="D39" i="3"/>
  <c r="S45" i="3" s="1"/>
  <c r="N34" i="3"/>
  <c r="J34" i="3"/>
  <c r="AP63" i="2"/>
  <c r="AH63" i="2"/>
  <c r="S63" i="2"/>
  <c r="AN57" i="2"/>
  <c r="AJ57" i="2"/>
  <c r="AF57" i="2"/>
  <c r="AB57" i="2"/>
  <c r="X57" i="2"/>
  <c r="T57" i="2"/>
  <c r="P57" i="2"/>
  <c r="L57" i="2"/>
  <c r="J57" i="2"/>
  <c r="H57" i="2"/>
  <c r="D57" i="2"/>
  <c r="AH52" i="2"/>
  <c r="AD52" i="2"/>
  <c r="V52" i="2"/>
  <c r="F52" i="2"/>
  <c r="AH46" i="2"/>
  <c r="AD46" i="2"/>
  <c r="V46" i="2"/>
  <c r="N46" i="2"/>
  <c r="AL40" i="2"/>
  <c r="AH40" i="2"/>
  <c r="AD40" i="2"/>
  <c r="Z40" i="2"/>
  <c r="V40" i="2"/>
  <c r="R40" i="2"/>
  <c r="N40" i="2"/>
  <c r="J40" i="2"/>
  <c r="F40" i="2"/>
  <c r="AL34" i="2"/>
  <c r="AH34" i="2"/>
  <c r="Z34" i="2"/>
  <c r="V34" i="2"/>
  <c r="R34" i="2"/>
  <c r="N34" i="2"/>
  <c r="J34" i="2"/>
  <c r="F34" i="2"/>
  <c r="AL28" i="2"/>
  <c r="AD28" i="2"/>
  <c r="AD57" i="2" s="1"/>
  <c r="Z28" i="2"/>
  <c r="V28" i="2"/>
  <c r="R28" i="2"/>
  <c r="N28" i="2"/>
  <c r="J28" i="2"/>
  <c r="F28" i="2"/>
  <c r="AL22" i="2"/>
  <c r="AH22" i="2"/>
  <c r="AD22" i="2"/>
  <c r="Z22" i="2"/>
  <c r="R22" i="2"/>
  <c r="N22" i="2"/>
  <c r="J22" i="2"/>
  <c r="F22" i="2"/>
  <c r="AL16" i="2"/>
  <c r="AL57" i="2" s="1"/>
  <c r="AH16" i="2"/>
  <c r="Z16" i="2"/>
  <c r="V16" i="2"/>
  <c r="V57" i="2" s="1"/>
  <c r="R16" i="2"/>
  <c r="N16" i="2"/>
  <c r="N57" i="2" s="1"/>
  <c r="J16" i="2"/>
  <c r="F16" i="2"/>
  <c r="F57" i="2" s="1"/>
  <c r="AP10" i="2"/>
  <c r="AP57" i="2" s="1"/>
  <c r="AH10" i="2"/>
  <c r="AH57" i="2" s="1"/>
  <c r="Z10" i="2"/>
  <c r="Z57" i="2" s="1"/>
  <c r="R10" i="2"/>
  <c r="R57" i="2" s="1"/>
  <c r="N10" i="2"/>
  <c r="J10" i="2"/>
  <c r="F10" i="2"/>
  <c r="P44" i="1"/>
  <c r="L44" i="1"/>
  <c r="H44" i="1"/>
  <c r="D44" i="1"/>
  <c r="L36" i="1"/>
  <c r="X41" i="9" l="1"/>
  <c r="Q64" i="7"/>
</calcChain>
</file>

<file path=xl/sharedStrings.xml><?xml version="1.0" encoding="utf-8"?>
<sst xmlns="http://schemas.openxmlformats.org/spreadsheetml/2006/main" count="1118" uniqueCount="329">
  <si>
    <t xml:space="preserve">FACULTAD DE CIENCIAS EXACTAS Y NATURALES - PROGRAMA  MECATRONICA </t>
  </si>
  <si>
    <t xml:space="preserve"> </t>
  </si>
  <si>
    <t>CREDITOS</t>
  </si>
  <si>
    <t>PERIODO  I</t>
  </si>
  <si>
    <t>PERIODO II</t>
  </si>
  <si>
    <t>PERIODO III</t>
  </si>
  <si>
    <t>PERIODO  IV</t>
  </si>
  <si>
    <t>PERIODO V</t>
  </si>
  <si>
    <t>PERIODO VI</t>
  </si>
  <si>
    <t>PERIODO  VII</t>
  </si>
  <si>
    <t>PERIODO VIII</t>
  </si>
  <si>
    <t>PERIODO IX</t>
  </si>
  <si>
    <t>PERIODO  X</t>
  </si>
  <si>
    <t>CREDITOS  12</t>
  </si>
  <si>
    <t>CREDITOS 17</t>
  </si>
  <si>
    <t>CREDITOS  17</t>
  </si>
  <si>
    <t>CREDITOS  19</t>
  </si>
  <si>
    <t>CREDITOS 16</t>
  </si>
  <si>
    <t>MATEMATICAS BASICA</t>
  </si>
  <si>
    <t xml:space="preserve">CALCULO DIFERENCIAL E INTEGRAL </t>
  </si>
  <si>
    <t xml:space="preserve">ECUACIONES DIFERENCIALES </t>
  </si>
  <si>
    <t xml:space="preserve">ESTADISTICA Y PROBABILIDAD </t>
  </si>
  <si>
    <t>SISTEMAS DINAMICOS</t>
  </si>
  <si>
    <t>CREDITOS 4</t>
  </si>
  <si>
    <t>CREDITOS 3</t>
  </si>
  <si>
    <t>UNIVERSIDAD E INGENIERIA</t>
  </si>
  <si>
    <t>ALGEBRA LINEAL</t>
  </si>
  <si>
    <t>CONSTITUCION POLITICA Y VALORES</t>
  </si>
  <si>
    <t>GESTION AMBIENTAL</t>
  </si>
  <si>
    <t>GESTION DE PROYECTOS</t>
  </si>
  <si>
    <t xml:space="preserve">ADMINISTRACION </t>
  </si>
  <si>
    <t xml:space="preserve">DERECHO COMERCIAL Y LABORAL </t>
  </si>
  <si>
    <t>DESARROLLO GERENCIAL</t>
  </si>
  <si>
    <t xml:space="preserve">LA PROFESION DE LA INGENIERIA </t>
  </si>
  <si>
    <t>CREDITOS 0</t>
  </si>
  <si>
    <t>CREDITOS 2</t>
  </si>
  <si>
    <t xml:space="preserve">LOGICA MATEMATICA </t>
  </si>
  <si>
    <t>FISICA</t>
  </si>
  <si>
    <t xml:space="preserve">ESTATICA </t>
  </si>
  <si>
    <t xml:space="preserve">DINAMICA </t>
  </si>
  <si>
    <t>INGLES TECNICO I</t>
  </si>
  <si>
    <t>INGLES TECNICO II</t>
  </si>
  <si>
    <t xml:space="preserve">INSTRUMENTACION ASISTIDA POR COMPUTADOR </t>
  </si>
  <si>
    <t xml:space="preserve">MECANICA DE FLUIDOS </t>
  </si>
  <si>
    <t>SISTEMAS DE MANUFACTURA FLEXIBLES</t>
  </si>
  <si>
    <t>CREDITOS  4</t>
  </si>
  <si>
    <t>CREDITOS  2</t>
  </si>
  <si>
    <t>PENSAMIENTO COMPLEJO</t>
  </si>
  <si>
    <t xml:space="preserve">CIENCIAS DE LOS MATERIALES </t>
  </si>
  <si>
    <t xml:space="preserve">MECANICA DE MATERIALES </t>
  </si>
  <si>
    <t>MECATRONICA APLICADA I</t>
  </si>
  <si>
    <t>MECATRONICA APLICADA II</t>
  </si>
  <si>
    <t xml:space="preserve">CONTROL DE PROCESOS ASISTIDO POR COMPUTADOR </t>
  </si>
  <si>
    <t xml:space="preserve">TEMODINAMICA </t>
  </si>
  <si>
    <t xml:space="preserve"> CREDITOS 4 </t>
  </si>
  <si>
    <t>LECTOESCRITURA</t>
  </si>
  <si>
    <t xml:space="preserve">MECANISMOS </t>
  </si>
  <si>
    <t>INSTRUMENTACION Y CONTROL</t>
  </si>
  <si>
    <t>ELECTIVA  TECNOLOGICA I</t>
  </si>
  <si>
    <t xml:space="preserve">DISEÑO MECANICO </t>
  </si>
  <si>
    <t>DISEÑO MECATRONICO</t>
  </si>
  <si>
    <t xml:space="preserve">PROYECTO EN  MECATRONICA </t>
  </si>
  <si>
    <t>CREDITOS 5</t>
  </si>
  <si>
    <t>CREDITOS 6</t>
  </si>
  <si>
    <t>CIRCUITOS ELECTRICOS</t>
  </si>
  <si>
    <t>ELECTRONICA I</t>
  </si>
  <si>
    <t>ELECTRONICA II</t>
  </si>
  <si>
    <t>ELECTRONICA DIGITAL</t>
  </si>
  <si>
    <t>ELECTRONICA DE POTENCIA</t>
  </si>
  <si>
    <t>ELECTIVA TECNOLOGICA II</t>
  </si>
  <si>
    <t xml:space="preserve">MICROPROCESADORES </t>
  </si>
  <si>
    <t xml:space="preserve">LINEA DE PROFUNDIZACION I </t>
  </si>
  <si>
    <t xml:space="preserve">LINEA DE PROFUNDIZACION  II </t>
  </si>
  <si>
    <t>LINEA DE PROFUNDIZACION III</t>
  </si>
  <si>
    <t>INTRODUCCION A LA INFORMATICA</t>
  </si>
  <si>
    <t xml:space="preserve">INFORMATICA </t>
  </si>
  <si>
    <t xml:space="preserve">ARQUITECTURA DE COMPUTADORES </t>
  </si>
  <si>
    <t xml:space="preserve">DIBUJO ASISTIDO POR PC </t>
  </si>
  <si>
    <t>CONTROL SECUENCIAL-PLC</t>
  </si>
  <si>
    <t xml:space="preserve">PROGRAMACION EN TIEMPO REAL </t>
  </si>
  <si>
    <t>TEORIA DE SEÑALES</t>
  </si>
  <si>
    <t xml:space="preserve">PROCESAMIENTO DE SEÑALES </t>
  </si>
  <si>
    <t>ELECTIVA PROFESIONAL I</t>
  </si>
  <si>
    <t xml:space="preserve">ELECTIVA PROFESIONAL II </t>
  </si>
  <si>
    <t xml:space="preserve"> CREDITOS 4</t>
  </si>
  <si>
    <t xml:space="preserve">ASIGNATURAS ELECTIVAS </t>
  </si>
  <si>
    <t>METROLOGIA</t>
  </si>
  <si>
    <t>SEGURIDAD INDUSTRIAL</t>
  </si>
  <si>
    <t xml:space="preserve">REDES Y COMUNICACONES </t>
  </si>
  <si>
    <t xml:space="preserve">SISTEMAS DE MANUFACTURA </t>
  </si>
  <si>
    <t>ROBOTICA  INDUSTRIAL</t>
  </si>
  <si>
    <t xml:space="preserve">SISTEMAS SCADA </t>
  </si>
  <si>
    <t>COMUNICACIONES APLICADA A LA INDUSTRIA</t>
  </si>
  <si>
    <t>MANTENIMIENTO INDUSTRIAL</t>
  </si>
  <si>
    <t xml:space="preserve">PRACTICA EMPRESARIAL EN   MECATRONICA </t>
  </si>
  <si>
    <t>COMPONENTE DE FORMACION GENERAL        4 CREDITOS</t>
  </si>
  <si>
    <t>COMPONENTE DE FORMACION EN CIENCIAS       CREDITOS 46</t>
  </si>
  <si>
    <t>COMPONENTE DE FORMACION ESPECIFICA               CREDITOS 73</t>
  </si>
  <si>
    <t>COMPONENTE DE PROFUNDIZACION                   CREDITOS 41</t>
  </si>
  <si>
    <t>GENERAL</t>
  </si>
  <si>
    <t>ADMINISTRACION</t>
  </si>
  <si>
    <t>MATEMATICA</t>
  </si>
  <si>
    <t>FORMACION</t>
  </si>
  <si>
    <t>APLICACIÓN</t>
  </si>
  <si>
    <t>ELECTRONICA</t>
  </si>
  <si>
    <t>TRANSVERSAL A ELECTRONICA E INFORMATICA</t>
  </si>
  <si>
    <t>INFORMATICA</t>
  </si>
  <si>
    <t>MECANICA</t>
  </si>
  <si>
    <t xml:space="preserve">MECATRONICA </t>
  </si>
  <si>
    <t>FACULTAD:</t>
  </si>
  <si>
    <t>CIENCIAS EXACTAS Y NATURALES</t>
  </si>
  <si>
    <t>PROGRAMA CURRICULAR:</t>
  </si>
  <si>
    <t>INGENIERÍA MECATRÓNICA</t>
  </si>
  <si>
    <t>PLAN DE ESTUDIOS: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</si>
  <si>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</si>
  <si>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</si>
  <si>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</si>
  <si>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</si>
  <si>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</si>
  <si>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</si>
  <si>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</si>
  <si>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</si>
  <si>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</si>
  <si>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</si>
  <si>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CALCULO DIFERENCIAL</t>
  </si>
  <si>
    <t>CALCULO INTEGRAL</t>
  </si>
  <si>
    <t>MATEMATICAS</t>
  </si>
  <si>
    <t>FORMACIÓN EN CIENCIAS</t>
  </si>
  <si>
    <t>PROFUNDIZACIÓN</t>
  </si>
  <si>
    <t>G7E0042</t>
  </si>
  <si>
    <t>G7E0145</t>
  </si>
  <si>
    <t>G7E0144</t>
  </si>
  <si>
    <t>G7E0045</t>
  </si>
  <si>
    <t>G7E0047</t>
  </si>
  <si>
    <t>G7F0091</t>
  </si>
  <si>
    <t>G7F0117</t>
  </si>
  <si>
    <t>70 % DEL P.E.</t>
  </si>
  <si>
    <t>FISICA MECANICA</t>
  </si>
  <si>
    <t>FISICA DE OSCILACIONES, ONDAS Y ELECTROMAGNETISMO</t>
  </si>
  <si>
    <t xml:space="preserve">ADMINISTRACIÓN </t>
  </si>
  <si>
    <t>G7F0064</t>
  </si>
  <si>
    <t>G7F0130</t>
  </si>
  <si>
    <t>G7F0131</t>
  </si>
  <si>
    <t>G7F0093</t>
  </si>
  <si>
    <t>G7E0046</t>
  </si>
  <si>
    <t>G6E0099</t>
  </si>
  <si>
    <t>G7F0090</t>
  </si>
  <si>
    <t>G6E0098</t>
  </si>
  <si>
    <t xml:space="preserve">LECTOESCRITURA PARA MECATRONICA </t>
  </si>
  <si>
    <t>COMUNICACIONES</t>
  </si>
  <si>
    <t>AUTOMATIZACIÓN  INDUSTRIAL</t>
  </si>
  <si>
    <t>G7E0043</t>
  </si>
  <si>
    <t>G5F0424</t>
  </si>
  <si>
    <t>G7F0088</t>
  </si>
  <si>
    <t>G7F0087</t>
  </si>
  <si>
    <t>G8E0173</t>
  </si>
  <si>
    <t>G7F0069</t>
  </si>
  <si>
    <t>G6K0248</t>
  </si>
  <si>
    <t>G7F0116</t>
  </si>
  <si>
    <t>DIBUJO ASISTIDO POR PC</t>
  </si>
  <si>
    <t>PENSAMIENTO SOCIAL</t>
  </si>
  <si>
    <t>DISEÑO</t>
  </si>
  <si>
    <t>G5K0359</t>
  </si>
  <si>
    <t>G8E0171</t>
  </si>
  <si>
    <t>G7F0075</t>
  </si>
  <si>
    <t>G8E0170</t>
  </si>
  <si>
    <t>G5G0001</t>
  </si>
  <si>
    <t>G5G0002</t>
  </si>
  <si>
    <t>G7F0100</t>
  </si>
  <si>
    <t>G7F0114</t>
  </si>
  <si>
    <t>LINEA DE PROFUNDIZACION I</t>
  </si>
  <si>
    <t>G7F0066</t>
  </si>
  <si>
    <t>G7F0080</t>
  </si>
  <si>
    <t>G7F0081</t>
  </si>
  <si>
    <t>G7F0082</t>
  </si>
  <si>
    <t>G7F0083</t>
  </si>
  <si>
    <t>G7F0112</t>
  </si>
  <si>
    <t>G7F0094</t>
  </si>
  <si>
    <t>G7F0118</t>
  </si>
  <si>
    <t>INTRODUCCIÓN A LA INFORMATICA</t>
  </si>
  <si>
    <t>SISTEMAS EMBEBIDOS</t>
  </si>
  <si>
    <t>G7F0067</t>
  </si>
  <si>
    <t>G7F0084</t>
  </si>
  <si>
    <t>G7F0086</t>
  </si>
  <si>
    <t>G6E0097</t>
  </si>
  <si>
    <t>G7F0098</t>
  </si>
  <si>
    <t>G7F0113</t>
  </si>
  <si>
    <t>G7F0132</t>
  </si>
  <si>
    <t>G7F0115</t>
  </si>
  <si>
    <t>G7F0119</t>
  </si>
  <si>
    <t>EDUCACIÓN AMBIENTAL</t>
  </si>
  <si>
    <t>G7H0194</t>
  </si>
  <si>
    <t>G8E0172</t>
  </si>
  <si>
    <t>G7F0095</t>
  </si>
  <si>
    <t>G7F0096</t>
  </si>
  <si>
    <t>CONSTITUCIÓN POLITICA Y VALORES</t>
  </si>
  <si>
    <t>G6K0247</t>
  </si>
  <si>
    <t>G7F0099</t>
  </si>
  <si>
    <t>G8F0164</t>
  </si>
  <si>
    <t>G7F0108</t>
  </si>
  <si>
    <t>CR</t>
  </si>
  <si>
    <t>HR</t>
  </si>
  <si>
    <t>CREDITOS DEL PROGRAMA:</t>
  </si>
  <si>
    <t>NOMBRE ASIGNATURA</t>
  </si>
  <si>
    <t>INSTRUMENTACIÓN PREREQUISITO DE TEORIA DE SEÑALES</t>
  </si>
  <si>
    <t>SUB-AREA</t>
  </si>
  <si>
    <t>AREA</t>
  </si>
  <si>
    <t>CODIGO</t>
  </si>
  <si>
    <t>MECATRÓNICA</t>
  </si>
  <si>
    <t>COMPETENCIAS CIUDADANAS</t>
  </si>
  <si>
    <t>4 CREDITOS</t>
  </si>
  <si>
    <t>CRS</t>
  </si>
  <si>
    <t>HRS</t>
  </si>
  <si>
    <t>ELECTRICIDAD</t>
  </si>
  <si>
    <t>64 HORAS PRESENCIALES</t>
  </si>
  <si>
    <t>G7E0098 ES EL CODIGO DE LA ASIGNATURA</t>
  </si>
  <si>
    <t>TECNOLOGIA EN ELECTRONICA INDUSTRIAL</t>
  </si>
  <si>
    <t>G7F0061</t>
  </si>
  <si>
    <t>G6E0137</t>
  </si>
  <si>
    <t>METODOLOGIA DE LA EDUCACION A DISTANCIA</t>
  </si>
  <si>
    <t>COMUNICACIONES Y REDES</t>
  </si>
  <si>
    <t>HARDWARE Y CONFIGURACION  DE COMPUTADORES</t>
  </si>
  <si>
    <t>G5K0006</t>
  </si>
  <si>
    <t>G7F0017</t>
  </si>
  <si>
    <t>G7F0053</t>
  </si>
  <si>
    <t>G7F0056</t>
  </si>
  <si>
    <t>G7F0057</t>
  </si>
  <si>
    <t>G7F0059</t>
  </si>
  <si>
    <t>G7F0016</t>
  </si>
  <si>
    <t>INFORMATICA BASICA</t>
  </si>
  <si>
    <t>G8F0109</t>
  </si>
  <si>
    <t>G8F0208</t>
  </si>
  <si>
    <t>G8F0209</t>
  </si>
  <si>
    <t>G7F0060</t>
  </si>
  <si>
    <t>INGLES TECNICO</t>
  </si>
  <si>
    <t>GESTIÓN AMBIENTAL</t>
  </si>
  <si>
    <t>DISEÑO ELECTRONICO</t>
  </si>
  <si>
    <t>G6K0017</t>
  </si>
  <si>
    <t>G5G0003</t>
  </si>
  <si>
    <t>TECNICO EN DOMOTICA</t>
  </si>
  <si>
    <t>XXXX</t>
  </si>
  <si>
    <t>COM</t>
  </si>
  <si>
    <t>CONSTITUCIÓN POLÍTICA Y VALORES</t>
  </si>
  <si>
    <t>INGLÉS TÉCNICO I</t>
  </si>
  <si>
    <t>GESTIÓN DE PROYECTOS</t>
  </si>
  <si>
    <t>ELECTIVA  TECNOLÓGICA I</t>
  </si>
  <si>
    <t>MATEMATICAS BASICA I</t>
  </si>
  <si>
    <t>MATEMATICAS BASICA II</t>
  </si>
  <si>
    <t>CIRCUITOS ELECTRICOS I</t>
  </si>
  <si>
    <t>CIRCUITOS ELECTRICOS II</t>
  </si>
  <si>
    <t>FISICA BASICA I</t>
  </si>
  <si>
    <t>FISICA BASICA II</t>
  </si>
  <si>
    <t xml:space="preserve">FISICA DE OSCILACIONES, ONDAS </t>
  </si>
  <si>
    <t>FÍSICA ELECTROMAGNETISMO</t>
  </si>
  <si>
    <t xml:space="preserve">PLATAFORMAS IOT </t>
  </si>
  <si>
    <t>DOMOTICA, INMOTICA Y SUS APLICACIONES</t>
  </si>
  <si>
    <t>SENSORICA PARA DOMOTICA, INMOTICA E IoT</t>
  </si>
  <si>
    <t>MAQUINAS ELECTRICAS</t>
  </si>
  <si>
    <t>MEC</t>
  </si>
  <si>
    <t xml:space="preserve">INTRODUCCIÓN A LA PROGRAMACIÓN </t>
  </si>
  <si>
    <t>DIBUJO PLANOS ELECTRICOS</t>
  </si>
  <si>
    <t>INSTALACIONES ELECTRICAS DOMICILIARIAS Y LUMINOTECNIA</t>
  </si>
  <si>
    <t>NORMATIVA ELECTRICA COLOMBIANA</t>
  </si>
  <si>
    <t>PROTOCOLOS DE COMUNICACIÓN DOMOTICA E INMOTICA</t>
  </si>
  <si>
    <t>PROYECTO IMPLEMENTACIÓN DOMOTICA</t>
  </si>
  <si>
    <t>C</t>
  </si>
  <si>
    <t>COMP. CIUDADANAS</t>
  </si>
  <si>
    <t>ELABORADO POR: JHONATAN PINEDA ZULUAGA</t>
  </si>
  <si>
    <t>TÉCNICO PROFESIONAL EN INSTALACIONES DE REDES ELECTRICAS DE BAJA Y MEDIA TENSIÓN</t>
  </si>
  <si>
    <t>ELECTIVA 1</t>
  </si>
  <si>
    <t>SEGURIDAD ELÉCTRICA</t>
  </si>
  <si>
    <t xml:space="preserve">ELECTRICIDAD </t>
  </si>
  <si>
    <t>MATEMÁTICAS BASICA I</t>
  </si>
  <si>
    <t>MATEMÁTICAS BÁSICA II</t>
  </si>
  <si>
    <t>MATEMÁTICAS</t>
  </si>
  <si>
    <t>ELECTRÓNICA</t>
  </si>
  <si>
    <t>CIRCUITOS ELÉCTRICOS II</t>
  </si>
  <si>
    <t>ELECTRÓNICA I</t>
  </si>
  <si>
    <t>ELECTRÓNICA II</t>
  </si>
  <si>
    <t xml:space="preserve">FÍSICA DE OSCILACIONES, ONDAS </t>
  </si>
  <si>
    <t>PROTECCIONES ELÉCTRICAS</t>
  </si>
  <si>
    <t>INSTALACIONES ELÉCTRICAS DOMICILIARIAS Y LUMINOTECNIA</t>
  </si>
  <si>
    <t>MÁQUINAS ELÉCTRICAS</t>
  </si>
  <si>
    <t>DIBUJO PLANOS ELÉCTRICOS</t>
  </si>
  <si>
    <t>INSTALACIONES ELÉCTRICAS ENERGÍAS  RENOVABLES</t>
  </si>
  <si>
    <t>INSTALACIÓN ELÉCTRICA INDUSTRIAL</t>
  </si>
  <si>
    <t>INFORMÁTICA</t>
  </si>
  <si>
    <t>NORMATIVA ELÉCTRICA COLOMBIANA</t>
  </si>
  <si>
    <t>SISTEMAS PUESTA A TIERRA</t>
  </si>
  <si>
    <t xml:space="preserve">SISTEMAS DE GENERACION TRANSFORMACION Y TRANSMISIÓN </t>
  </si>
  <si>
    <t>CRÉDITOS DEL PROGRAMA:</t>
  </si>
  <si>
    <t>SUB-ÁREA</t>
  </si>
  <si>
    <t>ÁREA</t>
  </si>
  <si>
    <t>CÓDIGO</t>
  </si>
  <si>
    <t>MECÁNICA</t>
  </si>
  <si>
    <t>TECNICO EN ENERGIAS RENOVABLES</t>
  </si>
  <si>
    <t>ELECTIVA  I</t>
  </si>
  <si>
    <t xml:space="preserve">TERMODINÁMICA </t>
  </si>
  <si>
    <t>INSTALACIÓN DE SISTEMAS TERMOSOLARES</t>
  </si>
  <si>
    <t>ENERGÍAS EMERGENTES</t>
  </si>
  <si>
    <t xml:space="preserve">INTRODUCCIÓN A LAS ENERGÍAS RENOVABLES </t>
  </si>
  <si>
    <t>INSTALACIÓN DE SISTEMAS FOTOVOLTAICOS</t>
  </si>
  <si>
    <t>INSTALACIÓN DE SISTEMAS EÓLICOS</t>
  </si>
  <si>
    <t>COGENERACIÓN</t>
  </si>
  <si>
    <t>PROYECTO ENERGÍAS RENOVABLES</t>
  </si>
  <si>
    <t xml:space="preserve">BIOLOGÍA </t>
  </si>
  <si>
    <t>NÚCLEOS</t>
  </si>
  <si>
    <t>FORM. GENERAL</t>
  </si>
  <si>
    <t xml:space="preserve">TECNOLOGÍA ELÉCTRICA EN GENERACIÓN Y GESTIÓN EFICIENTE DE ENERGÍAS RENOVABLES </t>
  </si>
  <si>
    <t>CALCULO DEIFERENCIAL</t>
  </si>
  <si>
    <t xml:space="preserve">MATEMÁTICAS BASICA </t>
  </si>
  <si>
    <t xml:space="preserve">CIRCUITOS ELECTRICOS </t>
  </si>
  <si>
    <t>ELECTRÓNICA DE POTENCIA</t>
  </si>
  <si>
    <t xml:space="preserve">FISICA MECÁNICA </t>
  </si>
  <si>
    <t>GESTION EFICIENTE DE ENERGIAS RENOVABLES</t>
  </si>
  <si>
    <t>SISTEMAS DE GENERACION TRANSFORMACION Y TRANSMISIÓN  DE ENERGIAS RENOVABLES</t>
  </si>
  <si>
    <t>INSTALACIONES ELÉCTRICAS DE ENERGÍAS  RENOVABLES</t>
  </si>
  <si>
    <t>Fundamentos de Industria 5.0</t>
  </si>
  <si>
    <t xml:space="preserve">Ciberseguridad en Entornos Industriales	</t>
  </si>
  <si>
    <t>Robótica Colaborativa y Automatización Industrial</t>
  </si>
  <si>
    <t>Sistemas de Control Avanzado en Procesos Automatizados</t>
  </si>
  <si>
    <t>Prototipado Rápido y Fabricación Inteligente</t>
  </si>
  <si>
    <t>Innovación y Sostenibilidad en Industria 5.0</t>
  </si>
  <si>
    <t>Analítica de Datos y Machine Learning para la Optimización Industrial</t>
  </si>
  <si>
    <t>IoT Industrial</t>
  </si>
  <si>
    <t>Electiva</t>
  </si>
  <si>
    <t>Se articula como coterminal con la materia electiva profecional 1 de ingeniería mecatrónica</t>
  </si>
  <si>
    <t>ESPECIALIZACIÓN EN INDUSTRIA 5.0 Y ATOMATOZACIÓN INDUSTRIAL</t>
  </si>
  <si>
    <t>Se articula como coterminal con la materia electiva profecional 2 de ingeniería mecatrónica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</si>
</sst>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scheme val="minor"/>
    </font>
    <font>
      <b/>
      <sz val="8"/>
      <color theme="1"/>
      <name val="Arial"/>
    </font>
    <font>
      <b/>
      <sz val="6"/>
      <color theme="1"/>
      <name val="Arial"/>
    </font>
    <font>
      <sz val="11"/>
      <name val="Calibri"/>
    </font>
    <font>
      <b/>
      <sz val="5"/>
      <color theme="1"/>
      <name val="Arial"/>
    </font>
    <font>
      <sz val="6"/>
      <color theme="1"/>
      <name val="Arial"/>
    </font>
    <font>
      <b/>
      <sz val="10"/>
      <color theme="1"/>
      <name val="Arial"/>
    </font>
    <font>
      <sz val="8"/>
      <color theme="1"/>
      <name val="Calibri"/>
    </font>
    <font>
      <b/>
      <sz val="8"/>
      <color theme="1"/>
      <name val="Abadi"/>
    </font>
    <font>
      <sz val="12"/>
      <color theme="1"/>
      <name val="Open Sans"/>
    </font>
    <font>
      <sz val="9"/>
      <color theme="1"/>
      <name val="Calibri"/>
    </font>
    <font>
      <b/>
      <sz val="9"/>
      <color theme="1"/>
      <name val="Calibri"/>
    </font>
    <font>
      <b/>
      <i/>
      <sz val="11"/>
      <color theme="1"/>
      <name val="Calibri"/>
    </font>
    <font>
      <b/>
      <i/>
      <sz val="11"/>
      <color rgb="FFC00000"/>
      <name val="Calibri"/>
    </font>
    <font>
      <sz val="10"/>
      <color theme="1"/>
      <name val="Calibri"/>
    </font>
    <font>
      <b/>
      <sz val="9"/>
      <color theme="0"/>
      <name val="Calibri"/>
    </font>
    <font>
      <b/>
      <i/>
      <sz val="10"/>
      <color rgb="FFFF0000"/>
      <name val="Calibri"/>
    </font>
    <font>
      <sz val="8"/>
      <color rgb="FFD0CECE"/>
      <name val="Open Sans"/>
    </font>
    <font>
      <sz val="9"/>
      <color theme="0"/>
      <name val="Calibri"/>
    </font>
    <font>
      <sz val="9"/>
      <color theme="1"/>
      <name val="Calibri"/>
      <family val="2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Open Sans"/>
      <family val="2"/>
    </font>
    <font>
      <b/>
      <sz val="8"/>
      <color theme="1"/>
      <name val="Abad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CC"/>
        <bgColor rgb="FFFF99CC"/>
      </patternFill>
    </fill>
    <fill>
      <patternFill patternType="solid">
        <fgColor rgb="FF99CCFF"/>
        <bgColor rgb="FF99CCFF"/>
      </patternFill>
    </fill>
    <fill>
      <patternFill patternType="solid">
        <fgColor rgb="FF99CC00"/>
        <bgColor rgb="FF99CC00"/>
      </patternFill>
    </fill>
    <fill>
      <patternFill patternType="solid">
        <fgColor rgb="FFECECEC"/>
        <bgColor rgb="FFECECEC"/>
      </patternFill>
    </fill>
    <fill>
      <patternFill patternType="solid">
        <fgColor rgb="FFA8D08D"/>
        <bgColor rgb="FFA8D08D"/>
      </patternFill>
    </fill>
    <fill>
      <patternFill patternType="solid">
        <fgColor rgb="FFF244E1"/>
        <bgColor rgb="FFF244E1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D78383"/>
        <bgColor rgb="FFD78383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A8D08D"/>
      </patternFill>
    </fill>
    <fill>
      <patternFill patternType="solid">
        <fgColor theme="0"/>
        <bgColor theme="1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rgb="FFF244E1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0000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F244E1"/>
      </patternFill>
    </fill>
    <fill>
      <patternFill patternType="solid">
        <fgColor rgb="FF92D050"/>
        <bgColor rgb="FFA8D08D"/>
      </patternFill>
    </fill>
    <fill>
      <patternFill patternType="solid">
        <fgColor theme="1"/>
        <bgColor rgb="FFF244E1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7" borderId="4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8" borderId="41" xfId="0" applyFont="1" applyFill="1" applyBorder="1" applyAlignment="1">
      <alignment horizontal="center" vertical="center" wrapText="1"/>
    </xf>
    <xf numFmtId="0" fontId="10" fillId="9" borderId="41" xfId="0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10" borderId="41" xfId="0" applyFont="1" applyFill="1" applyBorder="1" applyAlignment="1">
      <alignment horizontal="center" vertical="center" wrapText="1"/>
    </xf>
    <xf numFmtId="0" fontId="10" fillId="11" borderId="4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12" borderId="41" xfId="0" applyFont="1" applyFill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1" xfId="0" applyFont="1" applyBorder="1" applyAlignment="1">
      <alignment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7" fillId="10" borderId="4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1" fillId="0" borderId="41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11" fillId="0" borderId="4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5" fillId="13" borderId="4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4" fillId="11" borderId="41" xfId="0" applyFont="1" applyFill="1" applyBorder="1" applyAlignment="1">
      <alignment vertical="center" wrapText="1"/>
    </xf>
    <xf numFmtId="0" fontId="14" fillId="9" borderId="41" xfId="0" applyFont="1" applyFill="1" applyBorder="1" applyAlignment="1">
      <alignment vertical="center" wrapText="1"/>
    </xf>
    <xf numFmtId="0" fontId="14" fillId="12" borderId="41" xfId="0" applyFont="1" applyFill="1" applyBorder="1" applyAlignment="1">
      <alignment vertical="center" wrapText="1"/>
    </xf>
    <xf numFmtId="0" fontId="14" fillId="10" borderId="41" xfId="0" applyFont="1" applyFill="1" applyBorder="1" applyAlignment="1">
      <alignment vertical="center" wrapText="1"/>
    </xf>
    <xf numFmtId="0" fontId="14" fillId="7" borderId="41" xfId="0" applyFont="1" applyFill="1" applyBorder="1" applyAlignment="1">
      <alignment vertical="center" wrapText="1"/>
    </xf>
    <xf numFmtId="0" fontId="14" fillId="8" borderId="4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1" fillId="10" borderId="41" xfId="0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vertical="center" wrapText="1"/>
    </xf>
    <xf numFmtId="0" fontId="10" fillId="16" borderId="51" xfId="0" applyFont="1" applyFill="1" applyBorder="1" applyAlignment="1">
      <alignment horizontal="center" vertical="center" wrapText="1"/>
    </xf>
    <xf numFmtId="0" fontId="10" fillId="17" borderId="51" xfId="0" applyFont="1" applyFill="1" applyBorder="1" applyAlignment="1">
      <alignment horizontal="center" vertical="center" wrapText="1"/>
    </xf>
    <xf numFmtId="0" fontId="0" fillId="16" borderId="51" xfId="0" applyFill="1" applyBorder="1"/>
    <xf numFmtId="0" fontId="10" fillId="18" borderId="51" xfId="0" applyFont="1" applyFill="1" applyBorder="1" applyAlignment="1">
      <alignment horizontal="center" vertical="center" wrapText="1"/>
    </xf>
    <xf numFmtId="0" fontId="15" fillId="19" borderId="51" xfId="0" applyFont="1" applyFill="1" applyBorder="1" applyAlignment="1">
      <alignment horizontal="center" vertical="center" wrapText="1"/>
    </xf>
    <xf numFmtId="0" fontId="10" fillId="21" borderId="51" xfId="0" applyFont="1" applyFill="1" applyBorder="1" applyAlignment="1">
      <alignment horizontal="center" vertical="center" wrapText="1"/>
    </xf>
    <xf numFmtId="0" fontId="10" fillId="16" borderId="51" xfId="0" applyFont="1" applyFill="1" applyBorder="1" applyAlignment="1">
      <alignment vertical="center" wrapText="1"/>
    </xf>
    <xf numFmtId="0" fontId="7" fillId="0" borderId="51" xfId="0" applyFont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3" fillId="0" borderId="38" xfId="0" applyFont="1" applyBorder="1"/>
    <xf numFmtId="0" fontId="3" fillId="0" borderId="37" xfId="0" applyFont="1" applyBorder="1"/>
    <xf numFmtId="0" fontId="1" fillId="2" borderId="40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1" fillId="6" borderId="3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8" xfId="0" applyFont="1" applyBorder="1"/>
    <xf numFmtId="0" fontId="3" fillId="0" borderId="27" xfId="0" applyFont="1" applyBorder="1"/>
    <xf numFmtId="0" fontId="0" fillId="0" borderId="0" xfId="0"/>
    <xf numFmtId="0" fontId="3" fillId="0" borderId="28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5" xfId="0" applyFont="1" applyBorder="1"/>
    <xf numFmtId="10" fontId="6" fillId="2" borderId="33" xfId="0" applyNumberFormat="1" applyFont="1" applyFill="1" applyBorder="1" applyAlignment="1">
      <alignment horizontal="center" vertical="center" wrapText="1"/>
    </xf>
    <xf numFmtId="0" fontId="3" fillId="0" borderId="34" xfId="0" applyFont="1" applyBorder="1"/>
    <xf numFmtId="0" fontId="3" fillId="0" borderId="35" xfId="0" applyFont="1" applyBorder="1"/>
    <xf numFmtId="0" fontId="2" fillId="2" borderId="3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12" xfId="0" applyFont="1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1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32" xfId="0" applyFont="1" applyBorder="1"/>
    <xf numFmtId="0" fontId="1" fillId="3" borderId="3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47" xfId="0" applyFont="1" applyBorder="1"/>
    <xf numFmtId="0" fontId="10" fillId="0" borderId="42" xfId="0" applyFont="1" applyBorder="1" applyAlignment="1">
      <alignment horizontal="center" vertical="center" wrapText="1"/>
    </xf>
    <xf numFmtId="0" fontId="3" fillId="0" borderId="43" xfId="0" applyFont="1" applyBorder="1"/>
    <xf numFmtId="0" fontId="3" fillId="0" borderId="44" xfId="0" applyFont="1" applyBorder="1"/>
    <xf numFmtId="0" fontId="10" fillId="0" borderId="0" xfId="0" applyFont="1" applyAlignment="1">
      <alignment horizontal="center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9" fillId="0" borderId="10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4" fillId="8" borderId="42" xfId="0" applyFont="1" applyFill="1" applyBorder="1" applyAlignment="1">
      <alignment horizontal="center" vertical="center" wrapText="1"/>
    </xf>
    <xf numFmtId="0" fontId="14" fillId="0" borderId="42" xfId="0" applyFont="1" applyBorder="1" applyAlignment="1">
      <alignment horizontal="left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11" borderId="42" xfId="0" applyFont="1" applyFill="1" applyBorder="1" applyAlignment="1">
      <alignment horizontal="center" vertical="center" wrapText="1"/>
    </xf>
    <xf numFmtId="0" fontId="14" fillId="0" borderId="42" xfId="0" applyFont="1" applyBorder="1" applyAlignment="1">
      <alignment horizontal="left" vertical="center"/>
    </xf>
    <xf numFmtId="0" fontId="14" fillId="9" borderId="42" xfId="0" applyFont="1" applyFill="1" applyBorder="1" applyAlignment="1">
      <alignment horizontal="center" vertical="center" wrapText="1"/>
    </xf>
    <xf numFmtId="0" fontId="14" fillId="12" borderId="4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14" fillId="10" borderId="42" xfId="0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14" borderId="42" xfId="0" applyFont="1" applyFill="1" applyBorder="1" applyAlignment="1">
      <alignment horizontal="center" vertical="center" wrapText="1"/>
    </xf>
    <xf numFmtId="0" fontId="10" fillId="14" borderId="45" xfId="0" applyFont="1" applyFill="1" applyBorder="1" applyAlignment="1">
      <alignment horizontal="center" vertical="center" wrapText="1"/>
    </xf>
    <xf numFmtId="0" fontId="10" fillId="2" borderId="42" xfId="0" applyFont="1" applyFill="1" applyBorder="1" applyAlignment="1">
      <alignment horizontal="center" vertical="center" wrapText="1"/>
    </xf>
    <xf numFmtId="0" fontId="18" fillId="15" borderId="49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3" fillId="0" borderId="51" xfId="0" applyFont="1" applyBorder="1"/>
    <xf numFmtId="0" fontId="19" fillId="14" borderId="4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0" fillId="14" borderId="43" xfId="0" applyFont="1" applyFill="1" applyBorder="1" applyAlignment="1">
      <alignment horizontal="center" vertical="center" wrapText="1"/>
    </xf>
    <xf numFmtId="0" fontId="10" fillId="14" borderId="44" xfId="0" applyFont="1" applyFill="1" applyBorder="1" applyAlignment="1">
      <alignment horizontal="center" vertical="center" wrapText="1"/>
    </xf>
    <xf numFmtId="0" fontId="10" fillId="16" borderId="51" xfId="0" applyFont="1" applyFill="1" applyBorder="1" applyAlignment="1">
      <alignment horizontal="center" vertical="center" wrapText="1"/>
    </xf>
    <xf numFmtId="0" fontId="3" fillId="16" borderId="51" xfId="0" applyFont="1" applyFill="1" applyBorder="1"/>
    <xf numFmtId="0" fontId="19" fillId="20" borderId="51" xfId="0" applyFont="1" applyFill="1" applyBorder="1" applyAlignment="1">
      <alignment horizontal="center" vertical="center" wrapText="1"/>
    </xf>
    <xf numFmtId="0" fontId="19" fillId="16" borderId="51" xfId="0" applyFont="1" applyFill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21" fillId="13" borderId="4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14" borderId="42" xfId="0" applyFont="1" applyFill="1" applyBorder="1" applyAlignment="1">
      <alignment horizontal="center" vertical="center" wrapText="1"/>
    </xf>
    <xf numFmtId="0" fontId="22" fillId="0" borderId="43" xfId="0" applyFont="1" applyBorder="1"/>
    <xf numFmtId="0" fontId="22" fillId="0" borderId="44" xfId="0" applyFont="1" applyBorder="1"/>
    <xf numFmtId="0" fontId="20" fillId="0" borderId="42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3" fillId="0" borderId="0" xfId="0" applyFont="1"/>
    <xf numFmtId="0" fontId="20" fillId="0" borderId="41" xfId="0" applyFont="1" applyBorder="1" applyAlignment="1">
      <alignment horizontal="center" vertical="center" wrapText="1"/>
    </xf>
    <xf numFmtId="0" fontId="20" fillId="0" borderId="41" xfId="0" applyFont="1" applyBorder="1" applyAlignment="1">
      <alignment vertical="center" wrapText="1"/>
    </xf>
    <xf numFmtId="0" fontId="9" fillId="0" borderId="7" xfId="0" applyFont="1" applyBorder="1" applyAlignment="1">
      <alignment horizontal="right" vertical="center" wrapText="1"/>
    </xf>
    <xf numFmtId="0" fontId="9" fillId="0" borderId="51" xfId="0" applyFont="1" applyBorder="1" applyAlignment="1">
      <alignment horizontal="right" vertical="center" wrapText="1"/>
    </xf>
    <xf numFmtId="0" fontId="9" fillId="0" borderId="14" xfId="0" applyFont="1" applyBorder="1" applyAlignment="1">
      <alignment horizontal="right" vertical="center" wrapText="1"/>
    </xf>
    <xf numFmtId="0" fontId="7" fillId="0" borderId="7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20" fillId="23" borderId="41" xfId="0" applyFont="1" applyFill="1" applyBorder="1" applyAlignment="1">
      <alignment horizontal="center" vertical="center" wrapText="1"/>
    </xf>
    <xf numFmtId="0" fontId="20" fillId="24" borderId="41" xfId="0" applyFont="1" applyFill="1" applyBorder="1" applyAlignment="1">
      <alignment horizontal="center" vertical="center" wrapText="1"/>
    </xf>
    <xf numFmtId="0" fontId="20" fillId="25" borderId="41" xfId="0" applyFont="1" applyFill="1" applyBorder="1" applyAlignment="1">
      <alignment horizontal="center" vertical="center" wrapText="1"/>
    </xf>
    <xf numFmtId="0" fontId="20" fillId="26" borderId="41" xfId="0" applyFont="1" applyFill="1" applyBorder="1" applyAlignment="1">
      <alignment horizontal="center" vertical="center" wrapText="1"/>
    </xf>
    <xf numFmtId="0" fontId="20" fillId="27" borderId="4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0" fontId="23" fillId="22" borderId="0" xfId="0" applyFont="1" applyFill="1" applyAlignment="1">
      <alignment horizontal="center" wrapText="1"/>
    </xf>
    <xf numFmtId="0" fontId="23" fillId="2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0119CB1-6563-4AB5-A869-049FB43F46DE}" type="doc">
      <dgm:prSet loTypeId="urn:microsoft.com/office/officeart/2005/8/layout/hProcess3" loCatId="process" qsTypeId="urn:microsoft.com/office/officeart/2005/8/quickstyle/simple1" qsCatId="simple" csTypeId="urn:microsoft.com/office/officeart/2005/8/colors/accent1_2" csCatId="accent1" phldr="1"/>
      <dgm:spPr/>
    </dgm:pt>
    <dgm:pt modelId="{EF57C938-6146-47D2-8DCD-528085BFFAF9}">
      <dgm:prSet phldrT="[Texto]"/>
      <dgm:spPr/>
      <dgm:t>
        <a:bodyPr/>
        <a:lstStyle/>
        <a:p>
          <a:endParaRPr lang="es-CO"/>
        </a:p>
      </dgm:t>
    </dgm:pt>
    <dgm:pt modelId="{384F419E-6135-4191-AD2F-F8C9F9E84429}" type="parTrans" cxnId="{CC164DAF-CCB0-464C-9A33-1B7CDD341C36}">
      <dgm:prSet/>
      <dgm:spPr/>
      <dgm:t>
        <a:bodyPr/>
        <a:lstStyle/>
        <a:p>
          <a:endParaRPr lang="es-CO"/>
        </a:p>
      </dgm:t>
    </dgm:pt>
    <dgm:pt modelId="{79D10DFE-286F-48E6-92CA-D222ED498B22}" type="sibTrans" cxnId="{CC164DAF-CCB0-464C-9A33-1B7CDD341C36}">
      <dgm:prSet/>
      <dgm:spPr/>
      <dgm:t>
        <a:bodyPr/>
        <a:lstStyle/>
        <a:p>
          <a:endParaRPr lang="es-CO"/>
        </a:p>
      </dgm:t>
    </dgm:pt>
    <dgm:pt modelId="{0084CA26-B3F5-43DB-A31C-0199DF008D6A}" type="pres">
      <dgm:prSet presAssocID="{C0119CB1-6563-4AB5-A869-049FB43F46DE}" presName="Name0" presStyleCnt="0">
        <dgm:presLayoutVars>
          <dgm:dir/>
          <dgm:animLvl val="lvl"/>
          <dgm:resizeHandles val="exact"/>
        </dgm:presLayoutVars>
      </dgm:prSet>
      <dgm:spPr/>
    </dgm:pt>
    <dgm:pt modelId="{685C5F46-5306-44CC-89B6-4ADBB7BD76ED}" type="pres">
      <dgm:prSet presAssocID="{C0119CB1-6563-4AB5-A869-049FB43F46DE}" presName="dummy" presStyleCnt="0"/>
      <dgm:spPr/>
    </dgm:pt>
    <dgm:pt modelId="{C53F96B5-3A2A-4472-B036-74336384BBFC}" type="pres">
      <dgm:prSet presAssocID="{C0119CB1-6563-4AB5-A869-049FB43F46DE}" presName="linH" presStyleCnt="0"/>
      <dgm:spPr/>
    </dgm:pt>
    <dgm:pt modelId="{0CB589F6-649B-4E1E-B687-6FDD5D718F53}" type="pres">
      <dgm:prSet presAssocID="{C0119CB1-6563-4AB5-A869-049FB43F46DE}" presName="padding1" presStyleCnt="0"/>
      <dgm:spPr/>
    </dgm:pt>
    <dgm:pt modelId="{195F99D3-3B75-4762-B94A-15E85798889C}" type="pres">
      <dgm:prSet presAssocID="{EF57C938-6146-47D2-8DCD-528085BFFAF9}" presName="linV" presStyleCnt="0"/>
      <dgm:spPr/>
    </dgm:pt>
    <dgm:pt modelId="{4B3CEBDA-CA03-4B70-A3B9-8E46543421CA}" type="pres">
      <dgm:prSet presAssocID="{EF57C938-6146-47D2-8DCD-528085BFFAF9}" presName="spVertical1" presStyleCnt="0"/>
      <dgm:spPr/>
    </dgm:pt>
    <dgm:pt modelId="{1F3827EC-EF79-4E99-857E-0775DCBB5943}" type="pres">
      <dgm:prSet presAssocID="{EF57C938-6146-47D2-8DCD-528085BFFAF9}" presName="parTx" presStyleLbl="revTx" presStyleIdx="0" presStyleCnt="1">
        <dgm:presLayoutVars>
          <dgm:chMax val="0"/>
          <dgm:chPref val="0"/>
          <dgm:bulletEnabled val="1"/>
        </dgm:presLayoutVars>
      </dgm:prSet>
      <dgm:spPr/>
    </dgm:pt>
    <dgm:pt modelId="{5FA1BDDD-FF4C-4F57-B4D8-A7B9D3C35401}" type="pres">
      <dgm:prSet presAssocID="{EF57C938-6146-47D2-8DCD-528085BFFAF9}" presName="spVertical2" presStyleCnt="0"/>
      <dgm:spPr/>
    </dgm:pt>
    <dgm:pt modelId="{82032F5C-9917-4802-A4DB-C1A03761540E}" type="pres">
      <dgm:prSet presAssocID="{EF57C938-6146-47D2-8DCD-528085BFFAF9}" presName="spVertical3" presStyleCnt="0"/>
      <dgm:spPr/>
    </dgm:pt>
    <dgm:pt modelId="{1BD40684-69F7-4E99-87F7-3F86BCDC51C0}" type="pres">
      <dgm:prSet presAssocID="{C0119CB1-6563-4AB5-A869-049FB43F46DE}" presName="padding2" presStyleCnt="0"/>
      <dgm:spPr/>
    </dgm:pt>
    <dgm:pt modelId="{ED984D7C-ECF5-4558-9412-F198CF3532FD}" type="pres">
      <dgm:prSet presAssocID="{C0119CB1-6563-4AB5-A869-049FB43F46DE}" presName="negArrow" presStyleCnt="0"/>
      <dgm:spPr/>
    </dgm:pt>
    <dgm:pt modelId="{2779243A-60EF-46FD-A93B-961C61687C55}" type="pres">
      <dgm:prSet presAssocID="{C0119CB1-6563-4AB5-A869-049FB43F46DE}" presName="backgroundArrow" presStyleLbl="node1" presStyleIdx="0" presStyleCnt="1" custLinFactY="50001" custLinFactNeighborX="64598" custLinFactNeighborY="100000"/>
      <dgm:spPr/>
    </dgm:pt>
  </dgm:ptLst>
  <dgm:cxnLst>
    <dgm:cxn modelId="{CC164DAF-CCB0-464C-9A33-1B7CDD341C36}" srcId="{C0119CB1-6563-4AB5-A869-049FB43F46DE}" destId="{EF57C938-6146-47D2-8DCD-528085BFFAF9}" srcOrd="0" destOrd="0" parTransId="{384F419E-6135-4191-AD2F-F8C9F9E84429}" sibTransId="{79D10DFE-286F-48E6-92CA-D222ED498B22}"/>
    <dgm:cxn modelId="{044EFAC8-54C3-470F-823E-13E5841D5B7D}" type="presOf" srcId="{C0119CB1-6563-4AB5-A869-049FB43F46DE}" destId="{0084CA26-B3F5-43DB-A31C-0199DF008D6A}" srcOrd="0" destOrd="0" presId="urn:microsoft.com/office/officeart/2005/8/layout/hProcess3"/>
    <dgm:cxn modelId="{AF62E5DB-A1FF-4B64-B8A3-BF35AC7AA119}" type="presOf" srcId="{EF57C938-6146-47D2-8DCD-528085BFFAF9}" destId="{1F3827EC-EF79-4E99-857E-0775DCBB5943}" srcOrd="0" destOrd="0" presId="urn:microsoft.com/office/officeart/2005/8/layout/hProcess3"/>
    <dgm:cxn modelId="{61227DD5-9F17-4585-8312-323F64210E8F}" type="presParOf" srcId="{0084CA26-B3F5-43DB-A31C-0199DF008D6A}" destId="{685C5F46-5306-44CC-89B6-4ADBB7BD76ED}" srcOrd="0" destOrd="0" presId="urn:microsoft.com/office/officeart/2005/8/layout/hProcess3"/>
    <dgm:cxn modelId="{F7BC93AF-B2E0-4A38-AA9D-189985482E14}" type="presParOf" srcId="{0084CA26-B3F5-43DB-A31C-0199DF008D6A}" destId="{C53F96B5-3A2A-4472-B036-74336384BBFC}" srcOrd="1" destOrd="0" presId="urn:microsoft.com/office/officeart/2005/8/layout/hProcess3"/>
    <dgm:cxn modelId="{71DC53CB-CBF2-4206-9380-AB5E87C76680}" type="presParOf" srcId="{C53F96B5-3A2A-4472-B036-74336384BBFC}" destId="{0CB589F6-649B-4E1E-B687-6FDD5D718F53}" srcOrd="0" destOrd="0" presId="urn:microsoft.com/office/officeart/2005/8/layout/hProcess3"/>
    <dgm:cxn modelId="{2ED3A485-1135-4228-9853-8A8C0A25E7DE}" type="presParOf" srcId="{C53F96B5-3A2A-4472-B036-74336384BBFC}" destId="{195F99D3-3B75-4762-B94A-15E85798889C}" srcOrd="1" destOrd="0" presId="urn:microsoft.com/office/officeart/2005/8/layout/hProcess3"/>
    <dgm:cxn modelId="{58720E81-FFF8-4405-90E4-FC6652A9640C}" type="presParOf" srcId="{195F99D3-3B75-4762-B94A-15E85798889C}" destId="{4B3CEBDA-CA03-4B70-A3B9-8E46543421CA}" srcOrd="0" destOrd="0" presId="urn:microsoft.com/office/officeart/2005/8/layout/hProcess3"/>
    <dgm:cxn modelId="{889B6EBF-E058-4BCE-9BD6-3B1DBBA705DE}" type="presParOf" srcId="{195F99D3-3B75-4762-B94A-15E85798889C}" destId="{1F3827EC-EF79-4E99-857E-0775DCBB5943}" srcOrd="1" destOrd="0" presId="urn:microsoft.com/office/officeart/2005/8/layout/hProcess3"/>
    <dgm:cxn modelId="{B9801ABB-7D28-40E4-BCF5-2551C187B337}" type="presParOf" srcId="{195F99D3-3B75-4762-B94A-15E85798889C}" destId="{5FA1BDDD-FF4C-4F57-B4D8-A7B9D3C35401}" srcOrd="2" destOrd="0" presId="urn:microsoft.com/office/officeart/2005/8/layout/hProcess3"/>
    <dgm:cxn modelId="{9150C560-8044-40ED-88FC-FB32131A5B3A}" type="presParOf" srcId="{195F99D3-3B75-4762-B94A-15E85798889C}" destId="{82032F5C-9917-4802-A4DB-C1A03761540E}" srcOrd="3" destOrd="0" presId="urn:microsoft.com/office/officeart/2005/8/layout/hProcess3"/>
    <dgm:cxn modelId="{6C96F3D8-C286-4403-BF40-86CF1BA0CD77}" type="presParOf" srcId="{C53F96B5-3A2A-4472-B036-74336384BBFC}" destId="{1BD40684-69F7-4E99-87F7-3F86BCDC51C0}" srcOrd="2" destOrd="0" presId="urn:microsoft.com/office/officeart/2005/8/layout/hProcess3"/>
    <dgm:cxn modelId="{F40BECBF-64C8-4F96-AC7A-45892D514036}" type="presParOf" srcId="{C53F96B5-3A2A-4472-B036-74336384BBFC}" destId="{ED984D7C-ECF5-4558-9412-F198CF3532FD}" srcOrd="3" destOrd="0" presId="urn:microsoft.com/office/officeart/2005/8/layout/hProcess3"/>
    <dgm:cxn modelId="{FA05503D-CC3C-46CF-A6FB-9A00C6A50FD5}" type="presParOf" srcId="{C53F96B5-3A2A-4472-B036-74336384BBFC}" destId="{2779243A-60EF-46FD-A93B-961C61687C55}" srcOrd="4" destOrd="0" presId="urn:microsoft.com/office/officeart/2005/8/layout/hProcess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779243A-60EF-46FD-A93B-961C61687C55}">
      <dsp:nvSpPr>
        <dsp:cNvPr id="0" name=""/>
        <dsp:cNvSpPr/>
      </dsp:nvSpPr>
      <dsp:spPr>
        <a:xfrm>
          <a:off x="446" y="0"/>
          <a:ext cx="456753" cy="266699"/>
        </a:xfrm>
        <a:prstGeom prst="rightArrow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F3827EC-EF79-4E99-857E-0775DCBB5943}">
      <dsp:nvSpPr>
        <dsp:cNvPr id="0" name=""/>
        <dsp:cNvSpPr/>
      </dsp:nvSpPr>
      <dsp:spPr>
        <a:xfrm>
          <a:off x="37066" y="66621"/>
          <a:ext cx="374234" cy="13324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50800" rIns="0" bIns="5080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>
        <a:off x="37066" y="66621"/>
        <a:ext cx="374234" cy="1332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3">
  <dgm:title val=""/>
  <dgm:desc val=""/>
  <dgm:catLst>
    <dgm:cat type="process" pri="6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 chOrder="t">
    <dgm:varLst>
      <dgm:dir/>
      <dgm:animLvl val="lvl"/>
      <dgm:resizeHandles val="exact"/>
    </dgm:varLst>
    <dgm:alg type="composite"/>
    <dgm:shape xmlns:r="http://schemas.openxmlformats.org/officeDocument/2006/relationships" r:blip="">
      <dgm:adjLst/>
    </dgm:shape>
    <dgm:presOf/>
    <dgm:constrLst>
      <dgm:constr type="w" for="ch" forName="dummy" refType="w"/>
      <dgm:constr type="h" for="ch" forName="dummy" refType="h"/>
      <dgm:constr type="h" for="ch" forName="dummy" refType="w" refFor="ch" refForName="dummy" op="lte" fact="0.4"/>
      <dgm:constr type="ctrX" for="ch" forName="dummy" refType="w" fact="0.5"/>
      <dgm:constr type="ctrY" for="ch" forName="dummy" refType="h" fact="0.5"/>
      <dgm:constr type="w" for="ch" forName="linH" refType="w"/>
      <dgm:constr type="h" for="ch" forName="linH" refType="h"/>
      <dgm:constr type="ctrX" for="ch" forName="linH" refType="w" fact="0.5"/>
      <dgm:constr type="ctrY" for="ch" forName="linH" refType="h" fact="0.5"/>
      <dgm:constr type="userP" for="ch" forName="linH" refType="h" refFor="ch" refForName="dummy" fact="0.25"/>
      <dgm:constr type="userT" for="des" forName="parTx" refType="w" refFor="ch" refForName="dummy" fact="0.2"/>
    </dgm:constrLst>
    <dgm:ruleLst/>
    <dgm:layoutNode name="dummy">
      <dgm:alg type="sp"/>
      <dgm:shape xmlns:r="http://schemas.openxmlformats.org/officeDocument/2006/relationships" r:blip="">
        <dgm:adjLst/>
      </dgm:shape>
      <dgm:presOf/>
      <dgm:constrLst/>
      <dgm:ruleLst/>
    </dgm:layoutNode>
    <dgm:layoutNode name="linH">
      <dgm:choose name="Name1">
        <dgm:if name="Name2" func="var" arg="dir" op="equ" val="norm">
          <dgm:alg type="lin">
            <dgm:param type="linDir" val="fromL"/>
            <dgm:param type="nodeVertAlign" val="t"/>
          </dgm:alg>
        </dgm:if>
        <dgm:else name="Name3">
          <dgm:alg type="lin">
            <dgm:param type="linDir" val="fromR"/>
            <dgm:param type="nodeVertAlign" val="t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primFontSz" for="des" forName="parTx" val="65"/>
        <dgm:constr type="primFontSz" for="des" forName="desTx" refType="primFontSz" refFor="des" refForName="parTx" op="equ"/>
        <dgm:constr type="h" for="des" forName="parTx" refType="primFontSz" refFor="des" refForName="parTx"/>
        <dgm:constr type="h" for="des" forName="desTx" refType="primFontSz" refFor="des" refForName="parTx" fact="0.5"/>
        <dgm:constr type="h" for="des" forName="parTx" op="equ"/>
        <dgm:constr type="h" for="des" forName="desTx" op="equ"/>
        <dgm:constr type="h" for="ch" forName="backgroundArrow" refType="primFontSz" refFor="des" refForName="parTx" fact="2"/>
        <dgm:constr type="h" for="ch" forName="backgroundArrow" refType="h" refFor="des" refForName="parTx" op="lte" fact="2"/>
        <dgm:constr type="h" for="ch" forName="backgroundArrow" refType="h" refFor="des" refForName="parTx" op="gte" fact="2"/>
        <dgm:constr type="h" for="des" forName="spVertical1" refType="primFontSz" refFor="des" refForName="parTx" fact="0.5"/>
        <dgm:constr type="h" for="des" forName="spVertical1" refType="h" refFor="des" refForName="parTx" op="lte" fact="0.5"/>
        <dgm:constr type="h" for="des" forName="spVertical1" refType="h" refFor="des" refForName="parTx" op="gte" fact="0.5"/>
        <dgm:constr type="h" for="des" forName="spVertical2" refType="primFontSz" refFor="des" refForName="parTx" fact="0.5"/>
        <dgm:constr type="h" for="des" forName="spVertical2" refType="h" refFor="des" refForName="parTx" op="lte" fact="0.5"/>
        <dgm:constr type="h" for="des" forName="spVertical2" refType="h" refFor="des" refForName="parTx" op="gte" fact="0.5"/>
        <dgm:constr type="h" for="des" forName="spVertical3" refType="primFontSz" refFor="des" refForName="parTx" fact="-0.4"/>
        <dgm:constr type="h" for="des" forName="spVertical3" refType="h" refFor="des" refForName="parTx" op="lte" fact="-0.4"/>
        <dgm:constr type="h" for="des" forName="spVertical3" refType="h" refFor="des" refForName="parTx" op="gte" fact="-0.4"/>
        <dgm:constr type="w" for="ch" forName="backgroundArrow" refType="w"/>
        <dgm:constr type="w" for="ch" forName="negArrow" refType="w" fact="-1"/>
        <dgm:constr type="w" for="ch" forName="linV" refType="w"/>
        <dgm:constr type="w" for="ch" forName="space" refType="w" refFor="ch" refForName="linV" fact="0.2"/>
        <dgm:constr type="w" for="ch" forName="padding1" refType="w" fact="0.08"/>
        <dgm:constr type="userP"/>
        <dgm:constr type="w" for="ch" forName="padding2" refType="userP"/>
      </dgm:constrLst>
      <dgm:ruleLst>
        <dgm:rule type="w" for="ch" forName="linV" val="0" fact="NaN" max="NaN"/>
        <dgm:rule type="primFontSz" for="des" forName="parTx" val="5" fact="NaN" max="NaN"/>
      </dgm:ruleLst>
      <dgm:layoutNode name="padding1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forEach name="Name4" axis="ch" ptType="node">
        <dgm:layoutNode name="linV">
          <dgm:alg type="lin">
            <dgm:param type="linDir" val="fromT"/>
          </dgm:alg>
          <dgm:shape xmlns:r="http://schemas.openxmlformats.org/officeDocument/2006/relationships" r:blip="">
            <dgm:adjLst/>
          </dgm:shape>
          <dgm:presOf/>
          <dgm:constrLst>
            <dgm:constr type="w" for="ch" forName="spVertical1" refType="w"/>
            <dgm:constr type="w" for="ch" forName="parTx" refType="w"/>
            <dgm:constr type="w" for="ch" forName="spVertical2" refType="w"/>
            <dgm:constr type="w" for="ch" forName="spVertical3" refType="w"/>
            <dgm:constr type="w" for="ch" forName="desTx" refType="w"/>
          </dgm:constrLst>
          <dgm:ruleLst/>
          <dgm:layoutNode name="spVertical1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layoutNode name="parTx" styleLbl="revTx">
            <dgm:varLst>
              <dgm:chMax val="0"/>
              <dgm:chPref val="0"/>
              <dgm:bulletEnabled val="1"/>
            </dgm:varLst>
            <dgm:choose name="Name5">
              <dgm:if name="Name6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7">
                <dgm:alg type="tx">
                  <dgm:param type="parTxLTRAlign" val="ctr"/>
                  <dgm:param type="parTxRTLAlign" val="ctr"/>
                </dgm:alg>
              </dgm:else>
            </dgm:choose>
            <dgm:shape xmlns:r="http://schemas.openxmlformats.org/officeDocument/2006/relationships" type="rect" r:blip="">
              <dgm:adjLst/>
            </dgm:shape>
            <dgm:presOf axis="self" ptType="node"/>
            <dgm:choose name="Name8">
              <dgm:if name="Name9" func="var" arg="dir" op="equ" val="norm">
                <dgm:constrLst>
                  <dgm:constr type="userT"/>
                  <dgm:constr type="h" refType="userT" op="lte"/>
                  <dgm:constr type="tMarg" refType="primFontSz" fact="0.8"/>
                  <dgm:constr type="bMarg" refType="tMarg"/>
                  <dgm:constr type="lMarg"/>
                  <dgm:constr type="rMarg"/>
                </dgm:constrLst>
              </dgm:if>
              <dgm:else name="Name10">
                <dgm:constrLst>
                  <dgm:constr type="userT"/>
                  <dgm:constr type="h" refType="userT" op="lte"/>
                  <dgm:constr type="tMarg" refType="primFontSz" fact="0.8"/>
                  <dgm:constr type="bMarg" refType="tMarg"/>
                  <dgm:constr type="lMarg"/>
                  <dgm:constr type="rMarg"/>
                </dgm:constrLst>
              </dgm:else>
            </dgm:choose>
            <dgm:ruleLst>
              <dgm:rule type="h" val="INF" fact="NaN" max="NaN"/>
            </dgm:ruleLst>
          </dgm:layoutNode>
          <dgm:layoutNode name="spVertical2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layoutNode name="spVertical3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choose name="Name11">
            <dgm:if name="Name12" axis="ch" ptType="node" func="cnt" op="gte" val="1">
              <dgm:layoutNode name="desTx" styleLbl="revTx">
                <dgm:varLst>
                  <dgm:bulletEnabled val="1"/>
                </dgm:varLst>
                <dgm:alg type="tx">
                  <dgm:param type="stBulletLvl" val="1"/>
                </dgm:alg>
                <dgm:shape xmlns:r="http://schemas.openxmlformats.org/officeDocument/2006/relationships" type="rect" r:blip="">
                  <dgm:adjLst/>
                </dgm:shape>
                <dgm:presOf axis="des" ptType="node"/>
                <dgm:constrLst>
                  <dgm:constr type="tMarg"/>
                  <dgm:constr type="bMarg"/>
                  <dgm:constr type="rMarg"/>
                  <dgm:constr type="lMarg"/>
                </dgm:constrLst>
                <dgm:ruleLst>
                  <dgm:rule type="h" val="INF" fact="NaN" max="NaN"/>
                </dgm:ruleLst>
              </dgm:layoutNode>
            </dgm:if>
            <dgm:else name="Name13"/>
          </dgm:choose>
        </dgm:layoutNode>
        <dgm:forEach name="Name14" axis="followSib" ptType="sibTrans" cnt="1">
          <dgm:layoutNode name="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  <dgm:layoutNode name="padding2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negArrow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backgroundArrow" styleLbl="node1">
        <dgm:alg type="sp"/>
        <dgm:choose name="Name15">
          <dgm:if name="Name16" func="var" arg="dir" op="equ" val="norm">
            <dgm:shape xmlns:r="http://schemas.openxmlformats.org/officeDocument/2006/relationships" type="rightArrow" r:blip="">
              <dgm:adjLst/>
            </dgm:shape>
          </dgm:if>
          <dgm:else name="Name17">
            <dgm:shape xmlns:r="http://schemas.openxmlformats.org/officeDocument/2006/relationships" type="leftArrow" r:blip="">
              <dgm:adjLst/>
            </dgm:shape>
          </dgm:else>
        </dgm:choose>
        <dgm:presOf/>
        <dgm:constrLst/>
        <dgm:ruleLst/>
      </dgm:layoutNode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10</xdr:row>
      <xdr:rowOff>152400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409950" y="185166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10</xdr:row>
      <xdr:rowOff>152400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775460" y="185166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10</xdr:row>
      <xdr:rowOff>152400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5044440" y="1851660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333375</xdr:colOff>
      <xdr:row>10</xdr:row>
      <xdr:rowOff>104775</xdr:rowOff>
    </xdr:from>
    <xdr:ext cx="201930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6650355" y="1804035"/>
          <a:ext cx="2019300" cy="38100"/>
          <a:chOff x="4336350" y="3780000"/>
          <a:chExt cx="2019300" cy="0"/>
        </a:xfrm>
      </xdr:grpSpPr>
      <xdr:cxnSp macro="">
        <xdr:nvCxnSpPr>
          <xdr:cNvPr id="9" name="Shape 4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CxnSpPr/>
        </xdr:nvCxnSpPr>
        <xdr:spPr>
          <a:xfrm>
            <a:off x="4336350" y="3780000"/>
            <a:ext cx="2019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209550</xdr:colOff>
      <xdr:row>10</xdr:row>
      <xdr:rowOff>285750</xdr:rowOff>
    </xdr:from>
    <xdr:ext cx="304800" cy="12192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1985010" y="1985010"/>
          <a:ext cx="304800" cy="1219200"/>
          <a:chOff x="4741163" y="3632363"/>
          <a:chExt cx="1209675" cy="295275"/>
        </a:xfrm>
      </xdr:grpSpPr>
      <xdr:cxnSp macro="">
        <xdr:nvCxnSpPr>
          <xdr:cNvPr id="11" name="Shape 5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CxnSpPr/>
        </xdr:nvCxnSpPr>
        <xdr:spPr>
          <a:xfrm rot="-5400000" flipH="1">
            <a:off x="4741163" y="3632363"/>
            <a:ext cx="1209675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10</xdr:row>
      <xdr:rowOff>266700</xdr:rowOff>
    </xdr:from>
    <xdr:ext cx="219075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1775460" y="1965960"/>
          <a:ext cx="219075" cy="38100"/>
          <a:chOff x="5236463" y="3780000"/>
          <a:chExt cx="219075" cy="0"/>
        </a:xfrm>
      </xdr:grpSpPr>
      <xdr:cxnSp macro="">
        <xdr:nvCxnSpPr>
          <xdr:cNvPr id="13" name="Shape 6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10</xdr:col>
      <xdr:colOff>0</xdr:colOff>
      <xdr:row>16</xdr:row>
      <xdr:rowOff>190500</xdr:rowOff>
    </xdr:from>
    <xdr:ext cx="514350" cy="381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3409950" y="3177540"/>
          <a:ext cx="514350" cy="38100"/>
          <a:chOff x="5088825" y="3780000"/>
          <a:chExt cx="514350" cy="0"/>
        </a:xfrm>
      </xdr:grpSpPr>
      <xdr:cxnSp macro="">
        <xdr:nvCxnSpPr>
          <xdr:cNvPr id="15" name="Shape 3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209550</xdr:colOff>
      <xdr:row>16</xdr:row>
      <xdr:rowOff>257175</xdr:rowOff>
    </xdr:from>
    <xdr:ext cx="304800" cy="1209675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3619500" y="3244215"/>
          <a:ext cx="304800" cy="1209675"/>
          <a:chOff x="4745925" y="3632363"/>
          <a:chExt cx="1200150" cy="295275"/>
        </a:xfrm>
      </xdr:grpSpPr>
      <xdr:cxnSp macro="">
        <xdr:nvCxnSpPr>
          <xdr:cNvPr id="17" name="Shape 7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/>
        </xdr:nvCxnSpPr>
        <xdr:spPr>
          <a:xfrm rot="-5400000" flipH="1">
            <a:off x="4745925" y="3632363"/>
            <a:ext cx="1200150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16</xdr:row>
      <xdr:rowOff>228600</xdr:rowOff>
    </xdr:from>
    <xdr:ext cx="219075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3409950" y="3215640"/>
          <a:ext cx="219075" cy="38100"/>
          <a:chOff x="5236463" y="3780000"/>
          <a:chExt cx="219075" cy="0"/>
        </a:xfrm>
      </xdr:grpSpPr>
      <xdr:cxnSp macro="">
        <xdr:nvCxnSpPr>
          <xdr:cNvPr id="19" name="Shape 6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10</xdr:col>
      <xdr:colOff>0</xdr:colOff>
      <xdr:row>34</xdr:row>
      <xdr:rowOff>180975</xdr:rowOff>
    </xdr:from>
    <xdr:ext cx="514350" cy="381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3409950" y="7077075"/>
          <a:ext cx="514350" cy="38100"/>
          <a:chOff x="5088825" y="3780000"/>
          <a:chExt cx="514350" cy="0"/>
        </a:xfrm>
      </xdr:grpSpPr>
      <xdr:cxnSp macro="">
        <xdr:nvCxnSpPr>
          <xdr:cNvPr id="21" name="Shape 3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34</xdr:row>
      <xdr:rowOff>180975</xdr:rowOff>
    </xdr:from>
    <xdr:ext cx="514350" cy="381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5044440" y="7077075"/>
          <a:ext cx="514350" cy="38100"/>
          <a:chOff x="5088825" y="3780000"/>
          <a:chExt cx="514350" cy="0"/>
        </a:xfrm>
      </xdr:grpSpPr>
      <xdr:cxnSp macro="">
        <xdr:nvCxnSpPr>
          <xdr:cNvPr id="23" name="Shape 3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34</xdr:row>
      <xdr:rowOff>180975</xdr:rowOff>
    </xdr:from>
    <xdr:ext cx="514350" cy="381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775460" y="7077075"/>
          <a:ext cx="514350" cy="38100"/>
          <a:chOff x="5088825" y="3780000"/>
          <a:chExt cx="514350" cy="0"/>
        </a:xfrm>
      </xdr:grpSpPr>
      <xdr:cxnSp macro="">
        <xdr:nvCxnSpPr>
          <xdr:cNvPr id="25" name="Shape 3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0</xdr:colOff>
      <xdr:row>34</xdr:row>
      <xdr:rowOff>38100</xdr:rowOff>
    </xdr:from>
    <xdr:ext cx="514350" cy="381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6678930" y="6934200"/>
          <a:ext cx="514350" cy="38100"/>
          <a:chOff x="5088825" y="3780000"/>
          <a:chExt cx="514350" cy="0"/>
        </a:xfrm>
      </xdr:grpSpPr>
      <xdr:cxnSp macro="">
        <xdr:nvCxnSpPr>
          <xdr:cNvPr id="27" name="Shape 3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40</xdr:row>
      <xdr:rowOff>152400</xdr:rowOff>
    </xdr:from>
    <xdr:ext cx="514350" cy="381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pSpPr/>
      </xdr:nvGrpSpPr>
      <xdr:grpSpPr>
        <a:xfrm>
          <a:off x="1775460" y="8317230"/>
          <a:ext cx="514350" cy="38100"/>
          <a:chOff x="5088825" y="3780000"/>
          <a:chExt cx="514350" cy="0"/>
        </a:xfrm>
      </xdr:grpSpPr>
      <xdr:cxnSp macro="">
        <xdr:nvCxnSpPr>
          <xdr:cNvPr id="29" name="Shape 3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40</xdr:row>
      <xdr:rowOff>66675</xdr:rowOff>
    </xdr:from>
    <xdr:ext cx="514350" cy="381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3409950" y="8231505"/>
          <a:ext cx="514350" cy="38100"/>
          <a:chOff x="5088825" y="3780000"/>
          <a:chExt cx="514350" cy="0"/>
        </a:xfrm>
      </xdr:grpSpPr>
      <xdr:cxnSp macro="">
        <xdr:nvCxnSpPr>
          <xdr:cNvPr id="31" name="Shape 3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28</xdr:row>
      <xdr:rowOff>152400</xdr:rowOff>
    </xdr:from>
    <xdr:ext cx="514350" cy="381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pSpPr/>
      </xdr:nvGrpSpPr>
      <xdr:grpSpPr>
        <a:xfrm>
          <a:off x="8313420" y="5654040"/>
          <a:ext cx="514350" cy="38100"/>
          <a:chOff x="5088825" y="3780000"/>
          <a:chExt cx="514350" cy="0"/>
        </a:xfrm>
      </xdr:grpSpPr>
      <xdr:cxnSp macro="">
        <xdr:nvCxnSpPr>
          <xdr:cNvPr id="33" name="Shape 3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25</xdr:col>
      <xdr:colOff>342900</xdr:colOff>
      <xdr:row>10</xdr:row>
      <xdr:rowOff>161925</xdr:rowOff>
    </xdr:from>
    <xdr:ext cx="171450" cy="381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9928860" y="1861185"/>
          <a:ext cx="171450" cy="38100"/>
          <a:chOff x="5260275" y="3780000"/>
          <a:chExt cx="171450" cy="0"/>
        </a:xfrm>
      </xdr:grpSpPr>
      <xdr:cxnSp macro="">
        <xdr:nvCxnSpPr>
          <xdr:cNvPr id="35" name="Shape 8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CxnSpPr/>
        </xdr:nvCxnSpPr>
        <xdr:spPr>
          <a:xfrm>
            <a:off x="5260275" y="3780000"/>
            <a:ext cx="1714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26</xdr:col>
      <xdr:colOff>171450</xdr:colOff>
      <xdr:row>10</xdr:row>
      <xdr:rowOff>66675</xdr:rowOff>
    </xdr:from>
    <xdr:ext cx="190500" cy="238125"/>
    <xdr:sp macro="" textlink="">
      <xdr:nvSpPr>
        <xdr:cNvPr id="36" name="Shape 9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endParaRPr sz="1400"/>
        </a:p>
      </xdr:txBody>
    </xdr:sp>
    <xdr:clientData fLocksWithSheet="0"/>
  </xdr:oneCellAnchor>
  <xdr:oneCellAnchor>
    <xdr:from>
      <xdr:col>30</xdr:col>
      <xdr:colOff>161925</xdr:colOff>
      <xdr:row>34</xdr:row>
      <xdr:rowOff>57150</xdr:rowOff>
    </xdr:from>
    <xdr:ext cx="190500" cy="238125"/>
    <xdr:sp macro="" textlink="">
      <xdr:nvSpPr>
        <xdr:cNvPr id="37" name="Shape 10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endParaRPr sz="1400"/>
        </a:p>
      </xdr:txBody>
    </xdr:sp>
    <xdr:clientData fLocksWithSheet="0"/>
  </xdr:oneCellAnchor>
  <xdr:oneCellAnchor>
    <xdr:from>
      <xdr:col>30</xdr:col>
      <xdr:colOff>333375</xdr:colOff>
      <xdr:row>34</xdr:row>
      <xdr:rowOff>171450</xdr:rowOff>
    </xdr:from>
    <xdr:ext cx="171450" cy="381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11915775" y="7067550"/>
          <a:ext cx="171450" cy="38100"/>
          <a:chOff x="5260275" y="3780000"/>
          <a:chExt cx="171450" cy="0"/>
        </a:xfrm>
      </xdr:grpSpPr>
      <xdr:cxnSp macro="">
        <xdr:nvCxnSpPr>
          <xdr:cNvPr id="39" name="Shape 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CxnSpPr/>
        </xdr:nvCxnSpPr>
        <xdr:spPr>
          <a:xfrm>
            <a:off x="5260275" y="3780000"/>
            <a:ext cx="1714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40</xdr:row>
      <xdr:rowOff>238125</xdr:rowOff>
    </xdr:from>
    <xdr:ext cx="238125" cy="381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pSpPr/>
      </xdr:nvGrpSpPr>
      <xdr:grpSpPr>
        <a:xfrm>
          <a:off x="3409950" y="8402955"/>
          <a:ext cx="238125" cy="38100"/>
          <a:chOff x="5226938" y="3780000"/>
          <a:chExt cx="238125" cy="0"/>
        </a:xfrm>
      </xdr:grpSpPr>
      <xdr:cxnSp macro="">
        <xdr:nvCxnSpPr>
          <xdr:cNvPr id="41" name="Shape 11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CxnSpPr/>
        </xdr:nvCxnSpPr>
        <xdr:spPr>
          <a:xfrm>
            <a:off x="5226938" y="3780000"/>
            <a:ext cx="2381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228600</xdr:colOff>
      <xdr:row>40</xdr:row>
      <xdr:rowOff>142875</xdr:rowOff>
    </xdr:from>
    <xdr:ext cx="190500" cy="238125"/>
    <xdr:sp macro="" textlink="">
      <xdr:nvSpPr>
        <xdr:cNvPr id="42" name="Shape 12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</a:t>
          </a:r>
          <a:endParaRPr sz="1400"/>
        </a:p>
      </xdr:txBody>
    </xdr:sp>
    <xdr:clientData fLocksWithSheet="0"/>
  </xdr:oneCellAnchor>
  <xdr:oneCellAnchor>
    <xdr:from>
      <xdr:col>18</xdr:col>
      <xdr:colOff>142875</xdr:colOff>
      <xdr:row>52</xdr:row>
      <xdr:rowOff>66675</xdr:rowOff>
    </xdr:from>
    <xdr:ext cx="190500" cy="238125"/>
    <xdr:sp macro="" textlink="">
      <xdr:nvSpPr>
        <xdr:cNvPr id="43" name="Shape 13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</a:t>
          </a:r>
          <a:endParaRPr sz="1400"/>
        </a:p>
      </xdr:txBody>
    </xdr:sp>
    <xdr:clientData fLocksWithSheet="0"/>
  </xdr:oneCellAnchor>
  <xdr:oneCellAnchor>
    <xdr:from>
      <xdr:col>18</xdr:col>
      <xdr:colOff>323850</xdr:colOff>
      <xdr:row>52</xdr:row>
      <xdr:rowOff>161925</xdr:rowOff>
    </xdr:from>
    <xdr:ext cx="190500" cy="381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pSpPr/>
      </xdr:nvGrpSpPr>
      <xdr:grpSpPr>
        <a:xfrm>
          <a:off x="7002780" y="10982325"/>
          <a:ext cx="190500" cy="38100"/>
          <a:chOff x="5250750" y="3780000"/>
          <a:chExt cx="190500" cy="0"/>
        </a:xfrm>
      </xdr:grpSpPr>
      <xdr:cxnSp macro="">
        <xdr:nvCxnSpPr>
          <xdr:cNvPr id="45" name="Shape 1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CxnSpPr>
            <a:stCxn id="13" idx="3"/>
          </xdr:cNvCxnSpPr>
        </xdr:nvCxnSpPr>
        <xdr:spPr>
          <a:xfrm>
            <a:off x="5250750" y="3780000"/>
            <a:ext cx="1905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52</xdr:row>
      <xdr:rowOff>161925</xdr:rowOff>
    </xdr:from>
    <xdr:ext cx="2009775" cy="381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pSpPr/>
      </xdr:nvGrpSpPr>
      <xdr:grpSpPr>
        <a:xfrm>
          <a:off x="8313420" y="10982325"/>
          <a:ext cx="2009775" cy="38100"/>
          <a:chOff x="4341113" y="3780000"/>
          <a:chExt cx="2009775" cy="0"/>
        </a:xfrm>
      </xdr:grpSpPr>
      <xdr:cxnSp macro="">
        <xdr:nvCxnSpPr>
          <xdr:cNvPr id="47" name="Shape 15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CxnSpPr/>
        </xdr:nvCxnSpPr>
        <xdr:spPr>
          <a:xfrm>
            <a:off x="4341113" y="3780000"/>
            <a:ext cx="20097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0</xdr:colOff>
      <xdr:row>46</xdr:row>
      <xdr:rowOff>142875</xdr:rowOff>
    </xdr:from>
    <xdr:ext cx="514350" cy="381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pSpPr/>
      </xdr:nvGrpSpPr>
      <xdr:grpSpPr>
        <a:xfrm>
          <a:off x="11582400" y="9584055"/>
          <a:ext cx="514350" cy="38100"/>
          <a:chOff x="5088825" y="3780000"/>
          <a:chExt cx="514350" cy="0"/>
        </a:xfrm>
      </xdr:grpSpPr>
      <xdr:cxnSp macro="">
        <xdr:nvCxnSpPr>
          <xdr:cNvPr id="49" name="Shape 3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34</xdr:col>
      <xdr:colOff>0</xdr:colOff>
      <xdr:row>34</xdr:row>
      <xdr:rowOff>85725</xdr:rowOff>
    </xdr:from>
    <xdr:ext cx="514350" cy="38100"/>
    <xdr:grpSp>
      <xdr:nvGrpSpPr>
        <xdr:cNvPr id="50" name="Shape 2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pSpPr/>
      </xdr:nvGrpSpPr>
      <xdr:grpSpPr>
        <a:xfrm>
          <a:off x="13216890" y="6981825"/>
          <a:ext cx="514350" cy="38100"/>
          <a:chOff x="5088825" y="3780000"/>
          <a:chExt cx="514350" cy="0"/>
        </a:xfrm>
      </xdr:grpSpPr>
      <xdr:cxnSp macro="">
        <xdr:nvCxnSpPr>
          <xdr:cNvPr id="51" name="Shape 3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34</xdr:col>
      <xdr:colOff>209550</xdr:colOff>
      <xdr:row>34</xdr:row>
      <xdr:rowOff>257175</xdr:rowOff>
    </xdr:from>
    <xdr:ext cx="304800" cy="1209675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pSpPr/>
      </xdr:nvGrpSpPr>
      <xdr:grpSpPr>
        <a:xfrm>
          <a:off x="13426440" y="7153275"/>
          <a:ext cx="304800" cy="1209675"/>
          <a:chOff x="4745925" y="3632363"/>
          <a:chExt cx="1200150" cy="295275"/>
        </a:xfrm>
      </xdr:grpSpPr>
      <xdr:cxnSp macro="">
        <xdr:nvCxnSpPr>
          <xdr:cNvPr id="53" name="Shape 7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CxnSpPr/>
        </xdr:nvCxnSpPr>
        <xdr:spPr>
          <a:xfrm rot="-5400000" flipH="1">
            <a:off x="4745925" y="3632363"/>
            <a:ext cx="1200150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34</xdr:col>
      <xdr:colOff>0</xdr:colOff>
      <xdr:row>34</xdr:row>
      <xdr:rowOff>238125</xdr:rowOff>
    </xdr:from>
    <xdr:ext cx="219075" cy="38100"/>
    <xdr:grpSp>
      <xdr:nvGrpSpPr>
        <xdr:cNvPr id="54" name="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pSpPr/>
      </xdr:nvGrpSpPr>
      <xdr:grpSpPr>
        <a:xfrm>
          <a:off x="13216890" y="7134225"/>
          <a:ext cx="219075" cy="38100"/>
          <a:chOff x="5236463" y="3780000"/>
          <a:chExt cx="219075" cy="0"/>
        </a:xfrm>
      </xdr:grpSpPr>
      <xdr:cxnSp macro="">
        <xdr:nvCxnSpPr>
          <xdr:cNvPr id="55" name="Shape 6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0</xdr:colOff>
      <xdr:row>52</xdr:row>
      <xdr:rowOff>238125</xdr:rowOff>
    </xdr:from>
    <xdr:ext cx="238125" cy="38100"/>
    <xdr:grpSp>
      <xdr:nvGrpSpPr>
        <xdr:cNvPr id="56" name="Shape 2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pSpPr/>
      </xdr:nvGrpSpPr>
      <xdr:grpSpPr>
        <a:xfrm>
          <a:off x="1775460" y="11058525"/>
          <a:ext cx="238125" cy="38100"/>
          <a:chOff x="5226938" y="3780000"/>
          <a:chExt cx="238125" cy="0"/>
        </a:xfrm>
      </xdr:grpSpPr>
      <xdr:cxnSp macro="">
        <xdr:nvCxnSpPr>
          <xdr:cNvPr id="57" name="Shape 1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CxnSpPr/>
        </xdr:nvCxnSpPr>
        <xdr:spPr>
          <a:xfrm>
            <a:off x="5226938" y="3780000"/>
            <a:ext cx="2381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219075</xdr:colOff>
      <xdr:row>52</xdr:row>
      <xdr:rowOff>142875</xdr:rowOff>
    </xdr:from>
    <xdr:ext cx="190500" cy="238125"/>
    <xdr:sp macro="" textlink="">
      <xdr:nvSpPr>
        <xdr:cNvPr id="58" name="Shape 1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</a:t>
          </a:r>
          <a:endParaRPr sz="1400"/>
        </a:p>
      </xdr:txBody>
    </xdr:sp>
    <xdr:clientData fLocksWithSheet="0"/>
  </xdr:oneCellAnchor>
  <xdr:oneCellAnchor>
    <xdr:from>
      <xdr:col>30</xdr:col>
      <xdr:colOff>152400</xdr:colOff>
      <xdr:row>22</xdr:row>
      <xdr:rowOff>47625</xdr:rowOff>
    </xdr:from>
    <xdr:ext cx="190500" cy="238125"/>
    <xdr:sp macro="" textlink="">
      <xdr:nvSpPr>
        <xdr:cNvPr id="59" name="Shape 1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</a:t>
          </a:r>
          <a:endParaRPr sz="1400"/>
        </a:p>
      </xdr:txBody>
    </xdr:sp>
    <xdr:clientData fLocksWithSheet="0"/>
  </xdr:oneCellAnchor>
  <xdr:oneCellAnchor>
    <xdr:from>
      <xdr:col>30</xdr:col>
      <xdr:colOff>333375</xdr:colOff>
      <xdr:row>22</xdr:row>
      <xdr:rowOff>152400</xdr:rowOff>
    </xdr:from>
    <xdr:ext cx="180975" cy="38100"/>
    <xdr:grpSp>
      <xdr:nvGrpSpPr>
        <xdr:cNvPr id="60" name="Shape 2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GrpSpPr/>
      </xdr:nvGrpSpPr>
      <xdr:grpSpPr>
        <a:xfrm>
          <a:off x="11915775" y="4396740"/>
          <a:ext cx="180975" cy="38100"/>
          <a:chOff x="5255513" y="3780000"/>
          <a:chExt cx="180900" cy="0"/>
        </a:xfrm>
      </xdr:grpSpPr>
      <xdr:cxnSp macro="">
        <xdr:nvCxnSpPr>
          <xdr:cNvPr id="61" name="Shape 19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CxnSpPr>
            <a:stCxn id="18" idx="3"/>
          </xdr:cNvCxnSpPr>
        </xdr:nvCxnSpPr>
        <xdr:spPr>
          <a:xfrm>
            <a:off x="5255513" y="3780000"/>
            <a:ext cx="1809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209550</xdr:colOff>
      <xdr:row>34</xdr:row>
      <xdr:rowOff>161925</xdr:rowOff>
    </xdr:from>
    <xdr:ext cx="304800" cy="1209675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GrpSpPr/>
      </xdr:nvGrpSpPr>
      <xdr:grpSpPr>
        <a:xfrm>
          <a:off x="6888480" y="7058025"/>
          <a:ext cx="304800" cy="1209675"/>
          <a:chOff x="4745925" y="3632363"/>
          <a:chExt cx="1200150" cy="295275"/>
        </a:xfrm>
      </xdr:grpSpPr>
      <xdr:cxnSp macro="">
        <xdr:nvCxnSpPr>
          <xdr:cNvPr id="63" name="Shape 20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CxnSpPr/>
        </xdr:nvCxnSpPr>
        <xdr:spPr>
          <a:xfrm rot="-5400000" flipH="1">
            <a:off x="4745925" y="3632363"/>
            <a:ext cx="1200150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0</xdr:colOff>
      <xdr:row>34</xdr:row>
      <xdr:rowOff>133350</xdr:rowOff>
    </xdr:from>
    <xdr:ext cx="219075" cy="38100"/>
    <xdr:grpSp>
      <xdr:nvGrpSpPr>
        <xdr:cNvPr id="64" name="Shape 2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GrpSpPr/>
      </xdr:nvGrpSpPr>
      <xdr:grpSpPr>
        <a:xfrm>
          <a:off x="6678930" y="7029450"/>
          <a:ext cx="219075" cy="38100"/>
          <a:chOff x="5236463" y="3780000"/>
          <a:chExt cx="219075" cy="0"/>
        </a:xfrm>
      </xdr:grpSpPr>
      <xdr:cxnSp macro="">
        <xdr:nvCxnSpPr>
          <xdr:cNvPr id="65" name="Shape 21">
            <a:extLst>
              <a:ext uri="{FF2B5EF4-FFF2-40B4-BE49-F238E27FC236}">
                <a16:creationId xmlns:a16="http://schemas.microsoft.com/office/drawing/2014/main" id="{00000000-0008-0000-0100-000041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18</xdr:col>
      <xdr:colOff>123825</xdr:colOff>
      <xdr:row>40</xdr:row>
      <xdr:rowOff>133350</xdr:rowOff>
    </xdr:from>
    <xdr:ext cx="190500" cy="238125"/>
    <xdr:sp macro="" textlink="">
      <xdr:nvSpPr>
        <xdr:cNvPr id="66" name="Shape 22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</a:t>
          </a:r>
          <a:endParaRPr sz="1400"/>
        </a:p>
      </xdr:txBody>
    </xdr:sp>
    <xdr:clientData fLocksWithSheet="0"/>
  </xdr:oneCellAnchor>
  <xdr:oneCellAnchor>
    <xdr:from>
      <xdr:col>18</xdr:col>
      <xdr:colOff>314325</xdr:colOff>
      <xdr:row>40</xdr:row>
      <xdr:rowOff>238125</xdr:rowOff>
    </xdr:from>
    <xdr:ext cx="190500" cy="38100"/>
    <xdr:grpSp>
      <xdr:nvGrpSpPr>
        <xdr:cNvPr id="67" name="Shape 2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GrpSpPr/>
      </xdr:nvGrpSpPr>
      <xdr:grpSpPr>
        <a:xfrm>
          <a:off x="6993255" y="8402955"/>
          <a:ext cx="190500" cy="38100"/>
          <a:chOff x="5250750" y="3780000"/>
          <a:chExt cx="190500" cy="0"/>
        </a:xfrm>
      </xdr:grpSpPr>
      <xdr:cxnSp macro="">
        <xdr:nvCxnSpPr>
          <xdr:cNvPr id="68" name="Shape 23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CxnSpPr>
            <a:stCxn id="22" idx="3"/>
          </xdr:cNvCxnSpPr>
        </xdr:nvCxnSpPr>
        <xdr:spPr>
          <a:xfrm>
            <a:off x="5250750" y="3780000"/>
            <a:ext cx="1905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142875</xdr:colOff>
      <xdr:row>10</xdr:row>
      <xdr:rowOff>152400</xdr:rowOff>
    </xdr:from>
    <xdr:ext cx="190500" cy="238125"/>
    <xdr:sp macro="" textlink="">
      <xdr:nvSpPr>
        <xdr:cNvPr id="69" name="Shape 24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</a:t>
          </a:r>
          <a:endParaRPr sz="1400"/>
        </a:p>
      </xdr:txBody>
    </xdr:sp>
    <xdr:clientData fLocksWithSheet="0"/>
  </xdr:oneCellAnchor>
  <xdr:oneCellAnchor>
    <xdr:from>
      <xdr:col>18</xdr:col>
      <xdr:colOff>0</xdr:colOff>
      <xdr:row>10</xdr:row>
      <xdr:rowOff>257175</xdr:rowOff>
    </xdr:from>
    <xdr:ext cx="161925" cy="38100"/>
    <xdr:grpSp>
      <xdr:nvGrpSpPr>
        <xdr:cNvPr id="70" name="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GrpSpPr/>
      </xdr:nvGrpSpPr>
      <xdr:grpSpPr>
        <a:xfrm>
          <a:off x="6678930" y="1956435"/>
          <a:ext cx="161925" cy="38100"/>
          <a:chOff x="5265038" y="3780000"/>
          <a:chExt cx="161925" cy="0"/>
        </a:xfrm>
      </xdr:grpSpPr>
      <xdr:cxnSp macro="">
        <xdr:nvCxnSpPr>
          <xdr:cNvPr id="71" name="Shape 25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CxnSpPr/>
        </xdr:nvCxnSpPr>
        <xdr:spPr>
          <a:xfrm>
            <a:off x="5265038" y="3780000"/>
            <a:ext cx="1619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34</xdr:row>
      <xdr:rowOff>85725</xdr:rowOff>
    </xdr:from>
    <xdr:ext cx="514350" cy="38100"/>
    <xdr:grpSp>
      <xdr:nvGrpSpPr>
        <xdr:cNvPr id="72" name="Shape 2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GrpSpPr/>
      </xdr:nvGrpSpPr>
      <xdr:grpSpPr>
        <a:xfrm>
          <a:off x="8313420" y="6981825"/>
          <a:ext cx="514350" cy="38100"/>
          <a:chOff x="5088825" y="3780000"/>
          <a:chExt cx="514350" cy="0"/>
        </a:xfrm>
      </xdr:grpSpPr>
      <xdr:cxnSp macro="">
        <xdr:nvCxnSpPr>
          <xdr:cNvPr id="73" name="Shape 26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209550</xdr:colOff>
      <xdr:row>34</xdr:row>
      <xdr:rowOff>228600</xdr:rowOff>
    </xdr:from>
    <xdr:ext cx="304800" cy="1209675"/>
    <xdr:grpSp>
      <xdr:nvGrpSpPr>
        <xdr:cNvPr id="74" name="Shape 2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GrpSpPr/>
      </xdr:nvGrpSpPr>
      <xdr:grpSpPr>
        <a:xfrm>
          <a:off x="8522970" y="7124700"/>
          <a:ext cx="304800" cy="1209675"/>
          <a:chOff x="4745925" y="3632363"/>
          <a:chExt cx="1200150" cy="295275"/>
        </a:xfrm>
      </xdr:grpSpPr>
      <xdr:cxnSp macro="">
        <xdr:nvCxnSpPr>
          <xdr:cNvPr id="75" name="Shape 27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CxnSpPr/>
        </xdr:nvCxnSpPr>
        <xdr:spPr>
          <a:xfrm rot="-5400000" flipH="1">
            <a:off x="4745925" y="3632363"/>
            <a:ext cx="1200150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34</xdr:row>
      <xdr:rowOff>209550</xdr:rowOff>
    </xdr:from>
    <xdr:ext cx="219075" cy="38100"/>
    <xdr:grpSp>
      <xdr:nvGrpSpPr>
        <xdr:cNvPr id="76" name="Shape 2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GrpSpPr/>
      </xdr:nvGrpSpPr>
      <xdr:grpSpPr>
        <a:xfrm>
          <a:off x="8313420" y="7105650"/>
          <a:ext cx="219075" cy="38100"/>
          <a:chOff x="5236463" y="3780000"/>
          <a:chExt cx="219075" cy="0"/>
        </a:xfrm>
      </xdr:grpSpPr>
      <xdr:cxnSp macro="">
        <xdr:nvCxnSpPr>
          <xdr:cNvPr id="77" name="Shape 21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14</xdr:col>
      <xdr:colOff>209550</xdr:colOff>
      <xdr:row>34</xdr:row>
      <xdr:rowOff>266700</xdr:rowOff>
    </xdr:from>
    <xdr:ext cx="1800225" cy="2390775"/>
    <xdr:grpSp>
      <xdr:nvGrpSpPr>
        <xdr:cNvPr id="78" name="Shape 2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GrpSpPr/>
      </xdr:nvGrpSpPr>
      <xdr:grpSpPr>
        <a:xfrm>
          <a:off x="5253990" y="7162800"/>
          <a:ext cx="1800225" cy="2390775"/>
          <a:chOff x="4155375" y="2884650"/>
          <a:chExt cx="2381250" cy="1790700"/>
        </a:xfrm>
      </xdr:grpSpPr>
      <xdr:cxnSp macro="">
        <xdr:nvCxnSpPr>
          <xdr:cNvPr id="79" name="Shape 2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CxnSpPr/>
        </xdr:nvCxnSpPr>
        <xdr:spPr>
          <a:xfrm rot="-5400000" flipH="1">
            <a:off x="4155375" y="2884650"/>
            <a:ext cx="2381250" cy="1790700"/>
          </a:xfrm>
          <a:prstGeom prst="bentConnector3">
            <a:avLst>
              <a:gd name="adj1" fmla="val 100146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34</xdr:row>
      <xdr:rowOff>247650</xdr:rowOff>
    </xdr:from>
    <xdr:ext cx="219075" cy="38100"/>
    <xdr:grpSp>
      <xdr:nvGrpSpPr>
        <xdr:cNvPr id="80" name="Shape 2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GrpSpPr/>
      </xdr:nvGrpSpPr>
      <xdr:grpSpPr>
        <a:xfrm>
          <a:off x="5044440" y="7143750"/>
          <a:ext cx="219075" cy="38100"/>
          <a:chOff x="5236463" y="3780000"/>
          <a:chExt cx="219075" cy="0"/>
        </a:xfrm>
      </xdr:grpSpPr>
      <xdr:cxnSp macro="">
        <xdr:nvCxnSpPr>
          <xdr:cNvPr id="81" name="Shape 6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18</xdr:col>
      <xdr:colOff>219075</xdr:colOff>
      <xdr:row>37</xdr:row>
      <xdr:rowOff>95250</xdr:rowOff>
    </xdr:from>
    <xdr:ext cx="3305175" cy="485775"/>
    <xdr:grpSp>
      <xdr:nvGrpSpPr>
        <xdr:cNvPr id="82" name="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GrpSpPr/>
      </xdr:nvGrpSpPr>
      <xdr:grpSpPr>
        <a:xfrm>
          <a:off x="6898005" y="7882890"/>
          <a:ext cx="3305175" cy="485775"/>
          <a:chOff x="3698175" y="3541875"/>
          <a:chExt cx="3295650" cy="476250"/>
        </a:xfrm>
      </xdr:grpSpPr>
      <xdr:cxnSp macro="">
        <xdr:nvCxnSpPr>
          <xdr:cNvPr id="83" name="Shape 29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CxnSpPr/>
        </xdr:nvCxnSpPr>
        <xdr:spPr>
          <a:xfrm>
            <a:off x="3698175" y="3541875"/>
            <a:ext cx="3295650" cy="476250"/>
          </a:xfrm>
          <a:prstGeom prst="bentConnector3">
            <a:avLst>
              <a:gd name="adj1" fmla="val 9278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190500</xdr:colOff>
      <xdr:row>37</xdr:row>
      <xdr:rowOff>66675</xdr:rowOff>
    </xdr:from>
    <xdr:ext cx="57150" cy="57150"/>
    <xdr:sp macro="" textlink="">
      <xdr:nvSpPr>
        <xdr:cNvPr id="84" name="Shape 30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0</xdr:colOff>
      <xdr:row>28</xdr:row>
      <xdr:rowOff>152400</xdr:rowOff>
    </xdr:from>
    <xdr:ext cx="514350" cy="38100"/>
    <xdr:grpSp>
      <xdr:nvGrpSpPr>
        <xdr:cNvPr id="85" name="Shape 2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GrpSpPr/>
      </xdr:nvGrpSpPr>
      <xdr:grpSpPr>
        <a:xfrm>
          <a:off x="5044440" y="5654040"/>
          <a:ext cx="514350" cy="38100"/>
          <a:chOff x="5088825" y="3780000"/>
          <a:chExt cx="514350" cy="0"/>
        </a:xfrm>
      </xdr:grpSpPr>
      <xdr:cxnSp macro="">
        <xdr:nvCxnSpPr>
          <xdr:cNvPr id="86" name="Shape 3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190500</xdr:rowOff>
    </xdr:from>
    <xdr:ext cx="514350" cy="38100"/>
    <xdr:grpSp>
      <xdr:nvGrpSpPr>
        <xdr:cNvPr id="87" name="Shape 2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GrpSpPr/>
      </xdr:nvGrpSpPr>
      <xdr:grpSpPr>
        <a:xfrm>
          <a:off x="5044440" y="4434840"/>
          <a:ext cx="514350" cy="38100"/>
          <a:chOff x="5088825" y="3780000"/>
          <a:chExt cx="514350" cy="0"/>
        </a:xfrm>
      </xdr:grpSpPr>
      <xdr:cxnSp macro="">
        <xdr:nvCxnSpPr>
          <xdr:cNvPr id="88" name="Shape 3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361950</xdr:colOff>
      <xdr:row>16</xdr:row>
      <xdr:rowOff>209550</xdr:rowOff>
    </xdr:from>
    <xdr:ext cx="152400" cy="1152525"/>
    <xdr:grpSp>
      <xdr:nvGrpSpPr>
        <xdr:cNvPr id="89" name="Shape 2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GrpSpPr/>
      </xdr:nvGrpSpPr>
      <xdr:grpSpPr>
        <a:xfrm>
          <a:off x="5406390" y="3196590"/>
          <a:ext cx="152400" cy="1152525"/>
          <a:chOff x="4774500" y="3708563"/>
          <a:chExt cx="1143000" cy="142875"/>
        </a:xfrm>
      </xdr:grpSpPr>
      <xdr:cxnSp macro="">
        <xdr:nvCxnSpPr>
          <xdr:cNvPr id="90" name="Shape 31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CxnSpPr/>
        </xdr:nvCxnSpPr>
        <xdr:spPr>
          <a:xfrm rot="-5400000">
            <a:off x="4774500" y="3708563"/>
            <a:ext cx="1143000" cy="142875"/>
          </a:xfrm>
          <a:prstGeom prst="bentConnector3">
            <a:avLst>
              <a:gd name="adj1" fmla="val 99818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66675</xdr:rowOff>
    </xdr:from>
    <xdr:ext cx="361950" cy="38100"/>
    <xdr:grpSp>
      <xdr:nvGrpSpPr>
        <xdr:cNvPr id="91" name="Shape 2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5044440" y="4311015"/>
          <a:ext cx="361950" cy="38100"/>
          <a:chOff x="5165025" y="3780000"/>
          <a:chExt cx="361950" cy="0"/>
        </a:xfrm>
      </xdr:grpSpPr>
      <xdr:cxnSp macro="">
        <xdr:nvCxnSpPr>
          <xdr:cNvPr id="92" name="Shape 32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CxnSpPr/>
        </xdr:nvCxnSpPr>
        <xdr:spPr>
          <a:xfrm rot="10800000">
            <a:off x="5165025" y="3780000"/>
            <a:ext cx="3619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14</xdr:col>
      <xdr:colOff>142875</xdr:colOff>
      <xdr:row>16</xdr:row>
      <xdr:rowOff>-9525</xdr:rowOff>
    </xdr:from>
    <xdr:ext cx="190500" cy="228600"/>
    <xdr:sp macro="" textlink="">
      <xdr:nvSpPr>
        <xdr:cNvPr id="93" name="Shape 33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/>
      </xdr:nvSpPr>
      <xdr:spPr>
        <a:xfrm>
          <a:off x="5260275" y="3675225"/>
          <a:ext cx="171450" cy="209550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</a:t>
          </a:r>
          <a:endParaRPr sz="1400"/>
        </a:p>
      </xdr:txBody>
    </xdr:sp>
    <xdr:clientData fLocksWithSheet="0"/>
  </xdr:oneCellAnchor>
  <xdr:oneCellAnchor>
    <xdr:from>
      <xdr:col>14</xdr:col>
      <xdr:colOff>0</xdr:colOff>
      <xdr:row>16</xdr:row>
      <xdr:rowOff>85725</xdr:rowOff>
    </xdr:from>
    <xdr:ext cx="161925" cy="38100"/>
    <xdr:grpSp>
      <xdr:nvGrpSpPr>
        <xdr:cNvPr id="94" name="Shape 2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GrpSpPr/>
      </xdr:nvGrpSpPr>
      <xdr:grpSpPr>
        <a:xfrm>
          <a:off x="5044440" y="3072765"/>
          <a:ext cx="161925" cy="38100"/>
          <a:chOff x="5265038" y="3780000"/>
          <a:chExt cx="161925" cy="0"/>
        </a:xfrm>
      </xdr:grpSpPr>
      <xdr:cxnSp macro="">
        <xdr:nvCxnSpPr>
          <xdr:cNvPr id="95" name="Shape 25">
            <a:extLst>
              <a:ext uri="{FF2B5EF4-FFF2-40B4-BE49-F238E27FC236}">
                <a16:creationId xmlns:a16="http://schemas.microsoft.com/office/drawing/2014/main" id="{00000000-0008-0000-0100-00005F000000}"/>
              </a:ext>
            </a:extLst>
          </xdr:cNvPr>
          <xdr:cNvCxnSpPr/>
        </xdr:nvCxnSpPr>
        <xdr:spPr>
          <a:xfrm>
            <a:off x="5265038" y="3780000"/>
            <a:ext cx="1619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142875</xdr:colOff>
      <xdr:row>22</xdr:row>
      <xdr:rowOff>47625</xdr:rowOff>
    </xdr:from>
    <xdr:ext cx="190500" cy="238125"/>
    <xdr:sp macro="" textlink="">
      <xdr:nvSpPr>
        <xdr:cNvPr id="96" name="Shape 34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</a:t>
          </a:r>
          <a:endParaRPr sz="1400"/>
        </a:p>
      </xdr:txBody>
    </xdr:sp>
    <xdr:clientData fLocksWithSheet="0"/>
  </xdr:oneCellAnchor>
  <xdr:oneCellAnchor>
    <xdr:from>
      <xdr:col>22</xdr:col>
      <xdr:colOff>323850</xdr:colOff>
      <xdr:row>22</xdr:row>
      <xdr:rowOff>152400</xdr:rowOff>
    </xdr:from>
    <xdr:ext cx="180975" cy="38100"/>
    <xdr:grpSp>
      <xdr:nvGrpSpPr>
        <xdr:cNvPr id="97" name="Shape 2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GrpSpPr/>
      </xdr:nvGrpSpPr>
      <xdr:grpSpPr>
        <a:xfrm>
          <a:off x="8637270" y="4396740"/>
          <a:ext cx="180975" cy="38100"/>
          <a:chOff x="5255513" y="3780000"/>
          <a:chExt cx="180900" cy="0"/>
        </a:xfrm>
      </xdr:grpSpPr>
      <xdr:cxnSp macro="">
        <xdr:nvCxnSpPr>
          <xdr:cNvPr id="98" name="Shape 35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CxnSpPr>
            <a:stCxn id="34" idx="3"/>
          </xdr:cNvCxnSpPr>
        </xdr:nvCxnSpPr>
        <xdr:spPr>
          <a:xfrm>
            <a:off x="5255513" y="3780000"/>
            <a:ext cx="1809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40</xdr:row>
      <xdr:rowOff>276225</xdr:rowOff>
    </xdr:from>
    <xdr:ext cx="238125" cy="38100"/>
    <xdr:grpSp>
      <xdr:nvGrpSpPr>
        <xdr:cNvPr id="99" name="Shape 2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GrpSpPr/>
      </xdr:nvGrpSpPr>
      <xdr:grpSpPr>
        <a:xfrm>
          <a:off x="8313420" y="8441055"/>
          <a:ext cx="238125" cy="38100"/>
          <a:chOff x="5226938" y="3780000"/>
          <a:chExt cx="238125" cy="0"/>
        </a:xfrm>
      </xdr:grpSpPr>
      <xdr:cxnSp macro="">
        <xdr:nvCxnSpPr>
          <xdr:cNvPr id="100" name="Shape 36">
            <a:extLst>
              <a:ext uri="{FF2B5EF4-FFF2-40B4-BE49-F238E27FC236}">
                <a16:creationId xmlns:a16="http://schemas.microsoft.com/office/drawing/2014/main" id="{00000000-0008-0000-0100-000064000000}"/>
              </a:ext>
            </a:extLst>
          </xdr:cNvPr>
          <xdr:cNvCxnSpPr/>
        </xdr:nvCxnSpPr>
        <xdr:spPr>
          <a:xfrm>
            <a:off x="5226938" y="3780000"/>
            <a:ext cx="2381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219075</xdr:colOff>
      <xdr:row>40</xdr:row>
      <xdr:rowOff>180975</xdr:rowOff>
    </xdr:from>
    <xdr:ext cx="190500" cy="247650"/>
    <xdr:sp macro="" textlink="">
      <xdr:nvSpPr>
        <xdr:cNvPr id="101" name="Shape 37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/>
      </xdr:nvSpPr>
      <xdr:spPr>
        <a:xfrm>
          <a:off x="5260275" y="3665700"/>
          <a:ext cx="171450" cy="228600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26</xdr:col>
      <xdr:colOff>152400</xdr:colOff>
      <xdr:row>28</xdr:row>
      <xdr:rowOff>0</xdr:rowOff>
    </xdr:from>
    <xdr:ext cx="190500" cy="238125"/>
    <xdr:sp macro="" textlink="">
      <xdr:nvSpPr>
        <xdr:cNvPr id="102" name="Shape 38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26</xdr:col>
      <xdr:colOff>342900</xdr:colOff>
      <xdr:row>28</xdr:row>
      <xdr:rowOff>114300</xdr:rowOff>
    </xdr:from>
    <xdr:ext cx="180975" cy="38100"/>
    <xdr:grpSp>
      <xdr:nvGrpSpPr>
        <xdr:cNvPr id="103" name="Shape 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GrpSpPr/>
      </xdr:nvGrpSpPr>
      <xdr:grpSpPr>
        <a:xfrm>
          <a:off x="10290810" y="5615940"/>
          <a:ext cx="180975" cy="38100"/>
          <a:chOff x="5255513" y="3780000"/>
          <a:chExt cx="180975" cy="0"/>
        </a:xfrm>
      </xdr:grpSpPr>
      <xdr:cxnSp macro="">
        <xdr:nvCxnSpPr>
          <xdr:cNvPr id="104" name="Shape 39">
            <a:extLst>
              <a:ext uri="{FF2B5EF4-FFF2-40B4-BE49-F238E27FC236}">
                <a16:creationId xmlns:a16="http://schemas.microsoft.com/office/drawing/2014/main" id="{00000000-0008-0000-0100-000068000000}"/>
              </a:ext>
            </a:extLst>
          </xdr:cNvPr>
          <xdr:cNvCxnSpPr/>
        </xdr:nvCxnSpPr>
        <xdr:spPr>
          <a:xfrm>
            <a:off x="5255513" y="3780000"/>
            <a:ext cx="1809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26</xdr:col>
      <xdr:colOff>142875</xdr:colOff>
      <xdr:row>22</xdr:row>
      <xdr:rowOff>38100</xdr:rowOff>
    </xdr:from>
    <xdr:ext cx="190500" cy="238125"/>
    <xdr:sp macro="" textlink="">
      <xdr:nvSpPr>
        <xdr:cNvPr id="105" name="Shape 40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26</xdr:col>
      <xdr:colOff>333375</xdr:colOff>
      <xdr:row>22</xdr:row>
      <xdr:rowOff>152400</xdr:rowOff>
    </xdr:from>
    <xdr:ext cx="180975" cy="38100"/>
    <xdr:grpSp>
      <xdr:nvGrpSpPr>
        <xdr:cNvPr id="106" name="Shape 2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GrpSpPr/>
      </xdr:nvGrpSpPr>
      <xdr:grpSpPr>
        <a:xfrm>
          <a:off x="10281285" y="4396740"/>
          <a:ext cx="180975" cy="38100"/>
          <a:chOff x="5255513" y="3780000"/>
          <a:chExt cx="180975" cy="0"/>
        </a:xfrm>
      </xdr:grpSpPr>
      <xdr:cxnSp macro="">
        <xdr:nvCxnSpPr>
          <xdr:cNvPr id="107" name="Shape 41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CxnSpPr/>
        </xdr:nvCxnSpPr>
        <xdr:spPr>
          <a:xfrm>
            <a:off x="5255513" y="3780000"/>
            <a:ext cx="1809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26</xdr:col>
      <xdr:colOff>152400</xdr:colOff>
      <xdr:row>46</xdr:row>
      <xdr:rowOff>38100</xdr:rowOff>
    </xdr:from>
    <xdr:ext cx="190500" cy="238125"/>
    <xdr:sp macro="" textlink="">
      <xdr:nvSpPr>
        <xdr:cNvPr id="108" name="Shape 42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26</xdr:col>
      <xdr:colOff>342900</xdr:colOff>
      <xdr:row>46</xdr:row>
      <xdr:rowOff>152400</xdr:rowOff>
    </xdr:from>
    <xdr:ext cx="180975" cy="38100"/>
    <xdr:grpSp>
      <xdr:nvGrpSpPr>
        <xdr:cNvPr id="109" name="Shape 2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GrpSpPr/>
      </xdr:nvGrpSpPr>
      <xdr:grpSpPr>
        <a:xfrm>
          <a:off x="10290810" y="9593580"/>
          <a:ext cx="180975" cy="38100"/>
          <a:chOff x="5255513" y="3780000"/>
          <a:chExt cx="180975" cy="0"/>
        </a:xfrm>
      </xdr:grpSpPr>
      <xdr:cxnSp macro="">
        <xdr:nvCxnSpPr>
          <xdr:cNvPr id="110" name="Shape 41">
            <a:extLst>
              <a:ext uri="{FF2B5EF4-FFF2-40B4-BE49-F238E27FC236}">
                <a16:creationId xmlns:a16="http://schemas.microsoft.com/office/drawing/2014/main" id="{00000000-0008-0000-0100-00006E000000}"/>
              </a:ext>
            </a:extLst>
          </xdr:cNvPr>
          <xdr:cNvCxnSpPr/>
        </xdr:nvCxnSpPr>
        <xdr:spPr>
          <a:xfrm>
            <a:off x="5255513" y="3780000"/>
            <a:ext cx="1809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0</xdr:colOff>
      <xdr:row>28</xdr:row>
      <xdr:rowOff>142875</xdr:rowOff>
    </xdr:from>
    <xdr:ext cx="2019300" cy="38100"/>
    <xdr:grpSp>
      <xdr:nvGrpSpPr>
        <xdr:cNvPr id="111" name="Shape 2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GrpSpPr/>
      </xdr:nvGrpSpPr>
      <xdr:grpSpPr>
        <a:xfrm>
          <a:off x="11582400" y="5644515"/>
          <a:ext cx="2019300" cy="38100"/>
          <a:chOff x="4336350" y="3780000"/>
          <a:chExt cx="2019300" cy="0"/>
        </a:xfrm>
      </xdr:grpSpPr>
      <xdr:cxnSp macro="">
        <xdr:nvCxnSpPr>
          <xdr:cNvPr id="112" name="Shape 4">
            <a:extLst>
              <a:ext uri="{FF2B5EF4-FFF2-40B4-BE49-F238E27FC236}">
                <a16:creationId xmlns:a16="http://schemas.microsoft.com/office/drawing/2014/main" id="{00000000-0008-0000-0100-000070000000}"/>
              </a:ext>
            </a:extLst>
          </xdr:cNvPr>
          <xdr:cNvCxnSpPr/>
        </xdr:nvCxnSpPr>
        <xdr:spPr>
          <a:xfrm>
            <a:off x="4336350" y="3780000"/>
            <a:ext cx="2019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26</xdr:col>
      <xdr:colOff>114300</xdr:colOff>
      <xdr:row>50</xdr:row>
      <xdr:rowOff>19050</xdr:rowOff>
    </xdr:from>
    <xdr:ext cx="1914525" cy="466725"/>
    <xdr:grpSp>
      <xdr:nvGrpSpPr>
        <xdr:cNvPr id="113" name="Shape 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GrpSpPr/>
      </xdr:nvGrpSpPr>
      <xdr:grpSpPr>
        <a:xfrm>
          <a:off x="10062210" y="10534650"/>
          <a:ext cx="1914525" cy="466725"/>
          <a:chOff x="4393500" y="3551400"/>
          <a:chExt cx="1905000" cy="457200"/>
        </a:xfrm>
      </xdr:grpSpPr>
      <xdr:cxnSp macro="">
        <xdr:nvCxnSpPr>
          <xdr:cNvPr id="114" name="Shape 43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CxnSpPr/>
        </xdr:nvCxnSpPr>
        <xdr:spPr>
          <a:xfrm>
            <a:off x="4393500" y="3551400"/>
            <a:ext cx="1905000" cy="457200"/>
          </a:xfrm>
          <a:prstGeom prst="bentConnector3">
            <a:avLst>
              <a:gd name="adj1" fmla="val 82624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26</xdr:col>
      <xdr:colOff>95250</xdr:colOff>
      <xdr:row>50</xdr:row>
      <xdr:rowOff>19050</xdr:rowOff>
    </xdr:from>
    <xdr:ext cx="38100" cy="466725"/>
    <xdr:grpSp>
      <xdr:nvGrpSpPr>
        <xdr:cNvPr id="115" name="Shape 2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GrpSpPr/>
      </xdr:nvGrpSpPr>
      <xdr:grpSpPr>
        <a:xfrm>
          <a:off x="10043160" y="10534650"/>
          <a:ext cx="38100" cy="466725"/>
          <a:chOff x="5346000" y="3546638"/>
          <a:chExt cx="0" cy="466725"/>
        </a:xfrm>
      </xdr:grpSpPr>
      <xdr:cxnSp macro="">
        <xdr:nvCxnSpPr>
          <xdr:cNvPr id="116" name="Shape 44">
            <a:extLst>
              <a:ext uri="{FF2B5EF4-FFF2-40B4-BE49-F238E27FC236}">
                <a16:creationId xmlns:a16="http://schemas.microsoft.com/office/drawing/2014/main" id="{00000000-0008-0000-0100-000074000000}"/>
              </a:ext>
            </a:extLst>
          </xdr:cNvPr>
          <xdr:cNvCxnSpPr/>
        </xdr:nvCxnSpPr>
        <xdr:spPr>
          <a:xfrm>
            <a:off x="5346000" y="3546638"/>
            <a:ext cx="0" cy="466725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26</xdr:col>
      <xdr:colOff>85725</xdr:colOff>
      <xdr:row>52</xdr:row>
      <xdr:rowOff>152400</xdr:rowOff>
    </xdr:from>
    <xdr:ext cx="57150" cy="57150"/>
    <xdr:sp macro="" textlink="">
      <xdr:nvSpPr>
        <xdr:cNvPr id="117" name="Shape 45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152400</xdr:colOff>
      <xdr:row>15</xdr:row>
      <xdr:rowOff>66675</xdr:rowOff>
    </xdr:from>
    <xdr:ext cx="190500" cy="228600"/>
    <xdr:sp macro="" textlink="">
      <xdr:nvSpPr>
        <xdr:cNvPr id="118" name="Shape 46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/>
      </xdr:nvSpPr>
      <xdr:spPr>
        <a:xfrm>
          <a:off x="5260275" y="3675225"/>
          <a:ext cx="171450" cy="209550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</a:t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16</xdr:row>
      <xdr:rowOff>28575</xdr:rowOff>
    </xdr:from>
    <xdr:ext cx="161925" cy="38100"/>
    <xdr:grpSp>
      <xdr:nvGrpSpPr>
        <xdr:cNvPr id="119" name="Shape 2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GrpSpPr/>
      </xdr:nvGrpSpPr>
      <xdr:grpSpPr>
        <a:xfrm>
          <a:off x="3409950" y="3015615"/>
          <a:ext cx="161925" cy="38100"/>
          <a:chOff x="5265038" y="3780000"/>
          <a:chExt cx="161925" cy="0"/>
        </a:xfrm>
      </xdr:grpSpPr>
      <xdr:cxnSp macro="">
        <xdr:nvCxnSpPr>
          <xdr:cNvPr id="120" name="Shape 47">
            <a:extLst>
              <a:ext uri="{FF2B5EF4-FFF2-40B4-BE49-F238E27FC236}">
                <a16:creationId xmlns:a16="http://schemas.microsoft.com/office/drawing/2014/main" id="{00000000-0008-0000-0100-000078000000}"/>
              </a:ext>
            </a:extLst>
          </xdr:cNvPr>
          <xdr:cNvCxnSpPr/>
        </xdr:nvCxnSpPr>
        <xdr:spPr>
          <a:xfrm>
            <a:off x="5265038" y="3780000"/>
            <a:ext cx="1619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142875</xdr:colOff>
      <xdr:row>10</xdr:row>
      <xdr:rowOff>38100</xdr:rowOff>
    </xdr:from>
    <xdr:ext cx="190500" cy="238125"/>
    <xdr:sp macro="" textlink="">
      <xdr:nvSpPr>
        <xdr:cNvPr id="121" name="Shape 48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</a:t>
          </a:r>
          <a:endParaRPr sz="1400"/>
        </a:p>
      </xdr:txBody>
    </xdr:sp>
    <xdr:clientData fLocksWithSheet="0"/>
  </xdr:oneCellAnchor>
  <xdr:oneCellAnchor>
    <xdr:from>
      <xdr:col>30</xdr:col>
      <xdr:colOff>323850</xdr:colOff>
      <xdr:row>10</xdr:row>
      <xdr:rowOff>142875</xdr:rowOff>
    </xdr:from>
    <xdr:ext cx="180975" cy="38100"/>
    <xdr:grpSp>
      <xdr:nvGrpSpPr>
        <xdr:cNvPr id="122" name="Shape 2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GrpSpPr/>
      </xdr:nvGrpSpPr>
      <xdr:grpSpPr>
        <a:xfrm>
          <a:off x="11906250" y="1842135"/>
          <a:ext cx="180975" cy="38100"/>
          <a:chOff x="5255513" y="3780000"/>
          <a:chExt cx="180900" cy="0"/>
        </a:xfrm>
      </xdr:grpSpPr>
      <xdr:cxnSp macro="">
        <xdr:nvCxnSpPr>
          <xdr:cNvPr id="123" name="Shape 49">
            <a:extLst>
              <a:ext uri="{FF2B5EF4-FFF2-40B4-BE49-F238E27FC236}">
                <a16:creationId xmlns:a16="http://schemas.microsoft.com/office/drawing/2014/main" id="{00000000-0008-0000-0100-00007B000000}"/>
              </a:ext>
            </a:extLst>
          </xdr:cNvPr>
          <xdr:cNvCxnSpPr>
            <a:stCxn id="48" idx="3"/>
          </xdr:cNvCxnSpPr>
        </xdr:nvCxnSpPr>
        <xdr:spPr>
          <a:xfrm>
            <a:off x="5255513" y="3780000"/>
            <a:ext cx="1809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142875</xdr:colOff>
      <xdr:row>16</xdr:row>
      <xdr:rowOff>38100</xdr:rowOff>
    </xdr:from>
    <xdr:ext cx="190500" cy="238125"/>
    <xdr:sp macro="" textlink="">
      <xdr:nvSpPr>
        <xdr:cNvPr id="124" name="Shape 50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</a:t>
          </a:r>
          <a:endParaRPr sz="1400"/>
        </a:p>
      </xdr:txBody>
    </xdr:sp>
    <xdr:clientData fLocksWithSheet="0"/>
  </xdr:oneCellAnchor>
  <xdr:oneCellAnchor>
    <xdr:from>
      <xdr:col>30</xdr:col>
      <xdr:colOff>323850</xdr:colOff>
      <xdr:row>16</xdr:row>
      <xdr:rowOff>142875</xdr:rowOff>
    </xdr:from>
    <xdr:ext cx="180975" cy="38100"/>
    <xdr:grpSp>
      <xdr:nvGrpSpPr>
        <xdr:cNvPr id="125" name="Shape 2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GrpSpPr/>
      </xdr:nvGrpSpPr>
      <xdr:grpSpPr>
        <a:xfrm>
          <a:off x="11906250" y="3129915"/>
          <a:ext cx="180975" cy="38100"/>
          <a:chOff x="5255513" y="3780000"/>
          <a:chExt cx="180900" cy="0"/>
        </a:xfrm>
      </xdr:grpSpPr>
      <xdr:cxnSp macro="">
        <xdr:nvCxnSpPr>
          <xdr:cNvPr id="126" name="Shape 51">
            <a:extLst>
              <a:ext uri="{FF2B5EF4-FFF2-40B4-BE49-F238E27FC236}">
                <a16:creationId xmlns:a16="http://schemas.microsoft.com/office/drawing/2014/main" id="{00000000-0008-0000-0100-00007E000000}"/>
              </a:ext>
            </a:extLst>
          </xdr:cNvPr>
          <xdr:cNvCxnSpPr>
            <a:stCxn id="50" idx="3"/>
          </xdr:cNvCxnSpPr>
        </xdr:nvCxnSpPr>
        <xdr:spPr>
          <a:xfrm>
            <a:off x="5255513" y="3780000"/>
            <a:ext cx="1809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0</xdr:colOff>
      <xdr:row>40</xdr:row>
      <xdr:rowOff>161925</xdr:rowOff>
    </xdr:from>
    <xdr:ext cx="514350" cy="38100"/>
    <xdr:grpSp>
      <xdr:nvGrpSpPr>
        <xdr:cNvPr id="127" name="Shape 2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GrpSpPr/>
      </xdr:nvGrpSpPr>
      <xdr:grpSpPr>
        <a:xfrm>
          <a:off x="11582400" y="8326755"/>
          <a:ext cx="514350" cy="38100"/>
          <a:chOff x="5088825" y="3780000"/>
          <a:chExt cx="514350" cy="0"/>
        </a:xfrm>
      </xdr:grpSpPr>
      <xdr:cxnSp macro="">
        <xdr:nvCxnSpPr>
          <xdr:cNvPr id="128" name="Shape 26">
            <a:extLst>
              <a:ext uri="{FF2B5EF4-FFF2-40B4-BE49-F238E27FC236}">
                <a16:creationId xmlns:a16="http://schemas.microsoft.com/office/drawing/2014/main" id="{00000000-0008-0000-0100-000080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34</xdr:col>
      <xdr:colOff>219075</xdr:colOff>
      <xdr:row>22</xdr:row>
      <xdr:rowOff>171450</xdr:rowOff>
    </xdr:from>
    <xdr:ext cx="295275" cy="1762125"/>
    <xdr:grpSp>
      <xdr:nvGrpSpPr>
        <xdr:cNvPr id="129" name="Shape 2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GrpSpPr/>
      </xdr:nvGrpSpPr>
      <xdr:grpSpPr>
        <a:xfrm>
          <a:off x="13435965" y="4415790"/>
          <a:ext cx="295275" cy="1762125"/>
          <a:chOff x="4469700" y="3637125"/>
          <a:chExt cx="1752600" cy="285750"/>
        </a:xfrm>
      </xdr:grpSpPr>
      <xdr:cxnSp macro="">
        <xdr:nvCxnSpPr>
          <xdr:cNvPr id="130" name="Shape 52">
            <a:extLst>
              <a:ext uri="{FF2B5EF4-FFF2-40B4-BE49-F238E27FC236}">
                <a16:creationId xmlns:a16="http://schemas.microsoft.com/office/drawing/2014/main" id="{00000000-0008-0000-0100-000082000000}"/>
              </a:ext>
            </a:extLst>
          </xdr:cNvPr>
          <xdr:cNvCxnSpPr/>
        </xdr:nvCxnSpPr>
        <xdr:spPr>
          <a:xfrm rot="-5400000">
            <a:off x="4469700" y="3637125"/>
            <a:ext cx="1752600" cy="285750"/>
          </a:xfrm>
          <a:prstGeom prst="bentConnector3">
            <a:avLst>
              <a:gd name="adj1" fmla="val 10031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57150</xdr:colOff>
      <xdr:row>29</xdr:row>
      <xdr:rowOff>285750</xdr:rowOff>
    </xdr:from>
    <xdr:ext cx="1666875" cy="2066925"/>
    <xdr:grpSp>
      <xdr:nvGrpSpPr>
        <xdr:cNvPr id="131" name="Shape 2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GrpSpPr/>
      </xdr:nvGrpSpPr>
      <xdr:grpSpPr>
        <a:xfrm>
          <a:off x="11639550" y="6156960"/>
          <a:ext cx="1666875" cy="2066925"/>
          <a:chOff x="4317300" y="2951325"/>
          <a:chExt cx="2057400" cy="1657350"/>
        </a:xfrm>
      </xdr:grpSpPr>
      <xdr:cxnSp macro="">
        <xdr:nvCxnSpPr>
          <xdr:cNvPr id="132" name="Shape 53">
            <a:extLst>
              <a:ext uri="{FF2B5EF4-FFF2-40B4-BE49-F238E27FC236}">
                <a16:creationId xmlns:a16="http://schemas.microsoft.com/office/drawing/2014/main" id="{00000000-0008-0000-0100-000084000000}"/>
              </a:ext>
            </a:extLst>
          </xdr:cNvPr>
          <xdr:cNvCxnSpPr/>
        </xdr:nvCxnSpPr>
        <xdr:spPr>
          <a:xfrm rot="-5400000">
            <a:off x="4317300" y="2951325"/>
            <a:ext cx="2057400" cy="1657350"/>
          </a:xfrm>
          <a:prstGeom prst="bentConnector3">
            <a:avLst>
              <a:gd name="adj1" fmla="val 98404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30</xdr:col>
      <xdr:colOff>38100</xdr:colOff>
      <xdr:row>40</xdr:row>
      <xdr:rowOff>142875</xdr:rowOff>
    </xdr:from>
    <xdr:ext cx="57150" cy="57150"/>
    <xdr:sp macro="" textlink="">
      <xdr:nvSpPr>
        <xdr:cNvPr id="133" name="Shape 30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57150</xdr:colOff>
      <xdr:row>61</xdr:row>
      <xdr:rowOff>85725</xdr:rowOff>
    </xdr:from>
    <xdr:ext cx="1771650" cy="438150"/>
    <xdr:sp macro="" textlink="">
      <xdr:nvSpPr>
        <xdr:cNvPr id="134" name="Shape 54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/>
      </xdr:nvSpPr>
      <xdr:spPr>
        <a:xfrm>
          <a:off x="4461399" y="3561607"/>
          <a:ext cx="1769202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100"/>
        </a:p>
      </xdr:txBody>
    </xdr:sp>
    <xdr:clientData fLocksWithSheet="0"/>
  </xdr:oneCellAnchor>
  <xdr:oneCellAnchor>
    <xdr:from>
      <xdr:col>6</xdr:col>
      <xdr:colOff>76200</xdr:colOff>
      <xdr:row>67</xdr:row>
      <xdr:rowOff>57150</xdr:rowOff>
    </xdr:from>
    <xdr:ext cx="2914650" cy="438150"/>
    <xdr:sp macro="" textlink="">
      <xdr:nvSpPr>
        <xdr:cNvPr id="135" name="Shape 55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22</xdr:col>
      <xdr:colOff>295275</xdr:colOff>
      <xdr:row>62</xdr:row>
      <xdr:rowOff>104775</xdr:rowOff>
    </xdr:from>
    <xdr:ext cx="190500" cy="238125"/>
    <xdr:sp macro="" textlink="">
      <xdr:nvSpPr>
        <xdr:cNvPr id="136" name="Shape 56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?</a:t>
          </a:r>
          <a:endParaRPr sz="1400"/>
        </a:p>
      </xdr:txBody>
    </xdr:sp>
    <xdr:clientData fLocksWithSheet="0"/>
  </xdr:oneCellAnchor>
  <xdr:oneCellAnchor>
    <xdr:from>
      <xdr:col>23</xdr:col>
      <xdr:colOff>47625</xdr:colOff>
      <xdr:row>62</xdr:row>
      <xdr:rowOff>95250</xdr:rowOff>
    </xdr:from>
    <xdr:ext cx="1838325" cy="266700"/>
    <xdr:sp macro="" textlink="">
      <xdr:nvSpPr>
        <xdr:cNvPr id="137" name="Shape 57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/>
      </xdr:nvSpPr>
      <xdr:spPr>
        <a:xfrm>
          <a:off x="4431391" y="3647720"/>
          <a:ext cx="1829219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ETIQUETA DE PREREQUISITO</a:t>
          </a:r>
          <a:endParaRPr sz="1100"/>
        </a:p>
      </xdr:txBody>
    </xdr:sp>
    <xdr:clientData fLocksWithSheet="0"/>
  </xdr:oneCellAnchor>
  <xdr:oneCellAnchor>
    <xdr:from>
      <xdr:col>38</xdr:col>
      <xdr:colOff>342900</xdr:colOff>
      <xdr:row>63</xdr:row>
      <xdr:rowOff>152400</xdr:rowOff>
    </xdr:from>
    <xdr:ext cx="180975" cy="38100"/>
    <xdr:grpSp>
      <xdr:nvGrpSpPr>
        <xdr:cNvPr id="138" name="Shape 2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GrpSpPr/>
      </xdr:nvGrpSpPr>
      <xdr:grpSpPr>
        <a:xfrm>
          <a:off x="15194280" y="12908280"/>
          <a:ext cx="180975" cy="38100"/>
          <a:chOff x="5255513" y="3780000"/>
          <a:chExt cx="180975" cy="0"/>
        </a:xfrm>
      </xdr:grpSpPr>
      <xdr:cxnSp macro="">
        <xdr:nvCxnSpPr>
          <xdr:cNvPr id="139" name="Shape 58">
            <a:extLst>
              <a:ext uri="{FF2B5EF4-FFF2-40B4-BE49-F238E27FC236}">
                <a16:creationId xmlns:a16="http://schemas.microsoft.com/office/drawing/2014/main" id="{00000000-0008-0000-0100-00008B000000}"/>
              </a:ext>
            </a:extLst>
          </xdr:cNvPr>
          <xdr:cNvCxnSpPr/>
        </xdr:nvCxnSpPr>
        <xdr:spPr>
          <a:xfrm>
            <a:off x="5255513" y="3780000"/>
            <a:ext cx="1809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38</xdr:col>
      <xdr:colOff>152400</xdr:colOff>
      <xdr:row>63</xdr:row>
      <xdr:rowOff>57150</xdr:rowOff>
    </xdr:from>
    <xdr:ext cx="190500" cy="238125"/>
    <xdr:sp macro="" textlink="">
      <xdr:nvSpPr>
        <xdr:cNvPr id="140" name="Shape 59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34</xdr:col>
      <xdr:colOff>0</xdr:colOff>
      <xdr:row>63</xdr:row>
      <xdr:rowOff>180975</xdr:rowOff>
    </xdr:from>
    <xdr:ext cx="238125" cy="38100"/>
    <xdr:grpSp>
      <xdr:nvGrpSpPr>
        <xdr:cNvPr id="141" name="Shape 2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GrpSpPr/>
      </xdr:nvGrpSpPr>
      <xdr:grpSpPr>
        <a:xfrm>
          <a:off x="13216890" y="12936855"/>
          <a:ext cx="238125" cy="38100"/>
          <a:chOff x="5226938" y="3780000"/>
          <a:chExt cx="238125" cy="0"/>
        </a:xfrm>
      </xdr:grpSpPr>
      <xdr:cxnSp macro="">
        <xdr:nvCxnSpPr>
          <xdr:cNvPr id="142" name="Shape 60">
            <a:extLst>
              <a:ext uri="{FF2B5EF4-FFF2-40B4-BE49-F238E27FC236}">
                <a16:creationId xmlns:a16="http://schemas.microsoft.com/office/drawing/2014/main" id="{00000000-0008-0000-0100-00008E000000}"/>
              </a:ext>
            </a:extLst>
          </xdr:cNvPr>
          <xdr:cNvCxnSpPr/>
        </xdr:nvCxnSpPr>
        <xdr:spPr>
          <a:xfrm>
            <a:off x="5226938" y="3780000"/>
            <a:ext cx="2381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34</xdr:col>
      <xdr:colOff>219075</xdr:colOff>
      <xdr:row>63</xdr:row>
      <xdr:rowOff>85725</xdr:rowOff>
    </xdr:from>
    <xdr:ext cx="190500" cy="238125"/>
    <xdr:sp macro="" textlink="">
      <xdr:nvSpPr>
        <xdr:cNvPr id="143" name="Shape 61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28</xdr:col>
      <xdr:colOff>190500</xdr:colOff>
      <xdr:row>62</xdr:row>
      <xdr:rowOff>95250</xdr:rowOff>
    </xdr:from>
    <xdr:ext cx="752475" cy="266700"/>
    <xdr:sp macro="" textlink="">
      <xdr:nvSpPr>
        <xdr:cNvPr id="144" name="Shape 62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/>
      </xdr:nvSpPr>
      <xdr:spPr>
        <a:xfrm>
          <a:off x="4970320" y="3647720"/>
          <a:ext cx="751360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EJEMPLO: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10</xdr:row>
      <xdr:rowOff>152400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3409950" y="185166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10</xdr:row>
      <xdr:rowOff>152400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775460" y="185166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190500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5044440" y="3177540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3409950" y="4425315"/>
          <a:ext cx="514350" cy="38100"/>
          <a:chOff x="5088825" y="3780000"/>
          <a:chExt cx="514350" cy="0"/>
        </a:xfrm>
      </xdr:grpSpPr>
      <xdr:cxnSp macro="">
        <xdr:nvCxnSpPr>
          <xdr:cNvPr id="63" name="Shape 63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9" name="Shap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/>
      </xdr:nvGrpSpPr>
      <xdr:grpSpPr>
        <a:xfrm>
          <a:off x="5044440" y="4425315"/>
          <a:ext cx="514350" cy="38100"/>
          <a:chOff x="5088825" y="3780000"/>
          <a:chExt cx="514350" cy="0"/>
        </a:xfrm>
      </xdr:grpSpPr>
      <xdr:cxnSp macro="">
        <xdr:nvCxnSpPr>
          <xdr:cNvPr id="10" name="Shape 63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775460" y="4425315"/>
          <a:ext cx="514350" cy="38100"/>
          <a:chOff x="5088825" y="3780000"/>
          <a:chExt cx="514350" cy="0"/>
        </a:xfrm>
      </xdr:grpSpPr>
      <xdr:cxnSp macro="">
        <xdr:nvCxnSpPr>
          <xdr:cNvPr id="12" name="Shape 63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0</xdr:colOff>
      <xdr:row>22</xdr:row>
      <xdr:rowOff>38100</xdr:rowOff>
    </xdr:from>
    <xdr:ext cx="514350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pSpPr/>
      </xdr:nvGrpSpPr>
      <xdr:grpSpPr>
        <a:xfrm>
          <a:off x="6678930" y="4282440"/>
          <a:ext cx="514350" cy="38100"/>
          <a:chOff x="5088825" y="3780000"/>
          <a:chExt cx="514350" cy="0"/>
        </a:xfrm>
      </xdr:grpSpPr>
      <xdr:cxnSp macro="">
        <xdr:nvCxnSpPr>
          <xdr:cNvPr id="14" name="Shape 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28</xdr:row>
      <xdr:rowOff>152400</xdr:rowOff>
    </xdr:from>
    <xdr:ext cx="514350" cy="38100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pSpPr/>
      </xdr:nvGrpSpPr>
      <xdr:grpSpPr>
        <a:xfrm>
          <a:off x="1775460" y="5654040"/>
          <a:ext cx="514350" cy="38100"/>
          <a:chOff x="5088825" y="3780000"/>
          <a:chExt cx="514350" cy="0"/>
        </a:xfrm>
      </xdr:grpSpPr>
      <xdr:cxnSp macro="">
        <xdr:nvCxnSpPr>
          <xdr:cNvPr id="16" name="Shape 3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9525</xdr:colOff>
      <xdr:row>28</xdr:row>
      <xdr:rowOff>171450</xdr:rowOff>
    </xdr:from>
    <xdr:ext cx="2009775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3419475" y="5673090"/>
          <a:ext cx="2009775" cy="38100"/>
          <a:chOff x="4341113" y="3780000"/>
          <a:chExt cx="2009775" cy="0"/>
        </a:xfrm>
      </xdr:grpSpPr>
      <xdr:cxnSp macro="">
        <xdr:nvCxnSpPr>
          <xdr:cNvPr id="64" name="Shape 64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CxnSpPr/>
        </xdr:nvCxnSpPr>
        <xdr:spPr>
          <a:xfrm>
            <a:off x="4341113" y="3780000"/>
            <a:ext cx="20097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209550</xdr:colOff>
      <xdr:row>22</xdr:row>
      <xdr:rowOff>161925</xdr:rowOff>
    </xdr:from>
    <xdr:ext cx="304800" cy="120015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6888480" y="4406265"/>
          <a:ext cx="304800" cy="1200150"/>
          <a:chOff x="4750688" y="3632363"/>
          <a:chExt cx="1190625" cy="295275"/>
        </a:xfrm>
      </xdr:grpSpPr>
      <xdr:cxnSp macro="">
        <xdr:nvCxnSpPr>
          <xdr:cNvPr id="65" name="Shape 65">
            <a:extLst>
              <a:ext uri="{FF2B5EF4-FFF2-40B4-BE49-F238E27FC236}">
                <a16:creationId xmlns:a16="http://schemas.microsoft.com/office/drawing/2014/main" id="{00000000-0008-0000-0200-000041000000}"/>
              </a:ext>
            </a:extLst>
          </xdr:cNvPr>
          <xdr:cNvCxnSpPr/>
        </xdr:nvCxnSpPr>
        <xdr:spPr>
          <a:xfrm rot="-5400000" flipH="1">
            <a:off x="4750688" y="3632363"/>
            <a:ext cx="1190625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0</xdr:colOff>
      <xdr:row>22</xdr:row>
      <xdr:rowOff>133350</xdr:rowOff>
    </xdr:from>
    <xdr:ext cx="219075" cy="38100"/>
    <xdr:grpSp>
      <xdr:nvGrpSpPr>
        <xdr:cNvPr id="19" name="Shape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6678930" y="4377690"/>
          <a:ext cx="219075" cy="38100"/>
          <a:chOff x="5236463" y="3780000"/>
          <a:chExt cx="219075" cy="0"/>
        </a:xfrm>
      </xdr:grpSpPr>
      <xdr:cxnSp macro="">
        <xdr:nvCxnSpPr>
          <xdr:cNvPr id="66" name="Shape 66">
            <a:extLst>
              <a:ext uri="{FF2B5EF4-FFF2-40B4-BE49-F238E27FC236}">
                <a16:creationId xmlns:a16="http://schemas.microsoft.com/office/drawing/2014/main" id="{00000000-0008-0000-0200-000042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22</xdr:col>
      <xdr:colOff>0</xdr:colOff>
      <xdr:row>22</xdr:row>
      <xdr:rowOff>85725</xdr:rowOff>
    </xdr:from>
    <xdr:ext cx="514350" cy="381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pSpPr/>
      </xdr:nvGrpSpPr>
      <xdr:grpSpPr>
        <a:xfrm>
          <a:off x="8313420" y="4330065"/>
          <a:ext cx="514350" cy="38100"/>
          <a:chOff x="5088825" y="3780000"/>
          <a:chExt cx="514350" cy="0"/>
        </a:xfrm>
      </xdr:grpSpPr>
      <xdr:cxnSp macro="">
        <xdr:nvCxnSpPr>
          <xdr:cNvPr id="67" name="Shape 67">
            <a:extLst>
              <a:ext uri="{FF2B5EF4-FFF2-40B4-BE49-F238E27FC236}">
                <a16:creationId xmlns:a16="http://schemas.microsoft.com/office/drawing/2014/main" id="{00000000-0008-0000-0200-00004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209550</xdr:colOff>
      <xdr:row>22</xdr:row>
      <xdr:rowOff>228600</xdr:rowOff>
    </xdr:from>
    <xdr:ext cx="304800" cy="1200150"/>
    <xdr:grpSp>
      <xdr:nvGrpSpPr>
        <xdr:cNvPr id="21" name="Shape 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pSpPr/>
      </xdr:nvGrpSpPr>
      <xdr:grpSpPr>
        <a:xfrm>
          <a:off x="8522970" y="4472940"/>
          <a:ext cx="304800" cy="1200150"/>
          <a:chOff x="4750688" y="3632363"/>
          <a:chExt cx="1190625" cy="295275"/>
        </a:xfrm>
      </xdr:grpSpPr>
      <xdr:cxnSp macro="">
        <xdr:nvCxnSpPr>
          <xdr:cNvPr id="68" name="Shape 68">
            <a:extLst>
              <a:ext uri="{FF2B5EF4-FFF2-40B4-BE49-F238E27FC236}">
                <a16:creationId xmlns:a16="http://schemas.microsoft.com/office/drawing/2014/main" id="{00000000-0008-0000-0200-000044000000}"/>
              </a:ext>
            </a:extLst>
          </xdr:cNvPr>
          <xdr:cNvCxnSpPr/>
        </xdr:nvCxnSpPr>
        <xdr:spPr>
          <a:xfrm rot="-5400000" flipH="1">
            <a:off x="4750688" y="3632363"/>
            <a:ext cx="1190625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22</xdr:row>
      <xdr:rowOff>209550</xdr:rowOff>
    </xdr:from>
    <xdr:ext cx="219075" cy="381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>
          <a:off x="8313420" y="4453890"/>
          <a:ext cx="219075" cy="38100"/>
          <a:chOff x="5236463" y="3780000"/>
          <a:chExt cx="219075" cy="0"/>
        </a:xfrm>
      </xdr:grpSpPr>
      <xdr:cxnSp macro="">
        <xdr:nvCxnSpPr>
          <xdr:cNvPr id="69" name="Shape 69">
            <a:extLst>
              <a:ext uri="{FF2B5EF4-FFF2-40B4-BE49-F238E27FC236}">
                <a16:creationId xmlns:a16="http://schemas.microsoft.com/office/drawing/2014/main" id="{00000000-0008-0000-0200-000045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22</xdr:col>
      <xdr:colOff>142875</xdr:colOff>
      <xdr:row>16</xdr:row>
      <xdr:rowOff>47625</xdr:rowOff>
    </xdr:from>
    <xdr:ext cx="190500" cy="238125"/>
    <xdr:sp macro="" textlink="">
      <xdr:nvSpPr>
        <xdr:cNvPr id="70" name="Shape 70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</a:t>
          </a:r>
          <a:endParaRPr sz="1400"/>
        </a:p>
      </xdr:txBody>
    </xdr:sp>
    <xdr:clientData fLocksWithSheet="0"/>
  </xdr:oneCellAnchor>
  <xdr:oneCellAnchor>
    <xdr:from>
      <xdr:col>22</xdr:col>
      <xdr:colOff>323850</xdr:colOff>
      <xdr:row>16</xdr:row>
      <xdr:rowOff>152400</xdr:rowOff>
    </xdr:from>
    <xdr:ext cx="180975" cy="38100"/>
    <xdr:grpSp>
      <xdr:nvGrpSpPr>
        <xdr:cNvPr id="23" name="Shape 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pSpPr/>
      </xdr:nvGrpSpPr>
      <xdr:grpSpPr>
        <a:xfrm>
          <a:off x="8637270" y="3139440"/>
          <a:ext cx="180975" cy="38100"/>
          <a:chOff x="5255513" y="3780000"/>
          <a:chExt cx="180900" cy="0"/>
        </a:xfrm>
      </xdr:grpSpPr>
      <xdr:cxnSp macro="">
        <xdr:nvCxnSpPr>
          <xdr:cNvPr id="71" name="Shape 71">
            <a:extLst>
              <a:ext uri="{FF2B5EF4-FFF2-40B4-BE49-F238E27FC236}">
                <a16:creationId xmlns:a16="http://schemas.microsoft.com/office/drawing/2014/main" id="{00000000-0008-0000-0200-000047000000}"/>
              </a:ext>
            </a:extLst>
          </xdr:cNvPr>
          <xdr:cNvCxnSpPr>
            <a:stCxn id="23" idx="3"/>
          </xdr:cNvCxnSpPr>
        </xdr:nvCxnSpPr>
        <xdr:spPr>
          <a:xfrm>
            <a:off x="5255513" y="3780000"/>
            <a:ext cx="1809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57150</xdr:colOff>
      <xdr:row>43</xdr:row>
      <xdr:rowOff>85725</xdr:rowOff>
    </xdr:from>
    <xdr:ext cx="1771650" cy="438150"/>
    <xdr:sp macro="" textlink="">
      <xdr:nvSpPr>
        <xdr:cNvPr id="72" name="Shape 72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/>
      </xdr:nvSpPr>
      <xdr:spPr>
        <a:xfrm>
          <a:off x="4461399" y="3561607"/>
          <a:ext cx="1769202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46</xdr:row>
      <xdr:rowOff>276225</xdr:rowOff>
    </xdr:from>
    <xdr:ext cx="1638300" cy="962025"/>
    <xdr:sp macro="" textlink="">
      <xdr:nvSpPr>
        <xdr:cNvPr id="73" name="Shape 73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 txBox="1"/>
      </xdr:nvSpPr>
      <xdr:spPr>
        <a:xfrm>
          <a:off x="4531251" y="3303267"/>
          <a:ext cx="1629498" cy="953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11</xdr:col>
      <xdr:colOff>314325</xdr:colOff>
      <xdr:row>45</xdr:row>
      <xdr:rowOff>76200</xdr:rowOff>
    </xdr:from>
    <xdr:ext cx="190500" cy="238125"/>
    <xdr:sp macro="" textlink="">
      <xdr:nvSpPr>
        <xdr:cNvPr id="74" name="Shape 74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?</a:t>
          </a:r>
          <a:endParaRPr sz="1400"/>
        </a:p>
      </xdr:txBody>
    </xdr:sp>
    <xdr:clientData fLocksWithSheet="0"/>
  </xdr:oneCellAnchor>
  <xdr:oneCellAnchor>
    <xdr:from>
      <xdr:col>12</xdr:col>
      <xdr:colOff>238125</xdr:colOff>
      <xdr:row>45</xdr:row>
      <xdr:rowOff>66675</xdr:rowOff>
    </xdr:from>
    <xdr:ext cx="1838325" cy="266700"/>
    <xdr:sp macro="" textlink="">
      <xdr:nvSpPr>
        <xdr:cNvPr id="75" name="Shape 75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 txBox="1"/>
      </xdr:nvSpPr>
      <xdr:spPr>
        <a:xfrm>
          <a:off x="4431391" y="3647720"/>
          <a:ext cx="1829219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ETIQUETA DE PREREQUISITO</a:t>
          </a:r>
          <a:endParaRPr sz="1100"/>
        </a:p>
      </xdr:txBody>
    </xdr:sp>
    <xdr:clientData fLocksWithSheet="0"/>
  </xdr:oneCellAnchor>
  <xdr:oneCellAnchor>
    <xdr:from>
      <xdr:col>10</xdr:col>
      <xdr:colOff>142875</xdr:colOff>
      <xdr:row>45</xdr:row>
      <xdr:rowOff>361950</xdr:rowOff>
    </xdr:from>
    <xdr:ext cx="4048125" cy="847725"/>
    <xdr:pic>
      <xdr:nvPicPr>
        <xdr:cNvPr id="24" name="image3.png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152400</xdr:colOff>
      <xdr:row>48</xdr:row>
      <xdr:rowOff>85725</xdr:rowOff>
    </xdr:from>
    <xdr:ext cx="2190750" cy="504825"/>
    <xdr:pic>
      <xdr:nvPicPr>
        <xdr:cNvPr id="25" name="image1.png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238125</xdr:colOff>
      <xdr:row>45</xdr:row>
      <xdr:rowOff>257175</xdr:rowOff>
    </xdr:from>
    <xdr:ext cx="2105025" cy="1000125"/>
    <xdr:pic>
      <xdr:nvPicPr>
        <xdr:cNvPr id="26" name="image2.png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16</xdr:row>
      <xdr:rowOff>152400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3409950" y="320040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16</xdr:row>
      <xdr:rowOff>152400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1775460" y="320040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152400</xdr:rowOff>
    </xdr:from>
    <xdr:ext cx="49530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63490" y="3200400"/>
          <a:ext cx="495300" cy="38100"/>
          <a:chOff x="5098350" y="3780000"/>
          <a:chExt cx="495300" cy="0"/>
        </a:xfrm>
      </xdr:grpSpPr>
      <xdr:cxnSp macro="">
        <xdr:nvCxn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28</xdr:row>
      <xdr:rowOff>171450</xdr:rowOff>
    </xdr:from>
    <xdr:ext cx="514350" cy="38100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1746885" y="5764530"/>
          <a:ext cx="514350" cy="38100"/>
          <a:chOff x="5088825" y="3780000"/>
          <a:chExt cx="514350" cy="0"/>
        </a:xfrm>
      </xdr:grpSpPr>
      <xdr:cxnSp macro="">
        <xdr:nvCxnSpPr>
          <xdr:cNvPr id="8" name="Shape 3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9" name="Shape 2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10" name="Shape 3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2" name="Shape 76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pSpPr/>
      </xdr:nvGrpSpPr>
      <xdr:grpSpPr>
        <a:xfrm>
          <a:off x="1775460" y="4516755"/>
          <a:ext cx="514350" cy="38100"/>
          <a:chOff x="5088825" y="3780000"/>
          <a:chExt cx="514350" cy="0"/>
        </a:xfrm>
      </xdr:grpSpPr>
      <xdr:cxnSp macro="">
        <xdr:nvCxnSpPr>
          <xdr:cNvPr id="14" name="Shape 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44</xdr:row>
      <xdr:rowOff>152400</xdr:rowOff>
    </xdr:from>
    <xdr:ext cx="514350" cy="38100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pSpPr/>
      </xdr:nvGrpSpPr>
      <xdr:grpSpPr>
        <a:xfrm>
          <a:off x="1775460" y="9353550"/>
          <a:ext cx="514350" cy="38100"/>
          <a:chOff x="5088825" y="3780000"/>
          <a:chExt cx="514350" cy="0"/>
        </a:xfrm>
      </xdr:grpSpPr>
      <xdr:cxnSp macro="">
        <xdr:nvCxnSpPr>
          <xdr:cNvPr id="77" name="Shape 77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44</xdr:row>
      <xdr:rowOff>161925</xdr:rowOff>
    </xdr:from>
    <xdr:ext cx="523875" cy="381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3381375" y="9363075"/>
          <a:ext cx="523875" cy="38100"/>
          <a:chOff x="5084063" y="3780000"/>
          <a:chExt cx="523875" cy="0"/>
        </a:xfrm>
      </xdr:grpSpPr>
      <xdr:cxnSp macro="">
        <xdr:nvCxnSpPr>
          <xdr:cNvPr id="78" name="Shape 78">
            <a:extLst>
              <a:ext uri="{FF2B5EF4-FFF2-40B4-BE49-F238E27FC236}">
                <a16:creationId xmlns:a16="http://schemas.microsoft.com/office/drawing/2014/main" id="{00000000-0008-0000-0300-00004E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19050</xdr:colOff>
      <xdr:row>38</xdr:row>
      <xdr:rowOff>152400</xdr:rowOff>
    </xdr:from>
    <xdr:ext cx="495300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/>
      </xdr:nvGrpSpPr>
      <xdr:grpSpPr>
        <a:xfrm>
          <a:off x="5082540" y="8084820"/>
          <a:ext cx="495300" cy="38100"/>
          <a:chOff x="5098350" y="3780000"/>
          <a:chExt cx="495300" cy="0"/>
        </a:xfrm>
      </xdr:grpSpPr>
      <xdr:cxnSp macro="">
        <xdr:nvCxn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57150</xdr:colOff>
      <xdr:row>59</xdr:row>
      <xdr:rowOff>85725</xdr:rowOff>
    </xdr:from>
    <xdr:ext cx="2000250" cy="790575"/>
    <xdr:sp macro="" textlink="">
      <xdr:nvSpPr>
        <xdr:cNvPr id="80" name="Shape 80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4348612" y="3389380"/>
          <a:ext cx="1994777" cy="78124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6</xdr:col>
      <xdr:colOff>76200</xdr:colOff>
      <xdr:row>65</xdr:row>
      <xdr:rowOff>57150</xdr:rowOff>
    </xdr:from>
    <xdr:ext cx="2914650" cy="438150"/>
    <xdr:sp macro="" textlink="">
      <xdr:nvSpPr>
        <xdr:cNvPr id="81" name="Shape 81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9" name="Shape 76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21" name="Shape 3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23" name="Shape 76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25" name="Shape 76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28</xdr:row>
      <xdr:rowOff>190500</xdr:rowOff>
    </xdr:from>
    <xdr:ext cx="495300" cy="381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63490" y="5783580"/>
          <a:ext cx="495300" cy="38100"/>
          <a:chOff x="5098350" y="3780000"/>
          <a:chExt cx="495300" cy="0"/>
        </a:xfrm>
      </xdr:grpSpPr>
      <xdr:cxnSp macro="">
        <xdr:nvCxnSpPr>
          <xdr:cNvPr id="27" name="Shape 7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38</xdr:row>
      <xdr:rowOff>161925</xdr:rowOff>
    </xdr:from>
    <xdr:ext cx="523875" cy="381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3381375" y="8094345"/>
          <a:ext cx="523875" cy="38100"/>
          <a:chOff x="5084063" y="3780000"/>
          <a:chExt cx="523875" cy="0"/>
        </a:xfrm>
      </xdr:grpSpPr>
      <xdr:cxnSp macro="">
        <xdr:nvCxn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361950</xdr:colOff>
      <xdr:row>44</xdr:row>
      <xdr:rowOff>152400</xdr:rowOff>
    </xdr:from>
    <xdr:ext cx="495300" cy="38100"/>
    <xdr:grpSp>
      <xdr:nvGrpSpPr>
        <xdr:cNvPr id="29" name="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pSpPr/>
      </xdr:nvGrpSpPr>
      <xdr:grpSpPr>
        <a:xfrm>
          <a:off x="5044440" y="9353550"/>
          <a:ext cx="495300" cy="38100"/>
          <a:chOff x="5098350" y="3780000"/>
          <a:chExt cx="495300" cy="0"/>
        </a:xfrm>
      </xdr:grpSpPr>
      <xdr:cxnSp macro="">
        <xdr:nvCxnSpPr>
          <xdr:cNvPr id="83" name="Shape 83">
            <a:extLst>
              <a:ext uri="{FF2B5EF4-FFF2-40B4-BE49-F238E27FC236}">
                <a16:creationId xmlns:a16="http://schemas.microsoft.com/office/drawing/2014/main" id="{00000000-0008-0000-0300-000053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50</xdr:row>
      <xdr:rowOff>190500</xdr:rowOff>
    </xdr:from>
    <xdr:ext cx="523875" cy="381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1746885" y="10835640"/>
          <a:ext cx="523875" cy="38100"/>
          <a:chOff x="5084063" y="3780000"/>
          <a:chExt cx="523875" cy="0"/>
        </a:xfrm>
      </xdr:grpSpPr>
      <xdr:cxnSp macro="">
        <xdr:nvCxnSpPr>
          <xdr:cNvPr id="31" name="Shape 82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50</xdr:row>
      <xdr:rowOff>190500</xdr:rowOff>
    </xdr:from>
    <xdr:ext cx="523875" cy="381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3381375" y="10835640"/>
          <a:ext cx="523875" cy="38100"/>
          <a:chOff x="5084063" y="3780000"/>
          <a:chExt cx="523875" cy="0"/>
        </a:xfrm>
      </xdr:grpSpPr>
      <xdr:cxnSp macro="">
        <xdr:nvCxnSpPr>
          <xdr:cNvPr id="33" name="Shape 8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44</xdr:row>
      <xdr:rowOff>152400</xdr:rowOff>
    </xdr:from>
    <xdr:ext cx="514350" cy="381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3409950" y="9353550"/>
          <a:ext cx="514350" cy="38100"/>
          <a:chOff x="5088825" y="3780000"/>
          <a:chExt cx="514350" cy="0"/>
        </a:xfrm>
      </xdr:grpSpPr>
      <xdr:cxnSp macro="">
        <xdr:nvCxnSpPr>
          <xdr:cNvPr id="35" name="Shape 77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209550</xdr:colOff>
      <xdr:row>22</xdr:row>
      <xdr:rowOff>161925</xdr:rowOff>
    </xdr:from>
    <xdr:ext cx="57150" cy="76200"/>
    <xdr:sp macro="" textlink="">
      <xdr:nvSpPr>
        <xdr:cNvPr id="84" name="Shape 8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5326950" y="3746663"/>
          <a:ext cx="38100" cy="66675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16</xdr:row>
      <xdr:rowOff>152400</xdr:rowOff>
    </xdr:from>
    <xdr:ext cx="514350" cy="381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3409950" y="3200400"/>
          <a:ext cx="514350" cy="38100"/>
          <a:chOff x="5088825" y="3780000"/>
          <a:chExt cx="514350" cy="0"/>
        </a:xfrm>
      </xdr:grpSpPr>
      <xdr:cxnSp macro="">
        <xdr:nvCxnSpPr>
          <xdr:cNvPr id="37" name="Shape 3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16</xdr:row>
      <xdr:rowOff>152400</xdr:rowOff>
    </xdr:from>
    <xdr:ext cx="514350" cy="381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1775460" y="3200400"/>
          <a:ext cx="514350" cy="38100"/>
          <a:chOff x="5088825" y="3780000"/>
          <a:chExt cx="514350" cy="0"/>
        </a:xfrm>
      </xdr:grpSpPr>
      <xdr:cxnSp macro="">
        <xdr:nvCxnSpPr>
          <xdr:cNvPr id="39" name="Shape 3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152400</xdr:rowOff>
    </xdr:from>
    <xdr:ext cx="495300" cy="381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63490" y="3200400"/>
          <a:ext cx="495300" cy="38100"/>
          <a:chOff x="5098350" y="3780000"/>
          <a:chExt cx="495300" cy="0"/>
        </a:xfrm>
      </xdr:grpSpPr>
      <xdr:cxnSp macro="">
        <xdr:nvCxnSpPr>
          <xdr:cNvPr id="41" name="Shape 76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28</xdr:row>
      <xdr:rowOff>190500</xdr:rowOff>
    </xdr:from>
    <xdr:ext cx="514350" cy="381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3409950" y="5783580"/>
          <a:ext cx="514350" cy="38100"/>
          <a:chOff x="5088825" y="3780000"/>
          <a:chExt cx="514350" cy="0"/>
        </a:xfrm>
      </xdr:grpSpPr>
      <xdr:cxnSp macro="">
        <xdr:nvCxnSpPr>
          <xdr:cNvPr id="43" name="Shape 3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45" name="Shape 3">
            <a:extLst>
              <a:ext uri="{FF2B5EF4-FFF2-40B4-BE49-F238E27FC236}">
                <a16:creationId xmlns:a16="http://schemas.microsoft.com/office/drawing/2014/main" id="{00000000-0008-0000-0300-00002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47" name="Shape 76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1775460" y="4516755"/>
          <a:ext cx="514350" cy="38100"/>
          <a:chOff x="5088825" y="3780000"/>
          <a:chExt cx="514350" cy="0"/>
        </a:xfrm>
      </xdr:grpSpPr>
      <xdr:cxnSp macro="">
        <xdr:nvCxnSpPr>
          <xdr:cNvPr id="49" name="Shape 3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44</xdr:row>
      <xdr:rowOff>152400</xdr:rowOff>
    </xdr:from>
    <xdr:ext cx="514350" cy="38100"/>
    <xdr:grpSp>
      <xdr:nvGrpSpPr>
        <xdr:cNvPr id="50" name="Shape 2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pSpPr/>
      </xdr:nvGrpSpPr>
      <xdr:grpSpPr>
        <a:xfrm>
          <a:off x="1775460" y="9353550"/>
          <a:ext cx="514350" cy="38100"/>
          <a:chOff x="5088825" y="3780000"/>
          <a:chExt cx="514350" cy="0"/>
        </a:xfrm>
      </xdr:grpSpPr>
      <xdr:cxnSp macro="">
        <xdr:nvCxnSpPr>
          <xdr:cNvPr id="51" name="Shape 77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44</xdr:row>
      <xdr:rowOff>161925</xdr:rowOff>
    </xdr:from>
    <xdr:ext cx="523875" cy="38100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GrpSpPr/>
      </xdr:nvGrpSpPr>
      <xdr:grpSpPr>
        <a:xfrm>
          <a:off x="3381375" y="9363075"/>
          <a:ext cx="523875" cy="38100"/>
          <a:chOff x="5084063" y="3780000"/>
          <a:chExt cx="523875" cy="0"/>
        </a:xfrm>
      </xdr:grpSpPr>
      <xdr:cxnSp macro="">
        <xdr:nvCxnSpPr>
          <xdr:cNvPr id="53" name="Shape 78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38</xdr:row>
      <xdr:rowOff>152400</xdr:rowOff>
    </xdr:from>
    <xdr:ext cx="495300" cy="38100"/>
    <xdr:grpSp>
      <xdr:nvGrpSpPr>
        <xdr:cNvPr id="54" name="Shape 2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GrpSpPr/>
      </xdr:nvGrpSpPr>
      <xdr:grpSpPr>
        <a:xfrm>
          <a:off x="5063490" y="8084820"/>
          <a:ext cx="495300" cy="38100"/>
          <a:chOff x="5098350" y="3780000"/>
          <a:chExt cx="495300" cy="0"/>
        </a:xfrm>
      </xdr:grpSpPr>
      <xdr:cxnSp macro="">
        <xdr:nvCxnSpPr>
          <xdr:cNvPr id="55" name="Shape 79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57150</xdr:colOff>
      <xdr:row>59</xdr:row>
      <xdr:rowOff>85725</xdr:rowOff>
    </xdr:from>
    <xdr:ext cx="1771650" cy="438150"/>
    <xdr:sp macro="" textlink="">
      <xdr:nvSpPr>
        <xdr:cNvPr id="85" name="Shape 8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 txBox="1"/>
      </xdr:nvSpPr>
      <xdr:spPr>
        <a:xfrm>
          <a:off x="4461399" y="3561607"/>
          <a:ext cx="1769202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100"/>
        </a:p>
      </xdr:txBody>
    </xdr:sp>
    <xdr:clientData fLocksWithSheet="0"/>
  </xdr:oneCellAnchor>
  <xdr:oneCellAnchor>
    <xdr:from>
      <xdr:col>6</xdr:col>
      <xdr:colOff>76200</xdr:colOff>
      <xdr:row>65</xdr:row>
      <xdr:rowOff>57150</xdr:rowOff>
    </xdr:from>
    <xdr:ext cx="2914650" cy="438150"/>
    <xdr:sp macro="" textlink="">
      <xdr:nvSpPr>
        <xdr:cNvPr id="86" name="Shape 8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56" name="Shap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57" name="Shape 7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58" name="Shap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59" name="Shape 3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60" name="Shape 2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61" name="Shape 76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63" name="Shape 76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64" name="Shape 2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65" name="Shape 78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38</xdr:row>
      <xdr:rowOff>161925</xdr:rowOff>
    </xdr:from>
    <xdr:ext cx="523875" cy="38100"/>
    <xdr:grpSp>
      <xdr:nvGrpSpPr>
        <xdr:cNvPr id="66" name="Shape 2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GrpSpPr/>
      </xdr:nvGrpSpPr>
      <xdr:grpSpPr>
        <a:xfrm>
          <a:off x="3381375" y="8094345"/>
          <a:ext cx="523875" cy="38100"/>
          <a:chOff x="5084063" y="3780000"/>
          <a:chExt cx="523875" cy="0"/>
        </a:xfrm>
      </xdr:grpSpPr>
      <xdr:cxnSp macro="">
        <xdr:nvCxnSpPr>
          <xdr:cNvPr id="67" name="Shape 82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38</xdr:row>
      <xdr:rowOff>161925</xdr:rowOff>
    </xdr:from>
    <xdr:ext cx="523875" cy="38100"/>
    <xdr:grpSp>
      <xdr:nvGrpSpPr>
        <xdr:cNvPr id="68" name="Shape 2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GrpSpPr/>
      </xdr:nvGrpSpPr>
      <xdr:grpSpPr>
        <a:xfrm>
          <a:off x="5015865" y="8094345"/>
          <a:ext cx="523875" cy="38100"/>
          <a:chOff x="5084063" y="3780000"/>
          <a:chExt cx="523875" cy="0"/>
        </a:xfrm>
      </xdr:grpSpPr>
      <xdr:cxnSp macro="">
        <xdr:nvCxnSpPr>
          <xdr:cNvPr id="87" name="Shape 87">
            <a:extLst>
              <a:ext uri="{FF2B5EF4-FFF2-40B4-BE49-F238E27FC236}">
                <a16:creationId xmlns:a16="http://schemas.microsoft.com/office/drawing/2014/main" id="{00000000-0008-0000-0300-000057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44</xdr:row>
      <xdr:rowOff>161925</xdr:rowOff>
    </xdr:from>
    <xdr:ext cx="523875" cy="38100"/>
    <xdr:grpSp>
      <xdr:nvGrpSpPr>
        <xdr:cNvPr id="69" name="Shape 2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GrpSpPr/>
      </xdr:nvGrpSpPr>
      <xdr:grpSpPr>
        <a:xfrm>
          <a:off x="5015865" y="9363075"/>
          <a:ext cx="523875" cy="38100"/>
          <a:chOff x="5084063" y="3780000"/>
          <a:chExt cx="523875" cy="0"/>
        </a:xfrm>
      </xdr:grpSpPr>
      <xdr:cxnSp macro="">
        <xdr:nvCxn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50</xdr:row>
      <xdr:rowOff>190500</xdr:rowOff>
    </xdr:from>
    <xdr:ext cx="523875" cy="38100"/>
    <xdr:grpSp>
      <xdr:nvGrpSpPr>
        <xdr:cNvPr id="70" name="Shape 2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/>
      </xdr:nvGrpSpPr>
      <xdr:grpSpPr>
        <a:xfrm>
          <a:off x="1746885" y="10835640"/>
          <a:ext cx="523875" cy="38100"/>
          <a:chOff x="5084063" y="3780000"/>
          <a:chExt cx="523875" cy="0"/>
        </a:xfrm>
      </xdr:grpSpPr>
      <xdr:cxnSp macro="">
        <xdr:nvCxnSpPr>
          <xdr:cNvPr id="71" name="Shape 82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50</xdr:row>
      <xdr:rowOff>190500</xdr:rowOff>
    </xdr:from>
    <xdr:ext cx="523875" cy="38100"/>
    <xdr:grpSp>
      <xdr:nvGrpSpPr>
        <xdr:cNvPr id="72" name="Shape 2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GrpSpPr/>
      </xdr:nvGrpSpPr>
      <xdr:grpSpPr>
        <a:xfrm>
          <a:off x="3381375" y="10835640"/>
          <a:ext cx="523875" cy="38100"/>
          <a:chOff x="5084063" y="3780000"/>
          <a:chExt cx="523875" cy="0"/>
        </a:xfrm>
      </xdr:grpSpPr>
      <xdr:cxnSp macro="">
        <xdr:nvCxnSpPr>
          <xdr:cNvPr id="73" name="Shape 82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50</xdr:row>
      <xdr:rowOff>190500</xdr:rowOff>
    </xdr:from>
    <xdr:ext cx="523875" cy="38100"/>
    <xdr:grpSp>
      <xdr:nvGrpSpPr>
        <xdr:cNvPr id="74" name="Shape 2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GrpSpPr/>
      </xdr:nvGrpSpPr>
      <xdr:grpSpPr>
        <a:xfrm>
          <a:off x="5015865" y="10835640"/>
          <a:ext cx="523875" cy="38100"/>
          <a:chOff x="5084063" y="3780000"/>
          <a:chExt cx="523875" cy="0"/>
        </a:xfrm>
      </xdr:grpSpPr>
      <xdr:cxnSp macro="">
        <xdr:nvCxnSpPr>
          <xdr:cNvPr id="75" name="Shape 87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10</xdr:row>
      <xdr:rowOff>190500</xdr:rowOff>
    </xdr:from>
    <xdr:ext cx="523875" cy="38100"/>
    <xdr:grpSp>
      <xdr:nvGrpSpPr>
        <xdr:cNvPr id="89" name="Shape 2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GrpSpPr/>
      </xdr:nvGrpSpPr>
      <xdr:grpSpPr>
        <a:xfrm>
          <a:off x="5015865" y="1889760"/>
          <a:ext cx="523875" cy="38100"/>
          <a:chOff x="5084063" y="3780000"/>
          <a:chExt cx="523875" cy="0"/>
        </a:xfrm>
      </xdr:grpSpPr>
      <xdr:cxnSp macro="">
        <xdr:nvCxnSpPr>
          <xdr:cNvPr id="90" name="Shape 88">
            <a:extLst>
              <a:ext uri="{FF2B5EF4-FFF2-40B4-BE49-F238E27FC236}">
                <a16:creationId xmlns:a16="http://schemas.microsoft.com/office/drawing/2014/main" id="{00000000-0008-0000-0300-00005A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91" name="Shape 2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92" name="Shape 78">
            <a:extLst>
              <a:ext uri="{FF2B5EF4-FFF2-40B4-BE49-F238E27FC236}">
                <a16:creationId xmlns:a16="http://schemas.microsoft.com/office/drawing/2014/main" id="{00000000-0008-0000-0300-00005C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10</xdr:row>
      <xdr:rowOff>190500</xdr:rowOff>
    </xdr:from>
    <xdr:ext cx="523875" cy="38100"/>
    <xdr:grpSp>
      <xdr:nvGrpSpPr>
        <xdr:cNvPr id="93" name="Shape 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GrpSpPr/>
      </xdr:nvGrpSpPr>
      <xdr:grpSpPr>
        <a:xfrm>
          <a:off x="5015865" y="1889760"/>
          <a:ext cx="523875" cy="38100"/>
          <a:chOff x="5084063" y="3780000"/>
          <a:chExt cx="523875" cy="0"/>
        </a:xfrm>
      </xdr:grpSpPr>
      <xdr:cxnSp macro="">
        <xdr:nvCxnSpPr>
          <xdr:cNvPr id="94" name="Shape 88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16</xdr:row>
      <xdr:rowOff>152400</xdr:rowOff>
    </xdr:from>
    <xdr:ext cx="514350" cy="38100"/>
    <xdr:grpSp>
      <xdr:nvGrpSpPr>
        <xdr:cNvPr id="95" name="Shape 2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GrpSpPr/>
      </xdr:nvGrpSpPr>
      <xdr:grpSpPr>
        <a:xfrm>
          <a:off x="3409950" y="3200400"/>
          <a:ext cx="514350" cy="38100"/>
          <a:chOff x="5088825" y="3780000"/>
          <a:chExt cx="514350" cy="0"/>
        </a:xfrm>
      </xdr:grpSpPr>
      <xdr:cxnSp macro="">
        <xdr:nvCxnSpPr>
          <xdr:cNvPr id="96" name="Shape 3">
            <a:extLst>
              <a:ext uri="{FF2B5EF4-FFF2-40B4-BE49-F238E27FC236}">
                <a16:creationId xmlns:a16="http://schemas.microsoft.com/office/drawing/2014/main" id="{00000000-0008-0000-0300-000060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9525</xdr:colOff>
      <xdr:row>10</xdr:row>
      <xdr:rowOff>190500</xdr:rowOff>
    </xdr:from>
    <xdr:ext cx="514350" cy="38100"/>
    <xdr:grpSp>
      <xdr:nvGrpSpPr>
        <xdr:cNvPr id="97" name="Shape 2" title="Dibujo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GrpSpPr/>
      </xdr:nvGrpSpPr>
      <xdr:grpSpPr>
        <a:xfrm>
          <a:off x="1784985" y="1889760"/>
          <a:ext cx="514350" cy="38100"/>
          <a:chOff x="5088825" y="3780000"/>
          <a:chExt cx="514350" cy="0"/>
        </a:xfrm>
      </xdr:grpSpPr>
      <xdr:cxnSp macro="">
        <xdr:nvCxnSpPr>
          <xdr:cNvPr id="98" name="Shape 3">
            <a:extLst>
              <a:ext uri="{FF2B5EF4-FFF2-40B4-BE49-F238E27FC236}">
                <a16:creationId xmlns:a16="http://schemas.microsoft.com/office/drawing/2014/main" id="{00000000-0008-0000-0300-000062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152400</xdr:rowOff>
    </xdr:from>
    <xdr:ext cx="495300" cy="38100"/>
    <xdr:grpSp>
      <xdr:nvGrpSpPr>
        <xdr:cNvPr id="99" name="Shape 2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GrpSpPr/>
      </xdr:nvGrpSpPr>
      <xdr:grpSpPr>
        <a:xfrm>
          <a:off x="5063490" y="3200400"/>
          <a:ext cx="495300" cy="38100"/>
          <a:chOff x="5098350" y="3780000"/>
          <a:chExt cx="495300" cy="0"/>
        </a:xfrm>
      </xdr:grpSpPr>
      <xdr:cxnSp macro="">
        <xdr:nvCxnSpPr>
          <xdr:cNvPr id="100" name="Shape 76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28</xdr:row>
      <xdr:rowOff>171450</xdr:rowOff>
    </xdr:from>
    <xdr:ext cx="514350" cy="38100"/>
    <xdr:grpSp>
      <xdr:nvGrpSpPr>
        <xdr:cNvPr id="101" name="Shape 2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GrpSpPr/>
      </xdr:nvGrpSpPr>
      <xdr:grpSpPr>
        <a:xfrm>
          <a:off x="1746885" y="5764530"/>
          <a:ext cx="514350" cy="38100"/>
          <a:chOff x="5088825" y="3780000"/>
          <a:chExt cx="514350" cy="0"/>
        </a:xfrm>
      </xdr:grpSpPr>
      <xdr:cxnSp macro="">
        <xdr:nvCxnSpPr>
          <xdr:cNvPr id="102" name="Shape 3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103" name="Shape 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104" name="Shape 3">
            <a:extLst>
              <a:ext uri="{FF2B5EF4-FFF2-40B4-BE49-F238E27FC236}">
                <a16:creationId xmlns:a16="http://schemas.microsoft.com/office/drawing/2014/main" id="{00000000-0008-0000-0300-00006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05" name="Shape 2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06" name="Shape 7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107" name="Shape 2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GrpSpPr/>
      </xdr:nvGrpSpPr>
      <xdr:grpSpPr>
        <a:xfrm>
          <a:off x="1775460" y="4516755"/>
          <a:ext cx="514350" cy="38100"/>
          <a:chOff x="5088825" y="3780000"/>
          <a:chExt cx="514350" cy="0"/>
        </a:xfrm>
      </xdr:grpSpPr>
      <xdr:cxnSp macro="">
        <xdr:nvCxnSpPr>
          <xdr:cNvPr id="108" name="Shape 3">
            <a:extLst>
              <a:ext uri="{FF2B5EF4-FFF2-40B4-BE49-F238E27FC236}">
                <a16:creationId xmlns:a16="http://schemas.microsoft.com/office/drawing/2014/main" id="{00000000-0008-0000-0300-00006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44</xdr:row>
      <xdr:rowOff>152400</xdr:rowOff>
    </xdr:from>
    <xdr:ext cx="514350" cy="38100"/>
    <xdr:grpSp>
      <xdr:nvGrpSpPr>
        <xdr:cNvPr id="109" name="Shape 2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GrpSpPr/>
      </xdr:nvGrpSpPr>
      <xdr:grpSpPr>
        <a:xfrm>
          <a:off x="1775460" y="9353550"/>
          <a:ext cx="514350" cy="38100"/>
          <a:chOff x="5088825" y="3780000"/>
          <a:chExt cx="514350" cy="0"/>
        </a:xfrm>
      </xdr:grpSpPr>
      <xdr:cxnSp macro="">
        <xdr:nvCxnSpPr>
          <xdr:cNvPr id="110" name="Shape 77">
            <a:extLst>
              <a:ext uri="{FF2B5EF4-FFF2-40B4-BE49-F238E27FC236}">
                <a16:creationId xmlns:a16="http://schemas.microsoft.com/office/drawing/2014/main" id="{00000000-0008-0000-0300-00006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44</xdr:row>
      <xdr:rowOff>161925</xdr:rowOff>
    </xdr:from>
    <xdr:ext cx="523875" cy="38100"/>
    <xdr:grpSp>
      <xdr:nvGrpSpPr>
        <xdr:cNvPr id="111" name="Shape 2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GrpSpPr/>
      </xdr:nvGrpSpPr>
      <xdr:grpSpPr>
        <a:xfrm>
          <a:off x="3381375" y="9363075"/>
          <a:ext cx="523875" cy="38100"/>
          <a:chOff x="5084063" y="3780000"/>
          <a:chExt cx="523875" cy="0"/>
        </a:xfrm>
      </xdr:grpSpPr>
      <xdr:cxnSp macro="">
        <xdr:nvCxnSpPr>
          <xdr:cNvPr id="112" name="Shape 78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19050</xdr:colOff>
      <xdr:row>38</xdr:row>
      <xdr:rowOff>152400</xdr:rowOff>
    </xdr:from>
    <xdr:ext cx="495300" cy="38100"/>
    <xdr:grpSp>
      <xdr:nvGrpSpPr>
        <xdr:cNvPr id="113" name="Shape 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GrpSpPr/>
      </xdr:nvGrpSpPr>
      <xdr:grpSpPr>
        <a:xfrm>
          <a:off x="5082540" y="8084820"/>
          <a:ext cx="495300" cy="38100"/>
          <a:chOff x="5098350" y="3780000"/>
          <a:chExt cx="495300" cy="0"/>
        </a:xfrm>
      </xdr:grpSpPr>
      <xdr:cxnSp macro="">
        <xdr:nvCxnSpPr>
          <xdr:cNvPr id="114" name="Shape 79">
            <a:extLst>
              <a:ext uri="{FF2B5EF4-FFF2-40B4-BE49-F238E27FC236}">
                <a16:creationId xmlns:a16="http://schemas.microsoft.com/office/drawing/2014/main" id="{00000000-0008-0000-0300-000072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76200</xdr:colOff>
      <xdr:row>65</xdr:row>
      <xdr:rowOff>57150</xdr:rowOff>
    </xdr:from>
    <xdr:ext cx="2914650" cy="438150"/>
    <xdr:sp macro="" textlink="">
      <xdr:nvSpPr>
        <xdr:cNvPr id="115" name="Shape 89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16" name="Shape 2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17" name="Shape 76">
            <a:extLst>
              <a:ext uri="{FF2B5EF4-FFF2-40B4-BE49-F238E27FC236}">
                <a16:creationId xmlns:a16="http://schemas.microsoft.com/office/drawing/2014/main" id="{00000000-0008-0000-0300-000075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118" name="Shape 2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119" name="Shape 3">
            <a:extLst>
              <a:ext uri="{FF2B5EF4-FFF2-40B4-BE49-F238E27FC236}">
                <a16:creationId xmlns:a16="http://schemas.microsoft.com/office/drawing/2014/main" id="{00000000-0008-0000-0300-00007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20" name="Shape 2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21" name="Shape 76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22" name="Shape 2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23" name="Shape 76">
            <a:extLst>
              <a:ext uri="{FF2B5EF4-FFF2-40B4-BE49-F238E27FC236}">
                <a16:creationId xmlns:a16="http://schemas.microsoft.com/office/drawing/2014/main" id="{00000000-0008-0000-0300-00007B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38</xdr:row>
      <xdr:rowOff>161925</xdr:rowOff>
    </xdr:from>
    <xdr:ext cx="523875" cy="38100"/>
    <xdr:grpSp>
      <xdr:nvGrpSpPr>
        <xdr:cNvPr id="124" name="Shape 2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GrpSpPr/>
      </xdr:nvGrpSpPr>
      <xdr:grpSpPr>
        <a:xfrm>
          <a:off x="3381375" y="8094345"/>
          <a:ext cx="523875" cy="38100"/>
          <a:chOff x="5084063" y="3780000"/>
          <a:chExt cx="523875" cy="0"/>
        </a:xfrm>
      </xdr:grpSpPr>
      <xdr:cxnSp macro="">
        <xdr:nvCxnSpPr>
          <xdr:cNvPr id="125" name="Shape 82">
            <a:extLst>
              <a:ext uri="{FF2B5EF4-FFF2-40B4-BE49-F238E27FC236}">
                <a16:creationId xmlns:a16="http://schemas.microsoft.com/office/drawing/2014/main" id="{00000000-0008-0000-0300-00007D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361950</xdr:colOff>
      <xdr:row>44</xdr:row>
      <xdr:rowOff>152400</xdr:rowOff>
    </xdr:from>
    <xdr:ext cx="495300" cy="38100"/>
    <xdr:grpSp>
      <xdr:nvGrpSpPr>
        <xdr:cNvPr id="126" name="Shape 2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GrpSpPr/>
      </xdr:nvGrpSpPr>
      <xdr:grpSpPr>
        <a:xfrm>
          <a:off x="5044440" y="9353550"/>
          <a:ext cx="495300" cy="38100"/>
          <a:chOff x="5098350" y="3780000"/>
          <a:chExt cx="495300" cy="0"/>
        </a:xfrm>
      </xdr:grpSpPr>
      <xdr:cxnSp macro="">
        <xdr:nvCxnSpPr>
          <xdr:cNvPr id="127" name="Shape 83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50</xdr:row>
      <xdr:rowOff>190500</xdr:rowOff>
    </xdr:from>
    <xdr:ext cx="523875" cy="38100"/>
    <xdr:grpSp>
      <xdr:nvGrpSpPr>
        <xdr:cNvPr id="128" name="Shape 2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GrpSpPr/>
      </xdr:nvGrpSpPr>
      <xdr:grpSpPr>
        <a:xfrm>
          <a:off x="1746885" y="10835640"/>
          <a:ext cx="523875" cy="38100"/>
          <a:chOff x="5084063" y="3780000"/>
          <a:chExt cx="523875" cy="0"/>
        </a:xfrm>
      </xdr:grpSpPr>
      <xdr:cxnSp macro="">
        <xdr:nvCxnSpPr>
          <xdr:cNvPr id="129" name="Shape 82">
            <a:extLst>
              <a:ext uri="{FF2B5EF4-FFF2-40B4-BE49-F238E27FC236}">
                <a16:creationId xmlns:a16="http://schemas.microsoft.com/office/drawing/2014/main" id="{00000000-0008-0000-0300-000081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50</xdr:row>
      <xdr:rowOff>190500</xdr:rowOff>
    </xdr:from>
    <xdr:ext cx="523875" cy="38100"/>
    <xdr:grpSp>
      <xdr:nvGrpSpPr>
        <xdr:cNvPr id="130" name="Shape 2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GrpSpPr/>
      </xdr:nvGrpSpPr>
      <xdr:grpSpPr>
        <a:xfrm>
          <a:off x="3381375" y="10835640"/>
          <a:ext cx="523875" cy="38100"/>
          <a:chOff x="5084063" y="3780000"/>
          <a:chExt cx="523875" cy="0"/>
        </a:xfrm>
      </xdr:grpSpPr>
      <xdr:cxnSp macro="">
        <xdr:nvCxnSpPr>
          <xdr:cNvPr id="131" name="Shape 82">
            <a:extLst>
              <a:ext uri="{FF2B5EF4-FFF2-40B4-BE49-F238E27FC236}">
                <a16:creationId xmlns:a16="http://schemas.microsoft.com/office/drawing/2014/main" id="{00000000-0008-0000-0300-000083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44</xdr:row>
      <xdr:rowOff>152400</xdr:rowOff>
    </xdr:from>
    <xdr:ext cx="514350" cy="38100"/>
    <xdr:grpSp>
      <xdr:nvGrpSpPr>
        <xdr:cNvPr id="132" name="Shape 2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GrpSpPr/>
      </xdr:nvGrpSpPr>
      <xdr:grpSpPr>
        <a:xfrm>
          <a:off x="3409950" y="9353550"/>
          <a:ext cx="514350" cy="38100"/>
          <a:chOff x="5088825" y="3780000"/>
          <a:chExt cx="514350" cy="0"/>
        </a:xfrm>
      </xdr:grpSpPr>
      <xdr:cxnSp macro="">
        <xdr:nvCxnSpPr>
          <xdr:cNvPr id="133" name="Shape 77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209550</xdr:colOff>
      <xdr:row>22</xdr:row>
      <xdr:rowOff>200025</xdr:rowOff>
    </xdr:from>
    <xdr:ext cx="247650" cy="3514725"/>
    <xdr:grpSp>
      <xdr:nvGrpSpPr>
        <xdr:cNvPr id="134" name="Shape 2" title="Dibujo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GrpSpPr/>
      </xdr:nvGrpSpPr>
      <xdr:grpSpPr>
        <a:xfrm>
          <a:off x="5273040" y="4535805"/>
          <a:ext cx="247650" cy="3514725"/>
          <a:chOff x="4131563" y="3656175"/>
          <a:chExt cx="2428875" cy="247650"/>
        </a:xfrm>
      </xdr:grpSpPr>
      <xdr:cxnSp macro="">
        <xdr:nvCxnSpPr>
          <xdr:cNvPr id="135" name="Shape 90">
            <a:extLst>
              <a:ext uri="{FF2B5EF4-FFF2-40B4-BE49-F238E27FC236}">
                <a16:creationId xmlns:a16="http://schemas.microsoft.com/office/drawing/2014/main" id="{00000000-0008-0000-0300-000087000000}"/>
              </a:ext>
            </a:extLst>
          </xdr:cNvPr>
          <xdr:cNvCxnSpPr/>
        </xdr:nvCxnSpPr>
        <xdr:spPr>
          <a:xfrm rot="-5400000" flipH="1">
            <a:off x="4131563" y="3656175"/>
            <a:ext cx="2428875" cy="247650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209550</xdr:colOff>
      <xdr:row>22</xdr:row>
      <xdr:rowOff>161925</xdr:rowOff>
    </xdr:from>
    <xdr:ext cx="57150" cy="76200"/>
    <xdr:sp macro="" textlink="">
      <xdr:nvSpPr>
        <xdr:cNvPr id="136" name="Shape 84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5326950" y="3746663"/>
          <a:ext cx="38100" cy="66675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28</xdr:row>
      <xdr:rowOff>190500</xdr:rowOff>
    </xdr:from>
    <xdr:ext cx="514350" cy="38100"/>
    <xdr:grpSp>
      <xdr:nvGrpSpPr>
        <xdr:cNvPr id="137" name="Shape 2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GrpSpPr/>
      </xdr:nvGrpSpPr>
      <xdr:grpSpPr>
        <a:xfrm>
          <a:off x="3409950" y="5783580"/>
          <a:ext cx="514350" cy="38100"/>
          <a:chOff x="5088825" y="3780000"/>
          <a:chExt cx="514350" cy="0"/>
        </a:xfrm>
      </xdr:grpSpPr>
      <xdr:cxnSp macro="">
        <xdr:nvCxnSpPr>
          <xdr:cNvPr id="138" name="Shape 3">
            <a:extLst>
              <a:ext uri="{FF2B5EF4-FFF2-40B4-BE49-F238E27FC236}">
                <a16:creationId xmlns:a16="http://schemas.microsoft.com/office/drawing/2014/main" id="{00000000-0008-0000-0300-00008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28</xdr:row>
      <xdr:rowOff>190500</xdr:rowOff>
    </xdr:from>
    <xdr:ext cx="495300" cy="38100"/>
    <xdr:grpSp>
      <xdr:nvGrpSpPr>
        <xdr:cNvPr id="139" name="Shape 2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GrpSpPr/>
      </xdr:nvGrpSpPr>
      <xdr:grpSpPr>
        <a:xfrm>
          <a:off x="5063490" y="5783580"/>
          <a:ext cx="495300" cy="38100"/>
          <a:chOff x="5098350" y="3780000"/>
          <a:chExt cx="495300" cy="0"/>
        </a:xfrm>
      </xdr:grpSpPr>
      <xdr:cxnSp macro="">
        <xdr:nvCxnSpPr>
          <xdr:cNvPr id="140" name="Shape 76">
            <a:extLst>
              <a:ext uri="{FF2B5EF4-FFF2-40B4-BE49-F238E27FC236}">
                <a16:creationId xmlns:a16="http://schemas.microsoft.com/office/drawing/2014/main" id="{00000000-0008-0000-0300-00008C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352425</xdr:colOff>
      <xdr:row>34</xdr:row>
      <xdr:rowOff>390525</xdr:rowOff>
    </xdr:from>
    <xdr:ext cx="495300" cy="495300"/>
    <xdr:grpSp>
      <xdr:nvGrpSpPr>
        <xdr:cNvPr id="141" name="Shape 91" title="Dibujo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GrpSpPr/>
      </xdr:nvGrpSpPr>
      <xdr:grpSpPr>
        <a:xfrm>
          <a:off x="5034915" y="7557135"/>
          <a:ext cx="495300" cy="495300"/>
          <a:chOff x="2306300" y="1580625"/>
          <a:chExt cx="471900" cy="471900"/>
        </a:xfrm>
      </xdr:grpSpPr>
      <xdr:cxnSp macro="">
        <xdr:nvCxnSpPr>
          <xdr:cNvPr id="142" name="Shape 9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CxnSpPr/>
        </xdr:nvCxnSpPr>
        <xdr:spPr>
          <a:xfrm rot="10800000" flipH="1">
            <a:off x="2306300" y="1580625"/>
            <a:ext cx="471900" cy="471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23</xdr:row>
      <xdr:rowOff>152400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3409950" y="513207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23</xdr:row>
      <xdr:rowOff>152400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1775460" y="513207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23</xdr:row>
      <xdr:rowOff>152400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5044440" y="5132070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35</xdr:row>
      <xdr:rowOff>142875</xdr:rowOff>
    </xdr:from>
    <xdr:ext cx="514350" cy="38100"/>
    <xdr:grpSp>
      <xdr:nvGrpSpPr>
        <xdr:cNvPr id="8" name="Shape 2" title="Dibuj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3381375" y="7804785"/>
          <a:ext cx="514350" cy="38100"/>
          <a:chOff x="5088825" y="3780000"/>
          <a:chExt cx="514350" cy="0"/>
        </a:xfrm>
      </xdr:grpSpPr>
      <xdr:cxnSp macro="">
        <xdr:nvCxnSpPr>
          <xdr:cNvPr id="9" name="Shape 3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29</xdr:row>
      <xdr:rowOff>180975</xdr:rowOff>
    </xdr:from>
    <xdr:ext cx="51435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/>
      </xdr:nvGrpSpPr>
      <xdr:grpSpPr>
        <a:xfrm>
          <a:off x="3409950" y="6448425"/>
          <a:ext cx="514350" cy="38100"/>
          <a:chOff x="5088825" y="3780000"/>
          <a:chExt cx="514350" cy="0"/>
        </a:xfrm>
      </xdr:grpSpPr>
      <xdr:cxnSp macro="">
        <xdr:nvCxnSpPr>
          <xdr:cNvPr id="63" name="Shape 63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29</xdr:row>
      <xdr:rowOff>180975</xdr:rowOff>
    </xdr:from>
    <xdr:ext cx="514350" cy="38100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pSpPr/>
      </xdr:nvGrpSpPr>
      <xdr:grpSpPr>
        <a:xfrm>
          <a:off x="5044440" y="6448425"/>
          <a:ext cx="514350" cy="38100"/>
          <a:chOff x="5088825" y="3780000"/>
          <a:chExt cx="514350" cy="0"/>
        </a:xfrm>
      </xdr:grpSpPr>
      <xdr:cxnSp macro="">
        <xdr:nvCxnSpPr>
          <xdr:cNvPr id="12" name="Shape 63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29</xdr:row>
      <xdr:rowOff>180975</xdr:rowOff>
    </xdr:from>
    <xdr:ext cx="514350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pSpPr/>
      </xdr:nvGrpSpPr>
      <xdr:grpSpPr>
        <a:xfrm>
          <a:off x="1775460" y="6448425"/>
          <a:ext cx="514350" cy="38100"/>
          <a:chOff x="5088825" y="3780000"/>
          <a:chExt cx="514350" cy="0"/>
        </a:xfrm>
      </xdr:grpSpPr>
      <xdr:cxnSp macro="">
        <xdr:nvCxnSpPr>
          <xdr:cNvPr id="14" name="Shape 6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47</xdr:row>
      <xdr:rowOff>152400</xdr:rowOff>
    </xdr:from>
    <xdr:ext cx="514350" cy="38100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pSpPr/>
      </xdr:nvGrpSpPr>
      <xdr:grpSpPr>
        <a:xfrm>
          <a:off x="1775460" y="10340340"/>
          <a:ext cx="514350" cy="38100"/>
          <a:chOff x="5088825" y="3780000"/>
          <a:chExt cx="514350" cy="0"/>
        </a:xfrm>
      </xdr:grpSpPr>
      <xdr:cxnSp macro="">
        <xdr:nvCxnSpPr>
          <xdr:cNvPr id="77" name="Shape 77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47</xdr:row>
      <xdr:rowOff>161925</xdr:rowOff>
    </xdr:from>
    <xdr:ext cx="523875" cy="381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pSpPr/>
      </xdr:nvGrpSpPr>
      <xdr:grpSpPr>
        <a:xfrm>
          <a:off x="3381375" y="10349865"/>
          <a:ext cx="523875" cy="38100"/>
          <a:chOff x="5084063" y="3780000"/>
          <a:chExt cx="523875" cy="0"/>
        </a:xfrm>
      </xdr:grpSpPr>
      <xdr:cxnSp macro="">
        <xdr:nvCxnSpPr>
          <xdr:cNvPr id="87" name="Shape 87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41</xdr:row>
      <xdr:rowOff>152400</xdr:rowOff>
    </xdr:from>
    <xdr:ext cx="514350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pSpPr/>
      </xdr:nvGrpSpPr>
      <xdr:grpSpPr>
        <a:xfrm>
          <a:off x="5044440" y="9071610"/>
          <a:ext cx="514350" cy="38100"/>
          <a:chOff x="5088825" y="3780000"/>
          <a:chExt cx="514350" cy="0"/>
        </a:xfrm>
      </xdr:grpSpPr>
      <xdr:cxnSp macro="">
        <xdr:nvCxnSpPr>
          <xdr:cNvPr id="18" name="Shape 3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76200</xdr:colOff>
      <xdr:row>68</xdr:row>
      <xdr:rowOff>57150</xdr:rowOff>
    </xdr:from>
    <xdr:ext cx="2914650" cy="438150"/>
    <xdr:sp macro="" textlink="">
      <xdr:nvSpPr>
        <xdr:cNvPr id="93" name="Shape 93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29</xdr:row>
      <xdr:rowOff>180975</xdr:rowOff>
    </xdr:from>
    <xdr:ext cx="514350" cy="38100"/>
    <xdr:grpSp>
      <xdr:nvGrpSpPr>
        <xdr:cNvPr id="19" name="Shape 2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pSpPr/>
      </xdr:nvGrpSpPr>
      <xdr:grpSpPr>
        <a:xfrm>
          <a:off x="5044440" y="6448425"/>
          <a:ext cx="514350" cy="38100"/>
          <a:chOff x="5088825" y="3780000"/>
          <a:chExt cx="514350" cy="0"/>
        </a:xfrm>
      </xdr:grpSpPr>
      <xdr:cxnSp macro="">
        <xdr:nvCxnSpPr>
          <xdr:cNvPr id="20" name="Shape 77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29</xdr:row>
      <xdr:rowOff>180975</xdr:rowOff>
    </xdr:from>
    <xdr:ext cx="514350" cy="38100"/>
    <xdr:grpSp>
      <xdr:nvGrpSpPr>
        <xdr:cNvPr id="21" name="Shape 2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pSpPr/>
      </xdr:nvGrpSpPr>
      <xdr:grpSpPr>
        <a:xfrm>
          <a:off x="3409950" y="6448425"/>
          <a:ext cx="514350" cy="38100"/>
          <a:chOff x="5088825" y="3780000"/>
          <a:chExt cx="514350" cy="0"/>
        </a:xfrm>
      </xdr:grpSpPr>
      <xdr:cxnSp macro="">
        <xdr:nvCxnSpPr>
          <xdr:cNvPr id="22" name="Shape 77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29</xdr:row>
      <xdr:rowOff>180975</xdr:rowOff>
    </xdr:from>
    <xdr:ext cx="514350" cy="38100"/>
    <xdr:grpSp>
      <xdr:nvGrpSpPr>
        <xdr:cNvPr id="23" name="Shape 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pSpPr/>
      </xdr:nvGrpSpPr>
      <xdr:grpSpPr>
        <a:xfrm>
          <a:off x="5044440" y="6448425"/>
          <a:ext cx="514350" cy="38100"/>
          <a:chOff x="5088825" y="3780000"/>
          <a:chExt cx="514350" cy="0"/>
        </a:xfrm>
      </xdr:grpSpPr>
      <xdr:cxnSp macro="">
        <xdr:nvCxnSpPr>
          <xdr:cNvPr id="24" name="Shape 77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29</xdr:row>
      <xdr:rowOff>180975</xdr:rowOff>
    </xdr:from>
    <xdr:ext cx="514350" cy="38100"/>
    <xdr:grpSp>
      <xdr:nvGrpSpPr>
        <xdr:cNvPr id="25" name="Shape 2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pSpPr/>
      </xdr:nvGrpSpPr>
      <xdr:grpSpPr>
        <a:xfrm>
          <a:off x="5044440" y="6448425"/>
          <a:ext cx="514350" cy="38100"/>
          <a:chOff x="5088825" y="3780000"/>
          <a:chExt cx="514350" cy="0"/>
        </a:xfrm>
      </xdr:grpSpPr>
      <xdr:cxnSp macro="">
        <xdr:nvCxnSpPr>
          <xdr:cNvPr id="26" name="Shape 77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35</xdr:row>
      <xdr:rowOff>190500</xdr:rowOff>
    </xdr:from>
    <xdr:ext cx="514350" cy="38100"/>
    <xdr:grpSp>
      <xdr:nvGrpSpPr>
        <xdr:cNvPr id="27" name="Shape 2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pSpPr/>
      </xdr:nvGrpSpPr>
      <xdr:grpSpPr>
        <a:xfrm>
          <a:off x="5044440" y="7852410"/>
          <a:ext cx="514350" cy="38100"/>
          <a:chOff x="5088825" y="3780000"/>
          <a:chExt cx="514350" cy="0"/>
        </a:xfrm>
      </xdr:grpSpPr>
      <xdr:cxnSp macro="">
        <xdr:nvCxnSpPr>
          <xdr:cNvPr id="28" name="Shape 3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29" name="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pSpPr/>
      </xdr:nvGrpSpPr>
      <xdr:grpSpPr>
        <a:xfrm>
          <a:off x="3381375" y="2318385"/>
          <a:ext cx="523875" cy="38100"/>
          <a:chOff x="5084063" y="3780000"/>
          <a:chExt cx="523875" cy="0"/>
        </a:xfrm>
      </xdr:grpSpPr>
      <xdr:cxnSp macro="">
        <xdr:nvCxnSpPr>
          <xdr:cNvPr id="30" name="Shape 87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41</xdr:row>
      <xdr:rowOff>161925</xdr:rowOff>
    </xdr:from>
    <xdr:ext cx="523875" cy="38100"/>
    <xdr:grpSp>
      <xdr:nvGrpSpPr>
        <xdr:cNvPr id="31" name="Shape 2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pSpPr/>
      </xdr:nvGrpSpPr>
      <xdr:grpSpPr>
        <a:xfrm>
          <a:off x="3381375" y="9081135"/>
          <a:ext cx="523875" cy="38100"/>
          <a:chOff x="5084063" y="3780000"/>
          <a:chExt cx="523875" cy="0"/>
        </a:xfrm>
      </xdr:grpSpPr>
      <xdr:cxnSp macro="">
        <xdr:nvCxnSpPr>
          <xdr:cNvPr id="32" name="Shape 87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41</xdr:row>
      <xdr:rowOff>161925</xdr:rowOff>
    </xdr:from>
    <xdr:ext cx="523875" cy="38100"/>
    <xdr:grpSp>
      <xdr:nvGrpSpPr>
        <xdr:cNvPr id="33" name="Shape 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pSpPr/>
      </xdr:nvGrpSpPr>
      <xdr:grpSpPr>
        <a:xfrm>
          <a:off x="5015865" y="9081135"/>
          <a:ext cx="523875" cy="38100"/>
          <a:chOff x="5084063" y="3780000"/>
          <a:chExt cx="523875" cy="0"/>
        </a:xfrm>
      </xdr:grpSpPr>
      <xdr:cxnSp macro="">
        <xdr:nvCxnSpPr>
          <xdr:cNvPr id="88" name="Shape 88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47</xdr:row>
      <xdr:rowOff>161925</xdr:rowOff>
    </xdr:from>
    <xdr:ext cx="523875" cy="381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GrpSpPr/>
      </xdr:nvGrpSpPr>
      <xdr:grpSpPr>
        <a:xfrm>
          <a:off x="5015865" y="10349865"/>
          <a:ext cx="523875" cy="38100"/>
          <a:chOff x="5084063" y="3780000"/>
          <a:chExt cx="523875" cy="0"/>
        </a:xfrm>
      </xdr:grpSpPr>
      <xdr:cxnSp macro="">
        <xdr:nvCxnSpPr>
          <xdr:cNvPr id="35" name="Shape 87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53</xdr:row>
      <xdr:rowOff>190500</xdr:rowOff>
    </xdr:from>
    <xdr:ext cx="523875" cy="381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GrpSpPr/>
      </xdr:nvGrpSpPr>
      <xdr:grpSpPr>
        <a:xfrm>
          <a:off x="1746885" y="11971020"/>
          <a:ext cx="523875" cy="38100"/>
          <a:chOff x="5084063" y="3780000"/>
          <a:chExt cx="523875" cy="0"/>
        </a:xfrm>
      </xdr:grpSpPr>
      <xdr:cxnSp macro="">
        <xdr:nvCxnSpPr>
          <xdr:cNvPr id="82" name="Shape 82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53</xdr:row>
      <xdr:rowOff>190500</xdr:rowOff>
    </xdr:from>
    <xdr:ext cx="523875" cy="381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/>
      </xdr:nvGrpSpPr>
      <xdr:grpSpPr>
        <a:xfrm>
          <a:off x="3381375" y="11971020"/>
          <a:ext cx="523875" cy="38100"/>
          <a:chOff x="5084063" y="3780000"/>
          <a:chExt cx="523875" cy="0"/>
        </a:xfrm>
      </xdr:grpSpPr>
      <xdr:cxnSp macro="">
        <xdr:nvCxnSpPr>
          <xdr:cNvPr id="38" name="Shape 82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53</xdr:row>
      <xdr:rowOff>190500</xdr:rowOff>
    </xdr:from>
    <xdr:ext cx="523875" cy="38100"/>
    <xdr:grpSp>
      <xdr:nvGrpSpPr>
        <xdr:cNvPr id="39" name="Shape 2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pSpPr/>
      </xdr:nvGrpSpPr>
      <xdr:grpSpPr>
        <a:xfrm>
          <a:off x="5015865" y="11971020"/>
          <a:ext cx="523875" cy="38100"/>
          <a:chOff x="5084063" y="3780000"/>
          <a:chExt cx="523875" cy="0"/>
        </a:xfrm>
      </xdr:grpSpPr>
      <xdr:cxnSp macro="">
        <xdr:nvCxnSpPr>
          <xdr:cNvPr id="40" name="Shape 82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28575</xdr:colOff>
      <xdr:row>62</xdr:row>
      <xdr:rowOff>47625</xdr:rowOff>
    </xdr:from>
    <xdr:ext cx="2000250" cy="790575"/>
    <xdr:sp macro="" textlink="">
      <xdr:nvSpPr>
        <xdr:cNvPr id="94" name="Shape 94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 txBox="1"/>
      </xdr:nvSpPr>
      <xdr:spPr>
        <a:xfrm>
          <a:off x="4348612" y="3389380"/>
          <a:ext cx="1994777" cy="78124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13</xdr:col>
      <xdr:colOff>304800</xdr:colOff>
      <xdr:row>10</xdr:row>
      <xdr:rowOff>123825</xdr:rowOff>
    </xdr:from>
    <xdr:ext cx="514350" cy="38100"/>
    <xdr:grpSp>
      <xdr:nvGrpSpPr>
        <xdr:cNvPr id="41" name="Shape 2" title="Dibujo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pSpPr/>
      </xdr:nvGrpSpPr>
      <xdr:grpSpPr>
        <a:xfrm>
          <a:off x="4987290" y="2280285"/>
          <a:ext cx="514350" cy="38100"/>
          <a:chOff x="5088825" y="3780000"/>
          <a:chExt cx="514350" cy="0"/>
        </a:xfrm>
      </xdr:grpSpPr>
      <xdr:cxnSp macro="">
        <xdr:nvCxnSpPr>
          <xdr:cNvPr id="42" name="Shape 77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285750</xdr:colOff>
      <xdr:row>10</xdr:row>
      <xdr:rowOff>180975</xdr:rowOff>
    </xdr:from>
    <xdr:ext cx="514350" cy="38100"/>
    <xdr:grpSp>
      <xdr:nvGrpSpPr>
        <xdr:cNvPr id="43" name="Shape 2" title="Dibuj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GrpSpPr/>
      </xdr:nvGrpSpPr>
      <xdr:grpSpPr>
        <a:xfrm>
          <a:off x="1699260" y="2337435"/>
          <a:ext cx="514350" cy="38100"/>
          <a:chOff x="5088825" y="3780000"/>
          <a:chExt cx="514350" cy="0"/>
        </a:xfrm>
      </xdr:grpSpPr>
      <xdr:cxnSp macro="">
        <xdr:nvCxnSpPr>
          <xdr:cNvPr id="44" name="Shape 77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35</xdr:row>
      <xdr:rowOff>133350</xdr:rowOff>
    </xdr:from>
    <xdr:ext cx="514350" cy="38100"/>
    <xdr:grpSp>
      <xdr:nvGrpSpPr>
        <xdr:cNvPr id="45" name="Shape 2" title="Dibuj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GrpSpPr/>
      </xdr:nvGrpSpPr>
      <xdr:grpSpPr>
        <a:xfrm>
          <a:off x="1746885" y="7795260"/>
          <a:ext cx="514350" cy="38100"/>
          <a:chOff x="5088825" y="3780000"/>
          <a:chExt cx="514350" cy="0"/>
        </a:xfrm>
      </xdr:grpSpPr>
      <xdr:cxnSp macro="">
        <xdr:nvCxnSpPr>
          <xdr:cNvPr id="46" name="Shape 77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9525</xdr:colOff>
      <xdr:row>42</xdr:row>
      <xdr:rowOff>257175</xdr:rowOff>
    </xdr:from>
    <xdr:ext cx="485775" cy="723900"/>
    <xdr:grpSp>
      <xdr:nvGrpSpPr>
        <xdr:cNvPr id="91" name="Shape 91" title="Dibujo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GrpSpPr/>
      </xdr:nvGrpSpPr>
      <xdr:grpSpPr>
        <a:xfrm>
          <a:off x="3419475" y="9545955"/>
          <a:ext cx="485775" cy="723900"/>
          <a:chOff x="2154025" y="1291125"/>
          <a:chExt cx="467100" cy="700500"/>
        </a:xfrm>
      </xdr:grpSpPr>
      <xdr:cxnSp macro="">
        <xdr:nvCxnSpPr>
          <xdr:cNvPr id="95" name="Shape 95">
            <a:extLst>
              <a:ext uri="{FF2B5EF4-FFF2-40B4-BE49-F238E27FC236}">
                <a16:creationId xmlns:a16="http://schemas.microsoft.com/office/drawing/2014/main" id="{00000000-0008-0000-0400-00005F000000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9525</xdr:colOff>
      <xdr:row>48</xdr:row>
      <xdr:rowOff>247650</xdr:rowOff>
    </xdr:from>
    <xdr:ext cx="485775" cy="762000"/>
    <xdr:grpSp>
      <xdr:nvGrpSpPr>
        <xdr:cNvPr id="47" name="Shape 91" title="Dibujo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GrpSpPr/>
      </xdr:nvGrpSpPr>
      <xdr:grpSpPr>
        <a:xfrm>
          <a:off x="3419475" y="11090910"/>
          <a:ext cx="485775" cy="762000"/>
          <a:chOff x="2011925" y="956225"/>
          <a:chExt cx="467100" cy="741000"/>
        </a:xfrm>
      </xdr:grpSpPr>
      <xdr:cxnSp macro="">
        <xdr:nvCxnSpPr>
          <xdr:cNvPr id="96" name="Shape 96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CxnSpPr/>
        </xdr:nvCxnSpPr>
        <xdr:spPr>
          <a:xfrm>
            <a:off x="2011925" y="956225"/>
            <a:ext cx="467100" cy="741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16</xdr:row>
      <xdr:rowOff>152400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3409950" y="320040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16</xdr:row>
      <xdr:rowOff>152400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1775460" y="320040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152400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pSpPr/>
      </xdr:nvGrpSpPr>
      <xdr:grpSpPr>
        <a:xfrm>
          <a:off x="5044440" y="3200400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28</xdr:row>
      <xdr:rowOff>190500</xdr:rowOff>
    </xdr:from>
    <xdr:ext cx="5143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pSpPr/>
      </xdr:nvGrpSpPr>
      <xdr:grpSpPr>
        <a:xfrm>
          <a:off x="3409950" y="5783580"/>
          <a:ext cx="514350" cy="38100"/>
          <a:chOff x="5088825" y="3780000"/>
          <a:chExt cx="514350" cy="0"/>
        </a:xfrm>
      </xdr:grpSpPr>
      <xdr:cxnSp macro="">
        <xdr:nvCxnSpPr>
          <xdr:cNvPr id="9" name="Shape 3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11" name="Shape 3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pSpPr/>
      </xdr:nvGrpSpPr>
      <xdr:grpSpPr>
        <a:xfrm>
          <a:off x="5044440" y="4516755"/>
          <a:ext cx="514350" cy="38100"/>
          <a:chOff x="5088825" y="3780000"/>
          <a:chExt cx="514350" cy="0"/>
        </a:xfrm>
      </xdr:grpSpPr>
      <xdr:cxnSp macro="">
        <xdr:nvCxnSpPr>
          <xdr:cNvPr id="13" name="Shape 3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pSpPr/>
      </xdr:nvGrpSpPr>
      <xdr:grpSpPr>
        <a:xfrm>
          <a:off x="1775460" y="4516755"/>
          <a:ext cx="514350" cy="38100"/>
          <a:chOff x="5088825" y="3780000"/>
          <a:chExt cx="514350" cy="0"/>
        </a:xfrm>
      </xdr:grpSpPr>
      <xdr:cxnSp macro="">
        <xdr:nvCxnSpPr>
          <xdr:cNvPr id="15" name="Shape 3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49</xdr:row>
      <xdr:rowOff>152400</xdr:rowOff>
    </xdr:from>
    <xdr:ext cx="533400" cy="419100"/>
    <xdr:grpSp>
      <xdr:nvGrpSpPr>
        <xdr:cNvPr id="16" name="Shape 2" title="Dibujo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pSpPr/>
      </xdr:nvGrpSpPr>
      <xdr:grpSpPr>
        <a:xfrm>
          <a:off x="1775460" y="10748010"/>
          <a:ext cx="533400" cy="419100"/>
          <a:chOff x="5088825" y="3379800"/>
          <a:chExt cx="514350" cy="400200"/>
        </a:xfrm>
      </xdr:grpSpPr>
      <xdr:cxnSp macro="">
        <xdr:nvCxnSpPr>
          <xdr:cNvPr id="77" name="Shape 77">
            <a:extLst>
              <a:ext uri="{FF2B5EF4-FFF2-40B4-BE49-F238E27FC236}">
                <a16:creationId xmlns:a16="http://schemas.microsoft.com/office/drawing/2014/main" id="{00000000-0008-0000-0500-00004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  <xdr:sp macro="" textlink="">
        <xdr:nvSpPr>
          <xdr:cNvPr id="97" name="Shape 97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5095725" y="3430050"/>
            <a:ext cx="249000" cy="2997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98" name="Shape 98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 txBox="1"/>
        </xdr:nvSpPr>
        <xdr:spPr>
          <a:xfrm>
            <a:off x="5088825" y="3379800"/>
            <a:ext cx="262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</a:t>
            </a:r>
            <a:endParaRPr sz="1400"/>
          </a:p>
        </xdr:txBody>
      </xdr:sp>
    </xdr:grpSp>
    <xdr:clientData fLocksWithSheet="0"/>
  </xdr:oneCellAnchor>
  <xdr:oneCellAnchor>
    <xdr:from>
      <xdr:col>9</xdr:col>
      <xdr:colOff>333375</xdr:colOff>
      <xdr:row>49</xdr:row>
      <xdr:rowOff>161925</xdr:rowOff>
    </xdr:from>
    <xdr:ext cx="523875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pSpPr/>
      </xdr:nvGrpSpPr>
      <xdr:grpSpPr>
        <a:xfrm>
          <a:off x="3381375" y="10757535"/>
          <a:ext cx="523875" cy="38100"/>
          <a:chOff x="5084063" y="3780000"/>
          <a:chExt cx="523875" cy="0"/>
        </a:xfrm>
      </xdr:grpSpPr>
      <xdr:cxnSp macro="">
        <xdr:nvCxnSpPr>
          <xdr:cNvPr id="78" name="Shape 78">
            <a:extLst>
              <a:ext uri="{FF2B5EF4-FFF2-40B4-BE49-F238E27FC236}">
                <a16:creationId xmlns:a16="http://schemas.microsoft.com/office/drawing/2014/main" id="{00000000-0008-0000-0500-00004E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76200</xdr:colOff>
      <xdr:row>70</xdr:row>
      <xdr:rowOff>57150</xdr:rowOff>
    </xdr:from>
    <xdr:ext cx="2914650" cy="438150"/>
    <xdr:sp macro="" textlink="">
      <xdr:nvSpPr>
        <xdr:cNvPr id="99" name="Shape 99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pSpPr/>
      </xdr:nvGrpSpPr>
      <xdr:grpSpPr>
        <a:xfrm>
          <a:off x="5044440" y="4516755"/>
          <a:ext cx="514350" cy="38100"/>
          <a:chOff x="5088825" y="3780000"/>
          <a:chExt cx="514350" cy="0"/>
        </a:xfrm>
      </xdr:grpSpPr>
      <xdr:cxnSp macro="">
        <xdr:nvCxnSpPr>
          <xdr:cNvPr id="19" name="Shape 3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21" name="Shape 3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pSpPr/>
      </xdr:nvGrpSpPr>
      <xdr:grpSpPr>
        <a:xfrm>
          <a:off x="5044440" y="4516755"/>
          <a:ext cx="514350" cy="38100"/>
          <a:chOff x="5088825" y="3780000"/>
          <a:chExt cx="514350" cy="0"/>
        </a:xfrm>
      </xdr:grpSpPr>
      <xdr:cxnSp macro="">
        <xdr:nvCxnSpPr>
          <xdr:cNvPr id="23" name="Shape 3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GrpSpPr/>
      </xdr:nvGrpSpPr>
      <xdr:grpSpPr>
        <a:xfrm>
          <a:off x="5044440" y="4516755"/>
          <a:ext cx="514350" cy="38100"/>
          <a:chOff x="5088825" y="3780000"/>
          <a:chExt cx="514350" cy="0"/>
        </a:xfrm>
      </xdr:grpSpPr>
      <xdr:cxnSp macro="">
        <xdr:nvCxnSpPr>
          <xdr:cNvPr id="25" name="Shape 3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28</xdr:row>
      <xdr:rowOff>190500</xdr:rowOff>
    </xdr:from>
    <xdr:ext cx="514350" cy="381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/>
      </xdr:nvGrpSpPr>
      <xdr:grpSpPr>
        <a:xfrm>
          <a:off x="5044440" y="5783580"/>
          <a:ext cx="514350" cy="38100"/>
          <a:chOff x="5088825" y="3780000"/>
          <a:chExt cx="514350" cy="0"/>
        </a:xfrm>
      </xdr:grpSpPr>
      <xdr:cxnSp macro="">
        <xdr:nvCxnSpPr>
          <xdr:cNvPr id="27" name="Shape 3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29" name="Shape 7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43</xdr:row>
      <xdr:rowOff>161925</xdr:rowOff>
    </xdr:from>
    <xdr:ext cx="523875" cy="381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GrpSpPr/>
      </xdr:nvGrpSpPr>
      <xdr:grpSpPr>
        <a:xfrm>
          <a:off x="3381375" y="9313545"/>
          <a:ext cx="523875" cy="38100"/>
          <a:chOff x="5084063" y="3780000"/>
          <a:chExt cx="523875" cy="0"/>
        </a:xfrm>
      </xdr:grpSpPr>
      <xdr:cxnSp macro="">
        <xdr:nvCxnSpPr>
          <xdr:cNvPr id="82" name="Shape 82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31" name="Shape 2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32" name="Shape 78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9525</xdr:colOff>
      <xdr:row>64</xdr:row>
      <xdr:rowOff>66675</xdr:rowOff>
    </xdr:from>
    <xdr:ext cx="2000250" cy="790575"/>
    <xdr:sp macro="" textlink="">
      <xdr:nvSpPr>
        <xdr:cNvPr id="100" name="Shape 100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 txBox="1"/>
      </xdr:nvSpPr>
      <xdr:spPr>
        <a:xfrm>
          <a:off x="4348612" y="3389380"/>
          <a:ext cx="1994777" cy="78124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10</xdr:col>
      <xdr:colOff>0</xdr:colOff>
      <xdr:row>16</xdr:row>
      <xdr:rowOff>152400</xdr:rowOff>
    </xdr:from>
    <xdr:ext cx="514350" cy="38100"/>
    <xdr:grpSp>
      <xdr:nvGrpSpPr>
        <xdr:cNvPr id="33" name="Shape 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GrpSpPr/>
      </xdr:nvGrpSpPr>
      <xdr:grpSpPr>
        <a:xfrm>
          <a:off x="3409950" y="3200400"/>
          <a:ext cx="514350" cy="38100"/>
          <a:chOff x="5088825" y="3780000"/>
          <a:chExt cx="514350" cy="0"/>
        </a:xfrm>
      </xdr:grpSpPr>
      <xdr:cxnSp macro="">
        <xdr:nvCxnSpPr>
          <xdr:cNvPr id="34" name="Shape 3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16</xdr:row>
      <xdr:rowOff>152400</xdr:rowOff>
    </xdr:from>
    <xdr:ext cx="514350" cy="38100"/>
    <xdr:grpSp>
      <xdr:nvGrpSpPr>
        <xdr:cNvPr id="35" name="Shape 2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GrpSpPr/>
      </xdr:nvGrpSpPr>
      <xdr:grpSpPr>
        <a:xfrm>
          <a:off x="1775460" y="3200400"/>
          <a:ext cx="514350" cy="38100"/>
          <a:chOff x="5088825" y="3780000"/>
          <a:chExt cx="514350" cy="0"/>
        </a:xfrm>
      </xdr:grpSpPr>
      <xdr:cxnSp macro="">
        <xdr:nvCxnSpPr>
          <xdr:cNvPr id="36" name="Shape 3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152400</xdr:rowOff>
    </xdr:from>
    <xdr:ext cx="514350" cy="381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GrpSpPr/>
      </xdr:nvGrpSpPr>
      <xdr:grpSpPr>
        <a:xfrm>
          <a:off x="5044440" y="3200400"/>
          <a:ext cx="514350" cy="38100"/>
          <a:chOff x="5088825" y="3780000"/>
          <a:chExt cx="514350" cy="0"/>
        </a:xfrm>
      </xdr:grpSpPr>
      <xdr:cxnSp macro="">
        <xdr:nvCxnSpPr>
          <xdr:cNvPr id="38" name="Shape 3">
            <a:extLst>
              <a:ext uri="{FF2B5EF4-FFF2-40B4-BE49-F238E27FC236}">
                <a16:creationId xmlns:a16="http://schemas.microsoft.com/office/drawing/2014/main" id="{00000000-0008-0000-0500-000026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342900</xdr:colOff>
      <xdr:row>28</xdr:row>
      <xdr:rowOff>152400</xdr:rowOff>
    </xdr:from>
    <xdr:ext cx="514350" cy="38100"/>
    <xdr:grpSp>
      <xdr:nvGrpSpPr>
        <xdr:cNvPr id="39" name="Shape 2" title="Dibujo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GrpSpPr/>
      </xdr:nvGrpSpPr>
      <xdr:grpSpPr>
        <a:xfrm>
          <a:off x="1756410" y="5745480"/>
          <a:ext cx="514350" cy="38100"/>
          <a:chOff x="5088825" y="3780000"/>
          <a:chExt cx="514350" cy="0"/>
        </a:xfrm>
      </xdr:grpSpPr>
      <xdr:cxnSp macro="">
        <xdr:nvCxnSpPr>
          <xdr:cNvPr id="40" name="Shape 3">
            <a:extLst>
              <a:ext uri="{FF2B5EF4-FFF2-40B4-BE49-F238E27FC236}">
                <a16:creationId xmlns:a16="http://schemas.microsoft.com/office/drawing/2014/main" id="{00000000-0008-0000-0500-00002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41" name="Shape 2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42" name="Shape 3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43" name="Shape 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GrpSpPr/>
      </xdr:nvGrpSpPr>
      <xdr:grpSpPr>
        <a:xfrm>
          <a:off x="5044440" y="4516755"/>
          <a:ext cx="514350" cy="38100"/>
          <a:chOff x="5088825" y="3780000"/>
          <a:chExt cx="514350" cy="0"/>
        </a:xfrm>
      </xdr:grpSpPr>
      <xdr:cxnSp macro="">
        <xdr:nvCxnSpPr>
          <xdr:cNvPr id="44" name="Shape 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45" name="Shape 2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GrpSpPr/>
      </xdr:nvGrpSpPr>
      <xdr:grpSpPr>
        <a:xfrm>
          <a:off x="1775460" y="4516755"/>
          <a:ext cx="514350" cy="38100"/>
          <a:chOff x="5088825" y="3780000"/>
          <a:chExt cx="514350" cy="0"/>
        </a:xfrm>
      </xdr:grpSpPr>
      <xdr:cxnSp macro="">
        <xdr:nvCxnSpPr>
          <xdr:cNvPr id="46" name="Shape 3">
            <a:extLst>
              <a:ext uri="{FF2B5EF4-FFF2-40B4-BE49-F238E27FC236}">
                <a16:creationId xmlns:a16="http://schemas.microsoft.com/office/drawing/2014/main" id="{00000000-0008-0000-0500-00002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49</xdr:row>
      <xdr:rowOff>152400</xdr:rowOff>
    </xdr:from>
    <xdr:ext cx="514350" cy="38100"/>
    <xdr:grpSp>
      <xdr:nvGrpSpPr>
        <xdr:cNvPr id="47" name="Shape 2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GrpSpPr/>
      </xdr:nvGrpSpPr>
      <xdr:grpSpPr>
        <a:xfrm>
          <a:off x="1775460" y="10748010"/>
          <a:ext cx="514350" cy="38100"/>
          <a:chOff x="5088825" y="3780000"/>
          <a:chExt cx="514350" cy="0"/>
        </a:xfrm>
      </xdr:grpSpPr>
      <xdr:cxnSp macro="">
        <xdr:nvCxnSpPr>
          <xdr:cNvPr id="48" name="Shape 77">
            <a:extLst>
              <a:ext uri="{FF2B5EF4-FFF2-40B4-BE49-F238E27FC236}">
                <a16:creationId xmlns:a16="http://schemas.microsoft.com/office/drawing/2014/main" id="{00000000-0008-0000-0500-000030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49</xdr:row>
      <xdr:rowOff>161925</xdr:rowOff>
    </xdr:from>
    <xdr:ext cx="523875" cy="38100"/>
    <xdr:grpSp>
      <xdr:nvGrpSpPr>
        <xdr:cNvPr id="49" name="Shape 2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>
          <a:off x="3381375" y="10757535"/>
          <a:ext cx="523875" cy="38100"/>
          <a:chOff x="5084063" y="3780000"/>
          <a:chExt cx="523875" cy="0"/>
        </a:xfrm>
      </xdr:grpSpPr>
      <xdr:cxnSp macro="">
        <xdr:nvCxnSpPr>
          <xdr:cNvPr id="50" name="Shape 78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43</xdr:row>
      <xdr:rowOff>152400</xdr:rowOff>
    </xdr:from>
    <xdr:ext cx="514350" cy="38100"/>
    <xdr:grpSp>
      <xdr:nvGrpSpPr>
        <xdr:cNvPr id="51" name="Shape 2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GrpSpPr/>
      </xdr:nvGrpSpPr>
      <xdr:grpSpPr>
        <a:xfrm>
          <a:off x="5044440" y="9304020"/>
          <a:ext cx="514350" cy="38100"/>
          <a:chOff x="5088825" y="3780000"/>
          <a:chExt cx="514350" cy="0"/>
        </a:xfrm>
      </xdr:grpSpPr>
      <xdr:cxnSp macro="">
        <xdr:nvCxnSpPr>
          <xdr:cNvPr id="63" name="Shape 63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342900</xdr:colOff>
      <xdr:row>55</xdr:row>
      <xdr:rowOff>171450</xdr:rowOff>
    </xdr:from>
    <xdr:ext cx="514350" cy="38100"/>
    <xdr:grpSp>
      <xdr:nvGrpSpPr>
        <xdr:cNvPr id="52" name="Shape 2" title="Dibujo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GrpSpPr/>
      </xdr:nvGrpSpPr>
      <xdr:grpSpPr>
        <a:xfrm>
          <a:off x="5025390" y="12073890"/>
          <a:ext cx="514350" cy="38100"/>
          <a:chOff x="5088825" y="3780000"/>
          <a:chExt cx="514350" cy="0"/>
        </a:xfrm>
      </xdr:grpSpPr>
      <xdr:cxnSp macro="">
        <xdr:nvCxnSpPr>
          <xdr:cNvPr id="53" name="Shape 3">
            <a:extLst>
              <a:ext uri="{FF2B5EF4-FFF2-40B4-BE49-F238E27FC236}">
                <a16:creationId xmlns:a16="http://schemas.microsoft.com/office/drawing/2014/main" id="{00000000-0008-0000-0500-00003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54" name="Shape 2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55" name="Shape 3">
            <a:extLst>
              <a:ext uri="{FF2B5EF4-FFF2-40B4-BE49-F238E27FC236}">
                <a16:creationId xmlns:a16="http://schemas.microsoft.com/office/drawing/2014/main" id="{00000000-0008-0000-0500-00003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323850</xdr:colOff>
      <xdr:row>55</xdr:row>
      <xdr:rowOff>161925</xdr:rowOff>
    </xdr:from>
    <xdr:ext cx="514350" cy="38100"/>
    <xdr:grpSp>
      <xdr:nvGrpSpPr>
        <xdr:cNvPr id="56" name="Shape 2" title="Dibujo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GrpSpPr/>
      </xdr:nvGrpSpPr>
      <xdr:grpSpPr>
        <a:xfrm>
          <a:off x="3371850" y="12064365"/>
          <a:ext cx="514350" cy="38100"/>
          <a:chOff x="5088825" y="3780000"/>
          <a:chExt cx="514350" cy="0"/>
        </a:xfrm>
      </xdr:grpSpPr>
      <xdr:cxnSp macro="">
        <xdr:nvCxnSpPr>
          <xdr:cNvPr id="57" name="Shape 3">
            <a:extLst>
              <a:ext uri="{FF2B5EF4-FFF2-40B4-BE49-F238E27FC236}">
                <a16:creationId xmlns:a16="http://schemas.microsoft.com/office/drawing/2014/main" id="{00000000-0008-0000-0500-00003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55</xdr:row>
      <xdr:rowOff>190500</xdr:rowOff>
    </xdr:from>
    <xdr:ext cx="514350" cy="38100"/>
    <xdr:grpSp>
      <xdr:nvGrpSpPr>
        <xdr:cNvPr id="58" name="Shape 2" title="Dibujo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746885" y="12092940"/>
          <a:ext cx="514350" cy="38100"/>
          <a:chOff x="5088825" y="3780000"/>
          <a:chExt cx="514350" cy="0"/>
        </a:xfrm>
      </xdr:grpSpPr>
      <xdr:cxnSp macro="">
        <xdr:nvCxnSpPr>
          <xdr:cNvPr id="59" name="Shape 3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28</xdr:row>
      <xdr:rowOff>190500</xdr:rowOff>
    </xdr:from>
    <xdr:ext cx="514350" cy="38100"/>
    <xdr:grpSp>
      <xdr:nvGrpSpPr>
        <xdr:cNvPr id="60" name="Shape 2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GrpSpPr/>
      </xdr:nvGrpSpPr>
      <xdr:grpSpPr>
        <a:xfrm>
          <a:off x="5044440" y="5783580"/>
          <a:ext cx="514350" cy="38100"/>
          <a:chOff x="5088825" y="3780000"/>
          <a:chExt cx="514350" cy="0"/>
        </a:xfrm>
      </xdr:grpSpPr>
      <xdr:cxnSp macro="">
        <xdr:nvCxnSpPr>
          <xdr:cNvPr id="61" name="Shape 3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64" name="Shape 78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43</xdr:row>
      <xdr:rowOff>161925</xdr:rowOff>
    </xdr:from>
    <xdr:ext cx="523875" cy="38100"/>
    <xdr:grpSp>
      <xdr:nvGrpSpPr>
        <xdr:cNvPr id="65" name="Shape 2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GrpSpPr/>
      </xdr:nvGrpSpPr>
      <xdr:grpSpPr>
        <a:xfrm>
          <a:off x="3381375" y="9313545"/>
          <a:ext cx="523875" cy="38100"/>
          <a:chOff x="5084063" y="3780000"/>
          <a:chExt cx="523875" cy="0"/>
        </a:xfrm>
      </xdr:grpSpPr>
      <xdr:cxnSp macro="">
        <xdr:nvCxnSpPr>
          <xdr:cNvPr id="66" name="Shape 82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67" name="Shape 2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68" name="Shape 78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323850</xdr:colOff>
      <xdr:row>44</xdr:row>
      <xdr:rowOff>57150</xdr:rowOff>
    </xdr:from>
    <xdr:ext cx="504825" cy="1047750"/>
    <xdr:grpSp>
      <xdr:nvGrpSpPr>
        <xdr:cNvPr id="69" name="Shape 2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GrpSpPr/>
      </xdr:nvGrpSpPr>
      <xdr:grpSpPr>
        <a:xfrm>
          <a:off x="3371850" y="9616440"/>
          <a:ext cx="504825" cy="1047750"/>
          <a:chOff x="5103113" y="3260888"/>
          <a:chExt cx="485775" cy="1038225"/>
        </a:xfrm>
      </xdr:grpSpPr>
      <xdr:cxnSp macro="">
        <xdr:nvCxnSpPr>
          <xdr:cNvPr id="101" name="Shape 101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CxnSpPr/>
        </xdr:nvCxnSpPr>
        <xdr:spPr>
          <a:xfrm rot="10800000" flipH="1">
            <a:off x="5103113" y="3260888"/>
            <a:ext cx="485775" cy="1038225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44</xdr:row>
      <xdr:rowOff>0</xdr:rowOff>
    </xdr:from>
    <xdr:ext cx="523875" cy="1066800"/>
    <xdr:grpSp>
      <xdr:nvGrpSpPr>
        <xdr:cNvPr id="70" name="Shape 2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GrpSpPr/>
      </xdr:nvGrpSpPr>
      <xdr:grpSpPr>
        <a:xfrm>
          <a:off x="3409950" y="9559290"/>
          <a:ext cx="523875" cy="1066800"/>
          <a:chOff x="5088825" y="3251363"/>
          <a:chExt cx="514350" cy="1057275"/>
        </a:xfrm>
      </xdr:grpSpPr>
      <xdr:cxnSp macro="">
        <xdr:nvCxnSpPr>
          <xdr:cNvPr id="102" name="Shape 102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CxnSpPr/>
        </xdr:nvCxnSpPr>
        <xdr:spPr>
          <a:xfrm>
            <a:off x="5088825" y="3251363"/>
            <a:ext cx="514350" cy="1057275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33</xdr:row>
      <xdr:rowOff>190500</xdr:rowOff>
    </xdr:from>
    <xdr:ext cx="514350" cy="38100"/>
    <xdr:grpSp>
      <xdr:nvGrpSpPr>
        <xdr:cNvPr id="71" name="Shape 2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GrpSpPr/>
      </xdr:nvGrpSpPr>
      <xdr:grpSpPr>
        <a:xfrm>
          <a:off x="5044440" y="7071360"/>
          <a:ext cx="514350" cy="38100"/>
          <a:chOff x="5088825" y="3780000"/>
          <a:chExt cx="514350" cy="0"/>
        </a:xfrm>
      </xdr:grpSpPr>
      <xdr:cxnSp macro="">
        <xdr:nvCxnSpPr>
          <xdr:cNvPr id="72" name="Shape 3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28</xdr:row>
      <xdr:rowOff>219075</xdr:rowOff>
    </xdr:from>
    <xdr:ext cx="514350" cy="1152525"/>
    <xdr:grpSp>
      <xdr:nvGrpSpPr>
        <xdr:cNvPr id="73" name="Shape 2" title="Dibujo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GrpSpPr/>
      </xdr:nvGrpSpPr>
      <xdr:grpSpPr>
        <a:xfrm>
          <a:off x="3381375" y="5812155"/>
          <a:ext cx="514350" cy="1152525"/>
          <a:chOff x="5093588" y="3218025"/>
          <a:chExt cx="504825" cy="1123950"/>
        </a:xfrm>
      </xdr:grpSpPr>
      <xdr:cxnSp macro="">
        <xdr:nvCxnSpPr>
          <xdr:cNvPr id="103" name="Shape 103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CxnSpPr/>
        </xdr:nvCxnSpPr>
        <xdr:spPr>
          <a:xfrm>
            <a:off x="5093588" y="3218025"/>
            <a:ext cx="504825" cy="112395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33</xdr:row>
      <xdr:rowOff>190500</xdr:rowOff>
    </xdr:from>
    <xdr:ext cx="514350" cy="38100"/>
    <xdr:grpSp>
      <xdr:nvGrpSpPr>
        <xdr:cNvPr id="74" name="Shape 2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GrpSpPr/>
      </xdr:nvGrpSpPr>
      <xdr:grpSpPr>
        <a:xfrm>
          <a:off x="5044440" y="7071360"/>
          <a:ext cx="514350" cy="38100"/>
          <a:chOff x="5088825" y="3780000"/>
          <a:chExt cx="514350" cy="0"/>
        </a:xfrm>
      </xdr:grpSpPr>
      <xdr:cxnSp macro="">
        <xdr:nvCxnSpPr>
          <xdr:cNvPr id="75" name="Shape 3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16</xdr:row>
      <xdr:rowOff>323850</xdr:rowOff>
    </xdr:from>
    <xdr:ext cx="5867400" cy="419100"/>
    <xdr:grpSp>
      <xdr:nvGrpSpPr>
        <xdr:cNvPr id="91" name="Shape 91" descr="A&#10;" title="Dibujo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GrpSpPr/>
      </xdr:nvGrpSpPr>
      <xdr:grpSpPr>
        <a:xfrm>
          <a:off x="1746885" y="3371850"/>
          <a:ext cx="5867400" cy="419100"/>
          <a:chOff x="1443475" y="1162100"/>
          <a:chExt cx="5847000" cy="400200"/>
        </a:xfrm>
      </xdr:grpSpPr>
      <xdr:cxnSp macro="">
        <xdr:nvCxnSpPr>
          <xdr:cNvPr id="104" name="Shape 104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CxnSpPr/>
        </xdr:nvCxnSpPr>
        <xdr:spPr>
          <a:xfrm>
            <a:off x="1443475" y="1443475"/>
            <a:ext cx="30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105" name="Shape 105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1524675" y="1281050"/>
            <a:ext cx="141900" cy="1623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06" name="Shape 106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 txBox="1"/>
        </xdr:nvSpPr>
        <xdr:spPr>
          <a:xfrm>
            <a:off x="1443475" y="1162100"/>
            <a:ext cx="58470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</a:t>
            </a:r>
            <a:endParaRPr sz="1400"/>
          </a:p>
        </xdr:txBody>
      </xdr:sp>
    </xdr:grpSp>
    <xdr:clientData fLocksWithSheet="0"/>
  </xdr:oneCellAnchor>
  <xdr:oneCellAnchor>
    <xdr:from>
      <xdr:col>5</xdr:col>
      <xdr:colOff>333375</xdr:colOff>
      <xdr:row>10</xdr:row>
      <xdr:rowOff>200025</xdr:rowOff>
    </xdr:from>
    <xdr:ext cx="542925" cy="19050"/>
    <xdr:grpSp>
      <xdr:nvGrpSpPr>
        <xdr:cNvPr id="76" name="Shape 91" title="Dibujo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GrpSpPr/>
      </xdr:nvGrpSpPr>
      <xdr:grpSpPr>
        <a:xfrm>
          <a:off x="1746885" y="1899285"/>
          <a:ext cx="542925" cy="19050"/>
          <a:chOff x="1869800" y="915625"/>
          <a:chExt cx="528000" cy="0"/>
        </a:xfrm>
      </xdr:grpSpPr>
      <xdr:cxnSp macro="">
        <xdr:nvCxnSpPr>
          <xdr:cNvPr id="107" name="Shape 107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CxnSpPr/>
        </xdr:nvCxnSpPr>
        <xdr:spPr>
          <a:xfrm>
            <a:off x="1869800" y="915625"/>
            <a:ext cx="528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11</xdr:row>
      <xdr:rowOff>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3474720" y="252222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11</xdr:row>
      <xdr:rowOff>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1775460" y="252222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11</xdr:row>
      <xdr:rowOff>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pSpPr/>
      </xdr:nvGrpSpPr>
      <xdr:grpSpPr>
        <a:xfrm>
          <a:off x="5109210" y="2522220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23</xdr:row>
      <xdr:rowOff>120015</xdr:rowOff>
    </xdr:from>
    <xdr:ext cx="51435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pSpPr/>
      </xdr:nvGrpSpPr>
      <xdr:grpSpPr>
        <a:xfrm>
          <a:off x="3474720" y="5095875"/>
          <a:ext cx="514350" cy="38100"/>
          <a:chOff x="5088825" y="3780000"/>
          <a:chExt cx="514350" cy="0"/>
        </a:xfrm>
      </xdr:grpSpPr>
      <xdr:cxnSp macro="">
        <xdr:nvCxnSpPr>
          <xdr:cNvPr id="63" name="Shape 63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23</xdr:row>
      <xdr:rowOff>120015</xdr:rowOff>
    </xdr:from>
    <xdr:ext cx="514350" cy="38100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pSpPr/>
      </xdr:nvGrpSpPr>
      <xdr:grpSpPr>
        <a:xfrm>
          <a:off x="5109210" y="5095875"/>
          <a:ext cx="514350" cy="38100"/>
          <a:chOff x="5088825" y="3780000"/>
          <a:chExt cx="514350" cy="0"/>
        </a:xfrm>
      </xdr:grpSpPr>
      <xdr:cxnSp macro="">
        <xdr:nvCxnSpPr>
          <xdr:cNvPr id="12" name="Shape 63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23</xdr:row>
      <xdr:rowOff>120015</xdr:rowOff>
    </xdr:from>
    <xdr:ext cx="514350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pSpPr/>
      </xdr:nvGrpSpPr>
      <xdr:grpSpPr>
        <a:xfrm>
          <a:off x="1775460" y="5095875"/>
          <a:ext cx="514350" cy="38100"/>
          <a:chOff x="5088825" y="3780000"/>
          <a:chExt cx="514350" cy="0"/>
        </a:xfrm>
      </xdr:grpSpPr>
      <xdr:cxnSp macro="">
        <xdr:nvCxnSpPr>
          <xdr:cNvPr id="14" name="Shape 63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47</xdr:row>
      <xdr:rowOff>152400</xdr:rowOff>
    </xdr:from>
    <xdr:ext cx="514350" cy="38100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pSpPr/>
      </xdr:nvGrpSpPr>
      <xdr:grpSpPr>
        <a:xfrm>
          <a:off x="1775460" y="10968990"/>
          <a:ext cx="514350" cy="38100"/>
          <a:chOff x="5088825" y="3780000"/>
          <a:chExt cx="514350" cy="0"/>
        </a:xfrm>
      </xdr:grpSpPr>
      <xdr:cxnSp macro="">
        <xdr:nvCxnSpPr>
          <xdr:cNvPr id="77" name="Shape 77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0</xdr:colOff>
      <xdr:row>41</xdr:row>
      <xdr:rowOff>152400</xdr:rowOff>
    </xdr:from>
    <xdr:ext cx="514350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pSpPr/>
      </xdr:nvGrpSpPr>
      <xdr:grpSpPr>
        <a:xfrm>
          <a:off x="6743700" y="9479280"/>
          <a:ext cx="514350" cy="38100"/>
          <a:chOff x="5088825" y="3780000"/>
          <a:chExt cx="514350" cy="0"/>
        </a:xfrm>
      </xdr:grpSpPr>
      <xdr:cxnSp macro="">
        <xdr:nvCxnSpPr>
          <xdr:cNvPr id="18" name="Shape 3">
            <a:extLst>
              <a:ext uri="{FF2B5EF4-FFF2-40B4-BE49-F238E27FC236}">
                <a16:creationId xmlns:a16="http://schemas.microsoft.com/office/drawing/2014/main" id="{00000000-0008-0000-0600-000012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76200</xdr:colOff>
      <xdr:row>68</xdr:row>
      <xdr:rowOff>57150</xdr:rowOff>
    </xdr:from>
    <xdr:ext cx="2914650" cy="438150"/>
    <xdr:sp macro="" textlink="">
      <xdr:nvSpPr>
        <xdr:cNvPr id="93" name="Shape 93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23</xdr:row>
      <xdr:rowOff>120015</xdr:rowOff>
    </xdr:from>
    <xdr:ext cx="514350" cy="38100"/>
    <xdr:grpSp>
      <xdr:nvGrpSpPr>
        <xdr:cNvPr id="19" name="Shape 2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pSpPr/>
      </xdr:nvGrpSpPr>
      <xdr:grpSpPr>
        <a:xfrm>
          <a:off x="5109210" y="5095875"/>
          <a:ext cx="514350" cy="38100"/>
          <a:chOff x="5088825" y="3780000"/>
          <a:chExt cx="514350" cy="0"/>
        </a:xfrm>
      </xdr:grpSpPr>
      <xdr:cxnSp macro="">
        <xdr:nvCxnSpPr>
          <xdr:cNvPr id="20" name="Shape 77"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23</xdr:row>
      <xdr:rowOff>120015</xdr:rowOff>
    </xdr:from>
    <xdr:ext cx="514350" cy="38100"/>
    <xdr:grpSp>
      <xdr:nvGrpSpPr>
        <xdr:cNvPr id="21" name="Shape 2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pSpPr/>
      </xdr:nvGrpSpPr>
      <xdr:grpSpPr>
        <a:xfrm>
          <a:off x="3474720" y="5095875"/>
          <a:ext cx="514350" cy="38100"/>
          <a:chOff x="5088825" y="3780000"/>
          <a:chExt cx="514350" cy="0"/>
        </a:xfrm>
      </xdr:grpSpPr>
      <xdr:cxnSp macro="">
        <xdr:nvCxnSpPr>
          <xdr:cNvPr id="22" name="Shape 77">
            <a:extLst>
              <a:ext uri="{FF2B5EF4-FFF2-40B4-BE49-F238E27FC236}">
                <a16:creationId xmlns:a16="http://schemas.microsoft.com/office/drawing/2014/main" id="{00000000-0008-0000-0600-000016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23</xdr:row>
      <xdr:rowOff>120015</xdr:rowOff>
    </xdr:from>
    <xdr:ext cx="514350" cy="38100"/>
    <xdr:grpSp>
      <xdr:nvGrpSpPr>
        <xdr:cNvPr id="23" name="Shape 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GrpSpPr/>
      </xdr:nvGrpSpPr>
      <xdr:grpSpPr>
        <a:xfrm>
          <a:off x="5109210" y="5095875"/>
          <a:ext cx="514350" cy="38100"/>
          <a:chOff x="5088825" y="3780000"/>
          <a:chExt cx="514350" cy="0"/>
        </a:xfrm>
      </xdr:grpSpPr>
      <xdr:cxnSp macro="">
        <xdr:nvCxnSpPr>
          <xdr:cNvPr id="24" name="Shape 77">
            <a:extLst>
              <a:ext uri="{FF2B5EF4-FFF2-40B4-BE49-F238E27FC236}">
                <a16:creationId xmlns:a16="http://schemas.microsoft.com/office/drawing/2014/main" id="{00000000-0008-0000-0600-00001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23</xdr:row>
      <xdr:rowOff>120015</xdr:rowOff>
    </xdr:from>
    <xdr:ext cx="514350" cy="38100"/>
    <xdr:grpSp>
      <xdr:nvGrpSpPr>
        <xdr:cNvPr id="25" name="Shape 2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pSpPr/>
      </xdr:nvGrpSpPr>
      <xdr:grpSpPr>
        <a:xfrm>
          <a:off x="5109210" y="5095875"/>
          <a:ext cx="514350" cy="38100"/>
          <a:chOff x="5088825" y="3780000"/>
          <a:chExt cx="514350" cy="0"/>
        </a:xfrm>
      </xdr:grpSpPr>
      <xdr:cxnSp macro="">
        <xdr:nvCxnSpPr>
          <xdr:cNvPr id="26" name="Shape 77">
            <a:extLst>
              <a:ext uri="{FF2B5EF4-FFF2-40B4-BE49-F238E27FC236}">
                <a16:creationId xmlns:a16="http://schemas.microsoft.com/office/drawing/2014/main" id="{00000000-0008-0000-0600-00001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24765</xdr:colOff>
      <xdr:row>41</xdr:row>
      <xdr:rowOff>158115</xdr:rowOff>
    </xdr:from>
    <xdr:ext cx="523875" cy="38100"/>
    <xdr:grpSp>
      <xdr:nvGrpSpPr>
        <xdr:cNvPr id="31" name="Shape 2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GrpSpPr/>
      </xdr:nvGrpSpPr>
      <xdr:grpSpPr>
        <a:xfrm>
          <a:off x="3499485" y="9484995"/>
          <a:ext cx="523875" cy="38100"/>
          <a:chOff x="5084063" y="3780000"/>
          <a:chExt cx="523875" cy="0"/>
        </a:xfrm>
      </xdr:grpSpPr>
      <xdr:cxnSp macro="">
        <xdr:nvCxnSpPr>
          <xdr:cNvPr id="32" name="Shape 87">
            <a:extLst>
              <a:ext uri="{FF2B5EF4-FFF2-40B4-BE49-F238E27FC236}">
                <a16:creationId xmlns:a16="http://schemas.microsoft.com/office/drawing/2014/main" id="{00000000-0008-0000-0600-000020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16</xdr:row>
      <xdr:rowOff>190500</xdr:rowOff>
    </xdr:from>
    <xdr:ext cx="523875" cy="381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GrpSpPr/>
      </xdr:nvGrpSpPr>
      <xdr:grpSpPr>
        <a:xfrm>
          <a:off x="1746885" y="3722370"/>
          <a:ext cx="523875" cy="38100"/>
          <a:chOff x="5084063" y="3780000"/>
          <a:chExt cx="523875" cy="0"/>
        </a:xfrm>
      </xdr:grpSpPr>
      <xdr:cxnSp macro="">
        <xdr:nvCxnSpPr>
          <xdr:cNvPr id="82" name="Shape 82">
            <a:extLst>
              <a:ext uri="{FF2B5EF4-FFF2-40B4-BE49-F238E27FC236}">
                <a16:creationId xmlns:a16="http://schemas.microsoft.com/office/drawing/2014/main" id="{00000000-0008-0000-0600-00005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32385</xdr:colOff>
      <xdr:row>41</xdr:row>
      <xdr:rowOff>342900</xdr:rowOff>
    </xdr:from>
    <xdr:ext cx="523875" cy="381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GrpSpPr/>
      </xdr:nvGrpSpPr>
      <xdr:grpSpPr>
        <a:xfrm>
          <a:off x="5141595" y="9669780"/>
          <a:ext cx="523875" cy="38100"/>
          <a:chOff x="5084063" y="3780000"/>
          <a:chExt cx="523875" cy="0"/>
        </a:xfrm>
      </xdr:grpSpPr>
      <xdr:cxnSp macro="">
        <xdr:nvCxnSpPr>
          <xdr:cNvPr id="38" name="Shape 82">
            <a:extLst>
              <a:ext uri="{FF2B5EF4-FFF2-40B4-BE49-F238E27FC236}">
                <a16:creationId xmlns:a16="http://schemas.microsoft.com/office/drawing/2014/main" id="{00000000-0008-0000-0600-000026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28575</xdr:colOff>
      <xdr:row>62</xdr:row>
      <xdr:rowOff>47625</xdr:rowOff>
    </xdr:from>
    <xdr:ext cx="2000250" cy="790575"/>
    <xdr:sp macro="" textlink="">
      <xdr:nvSpPr>
        <xdr:cNvPr id="94" name="Shape 94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 txBox="1"/>
      </xdr:nvSpPr>
      <xdr:spPr>
        <a:xfrm>
          <a:off x="4348612" y="3389380"/>
          <a:ext cx="1994777" cy="78124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6</xdr:col>
      <xdr:colOff>17145</xdr:colOff>
      <xdr:row>29</xdr:row>
      <xdr:rowOff>312420</xdr:rowOff>
    </xdr:from>
    <xdr:ext cx="514350" cy="38100"/>
    <xdr:grpSp>
      <xdr:nvGrpSpPr>
        <xdr:cNvPr id="45" name="Shape 2" title="Dibujo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GrpSpPr/>
      </xdr:nvGrpSpPr>
      <xdr:grpSpPr>
        <a:xfrm>
          <a:off x="1792605" y="6576060"/>
          <a:ext cx="514350" cy="38100"/>
          <a:chOff x="5088825" y="3780000"/>
          <a:chExt cx="514350" cy="0"/>
        </a:xfrm>
      </xdr:grpSpPr>
      <xdr:cxnSp macro="">
        <xdr:nvCxnSpPr>
          <xdr:cNvPr id="46" name="Shape 77">
            <a:extLst>
              <a:ext uri="{FF2B5EF4-FFF2-40B4-BE49-F238E27FC236}">
                <a16:creationId xmlns:a16="http://schemas.microsoft.com/office/drawing/2014/main" id="{00000000-0008-0000-0600-00002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9525</xdr:colOff>
      <xdr:row>42</xdr:row>
      <xdr:rowOff>257175</xdr:rowOff>
    </xdr:from>
    <xdr:ext cx="485775" cy="723900"/>
    <xdr:grpSp>
      <xdr:nvGrpSpPr>
        <xdr:cNvPr id="91" name="Shape 91" title="Dibujo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GrpSpPr/>
      </xdr:nvGrpSpPr>
      <xdr:grpSpPr>
        <a:xfrm>
          <a:off x="3484245" y="10174605"/>
          <a:ext cx="485775" cy="723900"/>
          <a:chOff x="2154025" y="1291125"/>
          <a:chExt cx="467100" cy="700500"/>
        </a:xfrm>
      </xdr:grpSpPr>
      <xdr:cxnSp macro="">
        <xdr:nvCxnSpPr>
          <xdr:cNvPr id="95" name="Shape 95">
            <a:extLst>
              <a:ext uri="{FF2B5EF4-FFF2-40B4-BE49-F238E27FC236}">
                <a16:creationId xmlns:a16="http://schemas.microsoft.com/office/drawing/2014/main" id="{00000000-0008-0000-0600-00005F000000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24765</xdr:colOff>
      <xdr:row>44</xdr:row>
      <xdr:rowOff>34290</xdr:rowOff>
    </xdr:from>
    <xdr:ext cx="485775" cy="762000"/>
    <xdr:grpSp>
      <xdr:nvGrpSpPr>
        <xdr:cNvPr id="47" name="Shape 91" title="Dibujo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pSpPr/>
      </xdr:nvGrpSpPr>
      <xdr:grpSpPr>
        <a:xfrm>
          <a:off x="5133975" y="10473690"/>
          <a:ext cx="485775" cy="762000"/>
          <a:chOff x="2011925" y="956225"/>
          <a:chExt cx="467100" cy="741000"/>
        </a:xfrm>
      </xdr:grpSpPr>
      <xdr:cxnSp macro="">
        <xdr:nvCxnSpPr>
          <xdr:cNvPr id="96" name="Shape 96">
            <a:extLst>
              <a:ext uri="{FF2B5EF4-FFF2-40B4-BE49-F238E27FC236}">
                <a16:creationId xmlns:a16="http://schemas.microsoft.com/office/drawing/2014/main" id="{00000000-0008-0000-0600-000060000000}"/>
              </a:ext>
            </a:extLst>
          </xdr:cNvPr>
          <xdr:cNvCxnSpPr/>
        </xdr:nvCxnSpPr>
        <xdr:spPr>
          <a:xfrm>
            <a:off x="2011925" y="956225"/>
            <a:ext cx="467100" cy="741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339090</xdr:colOff>
      <xdr:row>24</xdr:row>
      <xdr:rowOff>0</xdr:rowOff>
    </xdr:from>
    <xdr:ext cx="472440" cy="76200"/>
    <xdr:grpSp>
      <xdr:nvGrpSpPr>
        <xdr:cNvPr id="52" name="Shape 2">
          <a:extLst>
            <a:ext uri="{FF2B5EF4-FFF2-40B4-BE49-F238E27FC236}">
              <a16:creationId xmlns:a16="http://schemas.microsoft.com/office/drawing/2014/main" id="{7C30D479-BBEF-4851-8ABB-13031DEB1879}"/>
            </a:ext>
          </a:extLst>
        </xdr:cNvPr>
        <xdr:cNvGrpSpPr/>
      </xdr:nvGrpSpPr>
      <xdr:grpSpPr>
        <a:xfrm>
          <a:off x="6720840" y="5345430"/>
          <a:ext cx="472440" cy="76200"/>
          <a:chOff x="5088825" y="3780000"/>
          <a:chExt cx="514350" cy="0"/>
        </a:xfrm>
      </xdr:grpSpPr>
      <xdr:cxnSp macro="">
        <xdr:nvCxnSpPr>
          <xdr:cNvPr id="53" name="Shape 77">
            <a:extLst>
              <a:ext uri="{FF2B5EF4-FFF2-40B4-BE49-F238E27FC236}">
                <a16:creationId xmlns:a16="http://schemas.microsoft.com/office/drawing/2014/main" id="{5292D23B-F6F6-7BB3-B5C3-8034AD3E1F52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320040</xdr:colOff>
      <xdr:row>11</xdr:row>
      <xdr:rowOff>0</xdr:rowOff>
    </xdr:from>
    <xdr:ext cx="514350" cy="38100"/>
    <xdr:grpSp>
      <xdr:nvGrpSpPr>
        <xdr:cNvPr id="54" name="Shape 2">
          <a:extLst>
            <a:ext uri="{FF2B5EF4-FFF2-40B4-BE49-F238E27FC236}">
              <a16:creationId xmlns:a16="http://schemas.microsoft.com/office/drawing/2014/main" id="{5DDE6BA1-EDB7-4D8A-9A76-B4C6ADB2A366}"/>
            </a:ext>
          </a:extLst>
        </xdr:cNvPr>
        <xdr:cNvGrpSpPr/>
      </xdr:nvGrpSpPr>
      <xdr:grpSpPr>
        <a:xfrm>
          <a:off x="6701790" y="2522220"/>
          <a:ext cx="514350" cy="38100"/>
          <a:chOff x="5088825" y="3780000"/>
          <a:chExt cx="514350" cy="0"/>
        </a:xfrm>
      </xdr:grpSpPr>
      <xdr:cxnSp macro="">
        <xdr:nvCxnSpPr>
          <xdr:cNvPr id="55" name="Shape 3">
            <a:extLst>
              <a:ext uri="{FF2B5EF4-FFF2-40B4-BE49-F238E27FC236}">
                <a16:creationId xmlns:a16="http://schemas.microsoft.com/office/drawing/2014/main" id="{6628996A-02CE-E4DF-FD28-115E92511809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26670</xdr:colOff>
      <xdr:row>29</xdr:row>
      <xdr:rowOff>289560</xdr:rowOff>
    </xdr:from>
    <xdr:ext cx="514350" cy="38100"/>
    <xdr:grpSp>
      <xdr:nvGrpSpPr>
        <xdr:cNvPr id="56" name="Shape 2" title="Dibujo">
          <a:extLst>
            <a:ext uri="{FF2B5EF4-FFF2-40B4-BE49-F238E27FC236}">
              <a16:creationId xmlns:a16="http://schemas.microsoft.com/office/drawing/2014/main" id="{5D5C6FEB-54BE-440F-83C8-90C063E195D5}"/>
            </a:ext>
          </a:extLst>
        </xdr:cNvPr>
        <xdr:cNvGrpSpPr/>
      </xdr:nvGrpSpPr>
      <xdr:grpSpPr>
        <a:xfrm>
          <a:off x="3501390" y="6553200"/>
          <a:ext cx="514350" cy="38100"/>
          <a:chOff x="5088825" y="3780000"/>
          <a:chExt cx="514350" cy="0"/>
        </a:xfrm>
      </xdr:grpSpPr>
      <xdr:cxnSp macro="">
        <xdr:nvCxnSpPr>
          <xdr:cNvPr id="57" name="Shape 77">
            <a:extLst>
              <a:ext uri="{FF2B5EF4-FFF2-40B4-BE49-F238E27FC236}">
                <a16:creationId xmlns:a16="http://schemas.microsoft.com/office/drawing/2014/main" id="{1F7CD550-036E-09B3-CED5-72C29204F467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15240</xdr:colOff>
      <xdr:row>29</xdr:row>
      <xdr:rowOff>331470</xdr:rowOff>
    </xdr:from>
    <xdr:ext cx="514350" cy="38100"/>
    <xdr:grpSp>
      <xdr:nvGrpSpPr>
        <xdr:cNvPr id="58" name="Shape 2" title="Dibujo">
          <a:extLst>
            <a:ext uri="{FF2B5EF4-FFF2-40B4-BE49-F238E27FC236}">
              <a16:creationId xmlns:a16="http://schemas.microsoft.com/office/drawing/2014/main" id="{5D9E0AC5-35F9-4438-A7A5-FD79C9C946B2}"/>
            </a:ext>
          </a:extLst>
        </xdr:cNvPr>
        <xdr:cNvGrpSpPr/>
      </xdr:nvGrpSpPr>
      <xdr:grpSpPr>
        <a:xfrm>
          <a:off x="5124450" y="6595110"/>
          <a:ext cx="514350" cy="38100"/>
          <a:chOff x="5088825" y="3780000"/>
          <a:chExt cx="514350" cy="0"/>
        </a:xfrm>
      </xdr:grpSpPr>
      <xdr:cxnSp macro="">
        <xdr:nvCxnSpPr>
          <xdr:cNvPr id="59" name="Shape 77">
            <a:extLst>
              <a:ext uri="{FF2B5EF4-FFF2-40B4-BE49-F238E27FC236}">
                <a16:creationId xmlns:a16="http://schemas.microsoft.com/office/drawing/2014/main" id="{6A4DD5E8-095D-B5BF-4DAA-37AA4BD9754A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316230</xdr:colOff>
      <xdr:row>53</xdr:row>
      <xdr:rowOff>510540</xdr:rowOff>
    </xdr:from>
    <xdr:ext cx="523875" cy="38100"/>
    <xdr:grpSp>
      <xdr:nvGrpSpPr>
        <xdr:cNvPr id="60" name="Shape 2">
          <a:extLst>
            <a:ext uri="{FF2B5EF4-FFF2-40B4-BE49-F238E27FC236}">
              <a16:creationId xmlns:a16="http://schemas.microsoft.com/office/drawing/2014/main" id="{0932CC5F-2B30-48DF-AE8A-8AAE2FE84100}"/>
            </a:ext>
          </a:extLst>
        </xdr:cNvPr>
        <xdr:cNvGrpSpPr/>
      </xdr:nvGrpSpPr>
      <xdr:grpSpPr>
        <a:xfrm>
          <a:off x="6697980" y="13140690"/>
          <a:ext cx="523875" cy="38100"/>
          <a:chOff x="5084063" y="3780000"/>
          <a:chExt cx="523875" cy="0"/>
        </a:xfrm>
      </xdr:grpSpPr>
      <xdr:cxnSp macro="">
        <xdr:nvCxnSpPr>
          <xdr:cNvPr id="61" name="Shape 82">
            <a:extLst>
              <a:ext uri="{FF2B5EF4-FFF2-40B4-BE49-F238E27FC236}">
                <a16:creationId xmlns:a16="http://schemas.microsoft.com/office/drawing/2014/main" id="{182EB665-5549-8A0B-3E3C-0C80C3FAC104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339090</xdr:colOff>
      <xdr:row>47</xdr:row>
      <xdr:rowOff>464820</xdr:rowOff>
    </xdr:from>
    <xdr:ext cx="523875" cy="38100"/>
    <xdr:grpSp>
      <xdr:nvGrpSpPr>
        <xdr:cNvPr id="62" name="Shape 2">
          <a:extLst>
            <a:ext uri="{FF2B5EF4-FFF2-40B4-BE49-F238E27FC236}">
              <a16:creationId xmlns:a16="http://schemas.microsoft.com/office/drawing/2014/main" id="{94B83E6D-77F2-4B0A-83D1-7D8B84D0ED68}"/>
            </a:ext>
          </a:extLst>
        </xdr:cNvPr>
        <xdr:cNvGrpSpPr/>
      </xdr:nvGrpSpPr>
      <xdr:grpSpPr>
        <a:xfrm>
          <a:off x="6720840" y="11281410"/>
          <a:ext cx="523875" cy="38100"/>
          <a:chOff x="5084063" y="3780000"/>
          <a:chExt cx="523875" cy="0"/>
        </a:xfrm>
      </xdr:grpSpPr>
      <xdr:cxnSp macro="">
        <xdr:nvCxnSpPr>
          <xdr:cNvPr id="64" name="Shape 82">
            <a:extLst>
              <a:ext uri="{FF2B5EF4-FFF2-40B4-BE49-F238E27FC236}">
                <a16:creationId xmlns:a16="http://schemas.microsoft.com/office/drawing/2014/main" id="{39FA6B4A-6C77-D7E2-7BDB-9ABD8F27E33B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76200</xdr:colOff>
      <xdr:row>45</xdr:row>
      <xdr:rowOff>57150</xdr:rowOff>
    </xdr:from>
    <xdr:ext cx="2914650" cy="438150"/>
    <xdr:sp macro="" textlink="">
      <xdr:nvSpPr>
        <xdr:cNvPr id="18" name="Shape 93">
          <a:extLst>
            <a:ext uri="{FF2B5EF4-FFF2-40B4-BE49-F238E27FC236}">
              <a16:creationId xmlns:a16="http://schemas.microsoft.com/office/drawing/2014/main" id="{A908C23E-1D74-42FD-91E0-63B90EB4F377}"/>
            </a:ext>
          </a:extLst>
        </xdr:cNvPr>
        <xdr:cNvSpPr txBox="1"/>
      </xdr:nvSpPr>
      <xdr:spPr>
        <a:xfrm>
          <a:off x="1851660" y="15502890"/>
          <a:ext cx="291465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16</xdr:col>
      <xdr:colOff>28575</xdr:colOff>
      <xdr:row>39</xdr:row>
      <xdr:rowOff>47625</xdr:rowOff>
    </xdr:from>
    <xdr:ext cx="2000250" cy="790575"/>
    <xdr:sp macro="" textlink="">
      <xdr:nvSpPr>
        <xdr:cNvPr id="33" name="Shape 94">
          <a:extLst>
            <a:ext uri="{FF2B5EF4-FFF2-40B4-BE49-F238E27FC236}">
              <a16:creationId xmlns:a16="http://schemas.microsoft.com/office/drawing/2014/main" id="{273D37E8-BB28-46ED-B25A-41F37E23325B}"/>
            </a:ext>
          </a:extLst>
        </xdr:cNvPr>
        <xdr:cNvSpPr txBox="1"/>
      </xdr:nvSpPr>
      <xdr:spPr>
        <a:xfrm>
          <a:off x="1804035" y="14197965"/>
          <a:ext cx="2000250" cy="7905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twoCellAnchor>
    <xdr:from>
      <xdr:col>11</xdr:col>
      <xdr:colOff>109538</xdr:colOff>
      <xdr:row>26</xdr:row>
      <xdr:rowOff>776288</xdr:rowOff>
    </xdr:from>
    <xdr:to>
      <xdr:col>13</xdr:col>
      <xdr:colOff>157163</xdr:colOff>
      <xdr:row>26</xdr:row>
      <xdr:rowOff>1042987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F063B040-7A46-5545-3A97-B94478173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11</xdr:col>
      <xdr:colOff>119063</xdr:colOff>
      <xdr:row>21</xdr:row>
      <xdr:rowOff>714375</xdr:rowOff>
    </xdr:from>
    <xdr:to>
      <xdr:col>13</xdr:col>
      <xdr:colOff>166241</xdr:colOff>
      <xdr:row>21</xdr:row>
      <xdr:rowOff>981074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671CA561-85F5-089B-7166-5E960E8EF0C0}"/>
            </a:ext>
          </a:extLst>
        </xdr:cNvPr>
        <xdr:cNvSpPr/>
      </xdr:nvSpPr>
      <xdr:spPr>
        <a:xfrm>
          <a:off x="2205038" y="5905500"/>
          <a:ext cx="456753" cy="266699"/>
        </a:xfrm>
        <a:prstGeom prst="right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AA110"/>
  <sheetViews>
    <sheetView workbookViewId="0"/>
  </sheetViews>
  <sheetFormatPr baseColWidth="10" defaultColWidth="14.41796875" defaultRowHeight="15" customHeight="1" x14ac:dyDescent="0.55000000000000004"/>
  <cols>
    <col min="1" max="1" width="5" customWidth="1"/>
    <col min="2" max="2" width="3.68359375" customWidth="1"/>
    <col min="3" max="3" width="1.26171875" customWidth="1"/>
    <col min="4" max="4" width="14.68359375" customWidth="1"/>
    <col min="5" max="5" width="0.41796875" customWidth="1"/>
    <col min="6" max="6" width="13.26171875" customWidth="1"/>
    <col min="7" max="7" width="0.41796875" customWidth="1"/>
    <col min="8" max="8" width="14.83984375" customWidth="1"/>
    <col min="9" max="9" width="0.41796875" customWidth="1"/>
    <col min="10" max="10" width="14.41796875" customWidth="1"/>
    <col min="11" max="11" width="0.578125" customWidth="1"/>
    <col min="12" max="12" width="14.83984375" customWidth="1"/>
    <col min="13" max="13" width="0.68359375" customWidth="1"/>
    <col min="14" max="14" width="14.578125" customWidth="1"/>
    <col min="15" max="15" width="0.578125" customWidth="1"/>
    <col min="16" max="16" width="17.41796875" customWidth="1"/>
    <col min="17" max="17" width="0.68359375" customWidth="1"/>
    <col min="18" max="18" width="14.68359375" customWidth="1"/>
    <col min="19" max="19" width="0.41796875" customWidth="1"/>
    <col min="20" max="20" width="15" customWidth="1"/>
    <col min="21" max="21" width="0.68359375" customWidth="1"/>
    <col min="22" max="22" width="15.83984375" customWidth="1"/>
    <col min="23" max="23" width="1.41796875" customWidth="1"/>
    <col min="24" max="24" width="3.15625" customWidth="1"/>
    <col min="25" max="26" width="11.41796875" customWidth="1"/>
    <col min="27" max="27" width="11.83984375" customWidth="1"/>
  </cols>
  <sheetData>
    <row r="2" spans="4:23" ht="9.75" customHeight="1" x14ac:dyDescent="0.55000000000000004">
      <c r="D2" s="111" t="s">
        <v>0</v>
      </c>
      <c r="E2" s="100"/>
      <c r="F2" s="100"/>
      <c r="G2" s="100"/>
      <c r="H2" s="100"/>
      <c r="I2" s="100"/>
      <c r="J2" s="100"/>
      <c r="K2" s="100"/>
      <c r="L2" s="100"/>
      <c r="M2" s="100"/>
      <c r="N2" s="112"/>
      <c r="O2" s="2"/>
      <c r="P2" s="114"/>
      <c r="Q2" s="100"/>
      <c r="R2" s="100"/>
      <c r="S2" s="100"/>
      <c r="T2" s="100"/>
      <c r="U2" s="100"/>
      <c r="V2" s="100"/>
      <c r="W2" s="101"/>
    </row>
    <row r="3" spans="4:23" ht="9.75" customHeight="1" x14ac:dyDescent="0.55000000000000004"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13"/>
      <c r="O3" s="4"/>
      <c r="P3" s="115"/>
      <c r="Q3" s="106"/>
      <c r="R3" s="106"/>
      <c r="S3" s="106"/>
      <c r="T3" s="106"/>
      <c r="U3" s="106"/>
      <c r="V3" s="106"/>
      <c r="W3" s="107"/>
    </row>
    <row r="4" spans="4:23" ht="9.75" customHeight="1" x14ac:dyDescent="0.55000000000000004">
      <c r="D4" s="5"/>
      <c r="E4" s="6"/>
      <c r="F4" s="6"/>
      <c r="G4" s="6"/>
      <c r="H4" s="2" t="s">
        <v>1</v>
      </c>
      <c r="I4" s="2"/>
      <c r="J4" s="2" t="s">
        <v>1</v>
      </c>
      <c r="K4" s="6"/>
      <c r="L4" s="6"/>
      <c r="M4" s="6"/>
      <c r="N4" s="7" t="s">
        <v>2</v>
      </c>
      <c r="O4" s="8"/>
      <c r="P4" s="9">
        <v>164</v>
      </c>
      <c r="Q4" s="2"/>
      <c r="R4" s="2"/>
      <c r="S4" s="2"/>
      <c r="T4" s="2"/>
      <c r="U4" s="2"/>
      <c r="V4" s="6"/>
      <c r="W4" s="10"/>
    </row>
    <row r="5" spans="4:23" ht="9.75" customHeight="1" x14ac:dyDescent="0.55000000000000004"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1"/>
    </row>
    <row r="6" spans="4:23" ht="9.75" customHeight="1" x14ac:dyDescent="0.55000000000000004">
      <c r="D6" s="5" t="s">
        <v>3</v>
      </c>
      <c r="E6" s="6"/>
      <c r="F6" s="6" t="s">
        <v>4</v>
      </c>
      <c r="G6" s="6"/>
      <c r="H6" s="6" t="s">
        <v>5</v>
      </c>
      <c r="I6" s="6"/>
      <c r="J6" s="6" t="s">
        <v>6</v>
      </c>
      <c r="K6" s="6"/>
      <c r="L6" s="6" t="s">
        <v>7</v>
      </c>
      <c r="M6" s="6"/>
      <c r="N6" s="6" t="s">
        <v>8</v>
      </c>
      <c r="O6" s="6"/>
      <c r="P6" s="6" t="s">
        <v>9</v>
      </c>
      <c r="Q6" s="6"/>
      <c r="R6" s="6" t="s">
        <v>10</v>
      </c>
      <c r="S6" s="6"/>
      <c r="T6" s="6" t="s">
        <v>11</v>
      </c>
      <c r="U6" s="6"/>
      <c r="V6" s="6" t="s">
        <v>12</v>
      </c>
      <c r="W6" s="11"/>
    </row>
    <row r="7" spans="4:23" ht="9.75" customHeight="1" x14ac:dyDescent="0.55000000000000004"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11"/>
    </row>
    <row r="8" spans="4:23" ht="9.75" customHeight="1" x14ac:dyDescent="0.55000000000000004">
      <c r="D8" s="12" t="s">
        <v>13</v>
      </c>
      <c r="E8" s="4"/>
      <c r="F8" s="12" t="s">
        <v>14</v>
      </c>
      <c r="G8" s="4"/>
      <c r="H8" s="12" t="s">
        <v>15</v>
      </c>
      <c r="I8" s="4"/>
      <c r="J8" s="12" t="s">
        <v>15</v>
      </c>
      <c r="K8" s="4"/>
      <c r="L8" s="12" t="s">
        <v>15</v>
      </c>
      <c r="M8" s="4"/>
      <c r="N8" s="12" t="s">
        <v>16</v>
      </c>
      <c r="O8" s="4"/>
      <c r="P8" s="12" t="s">
        <v>15</v>
      </c>
      <c r="Q8" s="4"/>
      <c r="R8" s="12" t="s">
        <v>14</v>
      </c>
      <c r="S8" s="4"/>
      <c r="T8" s="12" t="s">
        <v>14</v>
      </c>
      <c r="U8" s="4"/>
      <c r="V8" s="12" t="s">
        <v>17</v>
      </c>
      <c r="W8" s="13"/>
    </row>
    <row r="9" spans="4:23" ht="4.5" customHeight="1" x14ac:dyDescent="0.55000000000000004"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1"/>
    </row>
    <row r="10" spans="4:23" ht="33" customHeight="1" x14ac:dyDescent="0.55000000000000004">
      <c r="D10" s="14" t="s">
        <v>18</v>
      </c>
      <c r="E10" s="6"/>
      <c r="F10" s="14" t="s">
        <v>19</v>
      </c>
      <c r="G10" s="6"/>
      <c r="H10" s="14" t="s">
        <v>20</v>
      </c>
      <c r="I10" s="6"/>
      <c r="J10" s="1"/>
      <c r="K10" s="6"/>
      <c r="L10" s="14" t="s">
        <v>21</v>
      </c>
      <c r="M10" s="6"/>
      <c r="N10" s="6"/>
      <c r="O10" s="6"/>
      <c r="P10" s="15"/>
      <c r="Q10" s="6"/>
      <c r="R10" s="14" t="s">
        <v>22</v>
      </c>
      <c r="S10" s="6"/>
      <c r="T10" s="6"/>
      <c r="U10" s="6"/>
      <c r="V10" s="6"/>
      <c r="W10" s="11"/>
    </row>
    <row r="11" spans="4:23" ht="9.75" customHeight="1" x14ac:dyDescent="0.55000000000000004">
      <c r="D11" s="12" t="s">
        <v>23</v>
      </c>
      <c r="E11" s="6"/>
      <c r="F11" s="12" t="s">
        <v>23</v>
      </c>
      <c r="G11" s="6"/>
      <c r="H11" s="12" t="s">
        <v>24</v>
      </c>
      <c r="I11" s="6"/>
      <c r="J11" s="1"/>
      <c r="K11" s="6"/>
      <c r="L11" s="12" t="s">
        <v>24</v>
      </c>
      <c r="M11" s="6"/>
      <c r="N11" s="6"/>
      <c r="O11" s="6"/>
      <c r="P11" s="6"/>
      <c r="Q11" s="6"/>
      <c r="R11" s="12" t="s">
        <v>24</v>
      </c>
      <c r="S11" s="6"/>
      <c r="T11" s="6"/>
      <c r="U11" s="6"/>
      <c r="V11" s="6"/>
      <c r="W11" s="11"/>
    </row>
    <row r="12" spans="4:23" ht="4.5" customHeight="1" x14ac:dyDescent="0.55000000000000004"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1"/>
    </row>
    <row r="13" spans="4:23" ht="29.25" customHeight="1" x14ac:dyDescent="0.55000000000000004">
      <c r="D13" s="16" t="s">
        <v>25</v>
      </c>
      <c r="E13" s="6"/>
      <c r="F13" s="14" t="s">
        <v>26</v>
      </c>
      <c r="G13" s="6"/>
      <c r="H13" s="16" t="s">
        <v>27</v>
      </c>
      <c r="I13" s="6"/>
      <c r="J13" s="16" t="s">
        <v>28</v>
      </c>
      <c r="K13" s="6"/>
      <c r="L13" s="14" t="s">
        <v>29</v>
      </c>
      <c r="M13" s="6"/>
      <c r="N13" s="14" t="s">
        <v>30</v>
      </c>
      <c r="O13" s="6"/>
      <c r="P13" s="14" t="s">
        <v>31</v>
      </c>
      <c r="Q13" s="6"/>
      <c r="R13" s="6"/>
      <c r="S13" s="6"/>
      <c r="T13" s="14" t="s">
        <v>32</v>
      </c>
      <c r="U13" s="6"/>
      <c r="V13" s="17" t="s">
        <v>33</v>
      </c>
      <c r="W13" s="11"/>
    </row>
    <row r="14" spans="4:23" ht="14.25" customHeight="1" x14ac:dyDescent="0.55000000000000004">
      <c r="D14" s="12" t="s">
        <v>34</v>
      </c>
      <c r="E14" s="6"/>
      <c r="F14" s="12" t="s">
        <v>35</v>
      </c>
      <c r="G14" s="6"/>
      <c r="H14" s="12" t="s">
        <v>35</v>
      </c>
      <c r="I14" s="6"/>
      <c r="J14" s="12" t="s">
        <v>35</v>
      </c>
      <c r="K14" s="6"/>
      <c r="L14" s="12" t="s">
        <v>35</v>
      </c>
      <c r="M14" s="6"/>
      <c r="N14" s="12" t="s">
        <v>35</v>
      </c>
      <c r="O14" s="6"/>
      <c r="P14" s="12" t="s">
        <v>35</v>
      </c>
      <c r="Q14" s="6"/>
      <c r="R14" s="6"/>
      <c r="S14" s="6"/>
      <c r="T14" s="12" t="s">
        <v>35</v>
      </c>
      <c r="U14" s="6"/>
      <c r="V14" s="12" t="s">
        <v>35</v>
      </c>
      <c r="W14" s="11"/>
    </row>
    <row r="15" spans="4:23" ht="4.5" customHeight="1" x14ac:dyDescent="0.55000000000000004"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1"/>
    </row>
    <row r="16" spans="4:23" ht="37.5" customHeight="1" x14ac:dyDescent="0.55000000000000004">
      <c r="D16" s="14" t="s">
        <v>36</v>
      </c>
      <c r="E16" s="6"/>
      <c r="F16" s="14" t="s">
        <v>37</v>
      </c>
      <c r="G16" s="6"/>
      <c r="H16" s="14" t="s">
        <v>38</v>
      </c>
      <c r="I16" s="6"/>
      <c r="J16" s="14" t="s">
        <v>39</v>
      </c>
      <c r="K16" s="6"/>
      <c r="L16" s="18" t="s">
        <v>40</v>
      </c>
      <c r="M16" s="6"/>
      <c r="N16" s="16" t="s">
        <v>41</v>
      </c>
      <c r="O16" s="6"/>
      <c r="P16" s="17" t="s">
        <v>42</v>
      </c>
      <c r="Q16" s="6"/>
      <c r="R16" s="17" t="s">
        <v>43</v>
      </c>
      <c r="S16" s="6"/>
      <c r="T16" s="17" t="s">
        <v>44</v>
      </c>
      <c r="U16" s="6"/>
      <c r="V16" s="6"/>
      <c r="W16" s="11"/>
    </row>
    <row r="17" spans="4:22" ht="9.75" customHeight="1" x14ac:dyDescent="0.55000000000000004">
      <c r="D17" s="12" t="s">
        <v>35</v>
      </c>
      <c r="E17" s="6"/>
      <c r="F17" s="19" t="s">
        <v>45</v>
      </c>
      <c r="G17" s="6"/>
      <c r="H17" s="12" t="s">
        <v>24</v>
      </c>
      <c r="I17" s="6"/>
      <c r="J17" s="12" t="s">
        <v>24</v>
      </c>
      <c r="K17" s="6"/>
      <c r="L17" s="12" t="s">
        <v>34</v>
      </c>
      <c r="M17" s="6"/>
      <c r="N17" s="12" t="s">
        <v>34</v>
      </c>
      <c r="O17" s="6"/>
      <c r="P17" s="12" t="s">
        <v>23</v>
      </c>
      <c r="Q17" s="6"/>
      <c r="R17" s="12" t="s">
        <v>35</v>
      </c>
      <c r="S17" s="6"/>
      <c r="T17" s="12" t="s">
        <v>46</v>
      </c>
      <c r="U17" s="6"/>
      <c r="V17" s="6"/>
    </row>
    <row r="18" spans="4:22" ht="4.5" customHeight="1" x14ac:dyDescent="0.55000000000000004"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4:22" ht="33" customHeight="1" x14ac:dyDescent="0.55000000000000004">
      <c r="D19" s="20" t="s">
        <v>47</v>
      </c>
      <c r="E19" s="6"/>
      <c r="F19" s="6"/>
      <c r="G19" s="6"/>
      <c r="H19" s="14" t="s">
        <v>48</v>
      </c>
      <c r="I19" s="6"/>
      <c r="J19" s="17" t="s">
        <v>49</v>
      </c>
      <c r="K19" s="6"/>
      <c r="L19" s="17" t="s">
        <v>50</v>
      </c>
      <c r="M19" s="6"/>
      <c r="N19" s="17" t="s">
        <v>51</v>
      </c>
      <c r="O19" s="6"/>
      <c r="P19" s="17" t="s">
        <v>52</v>
      </c>
      <c r="Q19" s="6"/>
      <c r="R19" s="17" t="s">
        <v>53</v>
      </c>
      <c r="S19" s="6"/>
      <c r="T19" s="6"/>
      <c r="U19" s="6"/>
      <c r="V19" s="6"/>
    </row>
    <row r="20" spans="4:22" ht="9.75" customHeight="1" x14ac:dyDescent="0.55000000000000004">
      <c r="D20" s="12" t="s">
        <v>35</v>
      </c>
      <c r="E20" s="6"/>
      <c r="F20" s="6"/>
      <c r="G20" s="6"/>
      <c r="H20" s="12" t="s">
        <v>24</v>
      </c>
      <c r="I20" s="6"/>
      <c r="J20" s="12" t="s">
        <v>24</v>
      </c>
      <c r="K20" s="6"/>
      <c r="L20" s="12" t="s">
        <v>24</v>
      </c>
      <c r="M20" s="6"/>
      <c r="N20" s="12" t="s">
        <v>23</v>
      </c>
      <c r="O20" s="6"/>
      <c r="P20" s="19" t="s">
        <v>54</v>
      </c>
      <c r="Q20" s="6"/>
      <c r="R20" s="12" t="s">
        <v>35</v>
      </c>
      <c r="S20" s="6"/>
      <c r="T20" s="6"/>
      <c r="U20" s="6"/>
      <c r="V20" s="6"/>
    </row>
    <row r="21" spans="4:22" ht="4.5" customHeight="1" x14ac:dyDescent="0.55000000000000004"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4:22" ht="39.75" customHeight="1" x14ac:dyDescent="0.55000000000000004">
      <c r="D22" s="16" t="s">
        <v>55</v>
      </c>
      <c r="E22" s="6"/>
      <c r="F22" s="1"/>
      <c r="G22" s="6"/>
      <c r="H22" s="6"/>
      <c r="I22" s="6"/>
      <c r="J22" s="17" t="s">
        <v>56</v>
      </c>
      <c r="K22" s="6"/>
      <c r="L22" s="17" t="s">
        <v>57</v>
      </c>
      <c r="M22" s="6"/>
      <c r="N22" s="20" t="s">
        <v>58</v>
      </c>
      <c r="O22" s="6"/>
      <c r="P22" s="6"/>
      <c r="Q22" s="6"/>
      <c r="R22" s="17" t="s">
        <v>59</v>
      </c>
      <c r="S22" s="6"/>
      <c r="T22" s="20" t="s">
        <v>60</v>
      </c>
      <c r="U22" s="6"/>
      <c r="V22" s="20" t="s">
        <v>61</v>
      </c>
    </row>
    <row r="23" spans="4:22" ht="9.75" customHeight="1" x14ac:dyDescent="0.55000000000000004">
      <c r="D23" s="12" t="s">
        <v>34</v>
      </c>
      <c r="E23" s="6"/>
      <c r="F23" s="1"/>
      <c r="G23" s="6"/>
      <c r="H23" s="6"/>
      <c r="I23" s="6"/>
      <c r="J23" s="12" t="s">
        <v>24</v>
      </c>
      <c r="K23" s="6"/>
      <c r="L23" s="12" t="s">
        <v>23</v>
      </c>
      <c r="M23" s="6"/>
      <c r="N23" s="12" t="s">
        <v>23</v>
      </c>
      <c r="O23" s="6"/>
      <c r="P23" s="6"/>
      <c r="Q23" s="6"/>
      <c r="R23" s="12" t="s">
        <v>24</v>
      </c>
      <c r="S23" s="6"/>
      <c r="T23" s="12" t="s">
        <v>62</v>
      </c>
      <c r="U23" s="6"/>
      <c r="V23" s="12" t="s">
        <v>63</v>
      </c>
    </row>
    <row r="24" spans="4:22" ht="4.5" customHeight="1" x14ac:dyDescent="0.55000000000000004"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4:22" ht="36" customHeight="1" x14ac:dyDescent="0.55000000000000004">
      <c r="D25" s="14" t="s">
        <v>64</v>
      </c>
      <c r="E25" s="6"/>
      <c r="F25" s="17" t="s">
        <v>65</v>
      </c>
      <c r="G25" s="6"/>
      <c r="H25" s="17" t="s">
        <v>66</v>
      </c>
      <c r="I25" s="6"/>
      <c r="J25" s="17" t="s">
        <v>67</v>
      </c>
      <c r="K25" s="6"/>
      <c r="L25" s="17" t="s">
        <v>68</v>
      </c>
      <c r="M25" s="6"/>
      <c r="N25" s="20" t="s">
        <v>69</v>
      </c>
      <c r="O25" s="6"/>
      <c r="P25" s="17" t="s">
        <v>70</v>
      </c>
      <c r="Q25" s="6"/>
      <c r="R25" s="20" t="s">
        <v>71</v>
      </c>
      <c r="S25" s="6"/>
      <c r="T25" s="20" t="s">
        <v>72</v>
      </c>
      <c r="U25" s="6"/>
      <c r="V25" s="20" t="s">
        <v>73</v>
      </c>
    </row>
    <row r="26" spans="4:22" ht="9.75" customHeight="1" x14ac:dyDescent="0.55000000000000004">
      <c r="D26" s="12" t="s">
        <v>23</v>
      </c>
      <c r="E26" s="6"/>
      <c r="F26" s="12" t="s">
        <v>24</v>
      </c>
      <c r="G26" s="6"/>
      <c r="H26" s="12" t="s">
        <v>24</v>
      </c>
      <c r="I26" s="6"/>
      <c r="J26" s="12" t="s">
        <v>23</v>
      </c>
      <c r="K26" s="6"/>
      <c r="L26" s="12" t="s">
        <v>24</v>
      </c>
      <c r="M26" s="6"/>
      <c r="N26" s="12" t="s">
        <v>23</v>
      </c>
      <c r="O26" s="6"/>
      <c r="P26" s="19" t="s">
        <v>23</v>
      </c>
      <c r="Q26" s="6"/>
      <c r="R26" s="12" t="s">
        <v>23</v>
      </c>
      <c r="S26" s="6"/>
      <c r="T26" s="12" t="s">
        <v>23</v>
      </c>
      <c r="U26" s="6"/>
      <c r="V26" s="12" t="s">
        <v>23</v>
      </c>
    </row>
    <row r="27" spans="4:22" ht="4.5" customHeight="1" x14ac:dyDescent="0.55000000000000004"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4:22" ht="9.75" customHeight="1" x14ac:dyDescent="0.55000000000000004">
      <c r="D28" s="14" t="s">
        <v>74</v>
      </c>
      <c r="E28" s="6"/>
      <c r="F28" s="17" t="s">
        <v>75</v>
      </c>
      <c r="G28" s="6"/>
      <c r="H28" s="17" t="s">
        <v>76</v>
      </c>
      <c r="I28" s="6"/>
      <c r="J28" s="17" t="s">
        <v>77</v>
      </c>
      <c r="K28" s="6"/>
      <c r="L28" s="17" t="s">
        <v>78</v>
      </c>
      <c r="M28" s="6"/>
      <c r="N28" s="17" t="s">
        <v>79</v>
      </c>
      <c r="O28" s="6"/>
      <c r="P28" s="17" t="s">
        <v>80</v>
      </c>
      <c r="Q28" s="6"/>
      <c r="R28" s="17" t="s">
        <v>81</v>
      </c>
      <c r="S28" s="6"/>
      <c r="T28" s="20" t="s">
        <v>82</v>
      </c>
      <c r="U28" s="6"/>
      <c r="V28" s="20" t="s">
        <v>83</v>
      </c>
    </row>
    <row r="29" spans="4:22" ht="9.75" customHeight="1" x14ac:dyDescent="0.55000000000000004">
      <c r="D29" s="12" t="s">
        <v>34</v>
      </c>
      <c r="E29" s="6"/>
      <c r="F29" s="12" t="s">
        <v>23</v>
      </c>
      <c r="G29" s="6"/>
      <c r="H29" s="12" t="s">
        <v>24</v>
      </c>
      <c r="I29" s="6"/>
      <c r="J29" s="12" t="s">
        <v>35</v>
      </c>
      <c r="K29" s="6"/>
      <c r="L29" s="12" t="s">
        <v>35</v>
      </c>
      <c r="M29" s="6"/>
      <c r="N29" s="12" t="s">
        <v>24</v>
      </c>
      <c r="O29" s="6"/>
      <c r="P29" s="19" t="s">
        <v>24</v>
      </c>
      <c r="Q29" s="6"/>
      <c r="R29" s="12" t="s">
        <v>24</v>
      </c>
      <c r="S29" s="6"/>
      <c r="T29" s="19" t="s">
        <v>23</v>
      </c>
      <c r="U29" s="6"/>
      <c r="V29" s="12" t="s">
        <v>84</v>
      </c>
    </row>
    <row r="33" spans="4:27" ht="9.75" customHeight="1" x14ac:dyDescent="0.55000000000000004">
      <c r="D33" s="5" t="s">
        <v>85</v>
      </c>
      <c r="E33" s="6"/>
      <c r="F33" s="12" t="s">
        <v>86</v>
      </c>
      <c r="G33" s="6"/>
      <c r="H33" s="12" t="s">
        <v>87</v>
      </c>
      <c r="I33" s="6"/>
      <c r="J33" s="12" t="s">
        <v>88</v>
      </c>
      <c r="K33" s="6"/>
      <c r="L33" s="12" t="s">
        <v>89</v>
      </c>
      <c r="M33" s="6"/>
      <c r="N33" s="12" t="s">
        <v>90</v>
      </c>
      <c r="O33" s="6"/>
      <c r="P33" s="12" t="s">
        <v>91</v>
      </c>
      <c r="Q33" s="6"/>
      <c r="R33" s="12" t="s">
        <v>92</v>
      </c>
      <c r="S33" s="6"/>
      <c r="T33" s="12" t="s">
        <v>93</v>
      </c>
      <c r="U33" s="6"/>
      <c r="V33" s="12" t="s">
        <v>94</v>
      </c>
      <c r="W33" s="21"/>
      <c r="X33" s="1"/>
      <c r="Y33" s="1"/>
      <c r="Z33" s="1"/>
      <c r="AA33" s="1"/>
    </row>
    <row r="34" spans="4:27" ht="9.75" customHeight="1" x14ac:dyDescent="0.55000000000000004"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13"/>
      <c r="X34" s="1"/>
      <c r="Y34" s="1"/>
      <c r="Z34" s="1"/>
      <c r="AA34" s="1"/>
    </row>
    <row r="35" spans="4:27" ht="9.75" customHeight="1" x14ac:dyDescent="0.55000000000000004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1"/>
      <c r="Y35" s="1"/>
      <c r="Z35" s="1"/>
      <c r="AA35" s="1"/>
    </row>
    <row r="36" spans="4:27" ht="9.75" customHeight="1" x14ac:dyDescent="0.55000000000000004">
      <c r="D36" s="6"/>
      <c r="E36" s="6"/>
      <c r="F36" s="6"/>
      <c r="G36" s="6"/>
      <c r="H36" s="6"/>
      <c r="I36" s="6"/>
      <c r="J36" s="6"/>
      <c r="K36" s="6"/>
      <c r="L36" s="6">
        <f>8+46+73+41</f>
        <v>168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1"/>
      <c r="Y36" s="1"/>
      <c r="Z36" s="1"/>
      <c r="AA36" s="1"/>
    </row>
    <row r="37" spans="4:27" ht="9.75" customHeight="1" x14ac:dyDescent="0.55000000000000004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4:27" ht="9.75" customHeight="1" x14ac:dyDescent="0.55000000000000004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4:27" ht="9.75" customHeight="1" x14ac:dyDescent="0.55000000000000004">
      <c r="D39" s="116" t="s">
        <v>95</v>
      </c>
      <c r="E39" s="100"/>
      <c r="F39" s="101"/>
      <c r="G39" s="1"/>
      <c r="H39" s="124" t="s">
        <v>96</v>
      </c>
      <c r="I39" s="100"/>
      <c r="J39" s="101"/>
      <c r="K39" s="1"/>
      <c r="L39" s="117" t="s">
        <v>97</v>
      </c>
      <c r="M39" s="100"/>
      <c r="N39" s="101"/>
      <c r="O39" s="1"/>
      <c r="P39" s="99" t="s">
        <v>98</v>
      </c>
      <c r="Q39" s="100"/>
      <c r="R39" s="101"/>
      <c r="S39" s="1"/>
      <c r="T39" s="1"/>
      <c r="U39" s="1"/>
      <c r="V39" s="118" t="s">
        <v>1</v>
      </c>
      <c r="W39" s="119"/>
      <c r="X39" s="1"/>
      <c r="Y39" s="1"/>
      <c r="Z39" s="1"/>
      <c r="AA39" s="1"/>
    </row>
    <row r="40" spans="4:27" ht="9.75" customHeight="1" x14ac:dyDescent="0.55000000000000004">
      <c r="D40" s="102"/>
      <c r="E40" s="103"/>
      <c r="F40" s="104"/>
      <c r="G40" s="1"/>
      <c r="H40" s="102"/>
      <c r="I40" s="103"/>
      <c r="J40" s="104"/>
      <c r="K40" s="1"/>
      <c r="L40" s="102"/>
      <c r="M40" s="103"/>
      <c r="N40" s="104"/>
      <c r="O40" s="1"/>
      <c r="P40" s="102"/>
      <c r="Q40" s="103"/>
      <c r="R40" s="104"/>
      <c r="S40" s="1"/>
      <c r="T40" s="1"/>
      <c r="U40" s="1"/>
      <c r="V40" s="120"/>
      <c r="W40" s="121"/>
      <c r="X40" s="1"/>
      <c r="Y40" s="1"/>
      <c r="Z40" s="1"/>
      <c r="AA40" s="1"/>
    </row>
    <row r="41" spans="4:27" ht="9.75" customHeight="1" x14ac:dyDescent="0.55000000000000004">
      <c r="D41" s="102"/>
      <c r="E41" s="103"/>
      <c r="F41" s="104"/>
      <c r="G41" s="1"/>
      <c r="H41" s="102"/>
      <c r="I41" s="103"/>
      <c r="J41" s="104"/>
      <c r="K41" s="1"/>
      <c r="L41" s="102"/>
      <c r="M41" s="103"/>
      <c r="N41" s="104"/>
      <c r="O41" s="1"/>
      <c r="P41" s="102"/>
      <c r="Q41" s="103"/>
      <c r="R41" s="104"/>
      <c r="S41" s="1"/>
      <c r="T41" s="1"/>
      <c r="U41" s="1"/>
      <c r="V41" s="120"/>
      <c r="W41" s="121"/>
      <c r="X41" s="1"/>
      <c r="Y41" s="1"/>
      <c r="Z41" s="1"/>
      <c r="AA41" s="1" t="s">
        <v>1</v>
      </c>
    </row>
    <row r="42" spans="4:27" ht="9.75" customHeight="1" x14ac:dyDescent="0.55000000000000004">
      <c r="D42" s="102"/>
      <c r="E42" s="103"/>
      <c r="F42" s="104"/>
      <c r="G42" s="1"/>
      <c r="H42" s="102"/>
      <c r="I42" s="103"/>
      <c r="J42" s="104"/>
      <c r="K42" s="1"/>
      <c r="L42" s="102"/>
      <c r="M42" s="103"/>
      <c r="N42" s="104"/>
      <c r="O42" s="1"/>
      <c r="P42" s="102"/>
      <c r="Q42" s="103"/>
      <c r="R42" s="104"/>
      <c r="S42" s="1"/>
      <c r="T42" s="1"/>
      <c r="U42" s="1"/>
      <c r="V42" s="120"/>
      <c r="W42" s="121"/>
      <c r="X42" s="1"/>
      <c r="Y42" s="1"/>
      <c r="Z42" s="1"/>
      <c r="AA42" s="1"/>
    </row>
    <row r="43" spans="4:27" ht="9.75" customHeight="1" x14ac:dyDescent="0.55000000000000004">
      <c r="D43" s="105"/>
      <c r="E43" s="106"/>
      <c r="F43" s="107"/>
      <c r="G43" s="1"/>
      <c r="H43" s="105"/>
      <c r="I43" s="106"/>
      <c r="J43" s="107"/>
      <c r="K43" s="1"/>
      <c r="L43" s="105"/>
      <c r="M43" s="106"/>
      <c r="N43" s="107"/>
      <c r="O43" s="1"/>
      <c r="P43" s="105"/>
      <c r="Q43" s="106"/>
      <c r="R43" s="107"/>
      <c r="S43" s="1"/>
      <c r="T43" s="1"/>
      <c r="U43" s="1"/>
      <c r="V43" s="122"/>
      <c r="W43" s="123"/>
      <c r="X43" s="1"/>
      <c r="Y43" s="1"/>
      <c r="Z43" s="1"/>
      <c r="AA43" s="1"/>
    </row>
    <row r="44" spans="4:27" ht="26.25" customHeight="1" x14ac:dyDescent="0.55000000000000004">
      <c r="D44" s="108">
        <f>4/164</f>
        <v>2.4390243902439025E-2</v>
      </c>
      <c r="E44" s="109"/>
      <c r="F44" s="110"/>
      <c r="G44" s="22"/>
      <c r="H44" s="108">
        <f>46/164</f>
        <v>0.28048780487804881</v>
      </c>
      <c r="I44" s="109"/>
      <c r="J44" s="110"/>
      <c r="K44" s="22"/>
      <c r="L44" s="108">
        <f>73/168</f>
        <v>0.43452380952380953</v>
      </c>
      <c r="M44" s="109"/>
      <c r="N44" s="110"/>
      <c r="O44" s="22"/>
      <c r="P44" s="108">
        <f>41/168</f>
        <v>0.24404761904761904</v>
      </c>
      <c r="Q44" s="109"/>
      <c r="R44" s="110"/>
      <c r="S44" s="1"/>
      <c r="T44" s="1"/>
      <c r="U44" s="1"/>
      <c r="V44" s="1"/>
      <c r="W44" s="1"/>
      <c r="X44" s="1"/>
      <c r="Y44" s="1"/>
      <c r="Z44" s="1"/>
      <c r="AA44" s="1"/>
    </row>
    <row r="45" spans="4:27" ht="9.75" customHeight="1" x14ac:dyDescent="0.55000000000000004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4:27" ht="9.75" customHeight="1" x14ac:dyDescent="0.55000000000000004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4:27" ht="9.75" customHeight="1" x14ac:dyDescent="0.55000000000000004">
      <c r="D47" s="23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5"/>
      <c r="U47" s="1"/>
      <c r="V47" s="1"/>
      <c r="W47" s="1"/>
      <c r="X47" s="1"/>
      <c r="Y47" s="1"/>
      <c r="Z47" s="1"/>
      <c r="AA47" s="1"/>
    </row>
    <row r="48" spans="4:27" ht="31.5" customHeight="1" x14ac:dyDescent="0.55000000000000004">
      <c r="D48" s="94" t="s">
        <v>99</v>
      </c>
      <c r="E48" s="1"/>
      <c r="F48" s="1"/>
      <c r="G48" s="1"/>
      <c r="H48" s="27" t="s">
        <v>25</v>
      </c>
      <c r="I48" s="1"/>
      <c r="J48" s="27" t="s">
        <v>27</v>
      </c>
      <c r="K48" s="1"/>
      <c r="L48" s="27" t="s">
        <v>40</v>
      </c>
      <c r="M48" s="1"/>
      <c r="N48" s="27" t="s">
        <v>41</v>
      </c>
      <c r="O48" s="1"/>
      <c r="P48" s="27" t="s">
        <v>28</v>
      </c>
      <c r="Q48" s="1"/>
      <c r="R48" s="28" t="s">
        <v>33</v>
      </c>
      <c r="S48" s="1"/>
      <c r="T48" s="21"/>
      <c r="U48" s="1"/>
      <c r="V48" s="1"/>
      <c r="W48" s="1"/>
      <c r="X48" s="1"/>
      <c r="Y48" s="1"/>
      <c r="Z48" s="1"/>
      <c r="AA48" s="1"/>
    </row>
    <row r="49" spans="4:22" ht="14.25" customHeight="1" x14ac:dyDescent="0.55000000000000004">
      <c r="D49" s="96"/>
      <c r="E49" s="1"/>
      <c r="F49" s="1"/>
      <c r="G49" s="1"/>
      <c r="H49" s="29" t="s">
        <v>34</v>
      </c>
      <c r="I49" s="1"/>
      <c r="J49" s="29" t="s">
        <v>35</v>
      </c>
      <c r="K49" s="1"/>
      <c r="L49" s="29" t="s">
        <v>34</v>
      </c>
      <c r="M49" s="1"/>
      <c r="N49" s="29" t="s">
        <v>34</v>
      </c>
      <c r="O49" s="1"/>
      <c r="P49" s="29" t="s">
        <v>35</v>
      </c>
      <c r="Q49" s="1"/>
      <c r="R49" s="29" t="s">
        <v>35</v>
      </c>
      <c r="S49" s="1"/>
      <c r="T49" s="21"/>
      <c r="U49" s="1"/>
      <c r="V49" s="1" t="s">
        <v>1</v>
      </c>
    </row>
    <row r="50" spans="4:22" ht="14.25" customHeight="1" x14ac:dyDescent="0.55000000000000004">
      <c r="D50" s="26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21"/>
      <c r="U50" s="1"/>
      <c r="V50" s="1"/>
    </row>
    <row r="51" spans="4:22" ht="20.25" customHeight="1" x14ac:dyDescent="0.55000000000000004">
      <c r="D51" s="26"/>
      <c r="E51" s="1"/>
      <c r="F51" s="1"/>
      <c r="G51" s="1"/>
      <c r="H51" s="27" t="s">
        <v>55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1"/>
      <c r="U51" s="1"/>
      <c r="V51" s="1"/>
    </row>
    <row r="52" spans="4:22" ht="14.25" customHeight="1" x14ac:dyDescent="0.55000000000000004">
      <c r="D52" s="26"/>
      <c r="E52" s="1"/>
      <c r="F52" s="1"/>
      <c r="G52" s="1"/>
      <c r="H52" s="29" t="s">
        <v>34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21"/>
      <c r="U52" s="1"/>
      <c r="V52" s="1"/>
    </row>
    <row r="53" spans="4:22" ht="14.25" customHeight="1" x14ac:dyDescent="0.55000000000000004">
      <c r="D53" s="30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2"/>
      <c r="U53" s="1"/>
      <c r="V53" s="1"/>
    </row>
    <row r="54" spans="4:22" ht="14.25" customHeight="1" x14ac:dyDescent="0.55000000000000004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4:22" ht="9.75" customHeight="1" x14ac:dyDescent="0.55000000000000004">
      <c r="D55" s="23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5"/>
      <c r="U55" s="1"/>
      <c r="V55" s="1"/>
    </row>
    <row r="56" spans="4:22" ht="35.25" customHeight="1" x14ac:dyDescent="0.55000000000000004">
      <c r="D56" s="94" t="s">
        <v>100</v>
      </c>
      <c r="E56" s="1"/>
      <c r="F56" s="1"/>
      <c r="G56" s="1"/>
      <c r="H56" s="28" t="s">
        <v>29</v>
      </c>
      <c r="I56" s="1"/>
      <c r="J56" s="28" t="s">
        <v>30</v>
      </c>
      <c r="K56" s="1"/>
      <c r="L56" s="28" t="s">
        <v>31</v>
      </c>
      <c r="M56" s="1"/>
      <c r="N56" s="28" t="s">
        <v>32</v>
      </c>
      <c r="O56" s="1"/>
      <c r="P56" s="1"/>
      <c r="Q56" s="1"/>
      <c r="R56" s="1"/>
      <c r="S56" s="1"/>
      <c r="T56" s="21"/>
      <c r="U56" s="1"/>
      <c r="V56" s="1"/>
    </row>
    <row r="57" spans="4:22" ht="9.75" customHeight="1" x14ac:dyDescent="0.55000000000000004">
      <c r="D57" s="96"/>
      <c r="E57" s="1"/>
      <c r="F57" s="1"/>
      <c r="G57" s="1"/>
      <c r="H57" s="29" t="s">
        <v>35</v>
      </c>
      <c r="I57" s="1"/>
      <c r="J57" s="29" t="s">
        <v>35</v>
      </c>
      <c r="K57" s="1"/>
      <c r="L57" s="29" t="s">
        <v>35</v>
      </c>
      <c r="M57" s="1"/>
      <c r="N57" s="29" t="s">
        <v>35</v>
      </c>
      <c r="O57" s="1"/>
      <c r="P57" s="1"/>
      <c r="Q57" s="1"/>
      <c r="R57" s="1"/>
      <c r="S57" s="1"/>
      <c r="T57" s="21"/>
      <c r="U57" s="1"/>
      <c r="V57" s="1"/>
    </row>
    <row r="58" spans="4:22" ht="9.75" customHeight="1" x14ac:dyDescent="0.55000000000000004">
      <c r="D58" s="30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2"/>
      <c r="U58" s="1"/>
      <c r="V58" s="1"/>
    </row>
    <row r="59" spans="4:22" ht="9.75" customHeight="1" x14ac:dyDescent="0.55000000000000004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4:22" ht="9.75" customHeight="1" x14ac:dyDescent="0.55000000000000004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4:22" ht="9.75" customHeight="1" x14ac:dyDescent="0.55000000000000004">
      <c r="D61" s="23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5"/>
      <c r="U61" s="1"/>
      <c r="V61" s="1"/>
    </row>
    <row r="62" spans="4:22" ht="43.5" customHeight="1" x14ac:dyDescent="0.55000000000000004">
      <c r="D62" s="94" t="s">
        <v>101</v>
      </c>
      <c r="E62" s="1"/>
      <c r="F62" s="94" t="s">
        <v>102</v>
      </c>
      <c r="G62" s="1"/>
      <c r="H62" s="28" t="s">
        <v>18</v>
      </c>
      <c r="I62" s="1"/>
      <c r="J62" s="28" t="s">
        <v>19</v>
      </c>
      <c r="K62" s="1"/>
      <c r="L62" s="28" t="s">
        <v>20</v>
      </c>
      <c r="M62" s="1"/>
      <c r="N62" s="28" t="s">
        <v>21</v>
      </c>
      <c r="O62" s="1"/>
      <c r="P62" s="28" t="s">
        <v>26</v>
      </c>
      <c r="Q62" s="1"/>
      <c r="R62" s="1"/>
      <c r="S62" s="1"/>
      <c r="T62" s="21"/>
      <c r="U62" s="1"/>
      <c r="V62" s="1"/>
    </row>
    <row r="63" spans="4:22" ht="9.75" customHeight="1" x14ac:dyDescent="0.55000000000000004">
      <c r="D63" s="95"/>
      <c r="E63" s="1"/>
      <c r="F63" s="96"/>
      <c r="G63" s="1"/>
      <c r="H63" s="29" t="s">
        <v>23</v>
      </c>
      <c r="I63" s="1"/>
      <c r="J63" s="29" t="s">
        <v>23</v>
      </c>
      <c r="K63" s="1"/>
      <c r="L63" s="29" t="s">
        <v>24</v>
      </c>
      <c r="M63" s="1"/>
      <c r="N63" s="29" t="s">
        <v>24</v>
      </c>
      <c r="O63" s="1"/>
      <c r="P63" s="29" t="s">
        <v>35</v>
      </c>
      <c r="Q63" s="1"/>
      <c r="R63" s="1"/>
      <c r="S63" s="1"/>
      <c r="T63" s="21"/>
      <c r="U63" s="1"/>
      <c r="V63" s="1"/>
    </row>
    <row r="64" spans="4:22" ht="9.75" customHeight="1" x14ac:dyDescent="0.55000000000000004">
      <c r="D64" s="95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21"/>
      <c r="U64" s="1"/>
      <c r="V64" s="1"/>
    </row>
    <row r="65" spans="4:16" ht="23.25" customHeight="1" x14ac:dyDescent="0.55000000000000004">
      <c r="D65" s="95"/>
      <c r="E65" s="1"/>
      <c r="F65" s="94" t="s">
        <v>103</v>
      </c>
      <c r="G65" s="1"/>
      <c r="H65" s="28" t="s">
        <v>22</v>
      </c>
      <c r="I65" s="1"/>
      <c r="J65" s="1"/>
      <c r="K65" s="1"/>
      <c r="L65" s="1"/>
      <c r="M65" s="1"/>
      <c r="N65" s="1"/>
      <c r="O65" s="1"/>
      <c r="P65" s="1"/>
    </row>
    <row r="66" spans="4:16" ht="9.75" customHeight="1" x14ac:dyDescent="0.55000000000000004">
      <c r="D66" s="96"/>
      <c r="E66" s="1"/>
      <c r="F66" s="96"/>
      <c r="G66" s="1"/>
      <c r="H66" s="29" t="s">
        <v>24</v>
      </c>
      <c r="I66" s="1"/>
      <c r="J66" s="1"/>
      <c r="K66" s="1"/>
      <c r="L66" s="1"/>
      <c r="M66" s="1"/>
      <c r="N66" s="1"/>
      <c r="O66" s="1"/>
      <c r="P66" s="1"/>
    </row>
    <row r="67" spans="4:16" ht="9.75" customHeight="1" x14ac:dyDescent="0.55000000000000004">
      <c r="D67" s="30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</row>
    <row r="68" spans="4:16" ht="9.75" customHeight="1" x14ac:dyDescent="0.55000000000000004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4:16" ht="9.75" customHeight="1" x14ac:dyDescent="0.55000000000000004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4:16" ht="9.75" customHeight="1" x14ac:dyDescent="0.55000000000000004">
      <c r="D70" s="23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 t="s">
        <v>1</v>
      </c>
    </row>
    <row r="71" spans="4:16" ht="23.25" customHeight="1" x14ac:dyDescent="0.55000000000000004">
      <c r="D71" s="94" t="s">
        <v>104</v>
      </c>
      <c r="E71" s="1"/>
      <c r="F71" s="94" t="s">
        <v>102</v>
      </c>
      <c r="G71" s="1"/>
      <c r="H71" s="28" t="s">
        <v>64</v>
      </c>
      <c r="I71" s="1"/>
      <c r="J71" s="33" t="s">
        <v>65</v>
      </c>
      <c r="K71" s="1"/>
      <c r="L71" s="28" t="s">
        <v>36</v>
      </c>
      <c r="M71" s="1"/>
      <c r="N71" s="1"/>
      <c r="O71" s="1"/>
      <c r="P71" s="1"/>
    </row>
    <row r="72" spans="4:16" ht="9.75" customHeight="1" x14ac:dyDescent="0.55000000000000004">
      <c r="D72" s="95"/>
      <c r="E72" s="1"/>
      <c r="F72" s="96"/>
      <c r="G72" s="1"/>
      <c r="H72" s="29" t="s">
        <v>23</v>
      </c>
      <c r="I72" s="1"/>
      <c r="J72" s="29" t="s">
        <v>24</v>
      </c>
      <c r="K72" s="1"/>
      <c r="L72" s="29" t="s">
        <v>35</v>
      </c>
      <c r="M72" s="1"/>
      <c r="N72" s="1"/>
      <c r="O72" s="1"/>
      <c r="P72" s="1"/>
    </row>
    <row r="73" spans="4:16" ht="9.75" customHeight="1" x14ac:dyDescent="0.55000000000000004">
      <c r="D73" s="9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4:16" ht="26.25" customHeight="1" x14ac:dyDescent="0.55000000000000004">
      <c r="D74" s="95"/>
      <c r="E74" s="1"/>
      <c r="F74" s="94" t="s">
        <v>103</v>
      </c>
      <c r="G74" s="1"/>
      <c r="H74" s="33" t="s">
        <v>66</v>
      </c>
      <c r="I74" s="1"/>
      <c r="J74" s="33" t="s">
        <v>67</v>
      </c>
      <c r="K74" s="1"/>
      <c r="L74" s="33" t="s">
        <v>68</v>
      </c>
      <c r="M74" s="1"/>
      <c r="N74" s="1"/>
      <c r="O74" s="1"/>
      <c r="P74" s="1"/>
    </row>
    <row r="75" spans="4:16" ht="9.75" customHeight="1" x14ac:dyDescent="0.55000000000000004">
      <c r="D75" s="96"/>
      <c r="E75" s="1"/>
      <c r="F75" s="96"/>
      <c r="G75" s="1"/>
      <c r="H75" s="29" t="s">
        <v>24</v>
      </c>
      <c r="I75" s="1"/>
      <c r="J75" s="29" t="s">
        <v>23</v>
      </c>
      <c r="K75" s="1"/>
      <c r="L75" s="29" t="s">
        <v>24</v>
      </c>
      <c r="M75" s="1"/>
      <c r="N75" s="1"/>
      <c r="O75" s="1"/>
      <c r="P75" s="1"/>
    </row>
    <row r="76" spans="4:16" ht="9.75" customHeight="1" x14ac:dyDescent="0.55000000000000004">
      <c r="D76" s="2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4:16" ht="9.75" customHeight="1" x14ac:dyDescent="0.55000000000000004">
      <c r="D77" s="2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4:16" ht="9.75" customHeight="1" x14ac:dyDescent="0.55000000000000004">
      <c r="D78" s="2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4:16" ht="35.25" customHeight="1" x14ac:dyDescent="0.55000000000000004">
      <c r="D79" s="26"/>
      <c r="E79" s="1"/>
      <c r="F79" s="94" t="s">
        <v>105</v>
      </c>
      <c r="G79" s="1"/>
      <c r="H79" s="33" t="s">
        <v>70</v>
      </c>
      <c r="I79" s="1"/>
      <c r="J79" s="33" t="s">
        <v>80</v>
      </c>
      <c r="K79" s="1"/>
      <c r="L79" s="33" t="s">
        <v>81</v>
      </c>
      <c r="M79" s="1"/>
      <c r="N79" s="1"/>
      <c r="O79" s="1"/>
      <c r="P79" s="1"/>
    </row>
    <row r="80" spans="4:16" ht="9.75" customHeight="1" x14ac:dyDescent="0.55000000000000004">
      <c r="D80" s="26"/>
      <c r="E80" s="1"/>
      <c r="F80" s="96"/>
      <c r="G80" s="1"/>
      <c r="H80" s="34" t="s">
        <v>23</v>
      </c>
      <c r="I80" s="1"/>
      <c r="J80" s="34" t="s">
        <v>24</v>
      </c>
      <c r="K80" s="1"/>
      <c r="L80" s="29" t="s">
        <v>24</v>
      </c>
      <c r="M80" s="1"/>
      <c r="N80" s="1"/>
      <c r="O80" s="1"/>
      <c r="P80" s="1"/>
    </row>
    <row r="82" spans="4:18" ht="39" customHeight="1" x14ac:dyDescent="0.55000000000000004">
      <c r="D82" s="94" t="s">
        <v>106</v>
      </c>
      <c r="E82" s="1"/>
      <c r="F82" s="1"/>
      <c r="G82" s="1"/>
      <c r="H82" s="28" t="s">
        <v>74</v>
      </c>
      <c r="I82" s="1"/>
      <c r="J82" s="33" t="s">
        <v>75</v>
      </c>
      <c r="K82" s="1"/>
      <c r="L82" s="33" t="s">
        <v>76</v>
      </c>
      <c r="M82" s="1"/>
      <c r="N82" s="33" t="s">
        <v>79</v>
      </c>
      <c r="O82" s="1"/>
      <c r="P82" s="1"/>
      <c r="Q82" s="1"/>
      <c r="R82" s="1"/>
    </row>
    <row r="83" spans="4:18" ht="9.75" customHeight="1" x14ac:dyDescent="0.55000000000000004">
      <c r="D83" s="96"/>
      <c r="E83" s="1"/>
      <c r="F83" s="1"/>
      <c r="G83" s="1"/>
      <c r="H83" s="29" t="s">
        <v>24</v>
      </c>
      <c r="I83" s="1"/>
      <c r="J83" s="29" t="s">
        <v>23</v>
      </c>
      <c r="K83" s="1"/>
      <c r="L83" s="29" t="s">
        <v>24</v>
      </c>
      <c r="M83" s="1"/>
      <c r="N83" s="29" t="s">
        <v>24</v>
      </c>
      <c r="O83" s="1"/>
      <c r="P83" s="1"/>
      <c r="Q83" s="1"/>
      <c r="R83" s="1"/>
    </row>
    <row r="84" spans="4:18" ht="9.75" customHeight="1" x14ac:dyDescent="0.55000000000000004">
      <c r="D84" s="30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</row>
    <row r="85" spans="4:18" ht="9.75" customHeight="1" x14ac:dyDescent="0.55000000000000004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4:18" ht="9.75" customHeight="1" x14ac:dyDescent="0.55000000000000004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4:18" ht="9.75" customHeight="1" x14ac:dyDescent="0.55000000000000004">
      <c r="D87" s="23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</row>
    <row r="88" spans="4:18" ht="32.25" customHeight="1" x14ac:dyDescent="0.55000000000000004">
      <c r="D88" s="94" t="s">
        <v>107</v>
      </c>
      <c r="E88" s="1"/>
      <c r="F88" s="94" t="s">
        <v>102</v>
      </c>
      <c r="G88" s="1"/>
      <c r="H88" s="28" t="s">
        <v>37</v>
      </c>
      <c r="I88" s="1"/>
      <c r="J88" s="28" t="s">
        <v>38</v>
      </c>
      <c r="K88" s="1"/>
      <c r="L88" s="28" t="s">
        <v>39</v>
      </c>
      <c r="M88" s="1"/>
      <c r="N88" s="28" t="s">
        <v>48</v>
      </c>
      <c r="O88" s="1"/>
      <c r="P88" s="1"/>
      <c r="Q88" s="1"/>
      <c r="R88" s="1"/>
    </row>
    <row r="89" spans="4:18" ht="9.75" customHeight="1" x14ac:dyDescent="0.55000000000000004">
      <c r="D89" s="95"/>
      <c r="E89" s="1"/>
      <c r="F89" s="96"/>
      <c r="G89" s="1"/>
      <c r="H89" s="34" t="s">
        <v>45</v>
      </c>
      <c r="I89" s="1"/>
      <c r="J89" s="29" t="s">
        <v>24</v>
      </c>
      <c r="K89" s="1"/>
      <c r="L89" s="29" t="s">
        <v>24</v>
      </c>
      <c r="M89" s="1"/>
      <c r="N89" s="29" t="s">
        <v>24</v>
      </c>
      <c r="O89" s="1"/>
      <c r="P89" s="1"/>
      <c r="Q89" s="1"/>
      <c r="R89" s="1"/>
    </row>
    <row r="90" spans="4:18" ht="9.75" customHeight="1" x14ac:dyDescent="0.55000000000000004">
      <c r="D90" s="95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4:18" ht="26.25" customHeight="1" x14ac:dyDescent="0.55000000000000004">
      <c r="D91" s="95"/>
      <c r="E91" s="1"/>
      <c r="F91" s="94" t="s">
        <v>103</v>
      </c>
      <c r="G91" s="1"/>
      <c r="H91" s="33" t="s">
        <v>49</v>
      </c>
      <c r="I91" s="1"/>
      <c r="J91" s="33" t="s">
        <v>43</v>
      </c>
      <c r="K91" s="1"/>
      <c r="L91" s="33" t="s">
        <v>53</v>
      </c>
      <c r="M91" s="1"/>
      <c r="N91" s="33" t="s">
        <v>56</v>
      </c>
      <c r="O91" s="1"/>
      <c r="P91" s="33" t="s">
        <v>59</v>
      </c>
      <c r="Q91" s="1"/>
      <c r="R91" s="1"/>
    </row>
    <row r="92" spans="4:18" ht="9.75" customHeight="1" x14ac:dyDescent="0.55000000000000004">
      <c r="D92" s="96"/>
      <c r="E92" s="1"/>
      <c r="F92" s="96"/>
      <c r="G92" s="1"/>
      <c r="H92" s="29" t="s">
        <v>24</v>
      </c>
      <c r="I92" s="1"/>
      <c r="J92" s="29" t="s">
        <v>35</v>
      </c>
      <c r="K92" s="1"/>
      <c r="L92" s="29" t="s">
        <v>35</v>
      </c>
      <c r="M92" s="1"/>
      <c r="N92" s="29" t="s">
        <v>24</v>
      </c>
      <c r="O92" s="1"/>
      <c r="P92" s="29" t="s">
        <v>24</v>
      </c>
      <c r="Q92" s="1"/>
      <c r="R92" s="1"/>
    </row>
    <row r="93" spans="4:18" ht="9.75" customHeight="1" x14ac:dyDescent="0.55000000000000004">
      <c r="D93" s="30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</row>
    <row r="94" spans="4:18" ht="42.75" customHeight="1" x14ac:dyDescent="0.55000000000000004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4:18" ht="9.75" customHeight="1" x14ac:dyDescent="0.55000000000000004">
      <c r="D95" s="23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</row>
    <row r="96" spans="4:18" ht="42" customHeight="1" x14ac:dyDescent="0.55000000000000004">
      <c r="D96" s="94" t="s">
        <v>1</v>
      </c>
      <c r="E96" s="1"/>
      <c r="F96" s="94" t="s">
        <v>102</v>
      </c>
      <c r="G96" s="1"/>
      <c r="H96" s="33" t="s">
        <v>78</v>
      </c>
      <c r="I96" s="1"/>
      <c r="J96" s="33" t="s">
        <v>77</v>
      </c>
      <c r="K96" s="1"/>
      <c r="L96" s="33" t="s">
        <v>57</v>
      </c>
      <c r="M96" s="1"/>
      <c r="N96" s="33" t="s">
        <v>42</v>
      </c>
      <c r="O96" s="1"/>
      <c r="P96" s="33" t="s">
        <v>52</v>
      </c>
      <c r="Q96" s="1"/>
      <c r="R96" s="33" t="s">
        <v>44</v>
      </c>
    </row>
    <row r="97" spans="4:18" ht="9.75" customHeight="1" x14ac:dyDescent="0.55000000000000004">
      <c r="D97" s="95"/>
      <c r="E97" s="1"/>
      <c r="F97" s="95"/>
      <c r="G97" s="1"/>
      <c r="H97" s="29" t="s">
        <v>35</v>
      </c>
      <c r="I97" s="1"/>
      <c r="J97" s="29" t="s">
        <v>35</v>
      </c>
      <c r="K97" s="1"/>
      <c r="L97" s="29" t="s">
        <v>23</v>
      </c>
      <c r="M97" s="1"/>
      <c r="N97" s="29" t="s">
        <v>23</v>
      </c>
      <c r="O97" s="1"/>
      <c r="P97" s="34" t="s">
        <v>54</v>
      </c>
      <c r="Q97" s="1"/>
      <c r="R97" s="29" t="s">
        <v>46</v>
      </c>
    </row>
    <row r="98" spans="4:18" ht="9.75" customHeight="1" x14ac:dyDescent="0.55000000000000004">
      <c r="D98" s="95"/>
      <c r="E98" s="1"/>
      <c r="F98" s="95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4:18" ht="9.75" customHeight="1" x14ac:dyDescent="0.55000000000000004">
      <c r="D99" s="95"/>
      <c r="E99" s="1"/>
      <c r="F99" s="95"/>
      <c r="G99" s="1"/>
      <c r="H99" s="20" t="s">
        <v>58</v>
      </c>
      <c r="I99" s="1"/>
      <c r="J99" s="20" t="s">
        <v>69</v>
      </c>
      <c r="K99" s="1"/>
      <c r="L99" s="20" t="s">
        <v>82</v>
      </c>
      <c r="M99" s="1"/>
      <c r="N99" s="20" t="s">
        <v>83</v>
      </c>
      <c r="O99" s="1"/>
      <c r="P99" s="1"/>
      <c r="Q99" s="1"/>
      <c r="R99" s="1"/>
    </row>
    <row r="100" spans="4:18" ht="9.75" customHeight="1" x14ac:dyDescent="0.55000000000000004">
      <c r="D100" s="98"/>
      <c r="E100" s="1"/>
      <c r="F100" s="96"/>
      <c r="G100" s="1"/>
      <c r="H100" s="29" t="s">
        <v>23</v>
      </c>
      <c r="I100" s="1"/>
      <c r="J100" s="29" t="s">
        <v>23</v>
      </c>
      <c r="K100" s="1"/>
      <c r="L100" s="34" t="s">
        <v>23</v>
      </c>
      <c r="M100" s="1"/>
      <c r="N100" s="29" t="s">
        <v>84</v>
      </c>
      <c r="O100" s="1"/>
      <c r="P100" s="1"/>
      <c r="Q100" s="1"/>
      <c r="R100" s="1"/>
    </row>
    <row r="101" spans="4:18" ht="9.75" customHeight="1" x14ac:dyDescent="0.55000000000000004">
      <c r="D101" s="97" t="s">
        <v>108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4:18" ht="9.75" customHeight="1" x14ac:dyDescent="0.55000000000000004">
      <c r="D102" s="95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4:18" ht="9.75" customHeight="1" x14ac:dyDescent="0.55000000000000004">
      <c r="D103" s="95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4:18" ht="9.75" customHeight="1" x14ac:dyDescent="0.55000000000000004">
      <c r="D104" s="95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4:18" ht="9.75" customHeight="1" x14ac:dyDescent="0.55000000000000004">
      <c r="D105" s="98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4:18" ht="9.75" customHeight="1" x14ac:dyDescent="0.55000000000000004">
      <c r="D106" s="97"/>
      <c r="E106" s="1"/>
      <c r="F106" s="94" t="s">
        <v>103</v>
      </c>
      <c r="G106" s="1"/>
      <c r="H106" s="20" t="s">
        <v>60</v>
      </c>
      <c r="I106" s="1"/>
      <c r="J106" s="20" t="s">
        <v>61</v>
      </c>
      <c r="K106" s="1"/>
      <c r="L106" s="33" t="s">
        <v>50</v>
      </c>
      <c r="M106" s="1"/>
      <c r="N106" s="33" t="s">
        <v>51</v>
      </c>
      <c r="O106" s="1"/>
      <c r="P106" s="1"/>
      <c r="Q106" s="1"/>
      <c r="R106" s="1"/>
    </row>
    <row r="107" spans="4:18" ht="9.75" customHeight="1" x14ac:dyDescent="0.55000000000000004">
      <c r="D107" s="95"/>
      <c r="E107" s="1"/>
      <c r="F107" s="95"/>
      <c r="G107" s="1"/>
      <c r="H107" s="29" t="s">
        <v>62</v>
      </c>
      <c r="I107" s="1"/>
      <c r="J107" s="29" t="s">
        <v>63</v>
      </c>
      <c r="K107" s="1"/>
      <c r="L107" s="29" t="s">
        <v>24</v>
      </c>
      <c r="M107" s="1"/>
      <c r="N107" s="29" t="s">
        <v>23</v>
      </c>
      <c r="O107" s="1"/>
      <c r="P107" s="1"/>
      <c r="Q107" s="1"/>
      <c r="R107" s="1"/>
    </row>
    <row r="108" spans="4:18" ht="9.75" customHeight="1" x14ac:dyDescent="0.55000000000000004">
      <c r="D108" s="95"/>
      <c r="E108" s="1"/>
      <c r="F108" s="95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4:18" ht="9.75" customHeight="1" x14ac:dyDescent="0.55000000000000004">
      <c r="D109" s="95"/>
      <c r="E109" s="1"/>
      <c r="F109" s="95"/>
      <c r="G109" s="1"/>
      <c r="H109" s="20" t="s">
        <v>47</v>
      </c>
      <c r="I109" s="1"/>
      <c r="J109" s="20" t="s">
        <v>71</v>
      </c>
      <c r="K109" s="1"/>
      <c r="L109" s="20" t="s">
        <v>72</v>
      </c>
      <c r="M109" s="1"/>
      <c r="N109" s="20" t="s">
        <v>73</v>
      </c>
      <c r="O109" s="1"/>
      <c r="P109" s="1"/>
      <c r="Q109" s="1"/>
      <c r="R109" s="1"/>
    </row>
    <row r="110" spans="4:18" ht="32.25" customHeight="1" x14ac:dyDescent="0.55000000000000004">
      <c r="D110" s="96"/>
      <c r="E110" s="1"/>
      <c r="F110" s="96"/>
      <c r="G110" s="1"/>
      <c r="H110" s="29" t="s">
        <v>35</v>
      </c>
      <c r="I110" s="1"/>
      <c r="J110" s="29" t="s">
        <v>23</v>
      </c>
      <c r="K110" s="1"/>
      <c r="L110" s="29" t="s">
        <v>23</v>
      </c>
      <c r="M110" s="1"/>
      <c r="N110" s="29" t="s">
        <v>23</v>
      </c>
      <c r="O110" s="1"/>
      <c r="P110" s="1"/>
      <c r="Q110" s="1"/>
      <c r="R110" s="1"/>
    </row>
  </sheetData>
  <mergeCells count="29">
    <mergeCell ref="F91:F92"/>
    <mergeCell ref="F96:F100"/>
    <mergeCell ref="P39:R43"/>
    <mergeCell ref="P44:R44"/>
    <mergeCell ref="D2:N3"/>
    <mergeCell ref="P2:W3"/>
    <mergeCell ref="D39:F43"/>
    <mergeCell ref="L39:N43"/>
    <mergeCell ref="V39:W43"/>
    <mergeCell ref="D44:F44"/>
    <mergeCell ref="L44:N44"/>
    <mergeCell ref="H39:J43"/>
    <mergeCell ref="H44:J44"/>
    <mergeCell ref="F106:F110"/>
    <mergeCell ref="D101:D105"/>
    <mergeCell ref="D106:D110"/>
    <mergeCell ref="D48:D49"/>
    <mergeCell ref="D56:D57"/>
    <mergeCell ref="D62:D66"/>
    <mergeCell ref="F62:F63"/>
    <mergeCell ref="D71:D75"/>
    <mergeCell ref="F74:F75"/>
    <mergeCell ref="F65:F66"/>
    <mergeCell ref="F71:F72"/>
    <mergeCell ref="F79:F80"/>
    <mergeCell ref="D82:D83"/>
    <mergeCell ref="D88:D92"/>
    <mergeCell ref="F88:F89"/>
    <mergeCell ref="D96:D10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3:AR73"/>
  <sheetViews>
    <sheetView showGridLines="0" topLeftCell="A24" workbookViewId="0">
      <selection activeCell="X40" sqref="X40:Z43"/>
    </sheetView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10" width="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7.578125" customWidth="1"/>
    <col min="20" max="22" width="5" customWidth="1"/>
    <col min="23" max="23" width="7.578125" customWidth="1"/>
    <col min="24" max="26" width="5" customWidth="1"/>
    <col min="27" max="27" width="7.578125" customWidth="1"/>
    <col min="28" max="30" width="5" customWidth="1"/>
    <col min="31" max="31" width="7.578125" customWidth="1"/>
    <col min="32" max="34" width="5" customWidth="1"/>
    <col min="35" max="35" width="7.578125" customWidth="1"/>
    <col min="36" max="38" width="5" customWidth="1"/>
    <col min="39" max="39" width="7.578125" customWidth="1"/>
    <col min="40" max="42" width="5" customWidth="1"/>
    <col min="43" max="43" width="2.15625" customWidth="1"/>
    <col min="44" max="44" width="1.68359375" customWidth="1"/>
  </cols>
  <sheetData>
    <row r="3" spans="3:43" ht="18.75" customHeight="1" x14ac:dyDescent="0.55000000000000004">
      <c r="C3" s="132" t="s">
        <v>109</v>
      </c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33" t="s">
        <v>110</v>
      </c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1"/>
    </row>
    <row r="4" spans="3:43" ht="18.75" customHeight="1" x14ac:dyDescent="0.55000000000000004">
      <c r="C4" s="134" t="s">
        <v>111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35" t="s">
        <v>112</v>
      </c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4"/>
    </row>
    <row r="5" spans="3:43" ht="18.75" customHeight="1" x14ac:dyDescent="0.55000000000000004">
      <c r="C5" s="136" t="s">
        <v>113</v>
      </c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37">
        <v>603</v>
      </c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7"/>
    </row>
    <row r="6" spans="3:43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</row>
    <row r="7" spans="3:43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8"/>
    </row>
    <row r="8" spans="3:43" ht="9.75" customHeight="1" x14ac:dyDescent="0.55000000000000004">
      <c r="C8" s="39"/>
      <c r="D8" s="138" t="s">
        <v>114</v>
      </c>
      <c r="E8" s="103"/>
      <c r="F8" s="103"/>
      <c r="G8" s="35"/>
      <c r="H8" s="138" t="s">
        <v>115</v>
      </c>
      <c r="I8" s="103"/>
      <c r="J8" s="103"/>
      <c r="K8" s="35"/>
      <c r="L8" s="138" t="s">
        <v>116</v>
      </c>
      <c r="M8" s="103"/>
      <c r="N8" s="103"/>
      <c r="O8" s="35"/>
      <c r="P8" s="138" t="s">
        <v>117</v>
      </c>
      <c r="Q8" s="103"/>
      <c r="R8" s="103"/>
      <c r="S8" s="35"/>
      <c r="T8" s="138" t="s">
        <v>118</v>
      </c>
      <c r="U8" s="103"/>
      <c r="V8" s="103"/>
      <c r="W8" s="35"/>
      <c r="X8" s="138" t="s">
        <v>119</v>
      </c>
      <c r="Y8" s="103"/>
      <c r="Z8" s="103"/>
      <c r="AA8" s="35"/>
      <c r="AB8" s="138" t="s">
        <v>120</v>
      </c>
      <c r="AC8" s="103"/>
      <c r="AD8" s="103"/>
      <c r="AE8" s="35"/>
      <c r="AF8" s="138" t="s">
        <v>121</v>
      </c>
      <c r="AG8" s="103"/>
      <c r="AH8" s="103"/>
      <c r="AI8" s="35"/>
      <c r="AJ8" s="138" t="s">
        <v>122</v>
      </c>
      <c r="AK8" s="103"/>
      <c r="AL8" s="103"/>
      <c r="AM8" s="35"/>
      <c r="AN8" s="138" t="s">
        <v>123</v>
      </c>
      <c r="AO8" s="103"/>
      <c r="AP8" s="103"/>
      <c r="AQ8" s="40"/>
    </row>
    <row r="9" spans="3:43" ht="9.75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40"/>
    </row>
    <row r="10" spans="3:43" ht="9.75" customHeight="1" x14ac:dyDescent="0.55000000000000004">
      <c r="C10" s="41"/>
      <c r="D10" s="42">
        <v>4</v>
      </c>
      <c r="E10" s="42"/>
      <c r="F10" s="42">
        <f>D10*16</f>
        <v>64</v>
      </c>
      <c r="G10" s="43"/>
      <c r="H10" s="42">
        <v>3</v>
      </c>
      <c r="I10" s="42"/>
      <c r="J10" s="42">
        <f>H10*16</f>
        <v>48</v>
      </c>
      <c r="K10" s="43"/>
      <c r="L10" s="42">
        <v>3</v>
      </c>
      <c r="M10" s="42"/>
      <c r="N10" s="42">
        <f>L10*16</f>
        <v>48</v>
      </c>
      <c r="O10" s="43"/>
      <c r="P10" s="42">
        <v>3</v>
      </c>
      <c r="Q10" s="42"/>
      <c r="R10" s="42">
        <f>P10*16</f>
        <v>48</v>
      </c>
      <c r="S10" s="43"/>
      <c r="T10" s="43"/>
      <c r="U10" s="43"/>
      <c r="V10" s="43"/>
      <c r="W10" s="43"/>
      <c r="X10" s="42">
        <v>4</v>
      </c>
      <c r="Y10" s="42"/>
      <c r="Z10" s="42">
        <f>X10*16</f>
        <v>64</v>
      </c>
      <c r="AA10" s="43"/>
      <c r="AB10" s="43"/>
      <c r="AC10" s="43"/>
      <c r="AD10" s="43"/>
      <c r="AE10" s="43"/>
      <c r="AF10" s="44">
        <v>2</v>
      </c>
      <c r="AG10" s="44"/>
      <c r="AH10" s="44">
        <f>AF10*16</f>
        <v>32</v>
      </c>
      <c r="AI10" s="43"/>
      <c r="AJ10" s="43"/>
      <c r="AK10" s="43"/>
      <c r="AL10" s="43"/>
      <c r="AM10" s="43"/>
      <c r="AN10" s="45">
        <v>6</v>
      </c>
      <c r="AO10" s="45"/>
      <c r="AP10" s="45">
        <f>AN10*16</f>
        <v>96</v>
      </c>
      <c r="AQ10" s="46"/>
    </row>
    <row r="11" spans="3:43" ht="29.25" customHeight="1" x14ac:dyDescent="0.55000000000000004">
      <c r="C11" s="41"/>
      <c r="D11" s="128" t="s">
        <v>18</v>
      </c>
      <c r="E11" s="129"/>
      <c r="F11" s="130"/>
      <c r="G11" s="43"/>
      <c r="H11" s="128" t="s">
        <v>124</v>
      </c>
      <c r="I11" s="129"/>
      <c r="J11" s="130"/>
      <c r="K11" s="43"/>
      <c r="L11" s="128" t="s">
        <v>125</v>
      </c>
      <c r="M11" s="129"/>
      <c r="N11" s="130"/>
      <c r="O11" s="43"/>
      <c r="P11" s="128" t="s">
        <v>20</v>
      </c>
      <c r="Q11" s="129"/>
      <c r="R11" s="130"/>
      <c r="S11" s="43"/>
      <c r="T11" s="131"/>
      <c r="U11" s="103"/>
      <c r="V11" s="103"/>
      <c r="W11" s="43"/>
      <c r="X11" s="128" t="s">
        <v>22</v>
      </c>
      <c r="Y11" s="129"/>
      <c r="Z11" s="130"/>
      <c r="AA11" s="43"/>
      <c r="AB11" s="131"/>
      <c r="AC11" s="103"/>
      <c r="AD11" s="103"/>
      <c r="AE11" s="43"/>
      <c r="AF11" s="128" t="s">
        <v>53</v>
      </c>
      <c r="AG11" s="129"/>
      <c r="AH11" s="130"/>
      <c r="AI11" s="43"/>
      <c r="AJ11" s="43"/>
      <c r="AK11" s="43"/>
      <c r="AL11" s="43"/>
      <c r="AM11" s="43"/>
      <c r="AN11" s="128" t="s">
        <v>61</v>
      </c>
      <c r="AO11" s="129"/>
      <c r="AP11" s="130"/>
      <c r="AQ11" s="46"/>
    </row>
    <row r="12" spans="3:43" ht="31.5" customHeight="1" x14ac:dyDescent="0.55000000000000004">
      <c r="C12" s="41"/>
      <c r="D12" s="128" t="s">
        <v>126</v>
      </c>
      <c r="E12" s="129"/>
      <c r="F12" s="130"/>
      <c r="G12" s="43"/>
      <c r="H12" s="128" t="s">
        <v>126</v>
      </c>
      <c r="I12" s="129"/>
      <c r="J12" s="130"/>
      <c r="K12" s="43"/>
      <c r="L12" s="128" t="s">
        <v>126</v>
      </c>
      <c r="M12" s="129"/>
      <c r="N12" s="130"/>
      <c r="O12" s="43"/>
      <c r="P12" s="128" t="s">
        <v>126</v>
      </c>
      <c r="Q12" s="129"/>
      <c r="R12" s="130"/>
      <c r="S12" s="43"/>
      <c r="T12" s="131"/>
      <c r="U12" s="103"/>
      <c r="V12" s="103"/>
      <c r="W12" s="43"/>
      <c r="X12" s="128" t="s">
        <v>127</v>
      </c>
      <c r="Y12" s="129"/>
      <c r="Z12" s="130"/>
      <c r="AA12" s="43"/>
      <c r="AB12" s="131"/>
      <c r="AC12" s="103"/>
      <c r="AD12" s="103"/>
      <c r="AE12" s="43"/>
      <c r="AF12" s="128" t="s">
        <v>107</v>
      </c>
      <c r="AG12" s="129"/>
      <c r="AH12" s="130"/>
      <c r="AI12" s="43"/>
      <c r="AJ12" s="43"/>
      <c r="AK12" s="43"/>
      <c r="AL12" s="43"/>
      <c r="AM12" s="43"/>
      <c r="AN12" s="128" t="s">
        <v>128</v>
      </c>
      <c r="AO12" s="129"/>
      <c r="AP12" s="130"/>
      <c r="AQ12" s="46"/>
    </row>
    <row r="13" spans="3:43" ht="12" customHeight="1" x14ac:dyDescent="0.55000000000000004">
      <c r="C13" s="41"/>
      <c r="D13" s="128" t="s">
        <v>129</v>
      </c>
      <c r="E13" s="129"/>
      <c r="F13" s="130"/>
      <c r="G13" s="43"/>
      <c r="H13" s="128" t="s">
        <v>130</v>
      </c>
      <c r="I13" s="129"/>
      <c r="J13" s="130"/>
      <c r="K13" s="43"/>
      <c r="L13" s="128" t="s">
        <v>131</v>
      </c>
      <c r="M13" s="129"/>
      <c r="N13" s="130"/>
      <c r="O13" s="43"/>
      <c r="P13" s="128" t="s">
        <v>132</v>
      </c>
      <c r="Q13" s="129"/>
      <c r="R13" s="130"/>
      <c r="S13" s="43"/>
      <c r="T13" s="131"/>
      <c r="U13" s="103"/>
      <c r="V13" s="43"/>
      <c r="W13" s="43"/>
      <c r="X13" s="128" t="s">
        <v>133</v>
      </c>
      <c r="Y13" s="129"/>
      <c r="Z13" s="130"/>
      <c r="AA13" s="43"/>
      <c r="AB13" s="131"/>
      <c r="AC13" s="103"/>
      <c r="AD13" s="43"/>
      <c r="AE13" s="43"/>
      <c r="AF13" s="128" t="s">
        <v>134</v>
      </c>
      <c r="AG13" s="129"/>
      <c r="AH13" s="130"/>
      <c r="AI13" s="43"/>
      <c r="AJ13" s="43"/>
      <c r="AK13" s="43"/>
      <c r="AL13" s="43"/>
      <c r="AM13" s="43"/>
      <c r="AN13" s="128" t="s">
        <v>135</v>
      </c>
      <c r="AO13" s="129"/>
      <c r="AP13" s="130"/>
      <c r="AQ13" s="46"/>
    </row>
    <row r="14" spans="3:43" ht="9.75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128" t="s">
        <v>136</v>
      </c>
      <c r="AO14" s="129"/>
      <c r="AP14" s="130"/>
      <c r="AQ14" s="46"/>
    </row>
    <row r="15" spans="3:43" ht="9.75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6"/>
    </row>
    <row r="16" spans="3:43" ht="9.75" customHeight="1" x14ac:dyDescent="0.55000000000000004">
      <c r="C16" s="41"/>
      <c r="D16" s="47">
        <v>2</v>
      </c>
      <c r="E16" s="47"/>
      <c r="F16" s="47">
        <f>D16*16</f>
        <v>32</v>
      </c>
      <c r="G16" s="43"/>
      <c r="H16" s="44">
        <v>4</v>
      </c>
      <c r="I16" s="44"/>
      <c r="J16" s="44">
        <f>H16*16</f>
        <v>64</v>
      </c>
      <c r="K16" s="43"/>
      <c r="L16" s="44">
        <v>4</v>
      </c>
      <c r="M16" s="44"/>
      <c r="N16" s="44">
        <f>L16*16</f>
        <v>64</v>
      </c>
      <c r="O16" s="43"/>
      <c r="P16" s="44">
        <v>3</v>
      </c>
      <c r="Q16" s="44"/>
      <c r="R16" s="44">
        <f>P16*16</f>
        <v>48</v>
      </c>
      <c r="S16" s="43"/>
      <c r="T16" s="42">
        <v>3</v>
      </c>
      <c r="U16" s="42"/>
      <c r="V16" s="42">
        <f>T16*16</f>
        <v>48</v>
      </c>
      <c r="W16" s="43"/>
      <c r="X16" s="48">
        <v>2</v>
      </c>
      <c r="Y16" s="48"/>
      <c r="Z16" s="48">
        <f>X16*16</f>
        <v>32</v>
      </c>
      <c r="AA16" s="43"/>
      <c r="AB16" s="43"/>
      <c r="AC16" s="43"/>
      <c r="AD16" s="43"/>
      <c r="AE16" s="43"/>
      <c r="AF16" s="44">
        <v>2</v>
      </c>
      <c r="AG16" s="44"/>
      <c r="AH16" s="44">
        <f>AF16*16</f>
        <v>32</v>
      </c>
      <c r="AI16" s="43"/>
      <c r="AJ16" s="48">
        <v>2</v>
      </c>
      <c r="AK16" s="48"/>
      <c r="AL16" s="48">
        <f>AJ16*16</f>
        <v>32</v>
      </c>
      <c r="AM16" s="43"/>
      <c r="AN16" s="43"/>
      <c r="AO16" s="43"/>
      <c r="AP16" s="43"/>
      <c r="AQ16" s="46"/>
    </row>
    <row r="17" spans="4:42" ht="29.25" customHeight="1" x14ac:dyDescent="0.55000000000000004">
      <c r="D17" s="128" t="s">
        <v>36</v>
      </c>
      <c r="E17" s="129"/>
      <c r="F17" s="130"/>
      <c r="G17" s="43"/>
      <c r="H17" s="128" t="s">
        <v>137</v>
      </c>
      <c r="I17" s="129"/>
      <c r="J17" s="130"/>
      <c r="K17" s="43"/>
      <c r="L17" s="128" t="s">
        <v>138</v>
      </c>
      <c r="M17" s="129"/>
      <c r="N17" s="130"/>
      <c r="O17" s="43"/>
      <c r="P17" s="128" t="s">
        <v>56</v>
      </c>
      <c r="Q17" s="129"/>
      <c r="R17" s="130"/>
      <c r="S17" s="43"/>
      <c r="T17" s="128" t="s">
        <v>21</v>
      </c>
      <c r="U17" s="129"/>
      <c r="V17" s="130"/>
      <c r="W17" s="43"/>
      <c r="X17" s="128" t="s">
        <v>139</v>
      </c>
      <c r="Y17" s="129"/>
      <c r="Z17" s="130"/>
      <c r="AA17" s="43"/>
      <c r="AB17" s="131"/>
      <c r="AC17" s="103"/>
      <c r="AD17" s="103"/>
      <c r="AE17" s="43"/>
      <c r="AF17" s="128" t="s">
        <v>43</v>
      </c>
      <c r="AG17" s="129"/>
      <c r="AH17" s="130"/>
      <c r="AI17" s="43"/>
      <c r="AJ17" s="128" t="s">
        <v>32</v>
      </c>
      <c r="AK17" s="129"/>
      <c r="AL17" s="130"/>
      <c r="AM17" s="43"/>
      <c r="AN17" s="131"/>
      <c r="AO17" s="103"/>
      <c r="AP17" s="103"/>
    </row>
    <row r="18" spans="4:42" ht="31.5" customHeight="1" x14ac:dyDescent="0.55000000000000004">
      <c r="D18" s="128" t="s">
        <v>104</v>
      </c>
      <c r="E18" s="129"/>
      <c r="F18" s="130"/>
      <c r="G18" s="43"/>
      <c r="H18" s="128" t="s">
        <v>37</v>
      </c>
      <c r="I18" s="129"/>
      <c r="J18" s="130"/>
      <c r="K18" s="43"/>
      <c r="L18" s="128" t="s">
        <v>37</v>
      </c>
      <c r="M18" s="129"/>
      <c r="N18" s="130"/>
      <c r="O18" s="43"/>
      <c r="P18" s="128" t="s">
        <v>107</v>
      </c>
      <c r="Q18" s="129"/>
      <c r="R18" s="130"/>
      <c r="S18" s="43"/>
      <c r="T18" s="128" t="s">
        <v>127</v>
      </c>
      <c r="U18" s="129"/>
      <c r="V18" s="130"/>
      <c r="W18" s="43"/>
      <c r="X18" s="128" t="s">
        <v>139</v>
      </c>
      <c r="Y18" s="129"/>
      <c r="Z18" s="130"/>
      <c r="AA18" s="43"/>
      <c r="AB18" s="131"/>
      <c r="AC18" s="103"/>
      <c r="AD18" s="103"/>
      <c r="AE18" s="43"/>
      <c r="AF18" s="128" t="s">
        <v>107</v>
      </c>
      <c r="AG18" s="129"/>
      <c r="AH18" s="130"/>
      <c r="AI18" s="43"/>
      <c r="AJ18" s="128" t="s">
        <v>139</v>
      </c>
      <c r="AK18" s="129"/>
      <c r="AL18" s="130"/>
      <c r="AM18" s="43"/>
      <c r="AN18" s="131"/>
      <c r="AO18" s="103"/>
      <c r="AP18" s="103"/>
    </row>
    <row r="19" spans="4:42" ht="9.75" customHeight="1" x14ac:dyDescent="0.55000000000000004">
      <c r="D19" s="128" t="s">
        <v>140</v>
      </c>
      <c r="E19" s="129"/>
      <c r="F19" s="130"/>
      <c r="G19" s="49"/>
      <c r="H19" s="128" t="s">
        <v>141</v>
      </c>
      <c r="I19" s="129"/>
      <c r="J19" s="130"/>
      <c r="K19" s="43"/>
      <c r="L19" s="128" t="s">
        <v>142</v>
      </c>
      <c r="M19" s="129"/>
      <c r="N19" s="130"/>
      <c r="O19" s="43"/>
      <c r="P19" s="128" t="s">
        <v>143</v>
      </c>
      <c r="Q19" s="129"/>
      <c r="R19" s="130"/>
      <c r="S19" s="43"/>
      <c r="T19" s="128" t="s">
        <v>144</v>
      </c>
      <c r="U19" s="129"/>
      <c r="V19" s="130"/>
      <c r="W19" s="43"/>
      <c r="X19" s="128" t="s">
        <v>145</v>
      </c>
      <c r="Y19" s="129"/>
      <c r="Z19" s="130"/>
      <c r="AA19" s="43"/>
      <c r="AB19" s="131"/>
      <c r="AC19" s="103"/>
      <c r="AD19" s="43"/>
      <c r="AE19" s="43"/>
      <c r="AF19" s="128" t="s">
        <v>146</v>
      </c>
      <c r="AG19" s="129"/>
      <c r="AH19" s="130"/>
      <c r="AI19" s="43"/>
      <c r="AJ19" s="128" t="s">
        <v>147</v>
      </c>
      <c r="AK19" s="129"/>
      <c r="AL19" s="130"/>
      <c r="AM19" s="43"/>
      <c r="AN19" s="131"/>
      <c r="AO19" s="103"/>
      <c r="AP19" s="43"/>
    </row>
    <row r="20" spans="4:42" ht="9.75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</row>
    <row r="21" spans="4:42" ht="9.75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</row>
    <row r="22" spans="4:42" ht="9.75" customHeight="1" x14ac:dyDescent="0.55000000000000004">
      <c r="D22" s="42">
        <v>2</v>
      </c>
      <c r="E22" s="42"/>
      <c r="F22" s="42">
        <f>D22*16</f>
        <v>32</v>
      </c>
      <c r="G22" s="43"/>
      <c r="H22" s="50">
        <v>2</v>
      </c>
      <c r="I22" s="50"/>
      <c r="J22" s="50">
        <f>H22*16</f>
        <v>32</v>
      </c>
      <c r="K22" s="43"/>
      <c r="L22" s="44">
        <v>3</v>
      </c>
      <c r="M22" s="44"/>
      <c r="N22" s="44">
        <f>L22*16</f>
        <v>48</v>
      </c>
      <c r="O22" s="43"/>
      <c r="P22" s="44">
        <v>3</v>
      </c>
      <c r="Q22" s="44"/>
      <c r="R22" s="44">
        <f>P22*16</f>
        <v>48</v>
      </c>
      <c r="S22" s="43"/>
      <c r="T22" s="43"/>
      <c r="U22" s="43"/>
      <c r="V22" s="43"/>
      <c r="W22" s="43"/>
      <c r="X22" s="45">
        <v>4</v>
      </c>
      <c r="Y22" s="45"/>
      <c r="Z22" s="45">
        <f>X22*16</f>
        <v>64</v>
      </c>
      <c r="AA22" s="43"/>
      <c r="AB22" s="45">
        <v>4</v>
      </c>
      <c r="AC22" s="45"/>
      <c r="AD22" s="45">
        <f>AB22*16</f>
        <v>64</v>
      </c>
      <c r="AE22" s="43"/>
      <c r="AF22" s="48">
        <v>2</v>
      </c>
      <c r="AG22" s="48"/>
      <c r="AH22" s="48">
        <f>AF22*16</f>
        <v>32</v>
      </c>
      <c r="AI22" s="43"/>
      <c r="AJ22" s="45">
        <v>4</v>
      </c>
      <c r="AK22" s="45"/>
      <c r="AL22" s="45">
        <f>AJ22*16</f>
        <v>64</v>
      </c>
      <c r="AM22" s="43"/>
      <c r="AN22" s="43"/>
      <c r="AO22" s="43"/>
      <c r="AP22" s="43"/>
    </row>
    <row r="23" spans="4:42" ht="29.25" customHeight="1" x14ac:dyDescent="0.55000000000000004">
      <c r="D23" s="128" t="s">
        <v>26</v>
      </c>
      <c r="E23" s="129"/>
      <c r="F23" s="130"/>
      <c r="G23" s="43"/>
      <c r="H23" s="128" t="s">
        <v>148</v>
      </c>
      <c r="I23" s="129"/>
      <c r="J23" s="130"/>
      <c r="K23" s="43"/>
      <c r="L23" s="128" t="s">
        <v>38</v>
      </c>
      <c r="M23" s="129"/>
      <c r="N23" s="130"/>
      <c r="O23" s="43"/>
      <c r="P23" s="128" t="s">
        <v>39</v>
      </c>
      <c r="Q23" s="129"/>
      <c r="R23" s="130"/>
      <c r="S23" s="43"/>
      <c r="T23" s="43"/>
      <c r="U23" s="43"/>
      <c r="V23" s="43"/>
      <c r="W23" s="43"/>
      <c r="X23" s="128" t="s">
        <v>51</v>
      </c>
      <c r="Y23" s="129"/>
      <c r="Z23" s="130"/>
      <c r="AA23" s="43"/>
      <c r="AB23" s="128" t="s">
        <v>42</v>
      </c>
      <c r="AC23" s="129"/>
      <c r="AD23" s="130"/>
      <c r="AE23" s="43"/>
      <c r="AF23" s="128" t="s">
        <v>31</v>
      </c>
      <c r="AG23" s="129"/>
      <c r="AH23" s="130"/>
      <c r="AI23" s="43"/>
      <c r="AJ23" s="128" t="s">
        <v>83</v>
      </c>
      <c r="AK23" s="129"/>
      <c r="AL23" s="130"/>
      <c r="AM23" s="43"/>
      <c r="AN23" s="131"/>
      <c r="AO23" s="103"/>
      <c r="AP23" s="103"/>
    </row>
    <row r="24" spans="4:42" ht="31.5" customHeight="1" x14ac:dyDescent="0.55000000000000004">
      <c r="D24" s="128" t="s">
        <v>126</v>
      </c>
      <c r="E24" s="129"/>
      <c r="F24" s="130"/>
      <c r="G24" s="43"/>
      <c r="H24" s="128" t="s">
        <v>149</v>
      </c>
      <c r="I24" s="129"/>
      <c r="J24" s="130"/>
      <c r="K24" s="43"/>
      <c r="L24" s="128" t="s">
        <v>37</v>
      </c>
      <c r="M24" s="129"/>
      <c r="N24" s="130"/>
      <c r="O24" s="43"/>
      <c r="P24" s="128" t="s">
        <v>37</v>
      </c>
      <c r="Q24" s="129"/>
      <c r="R24" s="130"/>
      <c r="S24" s="43"/>
      <c r="T24" s="43"/>
      <c r="U24" s="43"/>
      <c r="V24" s="43"/>
      <c r="W24" s="43"/>
      <c r="X24" s="128" t="s">
        <v>128</v>
      </c>
      <c r="Y24" s="129"/>
      <c r="Z24" s="130"/>
      <c r="AA24" s="43"/>
      <c r="AB24" s="128" t="s">
        <v>150</v>
      </c>
      <c r="AC24" s="129"/>
      <c r="AD24" s="130"/>
      <c r="AE24" s="43"/>
      <c r="AF24" s="128" t="s">
        <v>139</v>
      </c>
      <c r="AG24" s="129"/>
      <c r="AH24" s="130"/>
      <c r="AI24" s="43"/>
      <c r="AJ24" s="128" t="s">
        <v>128</v>
      </c>
      <c r="AK24" s="129"/>
      <c r="AL24" s="130"/>
      <c r="AM24" s="43"/>
      <c r="AN24" s="131"/>
      <c r="AO24" s="103"/>
      <c r="AP24" s="103"/>
    </row>
    <row r="25" spans="4:42" ht="9.75" customHeight="1" x14ac:dyDescent="0.55000000000000004">
      <c r="D25" s="128" t="s">
        <v>151</v>
      </c>
      <c r="E25" s="129"/>
      <c r="F25" s="130"/>
      <c r="G25" s="43"/>
      <c r="H25" s="128" t="s">
        <v>152</v>
      </c>
      <c r="I25" s="129"/>
      <c r="J25" s="130"/>
      <c r="K25" s="43"/>
      <c r="L25" s="128" t="s">
        <v>153</v>
      </c>
      <c r="M25" s="129"/>
      <c r="N25" s="130"/>
      <c r="O25" s="43"/>
      <c r="P25" s="128" t="s">
        <v>154</v>
      </c>
      <c r="Q25" s="129"/>
      <c r="R25" s="130"/>
      <c r="S25" s="43"/>
      <c r="T25" s="43"/>
      <c r="U25" s="43"/>
      <c r="V25" s="43"/>
      <c r="W25" s="43"/>
      <c r="X25" s="128" t="s">
        <v>155</v>
      </c>
      <c r="Y25" s="129"/>
      <c r="Z25" s="130"/>
      <c r="AA25" s="43"/>
      <c r="AB25" s="128" t="s">
        <v>156</v>
      </c>
      <c r="AC25" s="129"/>
      <c r="AD25" s="130"/>
      <c r="AE25" s="43"/>
      <c r="AF25" s="128" t="s">
        <v>157</v>
      </c>
      <c r="AG25" s="129"/>
      <c r="AH25" s="130"/>
      <c r="AI25" s="43"/>
      <c r="AJ25" s="128" t="s">
        <v>158</v>
      </c>
      <c r="AK25" s="129"/>
      <c r="AL25" s="130"/>
      <c r="AM25" s="43"/>
      <c r="AN25" s="131"/>
      <c r="AO25" s="103"/>
      <c r="AP25" s="43"/>
    </row>
    <row r="26" spans="4:42" ht="9.75" customHeight="1" x14ac:dyDescent="0.55000000000000004"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</row>
    <row r="27" spans="4:42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</row>
    <row r="28" spans="4:42" ht="9.75" customHeight="1" x14ac:dyDescent="0.55000000000000004">
      <c r="D28" s="50">
        <v>2</v>
      </c>
      <c r="E28" s="50"/>
      <c r="F28" s="50">
        <f>D28*16</f>
        <v>32</v>
      </c>
      <c r="G28" s="43"/>
      <c r="H28" s="45">
        <v>2</v>
      </c>
      <c r="I28" s="45"/>
      <c r="J28" s="45">
        <f>H28*16</f>
        <v>32</v>
      </c>
      <c r="K28" s="43"/>
      <c r="L28" s="44">
        <v>3</v>
      </c>
      <c r="M28" s="44"/>
      <c r="N28" s="44">
        <f>L28*16</f>
        <v>48</v>
      </c>
      <c r="O28" s="43"/>
      <c r="P28" s="44">
        <v>3</v>
      </c>
      <c r="Q28" s="44"/>
      <c r="R28" s="44">
        <f>P28*16</f>
        <v>48</v>
      </c>
      <c r="S28" s="43"/>
      <c r="T28" s="50">
        <v>2</v>
      </c>
      <c r="U28" s="50"/>
      <c r="V28" s="50">
        <f>T28*16</f>
        <v>32</v>
      </c>
      <c r="W28" s="43"/>
      <c r="X28" s="50">
        <v>2</v>
      </c>
      <c r="Y28" s="50"/>
      <c r="Z28" s="50">
        <f>X28*16</f>
        <v>32</v>
      </c>
      <c r="AA28" s="43"/>
      <c r="AB28" s="45">
        <v>4</v>
      </c>
      <c r="AC28" s="45"/>
      <c r="AD28" s="45">
        <f>AB28*16</f>
        <v>64</v>
      </c>
      <c r="AE28" s="43"/>
      <c r="AF28" s="43"/>
      <c r="AG28" s="43"/>
      <c r="AH28" s="43"/>
      <c r="AI28" s="43"/>
      <c r="AJ28" s="45">
        <v>5</v>
      </c>
      <c r="AK28" s="45"/>
      <c r="AL28" s="45">
        <f>AJ28*16</f>
        <v>80</v>
      </c>
      <c r="AM28" s="43"/>
      <c r="AN28" s="43"/>
      <c r="AO28" s="43"/>
      <c r="AP28" s="43"/>
    </row>
    <row r="29" spans="4:42" ht="29.25" customHeight="1" x14ac:dyDescent="0.55000000000000004">
      <c r="D29" s="128" t="s">
        <v>47</v>
      </c>
      <c r="E29" s="129"/>
      <c r="F29" s="130"/>
      <c r="G29" s="43"/>
      <c r="H29" s="128" t="s">
        <v>159</v>
      </c>
      <c r="I29" s="129"/>
      <c r="J29" s="130"/>
      <c r="K29" s="43"/>
      <c r="L29" s="128" t="s">
        <v>48</v>
      </c>
      <c r="M29" s="129"/>
      <c r="N29" s="130"/>
      <c r="O29" s="43"/>
      <c r="P29" s="128" t="s">
        <v>49</v>
      </c>
      <c r="Q29" s="129"/>
      <c r="R29" s="130"/>
      <c r="S29" s="43"/>
      <c r="T29" s="128" t="s">
        <v>40</v>
      </c>
      <c r="U29" s="129"/>
      <c r="V29" s="130"/>
      <c r="W29" s="43"/>
      <c r="X29" s="128" t="s">
        <v>41</v>
      </c>
      <c r="Y29" s="129"/>
      <c r="Z29" s="130"/>
      <c r="AA29" s="43"/>
      <c r="AB29" s="128" t="s">
        <v>52</v>
      </c>
      <c r="AC29" s="129"/>
      <c r="AD29" s="130"/>
      <c r="AE29" s="43"/>
      <c r="AF29" s="43"/>
      <c r="AG29" s="43"/>
      <c r="AH29" s="43"/>
      <c r="AI29" s="43"/>
      <c r="AJ29" s="128" t="s">
        <v>60</v>
      </c>
      <c r="AK29" s="129"/>
      <c r="AL29" s="130"/>
      <c r="AM29" s="43"/>
      <c r="AN29" s="131"/>
      <c r="AO29" s="103"/>
      <c r="AP29" s="103"/>
    </row>
    <row r="30" spans="4:42" ht="31.5" customHeight="1" x14ac:dyDescent="0.55000000000000004">
      <c r="D30" s="128" t="s">
        <v>160</v>
      </c>
      <c r="E30" s="129"/>
      <c r="F30" s="130"/>
      <c r="G30" s="43"/>
      <c r="H30" s="128" t="s">
        <v>161</v>
      </c>
      <c r="I30" s="129"/>
      <c r="J30" s="130"/>
      <c r="K30" s="43"/>
      <c r="L30" s="128" t="s">
        <v>107</v>
      </c>
      <c r="M30" s="129"/>
      <c r="N30" s="130"/>
      <c r="O30" s="43"/>
      <c r="P30" s="128" t="s">
        <v>107</v>
      </c>
      <c r="Q30" s="129"/>
      <c r="R30" s="130"/>
      <c r="S30" s="43"/>
      <c r="T30" s="128" t="s">
        <v>149</v>
      </c>
      <c r="U30" s="129"/>
      <c r="V30" s="130"/>
      <c r="W30" s="43"/>
      <c r="X30" s="128" t="s">
        <v>149</v>
      </c>
      <c r="Y30" s="129"/>
      <c r="Z30" s="130"/>
      <c r="AA30" s="43"/>
      <c r="AB30" s="128" t="s">
        <v>150</v>
      </c>
      <c r="AC30" s="129"/>
      <c r="AD30" s="130"/>
      <c r="AE30" s="43"/>
      <c r="AF30" s="43"/>
      <c r="AG30" s="43"/>
      <c r="AH30" s="43"/>
      <c r="AI30" s="43"/>
      <c r="AJ30" s="128" t="s">
        <v>161</v>
      </c>
      <c r="AK30" s="129"/>
      <c r="AL30" s="130"/>
      <c r="AM30" s="43"/>
      <c r="AN30" s="131"/>
      <c r="AO30" s="103"/>
      <c r="AP30" s="103"/>
    </row>
    <row r="31" spans="4:42" ht="9.75" customHeight="1" x14ac:dyDescent="0.55000000000000004">
      <c r="D31" s="128" t="s">
        <v>162</v>
      </c>
      <c r="E31" s="129"/>
      <c r="F31" s="130"/>
      <c r="G31" s="43"/>
      <c r="H31" s="128" t="s">
        <v>163</v>
      </c>
      <c r="I31" s="129"/>
      <c r="J31" s="130"/>
      <c r="K31" s="43"/>
      <c r="L31" s="128" t="s">
        <v>164</v>
      </c>
      <c r="M31" s="129"/>
      <c r="N31" s="130"/>
      <c r="O31" s="43"/>
      <c r="P31" s="128" t="s">
        <v>165</v>
      </c>
      <c r="Q31" s="129"/>
      <c r="R31" s="130"/>
      <c r="S31" s="43"/>
      <c r="T31" s="128" t="s">
        <v>166</v>
      </c>
      <c r="U31" s="129"/>
      <c r="V31" s="130"/>
      <c r="W31" s="43"/>
      <c r="X31" s="128" t="s">
        <v>167</v>
      </c>
      <c r="Y31" s="129"/>
      <c r="Z31" s="130"/>
      <c r="AA31" s="43"/>
      <c r="AB31" s="128" t="s">
        <v>168</v>
      </c>
      <c r="AC31" s="129"/>
      <c r="AD31" s="130"/>
      <c r="AE31" s="43"/>
      <c r="AF31" s="43"/>
      <c r="AG31" s="43"/>
      <c r="AH31" s="43"/>
      <c r="AI31" s="43"/>
      <c r="AJ31" s="128" t="s">
        <v>169</v>
      </c>
      <c r="AK31" s="129"/>
      <c r="AL31" s="130"/>
      <c r="AM31" s="43"/>
      <c r="AN31" s="131"/>
      <c r="AO31" s="103"/>
      <c r="AP31" s="43"/>
    </row>
    <row r="34" spans="4:42" ht="9.75" customHeight="1" x14ac:dyDescent="0.55000000000000004">
      <c r="D34" s="47">
        <v>4</v>
      </c>
      <c r="E34" s="47"/>
      <c r="F34" s="47">
        <f>D34*16</f>
        <v>64</v>
      </c>
      <c r="G34" s="43"/>
      <c r="H34" s="47">
        <v>3</v>
      </c>
      <c r="I34" s="47"/>
      <c r="J34" s="47">
        <f>H34*16</f>
        <v>48</v>
      </c>
      <c r="K34" s="43"/>
      <c r="L34" s="47">
        <v>3</v>
      </c>
      <c r="M34" s="47"/>
      <c r="N34" s="47">
        <f>L34*16</f>
        <v>48</v>
      </c>
      <c r="O34" s="43"/>
      <c r="P34" s="47">
        <v>4</v>
      </c>
      <c r="Q34" s="47"/>
      <c r="R34" s="47">
        <f>P34*16</f>
        <v>64</v>
      </c>
      <c r="S34" s="43"/>
      <c r="T34" s="47">
        <v>3</v>
      </c>
      <c r="U34" s="47"/>
      <c r="V34" s="47">
        <f>T34*16</f>
        <v>48</v>
      </c>
      <c r="W34" s="43"/>
      <c r="X34" s="45">
        <v>4</v>
      </c>
      <c r="Y34" s="45"/>
      <c r="Z34" s="45">
        <f>X34*16</f>
        <v>64</v>
      </c>
      <c r="AA34" s="43"/>
      <c r="AB34" s="43"/>
      <c r="AC34" s="43"/>
      <c r="AD34" s="43"/>
      <c r="AE34" s="43"/>
      <c r="AF34" s="45">
        <v>3</v>
      </c>
      <c r="AG34" s="45"/>
      <c r="AH34" s="45">
        <f>AF34*16</f>
        <v>48</v>
      </c>
      <c r="AI34" s="43"/>
      <c r="AJ34" s="45">
        <v>4</v>
      </c>
      <c r="AK34" s="45"/>
      <c r="AL34" s="45">
        <f>AJ34*16</f>
        <v>64</v>
      </c>
      <c r="AM34" s="43"/>
      <c r="AN34" s="43"/>
      <c r="AO34" s="43"/>
      <c r="AP34" s="43"/>
    </row>
    <row r="35" spans="4:42" ht="29.25" customHeight="1" x14ac:dyDescent="0.55000000000000004">
      <c r="D35" s="128" t="s">
        <v>64</v>
      </c>
      <c r="E35" s="129"/>
      <c r="F35" s="130"/>
      <c r="G35" s="43"/>
      <c r="H35" s="128" t="s">
        <v>65</v>
      </c>
      <c r="I35" s="129"/>
      <c r="J35" s="130"/>
      <c r="K35" s="43"/>
      <c r="L35" s="128" t="s">
        <v>66</v>
      </c>
      <c r="M35" s="129"/>
      <c r="N35" s="130"/>
      <c r="O35" s="43"/>
      <c r="P35" s="128" t="s">
        <v>67</v>
      </c>
      <c r="Q35" s="129"/>
      <c r="R35" s="130"/>
      <c r="S35" s="43"/>
      <c r="T35" s="128" t="s">
        <v>68</v>
      </c>
      <c r="U35" s="129"/>
      <c r="V35" s="130"/>
      <c r="W35" s="43"/>
      <c r="X35" s="128" t="s">
        <v>58</v>
      </c>
      <c r="Y35" s="129"/>
      <c r="Z35" s="130"/>
      <c r="AA35" s="43"/>
      <c r="AB35" s="43"/>
      <c r="AC35" s="43"/>
      <c r="AD35" s="43"/>
      <c r="AE35" s="43"/>
      <c r="AF35" s="128" t="s">
        <v>59</v>
      </c>
      <c r="AG35" s="129"/>
      <c r="AH35" s="130"/>
      <c r="AI35" s="43"/>
      <c r="AJ35" s="128" t="s">
        <v>170</v>
      </c>
      <c r="AK35" s="129"/>
      <c r="AL35" s="130"/>
      <c r="AM35" s="43"/>
      <c r="AN35" s="131"/>
      <c r="AO35" s="103"/>
      <c r="AP35" s="103"/>
    </row>
    <row r="36" spans="4:42" ht="31.5" customHeight="1" x14ac:dyDescent="0.55000000000000004">
      <c r="D36" s="128" t="s">
        <v>104</v>
      </c>
      <c r="E36" s="129"/>
      <c r="F36" s="130"/>
      <c r="G36" s="43"/>
      <c r="H36" s="128" t="s">
        <v>104</v>
      </c>
      <c r="I36" s="129"/>
      <c r="J36" s="130"/>
      <c r="K36" s="43"/>
      <c r="L36" s="128" t="s">
        <v>104</v>
      </c>
      <c r="M36" s="129"/>
      <c r="N36" s="130"/>
      <c r="O36" s="43"/>
      <c r="P36" s="128" t="s">
        <v>104</v>
      </c>
      <c r="Q36" s="129"/>
      <c r="R36" s="130"/>
      <c r="S36" s="43"/>
      <c r="T36" s="128" t="s">
        <v>104</v>
      </c>
      <c r="U36" s="129"/>
      <c r="V36" s="130"/>
      <c r="W36" s="43"/>
      <c r="X36" s="128" t="s">
        <v>128</v>
      </c>
      <c r="Y36" s="129"/>
      <c r="Z36" s="130"/>
      <c r="AA36" s="43"/>
      <c r="AB36" s="43"/>
      <c r="AC36" s="43"/>
      <c r="AD36" s="43"/>
      <c r="AE36" s="43"/>
      <c r="AF36" s="128" t="s">
        <v>161</v>
      </c>
      <c r="AG36" s="129"/>
      <c r="AH36" s="130"/>
      <c r="AI36" s="43"/>
      <c r="AJ36" s="128" t="s">
        <v>128</v>
      </c>
      <c r="AK36" s="129"/>
      <c r="AL36" s="130"/>
      <c r="AM36" s="43"/>
      <c r="AN36" s="131"/>
      <c r="AO36" s="103"/>
      <c r="AP36" s="103"/>
    </row>
    <row r="37" spans="4:42" ht="9.75" customHeight="1" x14ac:dyDescent="0.55000000000000004">
      <c r="D37" s="128" t="s">
        <v>171</v>
      </c>
      <c r="E37" s="129"/>
      <c r="F37" s="130"/>
      <c r="G37" s="43"/>
      <c r="H37" s="128" t="s">
        <v>172</v>
      </c>
      <c r="I37" s="129"/>
      <c r="J37" s="130"/>
      <c r="K37" s="43"/>
      <c r="L37" s="128" t="s">
        <v>173</v>
      </c>
      <c r="M37" s="129"/>
      <c r="N37" s="130"/>
      <c r="O37" s="43"/>
      <c r="P37" s="128" t="s">
        <v>174</v>
      </c>
      <c r="Q37" s="129"/>
      <c r="R37" s="130"/>
      <c r="S37" s="43"/>
      <c r="T37" s="128" t="s">
        <v>175</v>
      </c>
      <c r="U37" s="129"/>
      <c r="V37" s="130"/>
      <c r="W37" s="43"/>
      <c r="X37" s="128" t="s">
        <v>176</v>
      </c>
      <c r="Y37" s="129"/>
      <c r="Z37" s="130"/>
      <c r="AA37" s="43"/>
      <c r="AB37" s="43"/>
      <c r="AC37" s="43"/>
      <c r="AD37" s="43"/>
      <c r="AE37" s="43"/>
      <c r="AF37" s="128" t="s">
        <v>177</v>
      </c>
      <c r="AG37" s="129"/>
      <c r="AH37" s="130"/>
      <c r="AI37" s="43"/>
      <c r="AJ37" s="128" t="s">
        <v>178</v>
      </c>
      <c r="AK37" s="129"/>
      <c r="AL37" s="130"/>
      <c r="AM37" s="43"/>
      <c r="AN37" s="131"/>
      <c r="AO37" s="103"/>
      <c r="AP37" s="43"/>
    </row>
    <row r="38" spans="4:42" ht="9.75" customHeight="1" x14ac:dyDescent="0.55000000000000004"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</row>
    <row r="39" spans="4:42" ht="9.75" customHeight="1" x14ac:dyDescent="0.55000000000000004"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</row>
    <row r="40" spans="4:42" ht="10.5" customHeight="1" x14ac:dyDescent="0.55000000000000004">
      <c r="D40" s="47">
        <v>2</v>
      </c>
      <c r="E40" s="47"/>
      <c r="F40" s="47">
        <f>D40*16</f>
        <v>32</v>
      </c>
      <c r="G40" s="43"/>
      <c r="H40" s="47">
        <v>4</v>
      </c>
      <c r="I40" s="47"/>
      <c r="J40" s="47">
        <f>H40*16</f>
        <v>64</v>
      </c>
      <c r="K40" s="43"/>
      <c r="L40" s="47">
        <v>3</v>
      </c>
      <c r="M40" s="47"/>
      <c r="N40" s="47">
        <f>L40*16</f>
        <v>48</v>
      </c>
      <c r="O40" s="43"/>
      <c r="P40" s="48">
        <v>2</v>
      </c>
      <c r="Q40" s="48"/>
      <c r="R40" s="48">
        <f>P40*16</f>
        <v>32</v>
      </c>
      <c r="S40" s="43"/>
      <c r="T40" s="45">
        <v>4</v>
      </c>
      <c r="U40" s="45"/>
      <c r="V40" s="45">
        <f>T40*16</f>
        <v>64</v>
      </c>
      <c r="W40" s="43"/>
      <c r="X40" s="45">
        <v>4</v>
      </c>
      <c r="Y40" s="45"/>
      <c r="Z40" s="45">
        <f>X40*16</f>
        <v>64</v>
      </c>
      <c r="AA40" s="43"/>
      <c r="AB40" s="47">
        <v>4</v>
      </c>
      <c r="AC40" s="47"/>
      <c r="AD40" s="47">
        <f>AB40*16</f>
        <v>64</v>
      </c>
      <c r="AE40" s="43"/>
      <c r="AF40" s="45">
        <v>4</v>
      </c>
      <c r="AG40" s="45"/>
      <c r="AH40" s="45">
        <f>AF40*16</f>
        <v>64</v>
      </c>
      <c r="AI40" s="43"/>
      <c r="AJ40" s="45">
        <v>4</v>
      </c>
      <c r="AK40" s="45"/>
      <c r="AL40" s="45">
        <f>AJ40*16</f>
        <v>64</v>
      </c>
      <c r="AM40" s="43"/>
      <c r="AN40" s="43"/>
      <c r="AO40" s="43"/>
      <c r="AP40" s="43"/>
    </row>
    <row r="41" spans="4:42" ht="29.25" customHeight="1" x14ac:dyDescent="0.55000000000000004">
      <c r="D41" s="128" t="s">
        <v>179</v>
      </c>
      <c r="E41" s="129"/>
      <c r="F41" s="130"/>
      <c r="G41" s="43"/>
      <c r="H41" s="128" t="s">
        <v>75</v>
      </c>
      <c r="I41" s="129"/>
      <c r="J41" s="130"/>
      <c r="K41" s="43"/>
      <c r="L41" s="128" t="s">
        <v>76</v>
      </c>
      <c r="M41" s="129"/>
      <c r="N41" s="130"/>
      <c r="O41" s="43"/>
      <c r="P41" s="128" t="s">
        <v>29</v>
      </c>
      <c r="Q41" s="129"/>
      <c r="R41" s="130"/>
      <c r="S41" s="43"/>
      <c r="T41" s="128" t="s">
        <v>57</v>
      </c>
      <c r="U41" s="129"/>
      <c r="V41" s="130"/>
      <c r="W41" s="43"/>
      <c r="X41" s="128" t="s">
        <v>69</v>
      </c>
      <c r="Y41" s="129"/>
      <c r="Z41" s="130"/>
      <c r="AA41" s="43"/>
      <c r="AB41" s="128" t="s">
        <v>180</v>
      </c>
      <c r="AC41" s="129"/>
      <c r="AD41" s="130"/>
      <c r="AE41" s="43"/>
      <c r="AF41" s="128" t="s">
        <v>82</v>
      </c>
      <c r="AG41" s="129"/>
      <c r="AH41" s="130"/>
      <c r="AI41" s="43"/>
      <c r="AJ41" s="128" t="s">
        <v>72</v>
      </c>
      <c r="AK41" s="129"/>
      <c r="AL41" s="130"/>
      <c r="AM41" s="43"/>
      <c r="AN41" s="131"/>
      <c r="AO41" s="103"/>
      <c r="AP41" s="103"/>
    </row>
    <row r="42" spans="4:42" ht="31.5" customHeight="1" x14ac:dyDescent="0.55000000000000004">
      <c r="D42" s="128" t="s">
        <v>106</v>
      </c>
      <c r="E42" s="129"/>
      <c r="F42" s="130"/>
      <c r="G42" s="43"/>
      <c r="H42" s="128" t="s">
        <v>106</v>
      </c>
      <c r="I42" s="129"/>
      <c r="J42" s="130"/>
      <c r="K42" s="43"/>
      <c r="L42" s="128" t="s">
        <v>106</v>
      </c>
      <c r="M42" s="129"/>
      <c r="N42" s="130"/>
      <c r="O42" s="43"/>
      <c r="P42" s="128" t="s">
        <v>139</v>
      </c>
      <c r="Q42" s="129"/>
      <c r="R42" s="130"/>
      <c r="S42" s="43"/>
      <c r="T42" s="128" t="s">
        <v>150</v>
      </c>
      <c r="U42" s="129"/>
      <c r="V42" s="130"/>
      <c r="W42" s="43"/>
      <c r="X42" s="128" t="s">
        <v>128</v>
      </c>
      <c r="Y42" s="129"/>
      <c r="Z42" s="130"/>
      <c r="AA42" s="43"/>
      <c r="AB42" s="128" t="s">
        <v>105</v>
      </c>
      <c r="AC42" s="129"/>
      <c r="AD42" s="130"/>
      <c r="AE42" s="43"/>
      <c r="AF42" s="128" t="s">
        <v>128</v>
      </c>
      <c r="AG42" s="129"/>
      <c r="AH42" s="130"/>
      <c r="AI42" s="43"/>
      <c r="AJ42" s="128" t="s">
        <v>128</v>
      </c>
      <c r="AK42" s="129"/>
      <c r="AL42" s="130"/>
      <c r="AM42" s="43"/>
      <c r="AN42" s="131"/>
      <c r="AO42" s="103"/>
      <c r="AP42" s="103"/>
    </row>
    <row r="43" spans="4:42" ht="11.25" customHeight="1" x14ac:dyDescent="0.55000000000000004">
      <c r="D43" s="128" t="s">
        <v>181</v>
      </c>
      <c r="E43" s="129"/>
      <c r="F43" s="130"/>
      <c r="G43" s="43"/>
      <c r="H43" s="128" t="s">
        <v>182</v>
      </c>
      <c r="I43" s="129"/>
      <c r="J43" s="130"/>
      <c r="K43" s="43"/>
      <c r="L43" s="128" t="s">
        <v>183</v>
      </c>
      <c r="M43" s="129"/>
      <c r="N43" s="130"/>
      <c r="O43" s="43"/>
      <c r="P43" s="128" t="s">
        <v>184</v>
      </c>
      <c r="Q43" s="129"/>
      <c r="R43" s="130"/>
      <c r="S43" s="43"/>
      <c r="T43" s="128" t="s">
        <v>185</v>
      </c>
      <c r="U43" s="129"/>
      <c r="V43" s="130"/>
      <c r="W43" s="43"/>
      <c r="X43" s="128" t="s">
        <v>186</v>
      </c>
      <c r="Y43" s="129"/>
      <c r="Z43" s="130"/>
      <c r="AA43" s="43"/>
      <c r="AB43" s="128" t="s">
        <v>187</v>
      </c>
      <c r="AC43" s="129"/>
      <c r="AD43" s="130"/>
      <c r="AE43" s="43"/>
      <c r="AF43" s="128" t="s">
        <v>188</v>
      </c>
      <c r="AG43" s="129"/>
      <c r="AH43" s="130"/>
      <c r="AI43" s="43"/>
      <c r="AJ43" s="128" t="s">
        <v>189</v>
      </c>
      <c r="AK43" s="129"/>
      <c r="AL43" s="130"/>
      <c r="AM43" s="43"/>
      <c r="AN43" s="131"/>
      <c r="AO43" s="103"/>
      <c r="AP43" s="43"/>
    </row>
    <row r="44" spans="4:42" ht="9.75" customHeight="1" x14ac:dyDescent="0.55000000000000004"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</row>
    <row r="45" spans="4:42" ht="9.75" customHeight="1" x14ac:dyDescent="0.55000000000000004"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</row>
    <row r="46" spans="4:42" ht="9.75" customHeight="1" x14ac:dyDescent="0.55000000000000004">
      <c r="D46" s="43"/>
      <c r="E46" s="43"/>
      <c r="F46" s="43"/>
      <c r="G46" s="43"/>
      <c r="H46" s="43"/>
      <c r="I46" s="43"/>
      <c r="J46" s="43"/>
      <c r="K46" s="43"/>
      <c r="L46" s="50">
        <v>2</v>
      </c>
      <c r="M46" s="50"/>
      <c r="N46" s="50">
        <f>L46*16</f>
        <v>32</v>
      </c>
      <c r="O46" s="43"/>
      <c r="P46" s="43"/>
      <c r="Q46" s="43"/>
      <c r="R46" s="43"/>
      <c r="S46" s="43"/>
      <c r="T46" s="45">
        <v>3</v>
      </c>
      <c r="U46" s="45"/>
      <c r="V46" s="45">
        <f>T46*16</f>
        <v>48</v>
      </c>
      <c r="W46" s="43"/>
      <c r="X46" s="43"/>
      <c r="Y46" s="43"/>
      <c r="Z46" s="43"/>
      <c r="AA46" s="43"/>
      <c r="AB46" s="47">
        <v>2</v>
      </c>
      <c r="AC46" s="47"/>
      <c r="AD46" s="47">
        <f>AB46*16</f>
        <v>32</v>
      </c>
      <c r="AE46" s="43"/>
      <c r="AF46" s="47">
        <v>3</v>
      </c>
      <c r="AG46" s="47"/>
      <c r="AH46" s="47">
        <f>AF46*16</f>
        <v>48</v>
      </c>
      <c r="AI46" s="43"/>
      <c r="AJ46" s="43"/>
      <c r="AK46" s="43"/>
      <c r="AL46" s="43"/>
      <c r="AM46" s="43"/>
      <c r="AN46" s="43"/>
      <c r="AO46" s="43"/>
      <c r="AP46" s="43"/>
    </row>
    <row r="47" spans="4:42" ht="29.25" customHeight="1" x14ac:dyDescent="0.55000000000000004">
      <c r="D47" s="43"/>
      <c r="E47" s="43"/>
      <c r="F47" s="43"/>
      <c r="G47" s="43"/>
      <c r="H47" s="43"/>
      <c r="I47" s="43"/>
      <c r="J47" s="43"/>
      <c r="K47" s="43"/>
      <c r="L47" s="128" t="s">
        <v>190</v>
      </c>
      <c r="M47" s="129"/>
      <c r="N47" s="130"/>
      <c r="O47" s="43"/>
      <c r="P47" s="131"/>
      <c r="Q47" s="103"/>
      <c r="R47" s="103"/>
      <c r="S47" s="43"/>
      <c r="T47" s="128" t="s">
        <v>50</v>
      </c>
      <c r="U47" s="129"/>
      <c r="V47" s="130"/>
      <c r="W47" s="43"/>
      <c r="X47" s="43"/>
      <c r="Y47" s="43"/>
      <c r="Z47" s="43"/>
      <c r="AA47" s="43"/>
      <c r="AB47" s="128" t="s">
        <v>80</v>
      </c>
      <c r="AC47" s="129"/>
      <c r="AD47" s="130"/>
      <c r="AE47" s="43"/>
      <c r="AF47" s="128" t="s">
        <v>81</v>
      </c>
      <c r="AG47" s="129"/>
      <c r="AH47" s="130"/>
      <c r="AI47" s="43"/>
      <c r="AJ47" s="43"/>
      <c r="AK47" s="43"/>
      <c r="AL47" s="43"/>
      <c r="AM47" s="43"/>
      <c r="AN47" s="43"/>
      <c r="AO47" s="43"/>
      <c r="AP47" s="43"/>
    </row>
    <row r="48" spans="4:42" ht="31.5" customHeight="1" x14ac:dyDescent="0.55000000000000004">
      <c r="D48" s="43"/>
      <c r="E48" s="43"/>
      <c r="F48" s="43"/>
      <c r="G48" s="43"/>
      <c r="H48" s="43"/>
      <c r="I48" s="43"/>
      <c r="J48" s="43"/>
      <c r="K48" s="43"/>
      <c r="L48" s="128" t="s">
        <v>149</v>
      </c>
      <c r="M48" s="129"/>
      <c r="N48" s="130"/>
      <c r="O48" s="43"/>
      <c r="P48" s="131"/>
      <c r="Q48" s="103"/>
      <c r="R48" s="103"/>
      <c r="S48" s="43"/>
      <c r="T48" s="128" t="s">
        <v>128</v>
      </c>
      <c r="U48" s="129"/>
      <c r="V48" s="130"/>
      <c r="W48" s="43"/>
      <c r="X48" s="43"/>
      <c r="Y48" s="43"/>
      <c r="Z48" s="43"/>
      <c r="AA48" s="43"/>
      <c r="AB48" s="128" t="s">
        <v>105</v>
      </c>
      <c r="AC48" s="129"/>
      <c r="AD48" s="130"/>
      <c r="AE48" s="43"/>
      <c r="AF48" s="128" t="s">
        <v>105</v>
      </c>
      <c r="AG48" s="129"/>
      <c r="AH48" s="130"/>
      <c r="AI48" s="43"/>
      <c r="AJ48" s="43"/>
      <c r="AK48" s="43"/>
      <c r="AL48" s="43"/>
      <c r="AM48" s="43"/>
      <c r="AN48" s="43"/>
      <c r="AO48" s="43"/>
      <c r="AP48" s="43"/>
    </row>
    <row r="49" spans="4:42" ht="12" customHeight="1" x14ac:dyDescent="0.55000000000000004">
      <c r="D49" s="43"/>
      <c r="E49" s="43"/>
      <c r="F49" s="43"/>
      <c r="G49" s="43"/>
      <c r="H49" s="43"/>
      <c r="I49" s="43"/>
      <c r="J49" s="43"/>
      <c r="K49" s="43"/>
      <c r="L49" s="128" t="s">
        <v>191</v>
      </c>
      <c r="M49" s="129"/>
      <c r="N49" s="130"/>
      <c r="O49" s="43"/>
      <c r="P49" s="131"/>
      <c r="Q49" s="103"/>
      <c r="R49" s="43"/>
      <c r="S49" s="43"/>
      <c r="T49" s="128" t="s">
        <v>192</v>
      </c>
      <c r="U49" s="129"/>
      <c r="V49" s="130"/>
      <c r="W49" s="43"/>
      <c r="X49" s="43"/>
      <c r="Y49" s="43"/>
      <c r="Z49" s="43"/>
      <c r="AA49" s="43"/>
      <c r="AB49" s="128" t="s">
        <v>193</v>
      </c>
      <c r="AC49" s="129"/>
      <c r="AD49" s="130"/>
      <c r="AE49" s="43"/>
      <c r="AF49" s="128" t="s">
        <v>194</v>
      </c>
      <c r="AG49" s="129"/>
      <c r="AH49" s="130"/>
      <c r="AI49" s="43"/>
      <c r="AJ49" s="43"/>
      <c r="AK49" s="43"/>
      <c r="AL49" s="43"/>
      <c r="AM49" s="43"/>
      <c r="AN49" s="43"/>
      <c r="AO49" s="43"/>
      <c r="AP49" s="43"/>
    </row>
    <row r="50" spans="4:42" ht="12" customHeight="1" x14ac:dyDescent="0.55000000000000004"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</row>
    <row r="51" spans="4:42" ht="12" customHeight="1" x14ac:dyDescent="0.55000000000000004"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</row>
    <row r="52" spans="4:42" ht="12" customHeight="1" x14ac:dyDescent="0.55000000000000004">
      <c r="D52" s="50">
        <v>2</v>
      </c>
      <c r="E52" s="50"/>
      <c r="F52" s="50">
        <f>D52*16</f>
        <v>32</v>
      </c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5">
        <v>2</v>
      </c>
      <c r="U52" s="45"/>
      <c r="V52" s="45">
        <f>T52*16</f>
        <v>32</v>
      </c>
      <c r="W52" s="43"/>
      <c r="X52" s="43"/>
      <c r="Y52" s="43"/>
      <c r="Z52" s="43"/>
      <c r="AA52" s="43"/>
      <c r="AB52" s="47">
        <v>3</v>
      </c>
      <c r="AC52" s="47"/>
      <c r="AD52" s="47">
        <f>AB52*16</f>
        <v>48</v>
      </c>
      <c r="AE52" s="43"/>
      <c r="AF52" s="45">
        <v>2</v>
      </c>
      <c r="AG52" s="45"/>
      <c r="AH52" s="45">
        <f>AF52*16</f>
        <v>32</v>
      </c>
      <c r="AI52" s="43"/>
      <c r="AJ52" s="43"/>
      <c r="AK52" s="43"/>
      <c r="AL52" s="43"/>
      <c r="AM52" s="43"/>
      <c r="AN52" s="43"/>
      <c r="AO52" s="43"/>
      <c r="AP52" s="43"/>
    </row>
    <row r="53" spans="4:42" ht="29.25" customHeight="1" x14ac:dyDescent="0.55000000000000004">
      <c r="D53" s="128" t="s">
        <v>195</v>
      </c>
      <c r="E53" s="129"/>
      <c r="F53" s="130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128" t="s">
        <v>78</v>
      </c>
      <c r="U53" s="129"/>
      <c r="V53" s="130"/>
      <c r="W53" s="43"/>
      <c r="X53" s="43"/>
      <c r="Y53" s="43"/>
      <c r="Z53" s="43"/>
      <c r="AA53" s="43"/>
      <c r="AB53" s="128" t="s">
        <v>79</v>
      </c>
      <c r="AC53" s="129"/>
      <c r="AD53" s="130"/>
      <c r="AE53" s="43"/>
      <c r="AF53" s="128" t="s">
        <v>44</v>
      </c>
      <c r="AG53" s="129"/>
      <c r="AH53" s="130"/>
      <c r="AI53" s="43"/>
      <c r="AJ53" s="43"/>
      <c r="AK53" s="43"/>
      <c r="AL53" s="43"/>
      <c r="AM53" s="43"/>
      <c r="AN53" s="43"/>
      <c r="AO53" s="43"/>
      <c r="AP53" s="43"/>
    </row>
    <row r="54" spans="4:42" ht="31.5" customHeight="1" x14ac:dyDescent="0.55000000000000004">
      <c r="D54" s="125" t="s">
        <v>160</v>
      </c>
      <c r="E54" s="126"/>
      <c r="F54" s="127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125" t="s">
        <v>150</v>
      </c>
      <c r="U54" s="126"/>
      <c r="V54" s="127"/>
      <c r="W54" s="43"/>
      <c r="X54" s="43"/>
      <c r="Y54" s="43"/>
      <c r="Z54" s="43"/>
      <c r="AA54" s="43"/>
      <c r="AB54" s="125" t="s">
        <v>106</v>
      </c>
      <c r="AC54" s="126"/>
      <c r="AD54" s="127"/>
      <c r="AE54" s="43"/>
      <c r="AF54" s="125" t="s">
        <v>150</v>
      </c>
      <c r="AG54" s="126"/>
      <c r="AH54" s="127"/>
      <c r="AI54" s="43"/>
      <c r="AJ54" s="43"/>
      <c r="AK54" s="43"/>
      <c r="AL54" s="43"/>
      <c r="AM54" s="43"/>
      <c r="AN54" s="43"/>
      <c r="AO54" s="43"/>
      <c r="AP54" s="43"/>
    </row>
    <row r="55" spans="4:42" ht="11.25" customHeight="1" x14ac:dyDescent="0.55000000000000004">
      <c r="D55" s="128" t="s">
        <v>196</v>
      </c>
      <c r="E55" s="129"/>
      <c r="F55" s="130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128" t="s">
        <v>197</v>
      </c>
      <c r="U55" s="129"/>
      <c r="V55" s="130"/>
      <c r="W55" s="43"/>
      <c r="X55" s="43"/>
      <c r="Y55" s="43"/>
      <c r="Z55" s="43"/>
      <c r="AA55" s="43"/>
      <c r="AB55" s="128" t="s">
        <v>198</v>
      </c>
      <c r="AC55" s="129"/>
      <c r="AD55" s="130"/>
      <c r="AE55" s="43"/>
      <c r="AF55" s="128" t="s">
        <v>199</v>
      </c>
      <c r="AG55" s="129"/>
      <c r="AH55" s="130"/>
      <c r="AI55" s="43"/>
      <c r="AJ55" s="43"/>
      <c r="AK55" s="43"/>
      <c r="AL55" s="43"/>
      <c r="AM55" s="43"/>
      <c r="AN55" s="43"/>
      <c r="AO55" s="43"/>
      <c r="AP55" s="43"/>
    </row>
    <row r="56" spans="4:42" ht="11.25" customHeight="1" x14ac:dyDescent="0.55000000000000004"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</row>
    <row r="57" spans="4:42" ht="9.75" customHeight="1" x14ac:dyDescent="0.55000000000000004">
      <c r="D57" s="51">
        <f>SUM(D8:D45)</f>
        <v>16</v>
      </c>
      <c r="E57" s="52"/>
      <c r="F57" s="51">
        <f>SUM(F8:F45)/16</f>
        <v>16</v>
      </c>
      <c r="G57" s="43"/>
      <c r="H57" s="51">
        <f>SUM(H8:H49)</f>
        <v>18</v>
      </c>
      <c r="I57" s="52"/>
      <c r="J57" s="51">
        <f>SUM(J8:J49)/16</f>
        <v>18</v>
      </c>
      <c r="K57" s="43"/>
      <c r="L57" s="51">
        <f>SUM(L8:L55)</f>
        <v>21</v>
      </c>
      <c r="M57" s="52"/>
      <c r="N57" s="51">
        <f>SUM(N8:N49)/16</f>
        <v>21</v>
      </c>
      <c r="O57" s="43"/>
      <c r="P57" s="51">
        <f>SUM(P8:P55)</f>
        <v>18</v>
      </c>
      <c r="Q57" s="52"/>
      <c r="R57" s="51">
        <f>SUM(R8:R49)/16</f>
        <v>18</v>
      </c>
      <c r="S57" s="43"/>
      <c r="T57" s="51">
        <f>SUM(T8:T55)</f>
        <v>17</v>
      </c>
      <c r="U57" s="52"/>
      <c r="V57" s="51">
        <f>SUM(V8:V45)/16</f>
        <v>12</v>
      </c>
      <c r="W57" s="43"/>
      <c r="X57" s="51">
        <f>SUM(X8:X55)</f>
        <v>20</v>
      </c>
      <c r="Y57" s="52"/>
      <c r="Z57" s="51">
        <f>SUM(Z8:Z45)/16</f>
        <v>20</v>
      </c>
      <c r="AA57" s="43"/>
      <c r="AB57" s="51">
        <f>SUM(AB8:AB55)</f>
        <v>17</v>
      </c>
      <c r="AC57" s="52"/>
      <c r="AD57" s="51">
        <f>SUM(AD8:AD49)/16</f>
        <v>14</v>
      </c>
      <c r="AE57" s="43"/>
      <c r="AF57" s="51">
        <f>SUM(AF8:AF55)</f>
        <v>18</v>
      </c>
      <c r="AG57" s="52"/>
      <c r="AH57" s="51">
        <f>SUM(AH8:AH49)/16</f>
        <v>16</v>
      </c>
      <c r="AI57" s="43"/>
      <c r="AJ57" s="51">
        <f>SUM(AJ8:AJ51)</f>
        <v>19</v>
      </c>
      <c r="AK57" s="52"/>
      <c r="AL57" s="51">
        <f>SUM(AL8:AL45)/16</f>
        <v>19</v>
      </c>
      <c r="AM57" s="43"/>
      <c r="AN57" s="51">
        <f>SUM(AN8:AN55)</f>
        <v>6</v>
      </c>
      <c r="AO57" s="52"/>
      <c r="AP57" s="51">
        <f>SUM(AP8:AP13)/16</f>
        <v>6</v>
      </c>
    </row>
    <row r="58" spans="4:42" ht="9.75" customHeight="1" x14ac:dyDescent="0.55000000000000004">
      <c r="D58" s="43"/>
      <c r="E58" s="53"/>
      <c r="F58" s="43"/>
      <c r="G58" s="43"/>
      <c r="H58" s="43"/>
      <c r="I58" s="53"/>
      <c r="J58" s="43"/>
      <c r="K58" s="43"/>
      <c r="L58" s="43"/>
      <c r="M58" s="53"/>
      <c r="N58" s="43"/>
      <c r="O58" s="43"/>
      <c r="P58" s="43"/>
      <c r="Q58" s="53"/>
      <c r="R58" s="43"/>
      <c r="S58" s="43"/>
      <c r="T58" s="43"/>
      <c r="U58" s="53"/>
      <c r="V58" s="43"/>
      <c r="W58" s="43"/>
      <c r="X58" s="43"/>
      <c r="Y58" s="53"/>
      <c r="Z58" s="43"/>
      <c r="AA58" s="43"/>
      <c r="AB58" s="43"/>
      <c r="AC58" s="53"/>
      <c r="AD58" s="43"/>
      <c r="AE58" s="43"/>
      <c r="AF58" s="43"/>
      <c r="AG58" s="53"/>
      <c r="AH58" s="43"/>
      <c r="AI58" s="43"/>
      <c r="AJ58" s="43"/>
      <c r="AK58" s="53"/>
      <c r="AL58" s="43"/>
      <c r="AM58" s="43"/>
      <c r="AN58" s="43"/>
      <c r="AO58" s="51"/>
      <c r="AP58" s="43"/>
    </row>
    <row r="59" spans="4:42" ht="9.75" customHeight="1" x14ac:dyDescent="0.55000000000000004"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</row>
    <row r="60" spans="4:42" ht="9.75" customHeight="1" x14ac:dyDescent="0.55000000000000004"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4:42" ht="9.75" customHeight="1" x14ac:dyDescent="0.55000000000000004"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4:42" ht="9.75" customHeight="1" x14ac:dyDescent="0.55000000000000004"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</row>
    <row r="63" spans="4:42" ht="12" customHeight="1" x14ac:dyDescent="0.55000000000000004">
      <c r="D63" s="55" t="s">
        <v>200</v>
      </c>
      <c r="E63" s="55"/>
      <c r="F63" s="55" t="s">
        <v>201</v>
      </c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56" t="s">
        <v>202</v>
      </c>
      <c r="S63" s="57">
        <f>SUM(AN57,AJ57,AF57,AB57,X57,T57,P57,L57,H57,D57)-6</f>
        <v>164</v>
      </c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45">
        <v>4</v>
      </c>
      <c r="AG63" s="45"/>
      <c r="AH63" s="45">
        <f>AF63*16</f>
        <v>64</v>
      </c>
      <c r="AI63" s="35"/>
      <c r="AJ63" s="35"/>
      <c r="AK63" s="35"/>
      <c r="AL63" s="35"/>
      <c r="AM63" s="35"/>
      <c r="AN63" s="58">
        <v>2</v>
      </c>
      <c r="AO63" s="58"/>
      <c r="AP63" s="58">
        <f>AN63*16</f>
        <v>32</v>
      </c>
    </row>
    <row r="64" spans="4:42" ht="29.25" customHeight="1" x14ac:dyDescent="0.55000000000000004">
      <c r="D64" s="147" t="s">
        <v>203</v>
      </c>
      <c r="E64" s="129"/>
      <c r="F64" s="130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146"/>
      <c r="U64" s="103"/>
      <c r="V64" s="103"/>
      <c r="W64" s="35"/>
      <c r="X64" s="35"/>
      <c r="Y64" s="35"/>
      <c r="Z64" s="35"/>
      <c r="AA64" s="35"/>
      <c r="AB64" s="146"/>
      <c r="AC64" s="103"/>
      <c r="AD64" s="103"/>
      <c r="AE64" s="35"/>
      <c r="AF64" s="128" t="s">
        <v>57</v>
      </c>
      <c r="AG64" s="129"/>
      <c r="AH64" s="130"/>
      <c r="AI64" s="35"/>
      <c r="AJ64" s="146" t="s">
        <v>204</v>
      </c>
      <c r="AK64" s="103"/>
      <c r="AL64" s="103"/>
      <c r="AM64" s="35"/>
      <c r="AN64" s="148" t="s">
        <v>80</v>
      </c>
      <c r="AO64" s="129"/>
      <c r="AP64" s="130"/>
    </row>
    <row r="65" spans="4:44" ht="29.25" customHeight="1" x14ac:dyDescent="0.55000000000000004">
      <c r="D65" s="147" t="s">
        <v>205</v>
      </c>
      <c r="E65" s="129"/>
      <c r="F65" s="130"/>
      <c r="G65" s="35"/>
      <c r="H65" s="35"/>
      <c r="I65" s="35"/>
      <c r="J65" s="35"/>
      <c r="K65" s="35"/>
      <c r="L65" s="35"/>
      <c r="M65" s="35"/>
      <c r="N65" s="35"/>
      <c r="O65" s="141" t="s">
        <v>206</v>
      </c>
      <c r="P65" s="129"/>
      <c r="Q65" s="129"/>
      <c r="R65" s="129"/>
      <c r="S65" s="129"/>
      <c r="T65" s="129"/>
      <c r="U65" s="129"/>
      <c r="V65" s="130"/>
      <c r="W65" s="35"/>
      <c r="X65" s="35"/>
      <c r="Y65" s="35"/>
      <c r="Z65" s="35"/>
      <c r="AA65" s="35"/>
      <c r="AB65" s="146"/>
      <c r="AC65" s="103"/>
      <c r="AD65" s="103"/>
      <c r="AE65" s="35"/>
      <c r="AF65" s="128" t="s">
        <v>150</v>
      </c>
      <c r="AG65" s="129"/>
      <c r="AH65" s="130"/>
      <c r="AI65" s="35"/>
      <c r="AJ65" s="35"/>
      <c r="AK65" s="35"/>
      <c r="AL65" s="35"/>
      <c r="AM65" s="35"/>
      <c r="AN65" s="148" t="s">
        <v>105</v>
      </c>
      <c r="AO65" s="129"/>
      <c r="AP65" s="130"/>
      <c r="AQ65" s="40"/>
      <c r="AR65" s="35"/>
    </row>
    <row r="66" spans="4:44" ht="11.25" customHeight="1" x14ac:dyDescent="0.55000000000000004">
      <c r="D66" s="147" t="s">
        <v>207</v>
      </c>
      <c r="E66" s="129"/>
      <c r="F66" s="130"/>
      <c r="G66" s="35"/>
      <c r="H66" s="35"/>
      <c r="I66" s="35"/>
      <c r="J66" s="35"/>
      <c r="K66" s="35"/>
      <c r="L66" s="35"/>
      <c r="M66" s="35"/>
      <c r="N66" s="35"/>
      <c r="O66" s="142"/>
      <c r="P66" s="130"/>
      <c r="Q66" s="143" t="s">
        <v>139</v>
      </c>
      <c r="R66" s="129"/>
      <c r="S66" s="129"/>
      <c r="T66" s="129"/>
      <c r="U66" s="129"/>
      <c r="V66" s="130"/>
      <c r="W66" s="35"/>
      <c r="X66" s="35"/>
      <c r="Y66" s="35"/>
      <c r="Z66" s="35"/>
      <c r="AA66" s="35"/>
      <c r="AB66" s="146"/>
      <c r="AC66" s="103"/>
      <c r="AD66" s="103"/>
      <c r="AE66" s="35"/>
      <c r="AF66" s="128" t="s">
        <v>185</v>
      </c>
      <c r="AG66" s="129"/>
      <c r="AH66" s="130"/>
      <c r="AI66" s="35"/>
      <c r="AJ66" s="35"/>
      <c r="AK66" s="35"/>
      <c r="AL66" s="35"/>
      <c r="AM66" s="35"/>
      <c r="AN66" s="148"/>
      <c r="AO66" s="129"/>
      <c r="AP66" s="130"/>
      <c r="AQ66" s="40"/>
      <c r="AR66" s="35"/>
    </row>
    <row r="67" spans="4:44" ht="11.25" customHeight="1" x14ac:dyDescent="0.55000000000000004">
      <c r="D67" s="59"/>
      <c r="E67" s="59"/>
      <c r="F67" s="59"/>
      <c r="G67" s="35"/>
      <c r="H67" s="35"/>
      <c r="I67" s="35"/>
      <c r="J67" s="35"/>
      <c r="K67" s="35"/>
      <c r="L67" s="35"/>
      <c r="M67" s="35"/>
      <c r="N67" s="35"/>
      <c r="O67" s="144"/>
      <c r="P67" s="130"/>
      <c r="Q67" s="143" t="s">
        <v>208</v>
      </c>
      <c r="R67" s="129"/>
      <c r="S67" s="129"/>
      <c r="T67" s="129"/>
      <c r="U67" s="129"/>
      <c r="V67" s="130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40"/>
      <c r="AR67" s="35"/>
    </row>
    <row r="68" spans="4:44" ht="9.75" customHeight="1" x14ac:dyDescent="0.55000000000000004">
      <c r="D68" s="59"/>
      <c r="E68" s="59"/>
      <c r="F68" s="59"/>
      <c r="G68" s="35"/>
      <c r="H68" s="35"/>
      <c r="I68" s="35"/>
      <c r="J68" s="35"/>
      <c r="K68" s="35"/>
      <c r="L68" s="35"/>
      <c r="M68" s="35"/>
      <c r="N68" s="35"/>
      <c r="O68" s="145"/>
      <c r="P68" s="130"/>
      <c r="Q68" s="143" t="s">
        <v>209</v>
      </c>
      <c r="R68" s="129"/>
      <c r="S68" s="129"/>
      <c r="T68" s="129"/>
      <c r="U68" s="129"/>
      <c r="V68" s="130"/>
      <c r="W68" s="35"/>
      <c r="X68" s="35"/>
      <c r="Y68" s="35"/>
      <c r="Z68" s="35"/>
      <c r="AA68" s="35"/>
      <c r="AB68" s="35"/>
      <c r="AC68" s="35"/>
      <c r="AD68" s="35"/>
      <c r="AE68" s="60"/>
      <c r="AF68" s="61" t="s">
        <v>210</v>
      </c>
      <c r="AG68" s="62"/>
      <c r="AH68" s="62"/>
      <c r="AI68" s="35"/>
      <c r="AJ68" s="35"/>
      <c r="AK68" s="35"/>
      <c r="AL68" s="35"/>
      <c r="AM68" s="35"/>
      <c r="AN68" s="35"/>
      <c r="AO68" s="35"/>
      <c r="AP68" s="35"/>
      <c r="AQ68" s="40"/>
      <c r="AR68" s="35"/>
    </row>
    <row r="69" spans="4:44" ht="9.75" customHeight="1" x14ac:dyDescent="0.55000000000000004">
      <c r="D69" s="55" t="s">
        <v>211</v>
      </c>
      <c r="E69" s="63"/>
      <c r="F69" s="55" t="s">
        <v>212</v>
      </c>
      <c r="G69" s="35"/>
      <c r="H69" s="35"/>
      <c r="I69" s="35"/>
      <c r="J69" s="35"/>
      <c r="K69" s="35"/>
      <c r="L69" s="35"/>
      <c r="M69" s="35"/>
      <c r="N69" s="35"/>
      <c r="O69" s="149"/>
      <c r="P69" s="130"/>
      <c r="Q69" s="140" t="s">
        <v>213</v>
      </c>
      <c r="R69" s="129"/>
      <c r="S69" s="129"/>
      <c r="T69" s="129"/>
      <c r="U69" s="129"/>
      <c r="V69" s="130"/>
      <c r="W69" s="35"/>
      <c r="X69" s="35"/>
      <c r="Y69" s="35"/>
      <c r="Z69" s="35"/>
      <c r="AA69" s="35"/>
      <c r="AB69" s="35"/>
      <c r="AC69" s="35"/>
      <c r="AD69" s="35"/>
      <c r="AE69" s="35"/>
      <c r="AF69" s="64" t="s">
        <v>214</v>
      </c>
      <c r="AG69" s="65"/>
      <c r="AH69" s="65"/>
      <c r="AI69" s="35"/>
      <c r="AJ69" s="35"/>
      <c r="AK69" s="35"/>
      <c r="AL69" s="35"/>
      <c r="AM69" s="35"/>
      <c r="AN69" s="35"/>
      <c r="AO69" s="35"/>
      <c r="AP69" s="35"/>
      <c r="AQ69" s="40"/>
      <c r="AR69" s="35"/>
    </row>
    <row r="70" spans="4:44" ht="9.75" customHeight="1" x14ac:dyDescent="0.55000000000000004">
      <c r="D70" s="59"/>
      <c r="E70" s="66"/>
      <c r="F70" s="59"/>
      <c r="G70" s="35"/>
      <c r="H70" s="35"/>
      <c r="I70" s="35"/>
      <c r="J70" s="35"/>
      <c r="K70" s="35"/>
      <c r="L70" s="35"/>
      <c r="M70" s="35"/>
      <c r="N70" s="35"/>
      <c r="O70" s="150"/>
      <c r="P70" s="130"/>
      <c r="Q70" s="140" t="s">
        <v>126</v>
      </c>
      <c r="R70" s="129"/>
      <c r="S70" s="129"/>
      <c r="T70" s="129"/>
      <c r="U70" s="129"/>
      <c r="V70" s="130"/>
      <c r="W70" s="35"/>
      <c r="X70" s="35"/>
      <c r="Y70" s="35"/>
      <c r="Z70" s="35"/>
      <c r="AA70" s="35"/>
      <c r="AB70" s="35"/>
      <c r="AC70" s="35"/>
      <c r="AD70" s="35"/>
      <c r="AE70" s="35"/>
      <c r="AF70" s="61" t="s">
        <v>215</v>
      </c>
      <c r="AG70" s="62"/>
      <c r="AH70" s="62"/>
      <c r="AI70" s="35"/>
      <c r="AJ70" s="35"/>
      <c r="AK70" s="35"/>
      <c r="AL70" s="35"/>
      <c r="AM70" s="35"/>
      <c r="AN70" s="35"/>
      <c r="AO70" s="35"/>
      <c r="AP70" s="35"/>
      <c r="AQ70" s="40"/>
      <c r="AR70" s="35"/>
    </row>
    <row r="71" spans="4:44" ht="9.75" customHeight="1" x14ac:dyDescent="0.55000000000000004"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139"/>
      <c r="P71" s="130"/>
      <c r="Q71" s="140" t="s">
        <v>107</v>
      </c>
      <c r="R71" s="129"/>
      <c r="S71" s="129"/>
      <c r="T71" s="129"/>
      <c r="U71" s="129"/>
      <c r="V71" s="130"/>
      <c r="W71" s="35"/>
      <c r="X71" s="35"/>
      <c r="Y71" s="35"/>
      <c r="Z71" s="35"/>
      <c r="AA71" s="35"/>
      <c r="AB71" s="35"/>
      <c r="AC71" s="35"/>
      <c r="AD71" s="35"/>
      <c r="AE71" s="35"/>
      <c r="AF71" s="64" t="s">
        <v>57</v>
      </c>
      <c r="AG71" s="64"/>
      <c r="AH71" s="64"/>
      <c r="AI71" s="35"/>
      <c r="AJ71" s="35"/>
      <c r="AK71" s="35"/>
      <c r="AL71" s="35"/>
      <c r="AM71" s="35"/>
      <c r="AN71" s="35"/>
      <c r="AO71" s="35"/>
      <c r="AP71" s="35"/>
      <c r="AQ71" s="40"/>
      <c r="AR71" s="35"/>
    </row>
    <row r="72" spans="4:44" ht="10.5" customHeight="1" x14ac:dyDescent="0.55000000000000004"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8"/>
      <c r="AR72" s="35"/>
    </row>
    <row r="73" spans="4:44" ht="9.75" customHeight="1" x14ac:dyDescent="0.55000000000000004"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 t="s">
        <v>1</v>
      </c>
    </row>
  </sheetData>
  <mergeCells count="239">
    <mergeCell ref="P41:R41"/>
    <mergeCell ref="X41:Z41"/>
    <mergeCell ref="AF41:AH41"/>
    <mergeCell ref="P42:R42"/>
    <mergeCell ref="X42:Z42"/>
    <mergeCell ref="AF42:AH42"/>
    <mergeCell ref="H36:J36"/>
    <mergeCell ref="H37:J37"/>
    <mergeCell ref="X36:Z36"/>
    <mergeCell ref="X37:Z37"/>
    <mergeCell ref="AF37:AH37"/>
    <mergeCell ref="T41:V41"/>
    <mergeCell ref="T42:V42"/>
    <mergeCell ref="D41:F41"/>
    <mergeCell ref="H41:J41"/>
    <mergeCell ref="L41:N41"/>
    <mergeCell ref="H42:J42"/>
    <mergeCell ref="L42:N42"/>
    <mergeCell ref="AB64:AD64"/>
    <mergeCell ref="AB65:AD65"/>
    <mergeCell ref="AF65:AH65"/>
    <mergeCell ref="AF66:AH66"/>
    <mergeCell ref="D64:F64"/>
    <mergeCell ref="T64:V64"/>
    <mergeCell ref="AF64:AH64"/>
    <mergeCell ref="D42:F42"/>
    <mergeCell ref="D43:F43"/>
    <mergeCell ref="H43:J43"/>
    <mergeCell ref="L43:N43"/>
    <mergeCell ref="P43:R43"/>
    <mergeCell ref="AB47:AD47"/>
    <mergeCell ref="AB48:AD48"/>
    <mergeCell ref="L47:N47"/>
    <mergeCell ref="P47:R47"/>
    <mergeCell ref="T47:V47"/>
    <mergeCell ref="AF47:AH47"/>
    <mergeCell ref="P48:R48"/>
    <mergeCell ref="AJ64:AL64"/>
    <mergeCell ref="D65:F65"/>
    <mergeCell ref="D66:F66"/>
    <mergeCell ref="AB66:AD66"/>
    <mergeCell ref="AN66:AP66"/>
    <mergeCell ref="O69:P69"/>
    <mergeCell ref="Q69:V69"/>
    <mergeCell ref="O70:P70"/>
    <mergeCell ref="Q70:V70"/>
    <mergeCell ref="AN64:AP64"/>
    <mergeCell ref="AN65:AP65"/>
    <mergeCell ref="O71:P71"/>
    <mergeCell ref="Q71:V71"/>
    <mergeCell ref="O65:V65"/>
    <mergeCell ref="O66:P66"/>
    <mergeCell ref="Q66:V66"/>
    <mergeCell ref="O67:P67"/>
    <mergeCell ref="Q67:V67"/>
    <mergeCell ref="O68:P68"/>
    <mergeCell ref="Q68:V68"/>
    <mergeCell ref="AN37:AO37"/>
    <mergeCell ref="D35:F35"/>
    <mergeCell ref="D36:F36"/>
    <mergeCell ref="L36:N36"/>
    <mergeCell ref="T36:V36"/>
    <mergeCell ref="D37:F37"/>
    <mergeCell ref="L37:N37"/>
    <mergeCell ref="T37:V37"/>
    <mergeCell ref="AF35:AH35"/>
    <mergeCell ref="AJ35:AL35"/>
    <mergeCell ref="AN35:AP35"/>
    <mergeCell ref="AF36:AH36"/>
    <mergeCell ref="AJ36:AL36"/>
    <mergeCell ref="AN36:AP36"/>
    <mergeCell ref="H35:J35"/>
    <mergeCell ref="L35:N35"/>
    <mergeCell ref="P35:R35"/>
    <mergeCell ref="T35:V35"/>
    <mergeCell ref="X35:Z35"/>
    <mergeCell ref="P36:R36"/>
    <mergeCell ref="P37:R37"/>
    <mergeCell ref="T43:V43"/>
    <mergeCell ref="X43:Z43"/>
    <mergeCell ref="AB41:AD41"/>
    <mergeCell ref="AB42:AD42"/>
    <mergeCell ref="AB43:AD43"/>
    <mergeCell ref="AF43:AH43"/>
    <mergeCell ref="AJ37:AL37"/>
    <mergeCell ref="P8:R8"/>
    <mergeCell ref="T8:V8"/>
    <mergeCell ref="X8:Z8"/>
    <mergeCell ref="AB8:AD8"/>
    <mergeCell ref="AF8:AH8"/>
    <mergeCell ref="AJ8:AL8"/>
    <mergeCell ref="X11:Z11"/>
    <mergeCell ref="AB11:AD11"/>
    <mergeCell ref="AF11:AH11"/>
    <mergeCell ref="P17:R17"/>
    <mergeCell ref="P18:R18"/>
    <mergeCell ref="P19:R19"/>
    <mergeCell ref="T19:V19"/>
    <mergeCell ref="P30:R30"/>
    <mergeCell ref="T30:V30"/>
    <mergeCell ref="X30:Z30"/>
    <mergeCell ref="AB25:AD25"/>
    <mergeCell ref="C3:V3"/>
    <mergeCell ref="W3:AQ3"/>
    <mergeCell ref="C4:V4"/>
    <mergeCell ref="W4:AQ4"/>
    <mergeCell ref="C5:V5"/>
    <mergeCell ref="W5:AQ5"/>
    <mergeCell ref="D8:F8"/>
    <mergeCell ref="AN8:AP8"/>
    <mergeCell ref="H8:J8"/>
    <mergeCell ref="L8:N8"/>
    <mergeCell ref="AN11:AP11"/>
    <mergeCell ref="P11:R11"/>
    <mergeCell ref="P12:R12"/>
    <mergeCell ref="X12:Z12"/>
    <mergeCell ref="AB12:AD12"/>
    <mergeCell ref="AF12:AH12"/>
    <mergeCell ref="AN12:AP12"/>
    <mergeCell ref="AN13:AP13"/>
    <mergeCell ref="AN14:AP14"/>
    <mergeCell ref="AN17:AP17"/>
    <mergeCell ref="AB18:AD18"/>
    <mergeCell ref="AF18:AH18"/>
    <mergeCell ref="AJ18:AL18"/>
    <mergeCell ref="AN18:AP18"/>
    <mergeCell ref="AF19:AH19"/>
    <mergeCell ref="AJ19:AL19"/>
    <mergeCell ref="AN19:AO19"/>
    <mergeCell ref="AB19:AC19"/>
    <mergeCell ref="AF17:AH17"/>
    <mergeCell ref="AJ17:AL17"/>
    <mergeCell ref="AB17:AD17"/>
    <mergeCell ref="X13:Z13"/>
    <mergeCell ref="AB13:AC13"/>
    <mergeCell ref="AF13:AH13"/>
    <mergeCell ref="X23:Z23"/>
    <mergeCell ref="AB23:AD23"/>
    <mergeCell ref="AF23:AH23"/>
    <mergeCell ref="X17:Z17"/>
    <mergeCell ref="X18:Z18"/>
    <mergeCell ref="X19:Z19"/>
    <mergeCell ref="D11:F11"/>
    <mergeCell ref="L11:N11"/>
    <mergeCell ref="T11:V11"/>
    <mergeCell ref="D12:F12"/>
    <mergeCell ref="L12:N12"/>
    <mergeCell ref="T12:V12"/>
    <mergeCell ref="H11:J11"/>
    <mergeCell ref="H12:J12"/>
    <mergeCell ref="D13:F13"/>
    <mergeCell ref="H13:J13"/>
    <mergeCell ref="L13:N13"/>
    <mergeCell ref="P13:R13"/>
    <mergeCell ref="T13:U13"/>
    <mergeCell ref="D29:F29"/>
    <mergeCell ref="L29:N29"/>
    <mergeCell ref="D30:F30"/>
    <mergeCell ref="H29:J29"/>
    <mergeCell ref="H30:J30"/>
    <mergeCell ref="P29:R29"/>
    <mergeCell ref="T29:V29"/>
    <mergeCell ref="X29:Z29"/>
    <mergeCell ref="D17:F17"/>
    <mergeCell ref="L17:N17"/>
    <mergeCell ref="T17:V17"/>
    <mergeCell ref="X25:Z25"/>
    <mergeCell ref="H17:J17"/>
    <mergeCell ref="H18:J18"/>
    <mergeCell ref="D19:F19"/>
    <mergeCell ref="H19:J19"/>
    <mergeCell ref="L19:N19"/>
    <mergeCell ref="P23:R23"/>
    <mergeCell ref="D18:F18"/>
    <mergeCell ref="L18:N18"/>
    <mergeCell ref="T18:V18"/>
    <mergeCell ref="AF25:AH25"/>
    <mergeCell ref="AJ25:AL25"/>
    <mergeCell ref="AN25:AO25"/>
    <mergeCell ref="D25:F25"/>
    <mergeCell ref="AN23:AP23"/>
    <mergeCell ref="H25:J25"/>
    <mergeCell ref="L25:N25"/>
    <mergeCell ref="P25:R25"/>
    <mergeCell ref="AJ24:AL24"/>
    <mergeCell ref="AN24:AP24"/>
    <mergeCell ref="D23:F23"/>
    <mergeCell ref="D24:F24"/>
    <mergeCell ref="H24:J24"/>
    <mergeCell ref="L24:N24"/>
    <mergeCell ref="P24:R24"/>
    <mergeCell ref="X24:Z24"/>
    <mergeCell ref="AB24:AD24"/>
    <mergeCell ref="AF24:AH24"/>
    <mergeCell ref="H23:J23"/>
    <mergeCell ref="L23:N23"/>
    <mergeCell ref="AJ23:AL23"/>
    <mergeCell ref="D31:F31"/>
    <mergeCell ref="H31:J31"/>
    <mergeCell ref="L31:N31"/>
    <mergeCell ref="P31:R31"/>
    <mergeCell ref="T31:V31"/>
    <mergeCell ref="X31:Z31"/>
    <mergeCell ref="AB31:AD31"/>
    <mergeCell ref="AB30:AD30"/>
    <mergeCell ref="AJ30:AL30"/>
    <mergeCell ref="AB29:AD29"/>
    <mergeCell ref="AJ29:AL29"/>
    <mergeCell ref="AN29:AP29"/>
    <mergeCell ref="L30:N30"/>
    <mergeCell ref="T48:V48"/>
    <mergeCell ref="AF48:AH48"/>
    <mergeCell ref="T53:V53"/>
    <mergeCell ref="AB53:AD53"/>
    <mergeCell ref="L48:N48"/>
    <mergeCell ref="L49:N49"/>
    <mergeCell ref="P49:Q49"/>
    <mergeCell ref="T49:V49"/>
    <mergeCell ref="AB49:AD49"/>
    <mergeCell ref="AF49:AH49"/>
    <mergeCell ref="AF53:AH53"/>
    <mergeCell ref="AJ31:AL31"/>
    <mergeCell ref="AN31:AO31"/>
    <mergeCell ref="AN30:AP30"/>
    <mergeCell ref="AJ41:AL41"/>
    <mergeCell ref="AN41:AP41"/>
    <mergeCell ref="AJ42:AL42"/>
    <mergeCell ref="AN42:AP42"/>
    <mergeCell ref="AJ43:AL43"/>
    <mergeCell ref="AN43:AO43"/>
    <mergeCell ref="AF54:AH54"/>
    <mergeCell ref="AF55:AH55"/>
    <mergeCell ref="D53:F53"/>
    <mergeCell ref="D54:F54"/>
    <mergeCell ref="T54:V54"/>
    <mergeCell ref="AB54:AD54"/>
    <mergeCell ref="D55:F55"/>
    <mergeCell ref="T55:V55"/>
    <mergeCell ref="AB55:AD55"/>
  </mergeCells>
  <pageMargins left="0.23622047244094491" right="0.23622047244094491" top="0.74803149606299213" bottom="0.74803149606299213" header="0" footer="0"/>
  <pageSetup paperSize="8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AC55"/>
  <sheetViews>
    <sheetView showGridLines="0" topLeftCell="A18" workbookViewId="0"/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10" width="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7.578125" customWidth="1"/>
    <col min="20" max="22" width="5" customWidth="1"/>
    <col min="23" max="23" width="7.578125" customWidth="1"/>
    <col min="24" max="26" width="5" customWidth="1"/>
    <col min="27" max="27" width="7.578125" customWidth="1"/>
    <col min="28" max="28" width="2.15625" customWidth="1"/>
    <col min="29" max="29" width="1.68359375" customWidth="1"/>
  </cols>
  <sheetData>
    <row r="3" spans="3:28" ht="18.75" customHeight="1" x14ac:dyDescent="0.55000000000000004">
      <c r="C3" s="132" t="s">
        <v>109</v>
      </c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33" t="s">
        <v>110</v>
      </c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1"/>
    </row>
    <row r="4" spans="3:28" ht="18.75" customHeight="1" x14ac:dyDescent="0.55000000000000004">
      <c r="C4" s="134" t="s">
        <v>111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35" t="s">
        <v>216</v>
      </c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4"/>
    </row>
    <row r="5" spans="3:28" ht="18.75" customHeight="1" x14ac:dyDescent="0.55000000000000004">
      <c r="C5" s="136" t="s">
        <v>113</v>
      </c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37">
        <v>401</v>
      </c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7"/>
    </row>
    <row r="6" spans="3:28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 spans="3:28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8"/>
    </row>
    <row r="8" spans="3:28" ht="9.75" customHeight="1" x14ac:dyDescent="0.55000000000000004">
      <c r="C8" s="39"/>
      <c r="D8" s="138" t="s">
        <v>114</v>
      </c>
      <c r="E8" s="103"/>
      <c r="F8" s="103"/>
      <c r="G8" s="35"/>
      <c r="H8" s="138" t="s">
        <v>115</v>
      </c>
      <c r="I8" s="103"/>
      <c r="J8" s="103"/>
      <c r="K8" s="35"/>
      <c r="L8" s="138" t="s">
        <v>116</v>
      </c>
      <c r="M8" s="103"/>
      <c r="N8" s="103"/>
      <c r="O8" s="35"/>
      <c r="P8" s="138" t="s">
        <v>117</v>
      </c>
      <c r="Q8" s="103"/>
      <c r="R8" s="103"/>
      <c r="S8" s="35"/>
      <c r="T8" s="138" t="s">
        <v>118</v>
      </c>
      <c r="U8" s="103"/>
      <c r="V8" s="103"/>
      <c r="W8" s="35"/>
      <c r="X8" s="138" t="s">
        <v>119</v>
      </c>
      <c r="Y8" s="103"/>
      <c r="Z8" s="103"/>
      <c r="AA8" s="35"/>
      <c r="AB8" s="40"/>
    </row>
    <row r="9" spans="3:28" ht="9.75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40"/>
    </row>
    <row r="10" spans="3:28" ht="9.75" customHeight="1" x14ac:dyDescent="0.55000000000000004">
      <c r="C10" s="41"/>
      <c r="D10" s="42">
        <v>4</v>
      </c>
      <c r="E10" s="42"/>
      <c r="F10" s="42">
        <v>32</v>
      </c>
      <c r="G10" s="43"/>
      <c r="H10" s="42">
        <v>3</v>
      </c>
      <c r="I10" s="42"/>
      <c r="J10" s="42">
        <v>30</v>
      </c>
      <c r="K10" s="43"/>
      <c r="L10" s="42">
        <v>3</v>
      </c>
      <c r="M10" s="42"/>
      <c r="N10" s="42">
        <v>30</v>
      </c>
      <c r="O10" s="43"/>
      <c r="P10" s="45">
        <v>2</v>
      </c>
      <c r="Q10" s="45"/>
      <c r="R10" s="45">
        <v>24</v>
      </c>
      <c r="S10" s="43"/>
      <c r="T10" s="48">
        <v>2</v>
      </c>
      <c r="U10" s="48"/>
      <c r="V10" s="48">
        <v>16</v>
      </c>
      <c r="W10" s="43"/>
      <c r="X10" s="48">
        <v>2</v>
      </c>
      <c r="Y10" s="48"/>
      <c r="Z10" s="48">
        <v>16</v>
      </c>
      <c r="AA10" s="43"/>
      <c r="AB10" s="46"/>
    </row>
    <row r="11" spans="3:28" ht="29.25" customHeight="1" x14ac:dyDescent="0.55000000000000004">
      <c r="C11" s="41"/>
      <c r="D11" s="128" t="s">
        <v>18</v>
      </c>
      <c r="E11" s="129"/>
      <c r="F11" s="130"/>
      <c r="G11" s="43"/>
      <c r="H11" s="128" t="s">
        <v>124</v>
      </c>
      <c r="I11" s="129"/>
      <c r="J11" s="130"/>
      <c r="K11" s="43"/>
      <c r="L11" s="128" t="s">
        <v>125</v>
      </c>
      <c r="M11" s="129"/>
      <c r="N11" s="130"/>
      <c r="O11" s="43"/>
      <c r="P11" s="128" t="s">
        <v>78</v>
      </c>
      <c r="Q11" s="129"/>
      <c r="R11" s="130"/>
      <c r="S11" s="43"/>
      <c r="T11" s="128" t="s">
        <v>29</v>
      </c>
      <c r="U11" s="129"/>
      <c r="V11" s="130"/>
      <c r="W11" s="43"/>
      <c r="X11" s="128" t="s">
        <v>139</v>
      </c>
      <c r="Y11" s="129"/>
      <c r="Z11" s="130"/>
      <c r="AA11" s="43"/>
      <c r="AB11" s="46"/>
    </row>
    <row r="12" spans="3:28" ht="31.5" customHeight="1" x14ac:dyDescent="0.55000000000000004">
      <c r="C12" s="41"/>
      <c r="D12" s="128" t="s">
        <v>126</v>
      </c>
      <c r="E12" s="129"/>
      <c r="F12" s="130"/>
      <c r="G12" s="43"/>
      <c r="H12" s="128" t="s">
        <v>126</v>
      </c>
      <c r="I12" s="129"/>
      <c r="J12" s="130"/>
      <c r="K12" s="43"/>
      <c r="L12" s="128" t="s">
        <v>126</v>
      </c>
      <c r="M12" s="129"/>
      <c r="N12" s="130"/>
      <c r="O12" s="43"/>
      <c r="P12" s="125" t="s">
        <v>150</v>
      </c>
      <c r="Q12" s="126"/>
      <c r="R12" s="127"/>
      <c r="S12" s="43"/>
      <c r="T12" s="128" t="s">
        <v>139</v>
      </c>
      <c r="U12" s="129"/>
      <c r="V12" s="130"/>
      <c r="W12" s="43"/>
      <c r="X12" s="128" t="s">
        <v>139</v>
      </c>
      <c r="Y12" s="129"/>
      <c r="Z12" s="130"/>
      <c r="AA12" s="43"/>
      <c r="AB12" s="46"/>
    </row>
    <row r="13" spans="3:28" ht="12" customHeight="1" x14ac:dyDescent="0.55000000000000004">
      <c r="C13" s="41"/>
      <c r="D13" s="128" t="s">
        <v>129</v>
      </c>
      <c r="E13" s="129"/>
      <c r="F13" s="130"/>
      <c r="G13" s="43"/>
      <c r="H13" s="128" t="s">
        <v>130</v>
      </c>
      <c r="I13" s="129"/>
      <c r="J13" s="130"/>
      <c r="K13" s="43"/>
      <c r="L13" s="128" t="s">
        <v>131</v>
      </c>
      <c r="M13" s="129"/>
      <c r="N13" s="130"/>
      <c r="O13" s="43"/>
      <c r="P13" s="128" t="s">
        <v>217</v>
      </c>
      <c r="Q13" s="129"/>
      <c r="R13" s="130"/>
      <c r="S13" s="43"/>
      <c r="T13" s="128" t="s">
        <v>184</v>
      </c>
      <c r="U13" s="129"/>
      <c r="V13" s="130"/>
      <c r="W13" s="43"/>
      <c r="X13" s="128" t="s">
        <v>218</v>
      </c>
      <c r="Y13" s="129"/>
      <c r="Z13" s="130"/>
      <c r="AA13" s="43"/>
      <c r="AB13" s="46"/>
    </row>
    <row r="14" spans="3:28" ht="9.75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6"/>
    </row>
    <row r="15" spans="3:28" ht="9.75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6"/>
    </row>
    <row r="16" spans="3:28" ht="9.75" customHeight="1" x14ac:dyDescent="0.55000000000000004">
      <c r="C16" s="41"/>
      <c r="D16" s="50">
        <v>2</v>
      </c>
      <c r="E16" s="50"/>
      <c r="F16" s="50">
        <v>16</v>
      </c>
      <c r="G16" s="43"/>
      <c r="H16" s="47">
        <v>0</v>
      </c>
      <c r="I16" s="47"/>
      <c r="J16" s="47">
        <v>20</v>
      </c>
      <c r="K16" s="43"/>
      <c r="L16" s="44">
        <v>4</v>
      </c>
      <c r="M16" s="44"/>
      <c r="N16" s="44">
        <v>40</v>
      </c>
      <c r="O16" s="43"/>
      <c r="P16" s="44">
        <v>4</v>
      </c>
      <c r="Q16" s="44"/>
      <c r="R16" s="44">
        <v>40</v>
      </c>
      <c r="S16" s="43"/>
      <c r="T16" s="47">
        <v>4</v>
      </c>
      <c r="U16" s="47"/>
      <c r="V16" s="47">
        <v>32</v>
      </c>
      <c r="W16" s="43"/>
      <c r="X16" s="45">
        <v>3</v>
      </c>
      <c r="Y16" s="45"/>
      <c r="Z16" s="45">
        <v>24</v>
      </c>
      <c r="AA16" s="43"/>
      <c r="AB16" s="46"/>
    </row>
    <row r="17" spans="4:26" ht="29.25" customHeight="1" x14ac:dyDescent="0.55000000000000004">
      <c r="D17" s="128" t="s">
        <v>219</v>
      </c>
      <c r="E17" s="129"/>
      <c r="F17" s="130"/>
      <c r="G17" s="43"/>
      <c r="H17" s="128" t="s">
        <v>36</v>
      </c>
      <c r="I17" s="129"/>
      <c r="J17" s="130"/>
      <c r="K17" s="43"/>
      <c r="L17" s="128" t="s">
        <v>137</v>
      </c>
      <c r="M17" s="129"/>
      <c r="N17" s="130"/>
      <c r="O17" s="43"/>
      <c r="P17" s="128" t="s">
        <v>138</v>
      </c>
      <c r="Q17" s="129"/>
      <c r="R17" s="130"/>
      <c r="S17" s="43"/>
      <c r="T17" s="128" t="s">
        <v>220</v>
      </c>
      <c r="U17" s="129"/>
      <c r="V17" s="130"/>
      <c r="W17" s="43"/>
      <c r="X17" s="128" t="s">
        <v>221</v>
      </c>
      <c r="Y17" s="129"/>
      <c r="Z17" s="130"/>
    </row>
    <row r="18" spans="4:26" ht="31.5" customHeight="1" x14ac:dyDescent="0.55000000000000004">
      <c r="D18" s="128"/>
      <c r="E18" s="129"/>
      <c r="F18" s="130"/>
      <c r="G18" s="43"/>
      <c r="H18" s="128" t="s">
        <v>104</v>
      </c>
      <c r="I18" s="129"/>
      <c r="J18" s="130"/>
      <c r="K18" s="43"/>
      <c r="L18" s="128" t="s">
        <v>37</v>
      </c>
      <c r="M18" s="129"/>
      <c r="N18" s="130"/>
      <c r="O18" s="43"/>
      <c r="P18" s="128" t="s">
        <v>37</v>
      </c>
      <c r="Q18" s="129"/>
      <c r="R18" s="130"/>
      <c r="S18" s="43"/>
      <c r="T18" s="128" t="s">
        <v>105</v>
      </c>
      <c r="U18" s="129"/>
      <c r="V18" s="130"/>
      <c r="W18" s="43"/>
      <c r="X18" s="128" t="s">
        <v>128</v>
      </c>
      <c r="Y18" s="129"/>
      <c r="Z18" s="130"/>
    </row>
    <row r="19" spans="4:26" ht="9.75" customHeight="1" x14ac:dyDescent="0.55000000000000004">
      <c r="D19" s="128" t="s">
        <v>222</v>
      </c>
      <c r="E19" s="129"/>
      <c r="F19" s="130"/>
      <c r="G19" s="49"/>
      <c r="H19" s="128" t="s">
        <v>140</v>
      </c>
      <c r="I19" s="129"/>
      <c r="J19" s="130"/>
      <c r="K19" s="43"/>
      <c r="L19" s="128" t="s">
        <v>141</v>
      </c>
      <c r="M19" s="129"/>
      <c r="N19" s="130"/>
      <c r="O19" s="43"/>
      <c r="P19" s="128" t="s">
        <v>142</v>
      </c>
      <c r="Q19" s="129"/>
      <c r="R19" s="130"/>
      <c r="S19" s="43"/>
      <c r="T19" s="128" t="s">
        <v>223</v>
      </c>
      <c r="U19" s="129"/>
      <c r="V19" s="130"/>
      <c r="W19" s="43"/>
      <c r="X19" s="128" t="s">
        <v>155</v>
      </c>
      <c r="Y19" s="129"/>
      <c r="Z19" s="130"/>
    </row>
    <row r="20" spans="4:26" ht="9.75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4:26" ht="9.75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4:26" ht="9.75" customHeight="1" x14ac:dyDescent="0.55000000000000004">
      <c r="D22" s="47">
        <v>4</v>
      </c>
      <c r="E22" s="47"/>
      <c r="F22" s="47">
        <v>48</v>
      </c>
      <c r="G22" s="43"/>
      <c r="H22" s="47">
        <v>3</v>
      </c>
      <c r="I22" s="47"/>
      <c r="J22" s="47">
        <v>36</v>
      </c>
      <c r="K22" s="43"/>
      <c r="L22" s="47">
        <v>3</v>
      </c>
      <c r="M22" s="47"/>
      <c r="N22" s="47">
        <v>36</v>
      </c>
      <c r="O22" s="43"/>
      <c r="P22" s="47">
        <v>4</v>
      </c>
      <c r="Q22" s="47"/>
      <c r="R22" s="47">
        <v>40</v>
      </c>
      <c r="S22" s="43"/>
      <c r="T22" s="47">
        <v>3</v>
      </c>
      <c r="U22" s="47"/>
      <c r="V22" s="47">
        <v>24</v>
      </c>
      <c r="W22" s="43"/>
      <c r="X22" s="45">
        <v>4</v>
      </c>
      <c r="Y22" s="45"/>
      <c r="Z22" s="45">
        <v>32</v>
      </c>
    </row>
    <row r="23" spans="4:26" ht="29.25" customHeight="1" x14ac:dyDescent="0.55000000000000004">
      <c r="D23" s="128" t="s">
        <v>64</v>
      </c>
      <c r="E23" s="129"/>
      <c r="F23" s="130"/>
      <c r="G23" s="43"/>
      <c r="H23" s="128" t="s">
        <v>65</v>
      </c>
      <c r="I23" s="129"/>
      <c r="J23" s="130"/>
      <c r="K23" s="43"/>
      <c r="L23" s="128" t="s">
        <v>66</v>
      </c>
      <c r="M23" s="129"/>
      <c r="N23" s="130"/>
      <c r="O23" s="43"/>
      <c r="P23" s="128" t="s">
        <v>67</v>
      </c>
      <c r="Q23" s="129"/>
      <c r="R23" s="130"/>
      <c r="S23" s="43"/>
      <c r="T23" s="128" t="s">
        <v>68</v>
      </c>
      <c r="U23" s="129"/>
      <c r="V23" s="130"/>
      <c r="W23" s="43"/>
      <c r="X23" s="128" t="s">
        <v>58</v>
      </c>
      <c r="Y23" s="129"/>
      <c r="Z23" s="130"/>
    </row>
    <row r="24" spans="4:26" ht="31.5" customHeight="1" x14ac:dyDescent="0.55000000000000004">
      <c r="D24" s="128" t="s">
        <v>104</v>
      </c>
      <c r="E24" s="129"/>
      <c r="F24" s="130"/>
      <c r="G24" s="43"/>
      <c r="H24" s="128" t="s">
        <v>104</v>
      </c>
      <c r="I24" s="129"/>
      <c r="J24" s="130"/>
      <c r="K24" s="43"/>
      <c r="L24" s="128" t="s">
        <v>104</v>
      </c>
      <c r="M24" s="129"/>
      <c r="N24" s="130"/>
      <c r="O24" s="43"/>
      <c r="P24" s="128" t="s">
        <v>104</v>
      </c>
      <c r="Q24" s="129"/>
      <c r="R24" s="130"/>
      <c r="S24" s="43"/>
      <c r="T24" s="128" t="s">
        <v>104</v>
      </c>
      <c r="U24" s="129"/>
      <c r="V24" s="130"/>
      <c r="W24" s="43"/>
      <c r="X24" s="128" t="s">
        <v>128</v>
      </c>
      <c r="Y24" s="129"/>
      <c r="Z24" s="130"/>
    </row>
    <row r="25" spans="4:26" ht="9.75" customHeight="1" x14ac:dyDescent="0.55000000000000004">
      <c r="D25" s="128" t="s">
        <v>224</v>
      </c>
      <c r="E25" s="129"/>
      <c r="F25" s="130"/>
      <c r="G25" s="43"/>
      <c r="H25" s="128" t="s">
        <v>225</v>
      </c>
      <c r="I25" s="129"/>
      <c r="J25" s="130"/>
      <c r="K25" s="43"/>
      <c r="L25" s="128" t="s">
        <v>226</v>
      </c>
      <c r="M25" s="129"/>
      <c r="N25" s="130"/>
      <c r="O25" s="43"/>
      <c r="P25" s="128" t="s">
        <v>227</v>
      </c>
      <c r="Q25" s="129"/>
      <c r="R25" s="130"/>
      <c r="S25" s="43"/>
      <c r="T25" s="128" t="s">
        <v>228</v>
      </c>
      <c r="U25" s="129"/>
      <c r="V25" s="130"/>
      <c r="W25" s="43"/>
      <c r="X25" s="128" t="s">
        <v>176</v>
      </c>
      <c r="Y25" s="129"/>
      <c r="Z25" s="130"/>
    </row>
    <row r="26" spans="4:26" ht="9.75" customHeight="1" x14ac:dyDescent="0.55000000000000004"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4:26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4:26" ht="9.75" customHeight="1" x14ac:dyDescent="0.55000000000000004">
      <c r="D28" s="47">
        <v>0</v>
      </c>
      <c r="E28" s="47"/>
      <c r="F28" s="47">
        <v>24</v>
      </c>
      <c r="G28" s="43"/>
      <c r="H28" s="47">
        <v>4</v>
      </c>
      <c r="I28" s="47"/>
      <c r="J28" s="47">
        <v>32</v>
      </c>
      <c r="K28" s="43"/>
      <c r="L28" s="35"/>
      <c r="M28" s="35"/>
      <c r="N28" s="35"/>
      <c r="O28" s="43"/>
      <c r="P28" s="47">
        <v>3</v>
      </c>
      <c r="Q28" s="47"/>
      <c r="R28" s="47">
        <v>24</v>
      </c>
      <c r="S28" s="43"/>
      <c r="T28" s="45">
        <v>4</v>
      </c>
      <c r="U28" s="45"/>
      <c r="V28" s="45">
        <v>40</v>
      </c>
      <c r="W28" s="43"/>
      <c r="X28" s="45">
        <v>4</v>
      </c>
      <c r="Y28" s="45"/>
      <c r="Z28" s="45">
        <v>32</v>
      </c>
    </row>
    <row r="29" spans="4:26" ht="29.25" customHeight="1" x14ac:dyDescent="0.55000000000000004">
      <c r="D29" s="128" t="s">
        <v>229</v>
      </c>
      <c r="E29" s="129"/>
      <c r="F29" s="130"/>
      <c r="G29" s="43"/>
      <c r="H29" s="128" t="s">
        <v>75</v>
      </c>
      <c r="I29" s="129"/>
      <c r="J29" s="130"/>
      <c r="K29" s="43"/>
      <c r="L29" s="35"/>
      <c r="M29" s="35"/>
      <c r="N29" s="35"/>
      <c r="O29" s="43"/>
      <c r="P29" s="128" t="s">
        <v>76</v>
      </c>
      <c r="Q29" s="129"/>
      <c r="R29" s="130"/>
      <c r="S29" s="43"/>
      <c r="T29" s="128" t="s">
        <v>57</v>
      </c>
      <c r="U29" s="129"/>
      <c r="V29" s="130"/>
      <c r="W29" s="43"/>
      <c r="X29" s="128" t="s">
        <v>69</v>
      </c>
      <c r="Y29" s="129"/>
      <c r="Z29" s="130"/>
    </row>
    <row r="30" spans="4:26" ht="31.5" customHeight="1" x14ac:dyDescent="0.55000000000000004">
      <c r="D30" s="128" t="s">
        <v>106</v>
      </c>
      <c r="E30" s="129"/>
      <c r="F30" s="130"/>
      <c r="G30" s="43"/>
      <c r="H30" s="128" t="s">
        <v>106</v>
      </c>
      <c r="I30" s="129"/>
      <c r="J30" s="130"/>
      <c r="K30" s="43"/>
      <c r="L30" s="35"/>
      <c r="M30" s="35"/>
      <c r="N30" s="35"/>
      <c r="O30" s="43"/>
      <c r="P30" s="128" t="s">
        <v>106</v>
      </c>
      <c r="Q30" s="129"/>
      <c r="R30" s="130"/>
      <c r="S30" s="43"/>
      <c r="T30" s="128" t="s">
        <v>150</v>
      </c>
      <c r="U30" s="129"/>
      <c r="V30" s="130"/>
      <c r="W30" s="43"/>
      <c r="X30" s="128" t="s">
        <v>128</v>
      </c>
      <c r="Y30" s="129"/>
      <c r="Z30" s="130"/>
    </row>
    <row r="31" spans="4:26" ht="9.75" customHeight="1" x14ac:dyDescent="0.55000000000000004">
      <c r="D31" s="128" t="s">
        <v>230</v>
      </c>
      <c r="E31" s="129"/>
      <c r="F31" s="130"/>
      <c r="G31" s="43"/>
      <c r="H31" s="128" t="s">
        <v>231</v>
      </c>
      <c r="I31" s="129"/>
      <c r="J31" s="130"/>
      <c r="K31" s="43"/>
      <c r="L31" s="35"/>
      <c r="M31" s="35"/>
      <c r="N31" s="35"/>
      <c r="O31" s="43"/>
      <c r="P31" s="128" t="s">
        <v>232</v>
      </c>
      <c r="Q31" s="129"/>
      <c r="R31" s="130"/>
      <c r="S31" s="43"/>
      <c r="T31" s="128" t="s">
        <v>233</v>
      </c>
      <c r="U31" s="129"/>
      <c r="V31" s="130"/>
      <c r="W31" s="43"/>
      <c r="X31" s="128" t="s">
        <v>186</v>
      </c>
      <c r="Y31" s="129"/>
      <c r="Z31" s="130"/>
    </row>
    <row r="34" spans="4:26" ht="12" customHeight="1" x14ac:dyDescent="0.55000000000000004">
      <c r="D34" s="50">
        <v>0</v>
      </c>
      <c r="E34" s="50"/>
      <c r="F34" s="50">
        <v>16</v>
      </c>
      <c r="G34" s="35"/>
      <c r="H34" s="50">
        <v>2</v>
      </c>
      <c r="I34" s="50"/>
      <c r="J34" s="50">
        <f>H34*16</f>
        <v>32</v>
      </c>
      <c r="K34" s="43"/>
      <c r="L34" s="50">
        <v>0</v>
      </c>
      <c r="M34" s="50"/>
      <c r="N34" s="50">
        <f>L34*16</f>
        <v>0</v>
      </c>
      <c r="O34" s="43"/>
      <c r="P34" s="50">
        <v>2</v>
      </c>
      <c r="Q34" s="50"/>
      <c r="R34" s="50">
        <v>16</v>
      </c>
      <c r="S34" s="43"/>
      <c r="T34" s="47">
        <v>4</v>
      </c>
      <c r="U34" s="47"/>
      <c r="V34" s="47">
        <v>32</v>
      </c>
      <c r="W34" s="43"/>
      <c r="X34" s="47">
        <v>4</v>
      </c>
      <c r="Y34" s="47"/>
      <c r="Z34" s="47">
        <v>40</v>
      </c>
    </row>
    <row r="35" spans="4:26" ht="29.25" customHeight="1" x14ac:dyDescent="0.55000000000000004">
      <c r="D35" s="128" t="s">
        <v>148</v>
      </c>
      <c r="E35" s="129"/>
      <c r="F35" s="130"/>
      <c r="G35" s="35"/>
      <c r="H35" s="128" t="s">
        <v>195</v>
      </c>
      <c r="I35" s="129"/>
      <c r="J35" s="130"/>
      <c r="K35" s="43"/>
      <c r="L35" s="128" t="s">
        <v>234</v>
      </c>
      <c r="M35" s="129"/>
      <c r="N35" s="130"/>
      <c r="O35" s="43"/>
      <c r="P35" s="128" t="s">
        <v>235</v>
      </c>
      <c r="Q35" s="129"/>
      <c r="R35" s="130"/>
      <c r="S35" s="43"/>
      <c r="T35" s="128" t="s">
        <v>180</v>
      </c>
      <c r="U35" s="129"/>
      <c r="V35" s="130"/>
      <c r="W35" s="43"/>
      <c r="X35" s="128" t="s">
        <v>236</v>
      </c>
      <c r="Y35" s="129"/>
      <c r="Z35" s="130"/>
    </row>
    <row r="36" spans="4:26" ht="31.5" customHeight="1" x14ac:dyDescent="0.55000000000000004">
      <c r="D36" s="128" t="s">
        <v>149</v>
      </c>
      <c r="E36" s="129"/>
      <c r="F36" s="130"/>
      <c r="G36" s="35"/>
      <c r="H36" s="125" t="s">
        <v>160</v>
      </c>
      <c r="I36" s="126"/>
      <c r="J36" s="127"/>
      <c r="K36" s="43"/>
      <c r="L36" s="128" t="s">
        <v>149</v>
      </c>
      <c r="M36" s="129"/>
      <c r="N36" s="130"/>
      <c r="O36" s="43"/>
      <c r="P36" s="128" t="s">
        <v>149</v>
      </c>
      <c r="Q36" s="129"/>
      <c r="R36" s="130"/>
      <c r="S36" s="43"/>
      <c r="T36" s="128" t="s">
        <v>105</v>
      </c>
      <c r="U36" s="129"/>
      <c r="V36" s="130"/>
      <c r="W36" s="43"/>
      <c r="X36" s="128" t="s">
        <v>104</v>
      </c>
      <c r="Y36" s="129"/>
      <c r="Z36" s="130"/>
    </row>
    <row r="37" spans="4:26" ht="11.25" customHeight="1" x14ac:dyDescent="0.55000000000000004">
      <c r="D37" s="128" t="s">
        <v>152</v>
      </c>
      <c r="E37" s="129"/>
      <c r="F37" s="130"/>
      <c r="G37" s="35"/>
      <c r="H37" s="128" t="s">
        <v>237</v>
      </c>
      <c r="I37" s="129"/>
      <c r="J37" s="130"/>
      <c r="K37" s="43"/>
      <c r="L37" s="128" t="s">
        <v>238</v>
      </c>
      <c r="M37" s="129"/>
      <c r="N37" s="130"/>
      <c r="O37" s="43"/>
      <c r="P37" s="128" t="s">
        <v>191</v>
      </c>
      <c r="Q37" s="129"/>
      <c r="R37" s="130"/>
      <c r="S37" s="43"/>
      <c r="T37" s="128" t="s">
        <v>187</v>
      </c>
      <c r="U37" s="129"/>
      <c r="V37" s="130"/>
      <c r="W37" s="43"/>
      <c r="X37" s="128" t="s">
        <v>227</v>
      </c>
      <c r="Y37" s="129"/>
      <c r="Z37" s="130"/>
    </row>
    <row r="38" spans="4:26" ht="11.25" customHeight="1" x14ac:dyDescent="0.55000000000000004"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4:26" ht="9.75" customHeight="1" x14ac:dyDescent="0.55000000000000004">
      <c r="D39" s="51">
        <f>SUM(D8:D37)</f>
        <v>10</v>
      </c>
      <c r="E39" s="52"/>
      <c r="F39" s="51">
        <f>SUM(F8:F32)/16</f>
        <v>7.5</v>
      </c>
      <c r="G39" s="43"/>
      <c r="H39" s="51">
        <f>SUM(H8:H37)</f>
        <v>12</v>
      </c>
      <c r="I39" s="52"/>
      <c r="J39" s="51">
        <f>SUM(J8:J32)/16</f>
        <v>7.375</v>
      </c>
      <c r="K39" s="43"/>
      <c r="L39" s="51">
        <f>SUM(L8:L37)</f>
        <v>10</v>
      </c>
      <c r="M39" s="52"/>
      <c r="N39" s="51">
        <f>SUM(N8:N37)/16</f>
        <v>6.625</v>
      </c>
      <c r="O39" s="43"/>
      <c r="P39" s="51">
        <f>SUM(P8:P37)</f>
        <v>15</v>
      </c>
      <c r="Q39" s="52"/>
      <c r="R39" s="51">
        <f>SUM(R8:R32)/16</f>
        <v>8</v>
      </c>
      <c r="S39" s="43"/>
      <c r="T39" s="51">
        <f>SUM(T8:T37)</f>
        <v>17</v>
      </c>
      <c r="U39" s="52"/>
      <c r="V39" s="51">
        <f>SUM(V8:V32)/16</f>
        <v>7</v>
      </c>
      <c r="W39" s="43"/>
      <c r="X39" s="51">
        <f>SUM(X8:X37)</f>
        <v>17</v>
      </c>
      <c r="Y39" s="52"/>
      <c r="Z39" s="51">
        <f>SUM(Z8:Z32)/16</f>
        <v>6.5</v>
      </c>
    </row>
    <row r="40" spans="4:26" ht="9.75" customHeight="1" x14ac:dyDescent="0.55000000000000004">
      <c r="D40" s="43"/>
      <c r="E40" s="53"/>
      <c r="F40" s="43"/>
      <c r="G40" s="43"/>
      <c r="H40" s="43"/>
      <c r="I40" s="53"/>
      <c r="J40" s="43"/>
      <c r="K40" s="43"/>
      <c r="L40" s="43"/>
      <c r="M40" s="53"/>
      <c r="N40" s="43"/>
      <c r="O40" s="43"/>
      <c r="P40" s="43"/>
      <c r="Q40" s="53"/>
      <c r="R40" s="43"/>
      <c r="S40" s="43"/>
      <c r="T40" s="43"/>
      <c r="U40" s="53"/>
      <c r="V40" s="43"/>
      <c r="W40" s="43"/>
      <c r="X40" s="43"/>
      <c r="Y40" s="53"/>
      <c r="Z40" s="43"/>
    </row>
    <row r="41" spans="4:26" ht="9.75" customHeight="1" x14ac:dyDescent="0.55000000000000004"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4:26" ht="9.75" customHeight="1" x14ac:dyDescent="0.55000000000000004"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4:26" ht="9.75" customHeight="1" x14ac:dyDescent="0.55000000000000004"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4:26" ht="9.75" customHeight="1" x14ac:dyDescent="0.55000000000000004"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4:26" ht="12" customHeight="1" x14ac:dyDescent="0.55000000000000004">
      <c r="D45" s="55" t="s">
        <v>200</v>
      </c>
      <c r="E45" s="55"/>
      <c r="F45" s="55" t="s">
        <v>201</v>
      </c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56" t="s">
        <v>202</v>
      </c>
      <c r="S45" s="57">
        <f>SUM(D39,H39,L39,P39,T39,X39)</f>
        <v>81</v>
      </c>
      <c r="T45" s="35"/>
      <c r="U45" s="35"/>
      <c r="V45" s="35"/>
      <c r="W45" s="35"/>
      <c r="X45" s="35"/>
      <c r="Y45" s="35"/>
      <c r="Z45" s="35"/>
    </row>
    <row r="46" spans="4:26" ht="29.25" customHeight="1" x14ac:dyDescent="0.55000000000000004">
      <c r="D46" s="147" t="s">
        <v>203</v>
      </c>
      <c r="E46" s="129"/>
      <c r="F46" s="130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146"/>
      <c r="U46" s="103"/>
      <c r="V46" s="103"/>
      <c r="W46" s="35"/>
      <c r="X46" s="35"/>
      <c r="Y46" s="35"/>
      <c r="Z46" s="35"/>
    </row>
    <row r="47" spans="4:26" ht="29.25" customHeight="1" x14ac:dyDescent="0.55000000000000004">
      <c r="D47" s="147" t="s">
        <v>205</v>
      </c>
      <c r="E47" s="129"/>
      <c r="F47" s="130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4:26" ht="11.25" customHeight="1" x14ac:dyDescent="0.55000000000000004">
      <c r="D48" s="147" t="s">
        <v>207</v>
      </c>
      <c r="E48" s="129"/>
      <c r="F48" s="130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51" spans="4:29" ht="9.75" customHeight="1" x14ac:dyDescent="0.55000000000000004">
      <c r="D51" s="55" t="s">
        <v>211</v>
      </c>
      <c r="E51" s="63"/>
      <c r="F51" s="55" t="s">
        <v>212</v>
      </c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40"/>
      <c r="AC51" s="35"/>
    </row>
    <row r="52" spans="4:29" ht="9.75" customHeight="1" x14ac:dyDescent="0.55000000000000004">
      <c r="D52" s="59"/>
      <c r="E52" s="66"/>
      <c r="F52" s="59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40"/>
      <c r="AC52" s="35"/>
    </row>
    <row r="53" spans="4:29" ht="9.75" customHeight="1" x14ac:dyDescent="0.55000000000000004"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40"/>
      <c r="AC53" s="35"/>
    </row>
    <row r="54" spans="4:29" ht="10.5" customHeight="1" x14ac:dyDescent="0.55000000000000004"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8"/>
      <c r="AC54" s="35"/>
    </row>
    <row r="55" spans="4:29" ht="9.75" customHeight="1" x14ac:dyDescent="0.55000000000000004"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 t="s">
        <v>1</v>
      </c>
    </row>
  </sheetData>
  <mergeCells count="103">
    <mergeCell ref="P8:R8"/>
    <mergeCell ref="T8:V8"/>
    <mergeCell ref="C3:M3"/>
    <mergeCell ref="N3:AB3"/>
    <mergeCell ref="C4:M4"/>
    <mergeCell ref="N4:AB4"/>
    <mergeCell ref="C5:M5"/>
    <mergeCell ref="N5:AB5"/>
    <mergeCell ref="D8:F8"/>
    <mergeCell ref="X8:Z8"/>
    <mergeCell ref="H8:J8"/>
    <mergeCell ref="L8:N8"/>
    <mergeCell ref="H11:J11"/>
    <mergeCell ref="L11:N11"/>
    <mergeCell ref="P11:R11"/>
    <mergeCell ref="T11:V11"/>
    <mergeCell ref="X11:Z11"/>
    <mergeCell ref="P12:R12"/>
    <mergeCell ref="P13:R13"/>
    <mergeCell ref="P17:R17"/>
    <mergeCell ref="T17:V17"/>
    <mergeCell ref="P18:R18"/>
    <mergeCell ref="T18:V18"/>
    <mergeCell ref="P19:R19"/>
    <mergeCell ref="T19:V19"/>
    <mergeCell ref="X12:Z12"/>
    <mergeCell ref="X13:Z13"/>
    <mergeCell ref="X17:Z17"/>
    <mergeCell ref="X18:Z18"/>
    <mergeCell ref="X19:Z19"/>
    <mergeCell ref="D11:F11"/>
    <mergeCell ref="D12:F12"/>
    <mergeCell ref="L12:N12"/>
    <mergeCell ref="T12:V12"/>
    <mergeCell ref="D13:F13"/>
    <mergeCell ref="L13:N13"/>
    <mergeCell ref="T13:V13"/>
    <mergeCell ref="X24:Z24"/>
    <mergeCell ref="X25:Z25"/>
    <mergeCell ref="P23:R23"/>
    <mergeCell ref="T23:V23"/>
    <mergeCell ref="X23:Z23"/>
    <mergeCell ref="P24:R24"/>
    <mergeCell ref="T24:V24"/>
    <mergeCell ref="P25:R25"/>
    <mergeCell ref="T25:V25"/>
    <mergeCell ref="H12:J12"/>
    <mergeCell ref="H13:J13"/>
    <mergeCell ref="D17:F17"/>
    <mergeCell ref="H17:J17"/>
    <mergeCell ref="L17:N17"/>
    <mergeCell ref="H18:J18"/>
    <mergeCell ref="L18:N18"/>
    <mergeCell ref="D18:F18"/>
    <mergeCell ref="T46:V46"/>
    <mergeCell ref="D46:F46"/>
    <mergeCell ref="D47:F47"/>
    <mergeCell ref="D48:F48"/>
    <mergeCell ref="H35:J35"/>
    <mergeCell ref="H36:J36"/>
    <mergeCell ref="L36:N36"/>
    <mergeCell ref="P36:R36"/>
    <mergeCell ref="H37:J37"/>
    <mergeCell ref="L37:N37"/>
    <mergeCell ref="P37:R37"/>
    <mergeCell ref="L35:N35"/>
    <mergeCell ref="P35:R35"/>
    <mergeCell ref="T35:V35"/>
    <mergeCell ref="D19:F19"/>
    <mergeCell ref="H19:J19"/>
    <mergeCell ref="L19:N19"/>
    <mergeCell ref="D23:F23"/>
    <mergeCell ref="L23:N23"/>
    <mergeCell ref="L24:N24"/>
    <mergeCell ref="L25:N25"/>
    <mergeCell ref="P29:R29"/>
    <mergeCell ref="P30:R30"/>
    <mergeCell ref="H23:J23"/>
    <mergeCell ref="H24:J24"/>
    <mergeCell ref="H25:J25"/>
    <mergeCell ref="D24:F24"/>
    <mergeCell ref="D25:F25"/>
    <mergeCell ref="D29:F29"/>
    <mergeCell ref="D30:F30"/>
    <mergeCell ref="D31:F31"/>
    <mergeCell ref="D35:F35"/>
    <mergeCell ref="D36:F36"/>
    <mergeCell ref="D37:F37"/>
    <mergeCell ref="X29:Z29"/>
    <mergeCell ref="X30:Z30"/>
    <mergeCell ref="X31:Z31"/>
    <mergeCell ref="X35:Z35"/>
    <mergeCell ref="X36:Z36"/>
    <mergeCell ref="X37:Z37"/>
    <mergeCell ref="H31:J31"/>
    <mergeCell ref="P31:R31"/>
    <mergeCell ref="T31:V31"/>
    <mergeCell ref="H29:J29"/>
    <mergeCell ref="T29:V29"/>
    <mergeCell ref="H30:J30"/>
    <mergeCell ref="T30:V30"/>
    <mergeCell ref="T36:V36"/>
    <mergeCell ref="T37:V37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W73"/>
  <sheetViews>
    <sheetView showGridLines="0" workbookViewId="0"/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10" width="5" customWidth="1"/>
    <col min="11" max="11" width="7.578125" customWidth="1"/>
    <col min="12" max="13" width="5" customWidth="1"/>
    <col min="14" max="14" width="5.26171875" customWidth="1"/>
    <col min="15" max="15" width="7.26171875" customWidth="1"/>
    <col min="16" max="18" width="5" customWidth="1"/>
    <col min="19" max="19" width="2.15625" customWidth="1"/>
    <col min="20" max="20" width="1.68359375" customWidth="1"/>
    <col min="21" max="26" width="5" customWidth="1"/>
  </cols>
  <sheetData>
    <row r="3" spans="3:19" ht="18.75" customHeight="1" x14ac:dyDescent="0.55000000000000004">
      <c r="C3" s="132" t="s">
        <v>109</v>
      </c>
      <c r="D3" s="100"/>
      <c r="E3" s="100"/>
      <c r="F3" s="100"/>
      <c r="G3" s="100"/>
      <c r="H3" s="100"/>
      <c r="I3" s="100"/>
      <c r="J3" s="100"/>
      <c r="K3" s="133" t="s">
        <v>110</v>
      </c>
      <c r="L3" s="100"/>
      <c r="M3" s="100"/>
      <c r="N3" s="100"/>
      <c r="O3" s="100"/>
      <c r="P3" s="100"/>
      <c r="Q3" s="100"/>
      <c r="R3" s="100"/>
      <c r="S3" s="101"/>
    </row>
    <row r="4" spans="3:19" ht="18.75" customHeight="1" x14ac:dyDescent="0.55000000000000004">
      <c r="C4" s="134" t="s">
        <v>111</v>
      </c>
      <c r="D4" s="103"/>
      <c r="E4" s="103"/>
      <c r="F4" s="103"/>
      <c r="G4" s="103"/>
      <c r="H4" s="103"/>
      <c r="I4" s="103"/>
      <c r="J4" s="103"/>
      <c r="K4" s="135" t="s">
        <v>239</v>
      </c>
      <c r="L4" s="103"/>
      <c r="M4" s="103"/>
      <c r="N4" s="103"/>
      <c r="O4" s="103"/>
      <c r="P4" s="103"/>
      <c r="Q4" s="103"/>
      <c r="R4" s="103"/>
      <c r="S4" s="104"/>
    </row>
    <row r="5" spans="3:19" ht="18.75" customHeight="1" x14ac:dyDescent="0.55000000000000004">
      <c r="C5" s="136" t="s">
        <v>113</v>
      </c>
      <c r="D5" s="106"/>
      <c r="E5" s="106"/>
      <c r="F5" s="106"/>
      <c r="G5" s="106"/>
      <c r="H5" s="106"/>
      <c r="I5" s="106"/>
      <c r="J5" s="106"/>
      <c r="K5" s="137" t="s">
        <v>240</v>
      </c>
      <c r="L5" s="106"/>
      <c r="M5" s="106"/>
      <c r="N5" s="106"/>
      <c r="O5" s="106"/>
      <c r="P5" s="106"/>
      <c r="Q5" s="106"/>
      <c r="R5" s="106"/>
      <c r="S5" s="107"/>
    </row>
    <row r="6" spans="3:19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3:19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</row>
    <row r="8" spans="3:19" ht="9.75" customHeight="1" x14ac:dyDescent="0.55000000000000004">
      <c r="C8" s="39"/>
      <c r="D8" s="138" t="s">
        <v>114</v>
      </c>
      <c r="E8" s="103"/>
      <c r="F8" s="103"/>
      <c r="G8" s="35"/>
      <c r="H8" s="138" t="s">
        <v>115</v>
      </c>
      <c r="I8" s="103"/>
      <c r="J8" s="103"/>
      <c r="K8" s="35"/>
      <c r="L8" s="138" t="s">
        <v>116</v>
      </c>
      <c r="M8" s="103"/>
      <c r="N8" s="103"/>
      <c r="O8" s="35"/>
      <c r="P8" s="138" t="s">
        <v>117</v>
      </c>
      <c r="Q8" s="103"/>
      <c r="R8" s="103"/>
      <c r="S8" s="40"/>
    </row>
    <row r="9" spans="3:19" ht="9.75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40"/>
    </row>
    <row r="10" spans="3:19" ht="9.75" customHeight="1" x14ac:dyDescent="0.55000000000000004">
      <c r="C10" s="41"/>
      <c r="D10" s="50">
        <v>2</v>
      </c>
      <c r="E10" s="69" t="s">
        <v>241</v>
      </c>
      <c r="F10" s="50">
        <f>D10*16</f>
        <v>32</v>
      </c>
      <c r="G10" s="43"/>
      <c r="H10" s="50">
        <v>2</v>
      </c>
      <c r="I10" s="69" t="s">
        <v>241</v>
      </c>
      <c r="J10" s="50">
        <f>H10*16</f>
        <v>32</v>
      </c>
      <c r="K10" s="43"/>
      <c r="L10" s="48">
        <v>2</v>
      </c>
      <c r="M10" s="69" t="s">
        <v>241</v>
      </c>
      <c r="N10" s="48">
        <f>L10*16</f>
        <v>32</v>
      </c>
      <c r="O10" s="43"/>
      <c r="P10" s="45">
        <v>2</v>
      </c>
      <c r="Q10" s="69" t="s">
        <v>241</v>
      </c>
      <c r="R10" s="45">
        <f>P10*16</f>
        <v>32</v>
      </c>
      <c r="S10" s="46"/>
    </row>
    <row r="11" spans="3:19" ht="29.25" customHeight="1" x14ac:dyDescent="0.55000000000000004">
      <c r="C11" s="41"/>
      <c r="D11" s="153" t="s">
        <v>242</v>
      </c>
      <c r="E11" s="129"/>
      <c r="F11" s="130"/>
      <c r="G11" s="43"/>
      <c r="H11" s="153" t="s">
        <v>243</v>
      </c>
      <c r="I11" s="129"/>
      <c r="J11" s="130"/>
      <c r="K11" s="43"/>
      <c r="L11" s="153" t="s">
        <v>244</v>
      </c>
      <c r="M11" s="129"/>
      <c r="N11" s="130"/>
      <c r="O11" s="43"/>
      <c r="P11" s="128" t="s">
        <v>245</v>
      </c>
      <c r="Q11" s="129"/>
      <c r="R11" s="130"/>
      <c r="S11" s="46"/>
    </row>
    <row r="12" spans="3:19" ht="31.5" customHeight="1" x14ac:dyDescent="0.55000000000000004">
      <c r="C12" s="41"/>
      <c r="D12" s="154" t="s">
        <v>160</v>
      </c>
      <c r="E12" s="126"/>
      <c r="F12" s="127"/>
      <c r="G12" s="43"/>
      <c r="H12" s="153" t="s">
        <v>149</v>
      </c>
      <c r="I12" s="129"/>
      <c r="J12" s="130"/>
      <c r="K12" s="43"/>
      <c r="L12" s="153" t="s">
        <v>139</v>
      </c>
      <c r="M12" s="129"/>
      <c r="N12" s="130"/>
      <c r="O12" s="43"/>
      <c r="P12" s="128" t="s">
        <v>128</v>
      </c>
      <c r="Q12" s="129"/>
      <c r="R12" s="130"/>
      <c r="S12" s="46"/>
    </row>
    <row r="13" spans="3:19" ht="12" customHeight="1" x14ac:dyDescent="0.55000000000000004">
      <c r="C13" s="41"/>
      <c r="D13" s="128"/>
      <c r="E13" s="129"/>
      <c r="F13" s="130"/>
      <c r="G13" s="43"/>
      <c r="H13" s="128"/>
      <c r="I13" s="129"/>
      <c r="J13" s="130"/>
      <c r="K13" s="43"/>
      <c r="L13" s="128"/>
      <c r="M13" s="129"/>
      <c r="N13" s="130"/>
      <c r="O13" s="43"/>
      <c r="P13" s="128"/>
      <c r="Q13" s="129"/>
      <c r="R13" s="130"/>
      <c r="S13" s="46"/>
    </row>
    <row r="14" spans="3:19" ht="12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6"/>
    </row>
    <row r="15" spans="3:19" ht="12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6"/>
    </row>
    <row r="16" spans="3:19" ht="9.75" customHeight="1" x14ac:dyDescent="0.55000000000000004">
      <c r="C16" s="41"/>
      <c r="D16" s="42">
        <v>2</v>
      </c>
      <c r="E16" s="69" t="s">
        <v>241</v>
      </c>
      <c r="F16" s="42">
        <f>D16*16</f>
        <v>32</v>
      </c>
      <c r="G16" s="43"/>
      <c r="H16" s="42">
        <v>2</v>
      </c>
      <c r="I16" s="69" t="s">
        <v>241</v>
      </c>
      <c r="J16" s="42">
        <f>H16*16</f>
        <v>32</v>
      </c>
      <c r="K16" s="43"/>
      <c r="L16" s="47">
        <v>2</v>
      </c>
      <c r="M16" s="69" t="s">
        <v>241</v>
      </c>
      <c r="N16" s="47">
        <f>L16*16</f>
        <v>32</v>
      </c>
      <c r="O16" s="43"/>
      <c r="P16" s="42">
        <v>2</v>
      </c>
      <c r="Q16" s="69" t="s">
        <v>241</v>
      </c>
      <c r="R16" s="42">
        <f>P16*16</f>
        <v>32</v>
      </c>
      <c r="S16" s="46"/>
    </row>
    <row r="17" spans="4:23" ht="29.25" customHeight="1" x14ac:dyDescent="0.55000000000000004">
      <c r="D17" s="153" t="s">
        <v>246</v>
      </c>
      <c r="E17" s="129"/>
      <c r="F17" s="130"/>
      <c r="G17" s="43"/>
      <c r="H17" s="153" t="s">
        <v>247</v>
      </c>
      <c r="I17" s="129"/>
      <c r="J17" s="130"/>
      <c r="K17" s="43"/>
      <c r="L17" s="153" t="s">
        <v>36</v>
      </c>
      <c r="M17" s="129"/>
      <c r="N17" s="130"/>
      <c r="O17" s="43"/>
      <c r="P17" s="153" t="s">
        <v>26</v>
      </c>
      <c r="Q17" s="129"/>
      <c r="R17" s="130"/>
      <c r="S17" s="46"/>
      <c r="T17" s="35"/>
      <c r="U17" s="35"/>
      <c r="V17" s="35"/>
      <c r="W17" s="35"/>
    </row>
    <row r="18" spans="4:23" ht="31.5" customHeight="1" x14ac:dyDescent="0.55000000000000004">
      <c r="D18" s="153" t="s">
        <v>126</v>
      </c>
      <c r="E18" s="129"/>
      <c r="F18" s="130"/>
      <c r="G18" s="43"/>
      <c r="H18" s="153" t="s">
        <v>126</v>
      </c>
      <c r="I18" s="129"/>
      <c r="J18" s="130"/>
      <c r="K18" s="43"/>
      <c r="L18" s="153" t="s">
        <v>104</v>
      </c>
      <c r="M18" s="129"/>
      <c r="N18" s="130"/>
      <c r="O18" s="43"/>
      <c r="P18" s="153" t="s">
        <v>126</v>
      </c>
      <c r="Q18" s="129"/>
      <c r="R18" s="130"/>
      <c r="S18" s="46"/>
      <c r="T18" s="35"/>
      <c r="U18" s="35"/>
      <c r="V18" s="35"/>
      <c r="W18" s="35"/>
    </row>
    <row r="19" spans="4:23" ht="12" customHeight="1" x14ac:dyDescent="0.55000000000000004">
      <c r="D19" s="128"/>
      <c r="E19" s="129"/>
      <c r="F19" s="130"/>
      <c r="G19" s="43"/>
      <c r="H19" s="128"/>
      <c r="I19" s="129"/>
      <c r="J19" s="130"/>
      <c r="K19" s="43"/>
      <c r="L19" s="128" t="s">
        <v>140</v>
      </c>
      <c r="M19" s="129"/>
      <c r="N19" s="130"/>
      <c r="O19" s="43"/>
      <c r="P19" s="128" t="s">
        <v>151</v>
      </c>
      <c r="Q19" s="129"/>
      <c r="R19" s="130"/>
      <c r="S19" s="46"/>
      <c r="T19" s="35"/>
      <c r="U19" s="35"/>
      <c r="V19" s="35"/>
      <c r="W19" s="35"/>
    </row>
    <row r="20" spans="4:23" ht="9.75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6"/>
      <c r="T20" s="35"/>
      <c r="U20" s="35"/>
      <c r="V20" s="35"/>
      <c r="W20" s="35"/>
    </row>
    <row r="21" spans="4:23" ht="9.75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6"/>
      <c r="T21" s="35"/>
      <c r="U21" s="35"/>
      <c r="V21" s="35"/>
      <c r="W21" s="35"/>
    </row>
    <row r="22" spans="4:23" ht="9.75" customHeight="1" x14ac:dyDescent="0.55000000000000004">
      <c r="D22" s="47">
        <v>2</v>
      </c>
      <c r="E22" s="69" t="s">
        <v>241</v>
      </c>
      <c r="F22" s="47">
        <f>D22*16</f>
        <v>32</v>
      </c>
      <c r="G22" s="43"/>
      <c r="H22" s="47">
        <v>2</v>
      </c>
      <c r="I22" s="69" t="s">
        <v>241</v>
      </c>
      <c r="J22" s="47">
        <f>H22*16</f>
        <v>32</v>
      </c>
      <c r="K22" s="43"/>
      <c r="L22" s="47">
        <v>2</v>
      </c>
      <c r="M22" s="69" t="s">
        <v>241</v>
      </c>
      <c r="N22" s="47">
        <f>L22*16</f>
        <v>32</v>
      </c>
      <c r="O22" s="43"/>
      <c r="P22" s="47">
        <v>2</v>
      </c>
      <c r="Q22" s="69" t="s">
        <v>241</v>
      </c>
      <c r="R22" s="47">
        <f>P22*16</f>
        <v>32</v>
      </c>
      <c r="S22" s="46"/>
      <c r="T22" s="35"/>
      <c r="U22" s="35"/>
      <c r="V22" s="35"/>
      <c r="W22" s="35"/>
    </row>
    <row r="23" spans="4:23" ht="29.25" customHeight="1" x14ac:dyDescent="0.55000000000000004">
      <c r="D23" s="153" t="s">
        <v>248</v>
      </c>
      <c r="E23" s="129"/>
      <c r="F23" s="130"/>
      <c r="G23" s="43"/>
      <c r="H23" s="153" t="s">
        <v>249</v>
      </c>
      <c r="I23" s="129"/>
      <c r="J23" s="130"/>
      <c r="K23" s="43"/>
      <c r="L23" s="153" t="s">
        <v>65</v>
      </c>
      <c r="M23" s="129"/>
      <c r="N23" s="130"/>
      <c r="O23" s="43"/>
      <c r="P23" s="153" t="s">
        <v>66</v>
      </c>
      <c r="Q23" s="129"/>
      <c r="R23" s="130"/>
      <c r="S23" s="46"/>
      <c r="T23" s="35"/>
      <c r="U23" s="35"/>
      <c r="V23" s="35"/>
      <c r="W23" s="35"/>
    </row>
    <row r="24" spans="4:23" ht="31.5" customHeight="1" x14ac:dyDescent="0.55000000000000004">
      <c r="D24" s="153" t="s">
        <v>104</v>
      </c>
      <c r="E24" s="129"/>
      <c r="F24" s="130"/>
      <c r="G24" s="43"/>
      <c r="H24" s="153" t="s">
        <v>104</v>
      </c>
      <c r="I24" s="129"/>
      <c r="J24" s="130"/>
      <c r="K24" s="43"/>
      <c r="L24" s="153" t="s">
        <v>104</v>
      </c>
      <c r="M24" s="129"/>
      <c r="N24" s="130"/>
      <c r="O24" s="43"/>
      <c r="P24" s="153" t="s">
        <v>104</v>
      </c>
      <c r="Q24" s="129"/>
      <c r="R24" s="130"/>
      <c r="S24" s="46"/>
      <c r="T24" s="35"/>
      <c r="U24" s="35"/>
      <c r="V24" s="35"/>
      <c r="W24" s="35"/>
    </row>
    <row r="25" spans="4:23" ht="9.75" customHeight="1" x14ac:dyDescent="0.55000000000000004">
      <c r="D25" s="128"/>
      <c r="E25" s="129"/>
      <c r="F25" s="130"/>
      <c r="G25" s="43"/>
      <c r="H25" s="128"/>
      <c r="I25" s="129"/>
      <c r="J25" s="130"/>
      <c r="K25" s="43"/>
      <c r="L25" s="128"/>
      <c r="M25" s="129"/>
      <c r="N25" s="130"/>
      <c r="O25" s="43"/>
      <c r="P25" s="128"/>
      <c r="Q25" s="129"/>
      <c r="R25" s="130"/>
      <c r="S25" s="46"/>
      <c r="T25" s="35"/>
      <c r="U25" s="35"/>
      <c r="V25" s="35"/>
      <c r="W25" s="35"/>
    </row>
    <row r="26" spans="4:23" ht="9.75" customHeight="1" x14ac:dyDescent="0.55000000000000004"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6"/>
      <c r="T26" s="35"/>
      <c r="U26" s="35"/>
      <c r="V26" s="35"/>
      <c r="W26" s="35"/>
    </row>
    <row r="27" spans="4:23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6"/>
      <c r="T27" s="35"/>
      <c r="U27" s="35"/>
      <c r="V27" s="35"/>
      <c r="W27" s="35"/>
    </row>
    <row r="28" spans="4:23" ht="9.75" customHeight="1" x14ac:dyDescent="0.55000000000000004">
      <c r="D28" s="44">
        <v>2</v>
      </c>
      <c r="E28" s="69" t="s">
        <v>241</v>
      </c>
      <c r="F28" s="44">
        <f>D28*16</f>
        <v>32</v>
      </c>
      <c r="G28" s="43"/>
      <c r="H28" s="44">
        <v>2</v>
      </c>
      <c r="I28" s="69" t="s">
        <v>241</v>
      </c>
      <c r="J28" s="44">
        <f>H28*16</f>
        <v>32</v>
      </c>
      <c r="K28" s="43"/>
      <c r="L28" s="44">
        <v>2</v>
      </c>
      <c r="M28" s="69" t="s">
        <v>241</v>
      </c>
      <c r="N28" s="44">
        <f>L28*16</f>
        <v>32</v>
      </c>
      <c r="O28" s="43"/>
      <c r="P28" s="44">
        <v>2</v>
      </c>
      <c r="Q28" s="69" t="s">
        <v>241</v>
      </c>
      <c r="R28" s="44">
        <f>P28*16</f>
        <v>32</v>
      </c>
      <c r="S28" s="46"/>
      <c r="T28" s="35"/>
      <c r="U28" s="70"/>
      <c r="V28" s="71"/>
      <c r="W28" s="70"/>
    </row>
    <row r="29" spans="4:23" ht="29.25" customHeight="1" x14ac:dyDescent="0.55000000000000004">
      <c r="D29" s="153" t="s">
        <v>250</v>
      </c>
      <c r="E29" s="129"/>
      <c r="F29" s="130"/>
      <c r="G29" s="43"/>
      <c r="H29" s="153" t="s">
        <v>251</v>
      </c>
      <c r="I29" s="129"/>
      <c r="J29" s="130"/>
      <c r="K29" s="43"/>
      <c r="L29" s="153" t="s">
        <v>252</v>
      </c>
      <c r="M29" s="129"/>
      <c r="N29" s="130"/>
      <c r="O29" s="43"/>
      <c r="P29" s="153" t="s">
        <v>253</v>
      </c>
      <c r="Q29" s="129"/>
      <c r="R29" s="130"/>
      <c r="S29" s="46"/>
      <c r="T29" s="35"/>
      <c r="U29" s="152"/>
      <c r="V29" s="103"/>
      <c r="W29" s="103"/>
    </row>
    <row r="30" spans="4:23" ht="31.5" customHeight="1" x14ac:dyDescent="0.55000000000000004">
      <c r="D30" s="153" t="s">
        <v>37</v>
      </c>
      <c r="E30" s="129"/>
      <c r="F30" s="130"/>
      <c r="G30" s="43"/>
      <c r="H30" s="153" t="s">
        <v>37</v>
      </c>
      <c r="I30" s="129"/>
      <c r="J30" s="130"/>
      <c r="K30" s="43"/>
      <c r="L30" s="153" t="s">
        <v>37</v>
      </c>
      <c r="M30" s="129"/>
      <c r="N30" s="130"/>
      <c r="O30" s="43"/>
      <c r="P30" s="153" t="s">
        <v>37</v>
      </c>
      <c r="Q30" s="129"/>
      <c r="R30" s="130"/>
      <c r="S30" s="46"/>
      <c r="T30" s="35"/>
      <c r="U30" s="152"/>
      <c r="V30" s="103"/>
      <c r="W30" s="103"/>
    </row>
    <row r="31" spans="4:23" ht="9.75" customHeight="1" x14ac:dyDescent="0.55000000000000004">
      <c r="D31" s="128"/>
      <c r="E31" s="129"/>
      <c r="F31" s="130"/>
      <c r="G31" s="49"/>
      <c r="H31" s="128"/>
      <c r="I31" s="129"/>
      <c r="J31" s="130"/>
      <c r="K31" s="43"/>
      <c r="L31" s="128"/>
      <c r="M31" s="129"/>
      <c r="N31" s="130"/>
      <c r="O31" s="43"/>
      <c r="P31" s="128"/>
      <c r="Q31" s="129"/>
      <c r="R31" s="130"/>
      <c r="S31" s="46"/>
      <c r="T31" s="35"/>
      <c r="U31" s="152"/>
      <c r="V31" s="103"/>
      <c r="W31" s="103"/>
    </row>
    <row r="33" spans="4:18" ht="9.75" customHeight="1" x14ac:dyDescent="0.55000000000000004">
      <c r="D33" s="70"/>
      <c r="E33" s="71"/>
      <c r="F33" s="70"/>
      <c r="G33" s="70"/>
      <c r="H33" s="70"/>
      <c r="I33" s="71"/>
      <c r="J33" s="70"/>
      <c r="K33" s="70"/>
      <c r="L33" s="70"/>
      <c r="M33" s="71"/>
      <c r="N33" s="70"/>
      <c r="O33" s="43"/>
      <c r="P33" s="47">
        <v>2</v>
      </c>
      <c r="Q33" s="47"/>
      <c r="R33" s="47">
        <f>P33*16</f>
        <v>32</v>
      </c>
    </row>
    <row r="34" spans="4:18" ht="29.25" customHeight="1" x14ac:dyDescent="0.55000000000000004">
      <c r="D34" s="152"/>
      <c r="E34" s="103"/>
      <c r="F34" s="103"/>
      <c r="G34" s="70"/>
      <c r="H34" s="152"/>
      <c r="I34" s="103"/>
      <c r="J34" s="103"/>
      <c r="K34" s="70"/>
      <c r="L34" s="152"/>
      <c r="M34" s="103"/>
      <c r="N34" s="103"/>
      <c r="O34" s="43"/>
      <c r="P34" s="128" t="s">
        <v>254</v>
      </c>
      <c r="Q34" s="129"/>
      <c r="R34" s="130"/>
    </row>
    <row r="35" spans="4:18" ht="31.5" customHeight="1" x14ac:dyDescent="0.55000000000000004">
      <c r="D35" s="152"/>
      <c r="E35" s="103"/>
      <c r="F35" s="103"/>
      <c r="G35" s="70"/>
      <c r="H35" s="152"/>
      <c r="I35" s="103"/>
      <c r="J35" s="103"/>
      <c r="K35" s="70"/>
      <c r="L35" s="152"/>
      <c r="M35" s="103"/>
      <c r="N35" s="103"/>
      <c r="O35" s="43"/>
      <c r="P35" s="128" t="s">
        <v>104</v>
      </c>
      <c r="Q35" s="129"/>
      <c r="R35" s="130"/>
    </row>
    <row r="36" spans="4:18" ht="9.75" customHeight="1" x14ac:dyDescent="0.55000000000000004">
      <c r="D36" s="152"/>
      <c r="E36" s="103"/>
      <c r="F36" s="103"/>
      <c r="G36" s="72"/>
      <c r="H36" s="152"/>
      <c r="I36" s="103"/>
      <c r="J36" s="103"/>
      <c r="K36" s="70"/>
      <c r="L36" s="152"/>
      <c r="M36" s="103"/>
      <c r="N36" s="103"/>
      <c r="O36" s="43"/>
      <c r="P36" s="128"/>
      <c r="Q36" s="129"/>
      <c r="R36" s="130"/>
    </row>
    <row r="37" spans="4:18" ht="9.75" customHeight="1" x14ac:dyDescent="0.55000000000000004"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</row>
    <row r="38" spans="4:18" ht="9.75" customHeight="1" x14ac:dyDescent="0.55000000000000004">
      <c r="D38" s="50">
        <v>2</v>
      </c>
      <c r="E38" s="69" t="s">
        <v>241</v>
      </c>
      <c r="F38" s="50">
        <f>D38*16</f>
        <v>32</v>
      </c>
      <c r="G38" s="43"/>
      <c r="H38" s="50">
        <v>2</v>
      </c>
      <c r="I38" s="50"/>
      <c r="J38" s="50">
        <f>H38*16</f>
        <v>32</v>
      </c>
      <c r="K38" s="43"/>
      <c r="L38" s="47">
        <v>2</v>
      </c>
      <c r="M38" s="47"/>
      <c r="N38" s="47">
        <f>L38*16</f>
        <v>32</v>
      </c>
      <c r="O38" s="43"/>
      <c r="P38" s="47">
        <v>2</v>
      </c>
      <c r="Q38" s="69" t="s">
        <v>241</v>
      </c>
      <c r="R38" s="47">
        <f>P38*16</f>
        <v>32</v>
      </c>
    </row>
    <row r="39" spans="4:18" ht="29.25" customHeight="1" x14ac:dyDescent="0.55000000000000004">
      <c r="D39" s="153" t="s">
        <v>47</v>
      </c>
      <c r="E39" s="129"/>
      <c r="F39" s="130"/>
      <c r="G39" s="43"/>
      <c r="H39" s="128" t="s">
        <v>255</v>
      </c>
      <c r="I39" s="129"/>
      <c r="J39" s="130"/>
      <c r="K39" s="43"/>
      <c r="L39" s="128" t="s">
        <v>256</v>
      </c>
      <c r="M39" s="129"/>
      <c r="N39" s="130"/>
      <c r="O39" s="43"/>
      <c r="P39" s="153" t="s">
        <v>257</v>
      </c>
      <c r="Q39" s="129"/>
      <c r="R39" s="130"/>
    </row>
    <row r="40" spans="4:18" ht="31.5" customHeight="1" x14ac:dyDescent="0.55000000000000004">
      <c r="D40" s="153" t="s">
        <v>160</v>
      </c>
      <c r="E40" s="129"/>
      <c r="F40" s="130"/>
      <c r="G40" s="43"/>
      <c r="H40" s="128" t="s">
        <v>149</v>
      </c>
      <c r="I40" s="129"/>
      <c r="J40" s="130"/>
      <c r="K40" s="43"/>
      <c r="L40" s="128" t="s">
        <v>104</v>
      </c>
      <c r="M40" s="129"/>
      <c r="N40" s="130"/>
      <c r="O40" s="43"/>
      <c r="P40" s="153" t="s">
        <v>104</v>
      </c>
      <c r="Q40" s="129"/>
      <c r="R40" s="130"/>
    </row>
    <row r="41" spans="4:18" ht="9.75" customHeight="1" x14ac:dyDescent="0.55000000000000004">
      <c r="D41" s="128" t="s">
        <v>162</v>
      </c>
      <c r="E41" s="129"/>
      <c r="F41" s="130"/>
      <c r="G41" s="43"/>
      <c r="H41" s="128" t="s">
        <v>191</v>
      </c>
      <c r="I41" s="129"/>
      <c r="J41" s="130"/>
      <c r="K41" s="43"/>
      <c r="L41" s="128"/>
      <c r="M41" s="129"/>
      <c r="N41" s="130"/>
      <c r="O41" s="43"/>
      <c r="P41" s="128"/>
      <c r="Q41" s="129"/>
      <c r="R41" s="130"/>
    </row>
    <row r="42" spans="4:18" ht="9.75" customHeight="1" x14ac:dyDescent="0.55000000000000004"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</row>
    <row r="43" spans="4:18" ht="9.75" customHeight="1" x14ac:dyDescent="0.55000000000000004"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</row>
    <row r="44" spans="4:18" ht="10.5" customHeight="1" x14ac:dyDescent="0.55000000000000004">
      <c r="D44" s="47">
        <v>2</v>
      </c>
      <c r="E44" s="69" t="s">
        <v>241</v>
      </c>
      <c r="F44" s="47">
        <f>D44*16</f>
        <v>32</v>
      </c>
      <c r="G44" s="43"/>
      <c r="H44" s="47">
        <v>2</v>
      </c>
      <c r="I44" s="69" t="s">
        <v>241</v>
      </c>
      <c r="J44" s="47">
        <f>H44*16</f>
        <v>32</v>
      </c>
      <c r="K44" s="43"/>
      <c r="L44" s="47">
        <v>2</v>
      </c>
      <c r="M44" s="69" t="s">
        <v>241</v>
      </c>
      <c r="N44" s="47">
        <f>L44*16</f>
        <v>32</v>
      </c>
      <c r="O44" s="43"/>
      <c r="P44" s="47">
        <v>4</v>
      </c>
      <c r="Q44" s="69" t="s">
        <v>258</v>
      </c>
      <c r="R44" s="47">
        <f>P44*16</f>
        <v>64</v>
      </c>
    </row>
    <row r="45" spans="4:18" ht="29.25" customHeight="1" x14ac:dyDescent="0.55000000000000004">
      <c r="D45" s="153" t="s">
        <v>259</v>
      </c>
      <c r="E45" s="129"/>
      <c r="F45" s="130"/>
      <c r="G45" s="43"/>
      <c r="H45" s="153" t="s">
        <v>260</v>
      </c>
      <c r="I45" s="129"/>
      <c r="J45" s="130"/>
      <c r="K45" s="43"/>
      <c r="L45" s="128" t="s">
        <v>261</v>
      </c>
      <c r="M45" s="129"/>
      <c r="N45" s="130"/>
      <c r="O45" s="43"/>
      <c r="P45" s="153" t="s">
        <v>180</v>
      </c>
      <c r="Q45" s="129"/>
      <c r="R45" s="130"/>
    </row>
    <row r="46" spans="4:18" ht="31.5" customHeight="1" x14ac:dyDescent="0.55000000000000004">
      <c r="D46" s="153" t="s">
        <v>106</v>
      </c>
      <c r="E46" s="129"/>
      <c r="F46" s="130"/>
      <c r="G46" s="43"/>
      <c r="H46" s="153" t="s">
        <v>104</v>
      </c>
      <c r="I46" s="129"/>
      <c r="J46" s="130"/>
      <c r="K46" s="43"/>
      <c r="L46" s="128" t="s">
        <v>106</v>
      </c>
      <c r="M46" s="129"/>
      <c r="N46" s="130"/>
      <c r="O46" s="43"/>
      <c r="P46" s="153" t="s">
        <v>105</v>
      </c>
      <c r="Q46" s="129"/>
      <c r="R46" s="130"/>
    </row>
    <row r="47" spans="4:18" ht="11.25" customHeight="1" x14ac:dyDescent="0.55000000000000004">
      <c r="D47" s="128"/>
      <c r="E47" s="129"/>
      <c r="F47" s="130"/>
      <c r="G47" s="43"/>
      <c r="H47" s="128"/>
      <c r="I47" s="129"/>
      <c r="J47" s="130"/>
      <c r="K47" s="43"/>
      <c r="L47" s="128"/>
      <c r="M47" s="129"/>
      <c r="N47" s="130"/>
      <c r="O47" s="43"/>
      <c r="P47" s="128" t="s">
        <v>187</v>
      </c>
      <c r="Q47" s="129"/>
      <c r="R47" s="130"/>
    </row>
    <row r="50" spans="4:18" ht="12" customHeight="1" x14ac:dyDescent="0.55000000000000004">
      <c r="D50" s="50">
        <v>2</v>
      </c>
      <c r="E50" s="69" t="s">
        <v>241</v>
      </c>
      <c r="F50" s="50">
        <f>D50*16</f>
        <v>32</v>
      </c>
      <c r="G50" s="43"/>
      <c r="H50" s="50">
        <v>2</v>
      </c>
      <c r="I50" s="69" t="s">
        <v>241</v>
      </c>
      <c r="J50" s="50">
        <f>H50*16</f>
        <v>32</v>
      </c>
      <c r="K50" s="43"/>
      <c r="L50" s="47">
        <v>2</v>
      </c>
      <c r="M50" s="47"/>
      <c r="N50" s="47">
        <f>L50*16</f>
        <v>32</v>
      </c>
      <c r="O50" s="43"/>
      <c r="P50" s="47">
        <v>2</v>
      </c>
      <c r="Q50" s="47"/>
      <c r="R50" s="47">
        <f>P50*16</f>
        <v>32</v>
      </c>
    </row>
    <row r="51" spans="4:18" ht="29.25" customHeight="1" x14ac:dyDescent="0.55000000000000004">
      <c r="D51" s="153" t="s">
        <v>190</v>
      </c>
      <c r="E51" s="129"/>
      <c r="F51" s="130"/>
      <c r="G51" s="43"/>
      <c r="H51" s="128" t="s">
        <v>262</v>
      </c>
      <c r="I51" s="129"/>
      <c r="J51" s="130"/>
      <c r="K51" s="43"/>
      <c r="L51" s="128" t="s">
        <v>263</v>
      </c>
      <c r="M51" s="129"/>
      <c r="N51" s="130"/>
      <c r="O51" s="43"/>
      <c r="P51" s="128" t="s">
        <v>264</v>
      </c>
      <c r="Q51" s="129"/>
      <c r="R51" s="130"/>
    </row>
    <row r="52" spans="4:18" ht="31.5" customHeight="1" x14ac:dyDescent="0.55000000000000004">
      <c r="D52" s="153" t="s">
        <v>149</v>
      </c>
      <c r="E52" s="129"/>
      <c r="F52" s="130"/>
      <c r="G52" s="43"/>
      <c r="H52" s="125"/>
      <c r="I52" s="126"/>
      <c r="J52" s="127"/>
      <c r="K52" s="43"/>
      <c r="L52" s="128" t="s">
        <v>104</v>
      </c>
      <c r="M52" s="129"/>
      <c r="N52" s="130"/>
      <c r="O52" s="43"/>
      <c r="P52" s="128" t="s">
        <v>37</v>
      </c>
      <c r="Q52" s="129"/>
      <c r="R52" s="130"/>
    </row>
    <row r="53" spans="4:18" ht="11.25" customHeight="1" x14ac:dyDescent="0.55000000000000004">
      <c r="D53" s="128" t="s">
        <v>191</v>
      </c>
      <c r="E53" s="129"/>
      <c r="F53" s="130"/>
      <c r="G53" s="43"/>
      <c r="H53" s="128"/>
      <c r="I53" s="129"/>
      <c r="J53" s="130"/>
      <c r="K53" s="43"/>
      <c r="L53" s="128"/>
      <c r="M53" s="129"/>
      <c r="N53" s="130"/>
      <c r="O53" s="43"/>
      <c r="P53" s="128"/>
      <c r="Q53" s="129"/>
      <c r="R53" s="130"/>
    </row>
    <row r="54" spans="4:18" ht="11.25" customHeight="1" x14ac:dyDescent="0.55000000000000004"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</row>
    <row r="55" spans="4:18" ht="9.75" customHeight="1" x14ac:dyDescent="0.55000000000000004">
      <c r="D55" s="51">
        <f>SUM(D8:D54)</f>
        <v>14</v>
      </c>
      <c r="E55" s="52"/>
      <c r="F55" s="51">
        <v>16</v>
      </c>
      <c r="G55" s="43"/>
      <c r="H55" s="51">
        <f>SUM(H8:H54)</f>
        <v>14</v>
      </c>
      <c r="I55" s="52"/>
      <c r="J55" s="51">
        <v>16</v>
      </c>
      <c r="K55" s="43"/>
      <c r="L55" s="51">
        <f>SUM(L8:L54)</f>
        <v>14</v>
      </c>
      <c r="M55" s="52"/>
      <c r="N55" s="51">
        <v>16</v>
      </c>
      <c r="O55" s="43"/>
      <c r="P55" s="51">
        <f>SUM(P8:P54)</f>
        <v>18</v>
      </c>
      <c r="Q55" s="52"/>
      <c r="R55" s="51">
        <v>16</v>
      </c>
    </row>
    <row r="56" spans="4:18" ht="9.75" customHeight="1" x14ac:dyDescent="0.55000000000000004">
      <c r="D56" s="43"/>
      <c r="E56" s="53"/>
      <c r="F56" s="43"/>
      <c r="G56" s="43"/>
      <c r="H56" s="43"/>
      <c r="I56" s="53"/>
      <c r="J56" s="43"/>
      <c r="K56" s="43"/>
      <c r="L56" s="43"/>
      <c r="M56" s="53"/>
      <c r="N56" s="43"/>
      <c r="O56" s="43"/>
      <c r="P56" s="43"/>
      <c r="Q56" s="53"/>
      <c r="R56" s="43"/>
    </row>
    <row r="57" spans="4:18" ht="9.75" customHeight="1" x14ac:dyDescent="0.55000000000000004"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</row>
    <row r="58" spans="4:18" ht="9.75" customHeight="1" x14ac:dyDescent="0.55000000000000004"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</row>
    <row r="59" spans="4:18" ht="9.75" customHeight="1" x14ac:dyDescent="0.55000000000000004"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4:18" ht="9.75" customHeight="1" x14ac:dyDescent="0.55000000000000004"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</row>
    <row r="61" spans="4:18" ht="12" customHeight="1" x14ac:dyDescent="0.55000000000000004">
      <c r="D61" s="55" t="s">
        <v>200</v>
      </c>
      <c r="E61" s="69" t="s">
        <v>265</v>
      </c>
      <c r="F61" s="55" t="s">
        <v>201</v>
      </c>
      <c r="G61" s="35"/>
      <c r="H61" s="35"/>
      <c r="I61" s="35"/>
      <c r="J61" s="35"/>
      <c r="K61" s="35"/>
      <c r="L61" s="35"/>
      <c r="M61" s="35"/>
      <c r="N61" s="35"/>
      <c r="O61" s="35"/>
      <c r="P61" s="56" t="s">
        <v>202</v>
      </c>
      <c r="Q61" s="73">
        <f>SUM(D55,H55,L55,P55)</f>
        <v>60</v>
      </c>
      <c r="R61" s="35"/>
    </row>
    <row r="62" spans="4:18" ht="29.25" customHeight="1" x14ac:dyDescent="0.55000000000000004">
      <c r="D62" s="147" t="s">
        <v>203</v>
      </c>
      <c r="E62" s="129"/>
      <c r="F62" s="130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</row>
    <row r="63" spans="4:18" ht="29.25" customHeight="1" x14ac:dyDescent="0.55000000000000004">
      <c r="D63" s="147" t="s">
        <v>205</v>
      </c>
      <c r="E63" s="129"/>
      <c r="F63" s="130"/>
      <c r="G63" s="35"/>
      <c r="H63" s="35"/>
      <c r="I63" s="35"/>
      <c r="J63" s="35"/>
      <c r="K63" s="35"/>
      <c r="L63" s="35"/>
      <c r="M63" s="35"/>
      <c r="N63" s="35"/>
      <c r="O63" s="141" t="s">
        <v>206</v>
      </c>
      <c r="P63" s="129"/>
      <c r="Q63" s="129"/>
      <c r="R63" s="130"/>
    </row>
    <row r="64" spans="4:18" ht="11.25" customHeight="1" x14ac:dyDescent="0.55000000000000004">
      <c r="D64" s="147" t="s">
        <v>207</v>
      </c>
      <c r="E64" s="129"/>
      <c r="F64" s="130"/>
      <c r="G64" s="35"/>
      <c r="H64" s="35"/>
      <c r="I64" s="35"/>
      <c r="J64" s="35"/>
      <c r="K64" s="35"/>
      <c r="L64" s="35"/>
      <c r="M64" s="35"/>
      <c r="N64" s="35"/>
      <c r="O64" s="74"/>
      <c r="P64" s="143" t="s">
        <v>139</v>
      </c>
      <c r="Q64" s="129"/>
      <c r="R64" s="130"/>
    </row>
    <row r="65" spans="4:20" ht="11.25" customHeight="1" x14ac:dyDescent="0.55000000000000004">
      <c r="D65" s="59"/>
      <c r="E65" s="59"/>
      <c r="F65" s="59"/>
      <c r="G65" s="35"/>
      <c r="H65" s="35"/>
      <c r="I65" s="35"/>
      <c r="J65" s="35"/>
      <c r="K65" s="35"/>
      <c r="L65" s="35"/>
      <c r="M65" s="35"/>
      <c r="N65" s="35"/>
      <c r="O65" s="75"/>
      <c r="P65" s="143" t="s">
        <v>208</v>
      </c>
      <c r="Q65" s="129"/>
      <c r="R65" s="130"/>
      <c r="S65" s="40"/>
      <c r="T65" s="35"/>
    </row>
    <row r="66" spans="4:20" ht="9.75" customHeight="1" x14ac:dyDescent="0.55000000000000004">
      <c r="D66" s="59"/>
      <c r="E66" s="59"/>
      <c r="F66" s="59"/>
      <c r="G66" s="35"/>
      <c r="H66" s="35"/>
      <c r="I66" s="35"/>
      <c r="J66" s="35"/>
      <c r="K66" s="35"/>
      <c r="L66" s="35"/>
      <c r="M66" s="35"/>
      <c r="N66" s="35"/>
      <c r="O66" s="76"/>
      <c r="P66" s="143" t="s">
        <v>266</v>
      </c>
      <c r="Q66" s="129"/>
      <c r="R66" s="130"/>
      <c r="S66" s="40"/>
      <c r="T66" s="35"/>
    </row>
    <row r="67" spans="4:20" ht="9.75" customHeight="1" x14ac:dyDescent="0.55000000000000004">
      <c r="D67" s="55" t="s">
        <v>211</v>
      </c>
      <c r="E67" s="63"/>
      <c r="F67" s="55" t="s">
        <v>212</v>
      </c>
      <c r="G67" s="35"/>
      <c r="H67" s="35"/>
      <c r="I67" s="35"/>
      <c r="J67" s="35"/>
      <c r="K67" s="35"/>
      <c r="L67" s="35"/>
      <c r="M67" s="35"/>
      <c r="N67" s="35"/>
      <c r="O67" s="77"/>
      <c r="P67" s="140" t="s">
        <v>213</v>
      </c>
      <c r="Q67" s="129"/>
      <c r="R67" s="130"/>
      <c r="S67" s="40"/>
      <c r="T67" s="35"/>
    </row>
    <row r="68" spans="4:20" ht="9.75" customHeight="1" x14ac:dyDescent="0.55000000000000004">
      <c r="D68" s="59"/>
      <c r="E68" s="66"/>
      <c r="F68" s="59"/>
      <c r="G68" s="35"/>
      <c r="H68" s="35"/>
      <c r="I68" s="35"/>
      <c r="J68" s="35"/>
      <c r="K68" s="35"/>
      <c r="L68" s="35"/>
      <c r="M68" s="35"/>
      <c r="N68" s="35"/>
      <c r="O68" s="78"/>
      <c r="P68" s="140" t="s">
        <v>126</v>
      </c>
      <c r="Q68" s="129"/>
      <c r="R68" s="130"/>
      <c r="S68" s="40"/>
      <c r="T68" s="35"/>
    </row>
    <row r="69" spans="4:20" ht="9.75" customHeight="1" x14ac:dyDescent="0.55000000000000004"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79"/>
      <c r="P69" s="140" t="s">
        <v>107</v>
      </c>
      <c r="Q69" s="129"/>
      <c r="R69" s="130"/>
      <c r="S69" s="40"/>
      <c r="T69" s="35"/>
    </row>
    <row r="70" spans="4:20" ht="9.75" customHeight="1" x14ac:dyDescent="0.55000000000000004"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80"/>
      <c r="P70" s="81"/>
      <c r="Q70" s="81"/>
      <c r="R70" s="81"/>
      <c r="S70" s="40"/>
      <c r="T70" s="35"/>
    </row>
    <row r="71" spans="4:20" ht="9.75" customHeight="1" x14ac:dyDescent="0.55000000000000004">
      <c r="D71" s="151" t="s">
        <v>267</v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40"/>
      <c r="T71" s="35"/>
    </row>
    <row r="72" spans="4:20" ht="10.5" customHeight="1" x14ac:dyDescent="0.55000000000000004"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8"/>
      <c r="T72" s="35"/>
    </row>
    <row r="73" spans="4:20" ht="9.75" customHeight="1" x14ac:dyDescent="0.55000000000000004"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 t="s">
        <v>1</v>
      </c>
    </row>
  </sheetData>
  <mergeCells count="120">
    <mergeCell ref="C3:J3"/>
    <mergeCell ref="K3:S3"/>
    <mergeCell ref="C4:J4"/>
    <mergeCell ref="K4:S4"/>
    <mergeCell ref="C5:J5"/>
    <mergeCell ref="K5:S5"/>
    <mergeCell ref="D8:F8"/>
    <mergeCell ref="P8:R8"/>
    <mergeCell ref="L11:N11"/>
    <mergeCell ref="L12:N12"/>
    <mergeCell ref="L13:N13"/>
    <mergeCell ref="P13:R13"/>
    <mergeCell ref="H8:J8"/>
    <mergeCell ref="L8:N8"/>
    <mergeCell ref="D11:F11"/>
    <mergeCell ref="H11:J11"/>
    <mergeCell ref="P11:R11"/>
    <mergeCell ref="H12:J12"/>
    <mergeCell ref="P12:R12"/>
    <mergeCell ref="D12:F12"/>
    <mergeCell ref="D13:F13"/>
    <mergeCell ref="H13:J13"/>
    <mergeCell ref="P17:R17"/>
    <mergeCell ref="P18:R18"/>
    <mergeCell ref="P19:R19"/>
    <mergeCell ref="P23:R23"/>
    <mergeCell ref="P24:R24"/>
    <mergeCell ref="P25:R25"/>
    <mergeCell ref="P29:R29"/>
    <mergeCell ref="D19:F19"/>
    <mergeCell ref="H19:J19"/>
    <mergeCell ref="L19:N19"/>
    <mergeCell ref="D17:F17"/>
    <mergeCell ref="L17:N17"/>
    <mergeCell ref="D18:F18"/>
    <mergeCell ref="L18:N18"/>
    <mergeCell ref="H17:J17"/>
    <mergeCell ref="H18:J18"/>
    <mergeCell ref="D23:F23"/>
    <mergeCell ref="H23:J23"/>
    <mergeCell ref="L23:N23"/>
    <mergeCell ref="H24:J24"/>
    <mergeCell ref="L24:N24"/>
    <mergeCell ref="D24:F24"/>
    <mergeCell ref="D25:F25"/>
    <mergeCell ref="H25:J25"/>
    <mergeCell ref="L25:N25"/>
    <mergeCell ref="H29:J29"/>
    <mergeCell ref="L29:N29"/>
    <mergeCell ref="U29:W29"/>
    <mergeCell ref="L30:N30"/>
    <mergeCell ref="L31:N31"/>
    <mergeCell ref="U30:W30"/>
    <mergeCell ref="U31:W31"/>
    <mergeCell ref="D29:F29"/>
    <mergeCell ref="D30:F30"/>
    <mergeCell ref="H30:J30"/>
    <mergeCell ref="P30:R30"/>
    <mergeCell ref="D31:F31"/>
    <mergeCell ref="H31:J31"/>
    <mergeCell ref="P31:R31"/>
    <mergeCell ref="D62:F62"/>
    <mergeCell ref="L39:N39"/>
    <mergeCell ref="P39:R39"/>
    <mergeCell ref="H39:J39"/>
    <mergeCell ref="H40:J40"/>
    <mergeCell ref="L40:N40"/>
    <mergeCell ref="P40:R40"/>
    <mergeCell ref="D51:F51"/>
    <mergeCell ref="H51:J51"/>
    <mergeCell ref="L51:N51"/>
    <mergeCell ref="P51:R51"/>
    <mergeCell ref="D45:F45"/>
    <mergeCell ref="D46:F46"/>
    <mergeCell ref="H46:J46"/>
    <mergeCell ref="L46:N46"/>
    <mergeCell ref="D47:F47"/>
    <mergeCell ref="H47:J47"/>
    <mergeCell ref="L47:N47"/>
    <mergeCell ref="P46:R46"/>
    <mergeCell ref="P47:R47"/>
    <mergeCell ref="H52:J52"/>
    <mergeCell ref="L52:N52"/>
    <mergeCell ref="P52:R52"/>
    <mergeCell ref="D52:F52"/>
    <mergeCell ref="D53:F53"/>
    <mergeCell ref="H53:J53"/>
    <mergeCell ref="L53:N53"/>
    <mergeCell ref="P53:R53"/>
    <mergeCell ref="D39:F39"/>
    <mergeCell ref="D40:F40"/>
    <mergeCell ref="D41:F41"/>
    <mergeCell ref="H41:J41"/>
    <mergeCell ref="L41:N41"/>
    <mergeCell ref="P41:R41"/>
    <mergeCell ref="H45:J45"/>
    <mergeCell ref="L45:N45"/>
    <mergeCell ref="P45:R45"/>
    <mergeCell ref="D34:F34"/>
    <mergeCell ref="H34:J34"/>
    <mergeCell ref="L34:N34"/>
    <mergeCell ref="P34:R34"/>
    <mergeCell ref="H35:J35"/>
    <mergeCell ref="L35:N35"/>
    <mergeCell ref="P35:R35"/>
    <mergeCell ref="D35:F35"/>
    <mergeCell ref="D36:F36"/>
    <mergeCell ref="H36:J36"/>
    <mergeCell ref="L36:N36"/>
    <mergeCell ref="P36:R36"/>
    <mergeCell ref="D63:F63"/>
    <mergeCell ref="D64:F64"/>
    <mergeCell ref="P64:R64"/>
    <mergeCell ref="P65:R65"/>
    <mergeCell ref="P66:R66"/>
    <mergeCell ref="P67:R67"/>
    <mergeCell ref="P68:R68"/>
    <mergeCell ref="P69:R69"/>
    <mergeCell ref="D71:R71"/>
    <mergeCell ref="O63:R63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C3:T76"/>
  <sheetViews>
    <sheetView showGridLines="0" topLeftCell="A41" workbookViewId="0">
      <selection activeCell="L48" sqref="L48:N48"/>
    </sheetView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10" width="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2.15625" customWidth="1"/>
    <col min="20" max="20" width="1.68359375" customWidth="1"/>
    <col min="21" max="26" width="5" customWidth="1"/>
  </cols>
  <sheetData>
    <row r="3" spans="3:19" ht="18.75" customHeight="1" x14ac:dyDescent="0.55000000000000004">
      <c r="C3" s="132" t="s">
        <v>109</v>
      </c>
      <c r="D3" s="100"/>
      <c r="E3" s="100"/>
      <c r="F3" s="100"/>
      <c r="G3" s="100"/>
      <c r="H3" s="100"/>
      <c r="I3" s="100"/>
      <c r="J3" s="100"/>
      <c r="K3" s="133" t="s">
        <v>110</v>
      </c>
      <c r="L3" s="100"/>
      <c r="M3" s="100"/>
      <c r="N3" s="100"/>
      <c r="O3" s="100"/>
      <c r="P3" s="100"/>
      <c r="Q3" s="100"/>
      <c r="R3" s="100"/>
      <c r="S3" s="101"/>
    </row>
    <row r="4" spans="3:19" ht="54.75" customHeight="1" x14ac:dyDescent="0.55000000000000004">
      <c r="C4" s="134" t="s">
        <v>111</v>
      </c>
      <c r="D4" s="103"/>
      <c r="E4" s="103"/>
      <c r="F4" s="103"/>
      <c r="G4" s="103"/>
      <c r="H4" s="103"/>
      <c r="I4" s="103"/>
      <c r="J4" s="103"/>
      <c r="K4" s="135" t="s">
        <v>268</v>
      </c>
      <c r="L4" s="103"/>
      <c r="M4" s="103"/>
      <c r="N4" s="103"/>
      <c r="O4" s="103"/>
      <c r="P4" s="103"/>
      <c r="Q4" s="103"/>
      <c r="R4" s="103"/>
      <c r="S4" s="104"/>
    </row>
    <row r="5" spans="3:19" ht="18.75" customHeight="1" x14ac:dyDescent="0.55000000000000004">
      <c r="C5" s="136" t="s">
        <v>113</v>
      </c>
      <c r="D5" s="106"/>
      <c r="E5" s="106"/>
      <c r="F5" s="106"/>
      <c r="G5" s="106"/>
      <c r="H5" s="106"/>
      <c r="I5" s="106"/>
      <c r="J5" s="106"/>
      <c r="K5" s="137" t="s">
        <v>240</v>
      </c>
      <c r="L5" s="106"/>
      <c r="M5" s="106"/>
      <c r="N5" s="106"/>
      <c r="O5" s="106"/>
      <c r="P5" s="106"/>
      <c r="Q5" s="106"/>
      <c r="R5" s="106"/>
      <c r="S5" s="107"/>
    </row>
    <row r="6" spans="3:19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3:19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</row>
    <row r="8" spans="3:19" ht="9.75" customHeight="1" x14ac:dyDescent="0.55000000000000004">
      <c r="C8" s="39"/>
      <c r="D8" s="138" t="s">
        <v>114</v>
      </c>
      <c r="E8" s="103"/>
      <c r="F8" s="103"/>
      <c r="G8" s="35"/>
      <c r="H8" s="138" t="s">
        <v>115</v>
      </c>
      <c r="I8" s="103"/>
      <c r="J8" s="103"/>
      <c r="K8" s="35"/>
      <c r="L8" s="138" t="s">
        <v>116</v>
      </c>
      <c r="M8" s="103"/>
      <c r="N8" s="103"/>
      <c r="O8" s="35"/>
      <c r="P8" s="138" t="s">
        <v>117</v>
      </c>
      <c r="Q8" s="103"/>
      <c r="R8" s="103"/>
      <c r="S8" s="40"/>
    </row>
    <row r="9" spans="3:19" ht="9.75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40"/>
    </row>
    <row r="10" spans="3:19" ht="9.75" customHeight="1" x14ac:dyDescent="0.55000000000000004">
      <c r="C10" s="41"/>
      <c r="D10" s="50">
        <v>2</v>
      </c>
      <c r="E10" s="69" t="s">
        <v>241</v>
      </c>
      <c r="F10" s="50">
        <f>D10*16</f>
        <v>32</v>
      </c>
      <c r="G10" s="43"/>
      <c r="H10" s="50">
        <v>2</v>
      </c>
      <c r="I10" s="69" t="s">
        <v>241</v>
      </c>
      <c r="J10" s="50">
        <f>H10*16</f>
        <v>32</v>
      </c>
      <c r="K10" s="43"/>
      <c r="L10" s="48">
        <v>2</v>
      </c>
      <c r="M10" s="69" t="s">
        <v>241</v>
      </c>
      <c r="N10" s="48">
        <f>L10*16</f>
        <v>32</v>
      </c>
      <c r="O10" s="43"/>
      <c r="P10" s="45">
        <v>2</v>
      </c>
      <c r="Q10" s="69" t="s">
        <v>241</v>
      </c>
      <c r="R10" s="45">
        <f>P10*16</f>
        <v>32</v>
      </c>
      <c r="S10" s="46"/>
    </row>
    <row r="11" spans="3:19" ht="29.25" customHeight="1" x14ac:dyDescent="0.55000000000000004">
      <c r="C11" s="41"/>
      <c r="D11" s="153" t="s">
        <v>242</v>
      </c>
      <c r="E11" s="129"/>
      <c r="F11" s="130"/>
      <c r="G11" s="43"/>
      <c r="H11" s="153" t="s">
        <v>243</v>
      </c>
      <c r="I11" s="129"/>
      <c r="J11" s="130"/>
      <c r="K11" s="43"/>
      <c r="L11" s="153" t="s">
        <v>244</v>
      </c>
      <c r="M11" s="129"/>
      <c r="N11" s="130"/>
      <c r="O11" s="43"/>
      <c r="P11" s="128" t="s">
        <v>269</v>
      </c>
      <c r="Q11" s="129"/>
      <c r="R11" s="130"/>
      <c r="S11" s="46"/>
    </row>
    <row r="12" spans="3:19" ht="31.5" customHeight="1" x14ac:dyDescent="0.55000000000000004">
      <c r="C12" s="41"/>
      <c r="D12" s="154" t="s">
        <v>160</v>
      </c>
      <c r="E12" s="126"/>
      <c r="F12" s="127"/>
      <c r="G12" s="43"/>
      <c r="H12" s="153" t="s">
        <v>149</v>
      </c>
      <c r="I12" s="129"/>
      <c r="J12" s="130"/>
      <c r="K12" s="43"/>
      <c r="L12" s="153" t="s">
        <v>139</v>
      </c>
      <c r="M12" s="129"/>
      <c r="N12" s="130"/>
      <c r="O12" s="43"/>
      <c r="P12" s="128" t="s">
        <v>128</v>
      </c>
      <c r="Q12" s="129"/>
      <c r="R12" s="130"/>
      <c r="S12" s="46"/>
    </row>
    <row r="13" spans="3:19" ht="12" customHeight="1" x14ac:dyDescent="0.55000000000000004">
      <c r="C13" s="41"/>
      <c r="D13" s="128"/>
      <c r="E13" s="129"/>
      <c r="F13" s="130"/>
      <c r="G13" s="43"/>
      <c r="H13" s="128"/>
      <c r="I13" s="129"/>
      <c r="J13" s="130"/>
      <c r="K13" s="43"/>
      <c r="L13" s="128"/>
      <c r="M13" s="129"/>
      <c r="N13" s="130"/>
      <c r="O13" s="43"/>
      <c r="P13" s="128"/>
      <c r="Q13" s="129"/>
      <c r="R13" s="130"/>
      <c r="S13" s="46"/>
    </row>
    <row r="14" spans="3:19" ht="12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6"/>
    </row>
    <row r="15" spans="3:19" ht="12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6"/>
    </row>
    <row r="16" spans="3:19" ht="12" customHeight="1" x14ac:dyDescent="0.55000000000000004">
      <c r="C16" s="41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7">
        <v>2</v>
      </c>
      <c r="Q16" s="47"/>
      <c r="R16" s="47">
        <f>P16*16</f>
        <v>32</v>
      </c>
      <c r="S16" s="46"/>
    </row>
    <row r="17" spans="4:18" ht="33" customHeight="1" x14ac:dyDescent="0.55000000000000004"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128" t="s">
        <v>270</v>
      </c>
      <c r="Q17" s="129"/>
      <c r="R17" s="130"/>
    </row>
    <row r="18" spans="4:18" ht="23.25" customHeight="1" x14ac:dyDescent="0.55000000000000004"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128" t="s">
        <v>271</v>
      </c>
      <c r="Q18" s="129"/>
      <c r="R18" s="130"/>
    </row>
    <row r="19" spans="4:18" ht="12" customHeight="1" x14ac:dyDescent="0.55000000000000004"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128"/>
      <c r="Q19" s="129"/>
      <c r="R19" s="130"/>
    </row>
    <row r="20" spans="4:18" ht="12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</row>
    <row r="21" spans="4:18" ht="12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</row>
    <row r="22" spans="4:18" ht="12" customHeight="1" x14ac:dyDescent="0.55000000000000004"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3" spans="4:18" ht="9.75" customHeight="1" x14ac:dyDescent="0.55000000000000004">
      <c r="D23" s="42">
        <v>2</v>
      </c>
      <c r="E23" s="69" t="s">
        <v>241</v>
      </c>
      <c r="F23" s="42">
        <f>D23*16</f>
        <v>32</v>
      </c>
      <c r="G23" s="43"/>
      <c r="H23" s="42">
        <v>2</v>
      </c>
      <c r="I23" s="69" t="s">
        <v>241</v>
      </c>
      <c r="J23" s="42">
        <f>H23*16</f>
        <v>32</v>
      </c>
      <c r="K23" s="43"/>
      <c r="L23" s="47">
        <v>2</v>
      </c>
      <c r="M23" s="69" t="s">
        <v>241</v>
      </c>
      <c r="N23" s="47">
        <f>L23*16</f>
        <v>32</v>
      </c>
      <c r="O23" s="43"/>
      <c r="P23" s="42">
        <v>2</v>
      </c>
      <c r="Q23" s="69" t="s">
        <v>241</v>
      </c>
      <c r="R23" s="42">
        <f>P23*16</f>
        <v>32</v>
      </c>
    </row>
    <row r="24" spans="4:18" ht="29.25" customHeight="1" x14ac:dyDescent="0.55000000000000004">
      <c r="D24" s="153" t="s">
        <v>272</v>
      </c>
      <c r="E24" s="129"/>
      <c r="F24" s="130"/>
      <c r="G24" s="43"/>
      <c r="H24" s="153" t="s">
        <v>273</v>
      </c>
      <c r="I24" s="129"/>
      <c r="J24" s="130"/>
      <c r="K24" s="43"/>
      <c r="L24" s="153" t="s">
        <v>36</v>
      </c>
      <c r="M24" s="129"/>
      <c r="N24" s="130"/>
      <c r="O24" s="43"/>
      <c r="P24" s="153" t="s">
        <v>26</v>
      </c>
      <c r="Q24" s="129"/>
      <c r="R24" s="130"/>
    </row>
    <row r="25" spans="4:18" ht="31.5" customHeight="1" x14ac:dyDescent="0.55000000000000004">
      <c r="D25" s="153" t="s">
        <v>274</v>
      </c>
      <c r="E25" s="129"/>
      <c r="F25" s="130"/>
      <c r="G25" s="43"/>
      <c r="H25" s="153" t="s">
        <v>274</v>
      </c>
      <c r="I25" s="129"/>
      <c r="J25" s="130"/>
      <c r="K25" s="43"/>
      <c r="L25" s="153" t="s">
        <v>275</v>
      </c>
      <c r="M25" s="129"/>
      <c r="N25" s="130"/>
      <c r="O25" s="43"/>
      <c r="P25" s="153" t="s">
        <v>274</v>
      </c>
      <c r="Q25" s="129"/>
      <c r="R25" s="130"/>
    </row>
    <row r="26" spans="4:18" ht="12" customHeight="1" x14ac:dyDescent="0.55000000000000004">
      <c r="D26" s="128"/>
      <c r="E26" s="129"/>
      <c r="F26" s="130"/>
      <c r="G26" s="43"/>
      <c r="H26" s="128"/>
      <c r="I26" s="129"/>
      <c r="J26" s="130"/>
      <c r="K26" s="43"/>
      <c r="L26" s="128" t="s">
        <v>140</v>
      </c>
      <c r="M26" s="129"/>
      <c r="N26" s="130"/>
      <c r="O26" s="43"/>
      <c r="P26" s="128" t="s">
        <v>151</v>
      </c>
      <c r="Q26" s="129"/>
      <c r="R26" s="130"/>
    </row>
    <row r="27" spans="4:18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 spans="4:18" ht="9.75" customHeight="1" x14ac:dyDescent="0.55000000000000004"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</row>
    <row r="29" spans="4:18" ht="9.75" customHeight="1" x14ac:dyDescent="0.55000000000000004">
      <c r="D29" s="47">
        <v>2</v>
      </c>
      <c r="E29" s="69" t="s">
        <v>241</v>
      </c>
      <c r="F29" s="47">
        <f>D29*16</f>
        <v>32</v>
      </c>
      <c r="G29" s="43"/>
      <c r="H29" s="47">
        <v>2</v>
      </c>
      <c r="I29" s="69" t="s">
        <v>241</v>
      </c>
      <c r="J29" s="47">
        <f>H29*16</f>
        <v>32</v>
      </c>
      <c r="K29" s="43"/>
      <c r="L29" s="47">
        <v>2</v>
      </c>
      <c r="M29" s="69" t="s">
        <v>241</v>
      </c>
      <c r="N29" s="47">
        <f>L29*16</f>
        <v>32</v>
      </c>
      <c r="O29" s="43"/>
      <c r="P29" s="47">
        <v>2</v>
      </c>
      <c r="Q29" s="69" t="s">
        <v>241</v>
      </c>
      <c r="R29" s="47">
        <f>P29*16</f>
        <v>32</v>
      </c>
    </row>
    <row r="30" spans="4:18" ht="29.25" customHeight="1" x14ac:dyDescent="0.55000000000000004">
      <c r="D30" s="153" t="s">
        <v>248</v>
      </c>
      <c r="E30" s="129"/>
      <c r="F30" s="130"/>
      <c r="G30" s="43"/>
      <c r="H30" s="153" t="s">
        <v>276</v>
      </c>
      <c r="I30" s="129"/>
      <c r="J30" s="130"/>
      <c r="K30" s="43"/>
      <c r="L30" s="153" t="s">
        <v>277</v>
      </c>
      <c r="M30" s="129"/>
      <c r="N30" s="130"/>
      <c r="O30" s="43"/>
      <c r="P30" s="153" t="s">
        <v>278</v>
      </c>
      <c r="Q30" s="129"/>
      <c r="R30" s="130"/>
    </row>
    <row r="31" spans="4:18" ht="31.5" customHeight="1" x14ac:dyDescent="0.55000000000000004">
      <c r="D31" s="153" t="s">
        <v>275</v>
      </c>
      <c r="E31" s="129"/>
      <c r="F31" s="130"/>
      <c r="G31" s="43"/>
      <c r="H31" s="153" t="s">
        <v>275</v>
      </c>
      <c r="I31" s="129"/>
      <c r="J31" s="130"/>
      <c r="K31" s="43"/>
      <c r="L31" s="153" t="s">
        <v>275</v>
      </c>
      <c r="M31" s="129"/>
      <c r="N31" s="130"/>
      <c r="O31" s="43"/>
      <c r="P31" s="153" t="s">
        <v>275</v>
      </c>
      <c r="Q31" s="129"/>
      <c r="R31" s="130"/>
    </row>
    <row r="32" spans="4:18" ht="9.75" customHeight="1" x14ac:dyDescent="0.55000000000000004">
      <c r="D32" s="128"/>
      <c r="E32" s="129"/>
      <c r="F32" s="130"/>
      <c r="G32" s="43"/>
      <c r="H32" s="128"/>
      <c r="I32" s="129"/>
      <c r="J32" s="130"/>
      <c r="K32" s="43"/>
      <c r="L32" s="128"/>
      <c r="M32" s="129"/>
      <c r="N32" s="130"/>
      <c r="O32" s="43"/>
      <c r="P32" s="128"/>
      <c r="Q32" s="129"/>
      <c r="R32" s="130"/>
    </row>
    <row r="35" spans="4:18" ht="9.75" customHeight="1" x14ac:dyDescent="0.55000000000000004">
      <c r="D35" s="44">
        <v>2</v>
      </c>
      <c r="E35" s="69" t="s">
        <v>241</v>
      </c>
      <c r="F35" s="44">
        <f>D35*16</f>
        <v>32</v>
      </c>
      <c r="G35" s="43"/>
      <c r="H35" s="44">
        <v>2</v>
      </c>
      <c r="I35" s="69" t="s">
        <v>241</v>
      </c>
      <c r="J35" s="44">
        <f>H35*16</f>
        <v>32</v>
      </c>
      <c r="K35" s="43"/>
      <c r="L35" s="44">
        <v>2</v>
      </c>
      <c r="M35" s="69" t="s">
        <v>241</v>
      </c>
      <c r="N35" s="44">
        <f>L35*16</f>
        <v>32</v>
      </c>
      <c r="O35" s="43"/>
      <c r="P35" s="44">
        <v>2</v>
      </c>
      <c r="Q35" s="69" t="s">
        <v>241</v>
      </c>
      <c r="R35" s="44">
        <f>P35*16</f>
        <v>32</v>
      </c>
    </row>
    <row r="36" spans="4:18" ht="29.25" customHeight="1" x14ac:dyDescent="0.55000000000000004">
      <c r="D36" s="153" t="s">
        <v>250</v>
      </c>
      <c r="E36" s="129"/>
      <c r="F36" s="130"/>
      <c r="G36" s="43"/>
      <c r="H36" s="153" t="s">
        <v>251</v>
      </c>
      <c r="I36" s="129"/>
      <c r="J36" s="130"/>
      <c r="K36" s="43"/>
      <c r="L36" s="153" t="s">
        <v>279</v>
      </c>
      <c r="M36" s="129"/>
      <c r="N36" s="130"/>
      <c r="O36" s="43"/>
      <c r="P36" s="153" t="s">
        <v>253</v>
      </c>
      <c r="Q36" s="129"/>
      <c r="R36" s="130"/>
    </row>
    <row r="37" spans="4:18" ht="31.5" customHeight="1" x14ac:dyDescent="0.55000000000000004">
      <c r="D37" s="153" t="s">
        <v>37</v>
      </c>
      <c r="E37" s="129"/>
      <c r="F37" s="130"/>
      <c r="G37" s="43"/>
      <c r="H37" s="153" t="s">
        <v>37</v>
      </c>
      <c r="I37" s="129"/>
      <c r="J37" s="130"/>
      <c r="K37" s="43"/>
      <c r="L37" s="153" t="s">
        <v>37</v>
      </c>
      <c r="M37" s="129"/>
      <c r="N37" s="130"/>
      <c r="O37" s="43"/>
      <c r="P37" s="153" t="s">
        <v>37</v>
      </c>
      <c r="Q37" s="129"/>
      <c r="R37" s="130"/>
    </row>
    <row r="38" spans="4:18" ht="9.75" customHeight="1" x14ac:dyDescent="0.55000000000000004">
      <c r="D38" s="128"/>
      <c r="E38" s="129"/>
      <c r="F38" s="130"/>
      <c r="G38" s="49"/>
      <c r="H38" s="128"/>
      <c r="I38" s="129"/>
      <c r="J38" s="130"/>
      <c r="K38" s="43"/>
      <c r="L38" s="128"/>
      <c r="M38" s="129"/>
      <c r="N38" s="130"/>
      <c r="O38" s="43"/>
      <c r="P38" s="128"/>
      <c r="Q38" s="129"/>
      <c r="R38" s="130"/>
    </row>
    <row r="39" spans="4:18" ht="9.75" customHeight="1" x14ac:dyDescent="0.55000000000000004"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</row>
    <row r="40" spans="4:18" ht="9.75" customHeight="1" x14ac:dyDescent="0.55000000000000004"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</row>
    <row r="41" spans="4:18" ht="9.75" customHeight="1" x14ac:dyDescent="0.55000000000000004">
      <c r="D41" s="50">
        <v>2</v>
      </c>
      <c r="E41" s="69" t="s">
        <v>241</v>
      </c>
      <c r="F41" s="50">
        <f>D41*16</f>
        <v>32</v>
      </c>
      <c r="G41" s="43"/>
      <c r="H41" s="47">
        <v>2</v>
      </c>
      <c r="I41" s="47"/>
      <c r="J41" s="47">
        <f>H41*16</f>
        <v>32</v>
      </c>
      <c r="K41" s="43"/>
      <c r="L41" s="47">
        <v>2</v>
      </c>
      <c r="M41" s="69" t="s">
        <v>241</v>
      </c>
      <c r="N41" s="47">
        <f>L41*16</f>
        <v>32</v>
      </c>
      <c r="O41" s="43"/>
      <c r="P41" s="47">
        <v>2</v>
      </c>
      <c r="Q41" s="69" t="s">
        <v>241</v>
      </c>
      <c r="R41" s="47">
        <f>P41*16</f>
        <v>32</v>
      </c>
    </row>
    <row r="42" spans="4:18" ht="29.25" customHeight="1" x14ac:dyDescent="0.55000000000000004">
      <c r="D42" s="153" t="s">
        <v>47</v>
      </c>
      <c r="E42" s="129"/>
      <c r="F42" s="130"/>
      <c r="G42" s="43"/>
      <c r="H42" s="128" t="s">
        <v>280</v>
      </c>
      <c r="I42" s="129"/>
      <c r="J42" s="130"/>
      <c r="K42" s="43"/>
      <c r="L42" s="155" t="s">
        <v>281</v>
      </c>
      <c r="M42" s="129"/>
      <c r="N42" s="130"/>
      <c r="O42" s="43"/>
      <c r="P42" s="153" t="s">
        <v>282</v>
      </c>
      <c r="Q42" s="129"/>
      <c r="R42" s="130"/>
    </row>
    <row r="43" spans="4:18" ht="31.5" customHeight="1" x14ac:dyDescent="0.55000000000000004">
      <c r="D43" s="153" t="s">
        <v>160</v>
      </c>
      <c r="E43" s="129"/>
      <c r="F43" s="130"/>
      <c r="G43" s="43"/>
      <c r="H43" s="128" t="s">
        <v>271</v>
      </c>
      <c r="I43" s="129"/>
      <c r="J43" s="130"/>
      <c r="K43" s="43"/>
      <c r="L43" s="128" t="s">
        <v>271</v>
      </c>
      <c r="M43" s="129"/>
      <c r="N43" s="130"/>
      <c r="O43" s="43"/>
      <c r="P43" s="128" t="s">
        <v>271</v>
      </c>
      <c r="Q43" s="129"/>
      <c r="R43" s="130"/>
    </row>
    <row r="44" spans="4:18" ht="9.75" customHeight="1" x14ac:dyDescent="0.55000000000000004">
      <c r="D44" s="128" t="s">
        <v>162</v>
      </c>
      <c r="E44" s="129"/>
      <c r="F44" s="130"/>
      <c r="G44" s="43"/>
      <c r="H44" s="128"/>
      <c r="I44" s="129"/>
      <c r="J44" s="130"/>
      <c r="K44" s="43"/>
      <c r="L44" s="128"/>
      <c r="M44" s="129"/>
      <c r="N44" s="130"/>
      <c r="O44" s="43"/>
      <c r="P44" s="128"/>
      <c r="Q44" s="129"/>
      <c r="R44" s="130"/>
    </row>
    <row r="45" spans="4:18" ht="9.75" customHeight="1" x14ac:dyDescent="0.55000000000000004"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</row>
    <row r="46" spans="4:18" ht="9.75" customHeight="1" x14ac:dyDescent="0.55000000000000004"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</row>
    <row r="47" spans="4:18" ht="10.5" customHeight="1" x14ac:dyDescent="0.55000000000000004">
      <c r="D47" s="47">
        <v>2</v>
      </c>
      <c r="E47" s="69" t="s">
        <v>241</v>
      </c>
      <c r="F47" s="47">
        <f>D47*16</f>
        <v>32</v>
      </c>
      <c r="G47" s="43"/>
      <c r="H47" s="47">
        <v>2</v>
      </c>
      <c r="I47" s="69" t="s">
        <v>241</v>
      </c>
      <c r="J47" s="47">
        <f>H47*16</f>
        <v>32</v>
      </c>
      <c r="K47" s="43"/>
      <c r="L47" s="47">
        <v>2</v>
      </c>
      <c r="M47" s="47"/>
      <c r="N47" s="47">
        <f>L47*16</f>
        <v>32</v>
      </c>
      <c r="O47" s="43"/>
      <c r="P47" s="47">
        <v>2</v>
      </c>
      <c r="Q47" s="47"/>
      <c r="R47" s="47">
        <f>P47*16</f>
        <v>32</v>
      </c>
    </row>
    <row r="48" spans="4:18" ht="51.75" customHeight="1" x14ac:dyDescent="0.55000000000000004">
      <c r="D48" s="153" t="s">
        <v>259</v>
      </c>
      <c r="E48" s="129"/>
      <c r="F48" s="130"/>
      <c r="G48" s="43"/>
      <c r="H48" s="153" t="s">
        <v>283</v>
      </c>
      <c r="I48" s="129"/>
      <c r="J48" s="130"/>
      <c r="K48" s="43"/>
      <c r="L48" s="128" t="s">
        <v>284</v>
      </c>
      <c r="M48" s="129"/>
      <c r="N48" s="130"/>
      <c r="O48" s="43"/>
      <c r="P48" s="128" t="s">
        <v>285</v>
      </c>
      <c r="Q48" s="129"/>
      <c r="R48" s="130"/>
    </row>
    <row r="49" spans="4:18" ht="31.5" customHeight="1" x14ac:dyDescent="0.55000000000000004">
      <c r="D49" s="153" t="s">
        <v>286</v>
      </c>
      <c r="E49" s="129"/>
      <c r="F49" s="130"/>
      <c r="G49" s="43"/>
      <c r="H49" s="128" t="s">
        <v>271</v>
      </c>
      <c r="I49" s="129"/>
      <c r="J49" s="130"/>
      <c r="K49" s="43"/>
      <c r="L49" s="128" t="s">
        <v>271</v>
      </c>
      <c r="M49" s="129"/>
      <c r="N49" s="130"/>
      <c r="O49" s="43"/>
      <c r="P49" s="128" t="s">
        <v>271</v>
      </c>
      <c r="Q49" s="129"/>
      <c r="R49" s="130"/>
    </row>
    <row r="50" spans="4:18" ht="11.25" customHeight="1" x14ac:dyDescent="0.55000000000000004">
      <c r="D50" s="128"/>
      <c r="E50" s="129"/>
      <c r="F50" s="130"/>
      <c r="G50" s="43"/>
      <c r="H50" s="128"/>
      <c r="I50" s="129"/>
      <c r="J50" s="130"/>
      <c r="K50" s="43"/>
      <c r="L50" s="128"/>
      <c r="M50" s="129"/>
      <c r="N50" s="130"/>
      <c r="O50" s="43"/>
      <c r="P50" s="128"/>
      <c r="Q50" s="129"/>
      <c r="R50" s="130"/>
    </row>
    <row r="51" spans="4:18" ht="9.75" customHeight="1" x14ac:dyDescent="0.55000000000000004"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</row>
    <row r="52" spans="4:18" ht="9.75" customHeight="1" x14ac:dyDescent="0.55000000000000004"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</row>
    <row r="53" spans="4:18" ht="12" customHeight="1" x14ac:dyDescent="0.55000000000000004">
      <c r="D53" s="50">
        <v>2</v>
      </c>
      <c r="E53" s="69" t="s">
        <v>241</v>
      </c>
      <c r="F53" s="50">
        <f>D53*16</f>
        <v>32</v>
      </c>
      <c r="G53" s="43"/>
      <c r="H53" s="47">
        <v>2</v>
      </c>
      <c r="I53" s="69" t="s">
        <v>241</v>
      </c>
      <c r="J53" s="47">
        <f>H53*16</f>
        <v>32</v>
      </c>
      <c r="K53" s="43"/>
      <c r="L53" s="47">
        <v>2</v>
      </c>
      <c r="M53" s="47"/>
      <c r="N53" s="47">
        <f>L53*16</f>
        <v>32</v>
      </c>
      <c r="O53" s="43"/>
      <c r="P53" s="47">
        <v>2</v>
      </c>
      <c r="Q53" s="47"/>
      <c r="R53" s="47">
        <f>P53*16</f>
        <v>32</v>
      </c>
    </row>
    <row r="54" spans="4:18" ht="49.5" customHeight="1" x14ac:dyDescent="0.55000000000000004">
      <c r="D54" s="153" t="s">
        <v>190</v>
      </c>
      <c r="E54" s="129"/>
      <c r="F54" s="130"/>
      <c r="G54" s="43"/>
      <c r="H54" s="155" t="s">
        <v>287</v>
      </c>
      <c r="I54" s="129"/>
      <c r="J54" s="130"/>
      <c r="K54" s="43"/>
      <c r="L54" s="128" t="s">
        <v>288</v>
      </c>
      <c r="M54" s="129"/>
      <c r="N54" s="130"/>
      <c r="O54" s="43"/>
      <c r="P54" s="128" t="s">
        <v>289</v>
      </c>
      <c r="Q54" s="129"/>
      <c r="R54" s="130"/>
    </row>
    <row r="55" spans="4:18" ht="31.5" customHeight="1" x14ac:dyDescent="0.55000000000000004">
      <c r="D55" s="153" t="s">
        <v>149</v>
      </c>
      <c r="E55" s="129"/>
      <c r="F55" s="130"/>
      <c r="G55" s="43"/>
      <c r="H55" s="128" t="s">
        <v>271</v>
      </c>
      <c r="I55" s="129"/>
      <c r="J55" s="130"/>
      <c r="K55" s="43"/>
      <c r="L55" s="128" t="s">
        <v>271</v>
      </c>
      <c r="M55" s="129"/>
      <c r="N55" s="130"/>
      <c r="O55" s="43"/>
      <c r="P55" s="128" t="s">
        <v>271</v>
      </c>
      <c r="Q55" s="129"/>
      <c r="R55" s="130"/>
    </row>
    <row r="56" spans="4:18" ht="11.25" customHeight="1" x14ac:dyDescent="0.55000000000000004">
      <c r="D56" s="128" t="s">
        <v>191</v>
      </c>
      <c r="E56" s="129"/>
      <c r="F56" s="130"/>
      <c r="G56" s="43"/>
      <c r="H56" s="128"/>
      <c r="I56" s="129"/>
      <c r="J56" s="130"/>
      <c r="K56" s="43"/>
      <c r="L56" s="128"/>
      <c r="M56" s="129"/>
      <c r="N56" s="130"/>
      <c r="O56" s="43"/>
      <c r="P56" s="128"/>
      <c r="Q56" s="129"/>
      <c r="R56" s="130"/>
    </row>
    <row r="57" spans="4:18" ht="11.25" customHeight="1" x14ac:dyDescent="0.55000000000000004"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</row>
    <row r="58" spans="4:18" ht="9.75" customHeight="1" x14ac:dyDescent="0.55000000000000004">
      <c r="D58" s="51">
        <f>SUM(D8:D57)</f>
        <v>14</v>
      </c>
      <c r="E58" s="52"/>
      <c r="F58" s="51">
        <v>16</v>
      </c>
      <c r="G58" s="43"/>
      <c r="H58" s="51">
        <f>SUM(H8:H57)</f>
        <v>14</v>
      </c>
      <c r="I58" s="52"/>
      <c r="J58" s="51">
        <v>16</v>
      </c>
      <c r="K58" s="43"/>
      <c r="L58" s="51">
        <f>SUM(L8:L57)</f>
        <v>14</v>
      </c>
      <c r="M58" s="52"/>
      <c r="N58" s="51">
        <v>16</v>
      </c>
      <c r="O58" s="43"/>
      <c r="P58" s="51">
        <f>SUM(P8:P57)</f>
        <v>16</v>
      </c>
      <c r="Q58" s="52"/>
      <c r="R58" s="51">
        <v>16</v>
      </c>
    </row>
    <row r="59" spans="4:18" ht="9.75" customHeight="1" x14ac:dyDescent="0.55000000000000004">
      <c r="D59" s="43"/>
      <c r="E59" s="53"/>
      <c r="F59" s="43"/>
      <c r="G59" s="43"/>
      <c r="H59" s="43"/>
      <c r="I59" s="53"/>
      <c r="J59" s="43"/>
      <c r="K59" s="43"/>
      <c r="L59" s="43"/>
      <c r="M59" s="53"/>
      <c r="N59" s="43"/>
      <c r="O59" s="43"/>
      <c r="P59" s="43"/>
      <c r="Q59" s="53"/>
      <c r="R59" s="43"/>
    </row>
    <row r="60" spans="4:18" ht="9.75" customHeight="1" x14ac:dyDescent="0.55000000000000004"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</row>
    <row r="61" spans="4:18" ht="9.75" customHeight="1" x14ac:dyDescent="0.55000000000000004"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4:18" ht="9.75" customHeight="1" x14ac:dyDescent="0.55000000000000004"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</row>
    <row r="63" spans="4:18" ht="9.75" customHeight="1" x14ac:dyDescent="0.55000000000000004"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4:18" ht="12" customHeight="1" x14ac:dyDescent="0.55000000000000004">
      <c r="D64" s="55" t="s">
        <v>200</v>
      </c>
      <c r="E64" s="69" t="s">
        <v>265</v>
      </c>
      <c r="F64" s="55" t="s">
        <v>201</v>
      </c>
      <c r="G64" s="35"/>
      <c r="H64" s="35"/>
      <c r="I64" s="35"/>
      <c r="J64" s="35"/>
      <c r="K64" s="35"/>
      <c r="L64" s="35"/>
      <c r="M64" s="35"/>
      <c r="N64" s="35"/>
      <c r="O64" s="35"/>
      <c r="P64" s="56" t="s">
        <v>290</v>
      </c>
      <c r="Q64" s="73">
        <f>SUM(D58,H58,L58,P58)</f>
        <v>58</v>
      </c>
      <c r="R64" s="35"/>
    </row>
    <row r="65" spans="4:20" ht="29.25" customHeight="1" x14ac:dyDescent="0.55000000000000004">
      <c r="D65" s="147" t="s">
        <v>203</v>
      </c>
      <c r="E65" s="129"/>
      <c r="F65" s="130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40"/>
      <c r="T65" s="35"/>
    </row>
    <row r="66" spans="4:20" ht="29.25" customHeight="1" x14ac:dyDescent="0.55000000000000004">
      <c r="D66" s="147" t="s">
        <v>291</v>
      </c>
      <c r="E66" s="129"/>
      <c r="F66" s="130"/>
      <c r="G66" s="35"/>
      <c r="H66" s="35"/>
      <c r="I66" s="35"/>
      <c r="J66" s="35"/>
      <c r="K66" s="35"/>
      <c r="L66" s="35"/>
      <c r="M66" s="35"/>
      <c r="N66" s="35"/>
      <c r="O66" s="141" t="s">
        <v>292</v>
      </c>
      <c r="P66" s="129"/>
      <c r="Q66" s="129"/>
      <c r="R66" s="130"/>
      <c r="S66" s="40"/>
      <c r="T66" s="35"/>
    </row>
    <row r="67" spans="4:20" ht="11.25" customHeight="1" x14ac:dyDescent="0.55000000000000004">
      <c r="D67" s="147" t="s">
        <v>293</v>
      </c>
      <c r="E67" s="129"/>
      <c r="F67" s="130"/>
      <c r="G67" s="35"/>
      <c r="H67" s="35"/>
      <c r="I67" s="35"/>
      <c r="J67" s="35"/>
      <c r="K67" s="35"/>
      <c r="L67" s="35"/>
      <c r="M67" s="35"/>
      <c r="N67" s="35"/>
      <c r="O67" s="74"/>
      <c r="P67" s="143" t="s">
        <v>139</v>
      </c>
      <c r="Q67" s="129"/>
      <c r="R67" s="130"/>
      <c r="S67" s="40"/>
      <c r="T67" s="35"/>
    </row>
    <row r="68" spans="4:20" ht="11.25" customHeight="1" x14ac:dyDescent="0.55000000000000004">
      <c r="D68" s="59"/>
      <c r="E68" s="59"/>
      <c r="F68" s="59"/>
      <c r="G68" s="35"/>
      <c r="H68" s="35"/>
      <c r="I68" s="35"/>
      <c r="J68" s="35"/>
      <c r="K68" s="35"/>
      <c r="L68" s="35"/>
      <c r="M68" s="35"/>
      <c r="N68" s="35"/>
      <c r="O68" s="75"/>
      <c r="P68" s="143" t="s">
        <v>208</v>
      </c>
      <c r="Q68" s="129"/>
      <c r="R68" s="130"/>
      <c r="S68" s="40"/>
      <c r="T68" s="35"/>
    </row>
    <row r="69" spans="4:20" ht="9.75" customHeight="1" x14ac:dyDescent="0.55000000000000004">
      <c r="D69" s="59"/>
      <c r="E69" s="59"/>
      <c r="F69" s="59"/>
      <c r="G69" s="35"/>
      <c r="H69" s="35"/>
      <c r="I69" s="35"/>
      <c r="J69" s="35"/>
      <c r="K69" s="35"/>
      <c r="L69" s="35"/>
      <c r="M69" s="35"/>
      <c r="N69" s="35"/>
      <c r="O69" s="76"/>
      <c r="P69" s="143" t="s">
        <v>266</v>
      </c>
      <c r="Q69" s="129"/>
      <c r="R69" s="130"/>
      <c r="S69" s="40"/>
      <c r="T69" s="35"/>
    </row>
    <row r="70" spans="4:20" ht="9.75" customHeight="1" x14ac:dyDescent="0.55000000000000004">
      <c r="D70" s="55" t="s">
        <v>211</v>
      </c>
      <c r="E70" s="63"/>
      <c r="F70" s="55" t="s">
        <v>212</v>
      </c>
      <c r="G70" s="35"/>
      <c r="H70" s="35"/>
      <c r="I70" s="35"/>
      <c r="J70" s="35"/>
      <c r="K70" s="35"/>
      <c r="L70" s="35"/>
      <c r="M70" s="35"/>
      <c r="N70" s="35"/>
      <c r="O70" s="77"/>
      <c r="P70" s="140" t="s">
        <v>213</v>
      </c>
      <c r="Q70" s="129"/>
      <c r="R70" s="130"/>
      <c r="S70" s="40"/>
      <c r="T70" s="35"/>
    </row>
    <row r="71" spans="4:20" ht="9.75" customHeight="1" x14ac:dyDescent="0.55000000000000004">
      <c r="D71" s="59"/>
      <c r="E71" s="66"/>
      <c r="F71" s="59"/>
      <c r="G71" s="35"/>
      <c r="H71" s="35"/>
      <c r="I71" s="35"/>
      <c r="J71" s="35"/>
      <c r="K71" s="35"/>
      <c r="L71" s="35"/>
      <c r="M71" s="35"/>
      <c r="N71" s="35"/>
      <c r="O71" s="78"/>
      <c r="P71" s="140" t="s">
        <v>274</v>
      </c>
      <c r="Q71" s="129"/>
      <c r="R71" s="130"/>
      <c r="S71" s="40"/>
      <c r="T71" s="35"/>
    </row>
    <row r="72" spans="4:20" ht="9.75" customHeight="1" x14ac:dyDescent="0.55000000000000004"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79"/>
      <c r="P72" s="140" t="s">
        <v>294</v>
      </c>
      <c r="Q72" s="129"/>
      <c r="R72" s="130"/>
      <c r="S72" s="40"/>
      <c r="T72" s="35"/>
    </row>
    <row r="73" spans="4:20" ht="9.75" customHeight="1" x14ac:dyDescent="0.55000000000000004"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80"/>
      <c r="P73" s="81"/>
      <c r="Q73" s="81"/>
      <c r="R73" s="81"/>
      <c r="S73" s="40"/>
      <c r="T73" s="35"/>
    </row>
    <row r="74" spans="4:20" ht="9.75" customHeight="1" x14ac:dyDescent="0.55000000000000004">
      <c r="D74" s="151" t="s">
        <v>267</v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40"/>
      <c r="T74" s="35"/>
    </row>
    <row r="75" spans="4:20" ht="10.5" customHeight="1" x14ac:dyDescent="0.55000000000000004"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8"/>
      <c r="T75" s="35"/>
    </row>
    <row r="76" spans="4:20" ht="9.75" customHeight="1" x14ac:dyDescent="0.55000000000000004"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 t="s">
        <v>1</v>
      </c>
    </row>
  </sheetData>
  <mergeCells count="108">
    <mergeCell ref="H31:J31"/>
    <mergeCell ref="L31:N31"/>
    <mergeCell ref="P31:R31"/>
    <mergeCell ref="H25:J25"/>
    <mergeCell ref="H26:J26"/>
    <mergeCell ref="D12:F12"/>
    <mergeCell ref="D13:F13"/>
    <mergeCell ref="H13:J13"/>
    <mergeCell ref="D24:F24"/>
    <mergeCell ref="H24:J24"/>
    <mergeCell ref="D25:F25"/>
    <mergeCell ref="D26:F26"/>
    <mergeCell ref="L25:N25"/>
    <mergeCell ref="P25:R25"/>
    <mergeCell ref="L26:N26"/>
    <mergeCell ref="P26:R26"/>
    <mergeCell ref="L12:N12"/>
    <mergeCell ref="L13:N13"/>
    <mergeCell ref="P13:R13"/>
    <mergeCell ref="P17:R17"/>
    <mergeCell ref="P18:R18"/>
    <mergeCell ref="P19:R19"/>
    <mergeCell ref="H12:J12"/>
    <mergeCell ref="P12:R12"/>
    <mergeCell ref="C3:J3"/>
    <mergeCell ref="K3:S3"/>
    <mergeCell ref="C4:J4"/>
    <mergeCell ref="K4:S4"/>
    <mergeCell ref="C5:J5"/>
    <mergeCell ref="D8:F8"/>
    <mergeCell ref="P8:R8"/>
    <mergeCell ref="K5:S5"/>
    <mergeCell ref="D30:F30"/>
    <mergeCell ref="H30:J30"/>
    <mergeCell ref="L30:N30"/>
    <mergeCell ref="P30:R30"/>
    <mergeCell ref="L11:N11"/>
    <mergeCell ref="H8:J8"/>
    <mergeCell ref="L8:N8"/>
    <mergeCell ref="D11:F11"/>
    <mergeCell ref="H11:J11"/>
    <mergeCell ref="P11:R11"/>
    <mergeCell ref="L24:N24"/>
    <mergeCell ref="P24:R24"/>
    <mergeCell ref="P69:R69"/>
    <mergeCell ref="P70:R70"/>
    <mergeCell ref="P71:R71"/>
    <mergeCell ref="P72:R72"/>
    <mergeCell ref="D74:R74"/>
    <mergeCell ref="L54:N54"/>
    <mergeCell ref="L55:N55"/>
    <mergeCell ref="L56:N56"/>
    <mergeCell ref="P56:R56"/>
    <mergeCell ref="O66:R66"/>
    <mergeCell ref="P67:R67"/>
    <mergeCell ref="P68:R68"/>
    <mergeCell ref="D55:F55"/>
    <mergeCell ref="D56:F56"/>
    <mergeCell ref="H56:J56"/>
    <mergeCell ref="D65:F65"/>
    <mergeCell ref="D66:F66"/>
    <mergeCell ref="D67:F67"/>
    <mergeCell ref="D54:F54"/>
    <mergeCell ref="H54:J54"/>
    <mergeCell ref="D31:F31"/>
    <mergeCell ref="D32:F32"/>
    <mergeCell ref="H32:J32"/>
    <mergeCell ref="L32:N32"/>
    <mergeCell ref="P32:R32"/>
    <mergeCell ref="D36:F36"/>
    <mergeCell ref="D37:F37"/>
    <mergeCell ref="P54:R54"/>
    <mergeCell ref="H55:J55"/>
    <mergeCell ref="P55:R55"/>
    <mergeCell ref="H48:J48"/>
    <mergeCell ref="H49:J49"/>
    <mergeCell ref="D50:F50"/>
    <mergeCell ref="H50:J50"/>
    <mergeCell ref="L50:N50"/>
    <mergeCell ref="D43:F43"/>
    <mergeCell ref="D44:F44"/>
    <mergeCell ref="H44:J44"/>
    <mergeCell ref="D48:F48"/>
    <mergeCell ref="L48:N48"/>
    <mergeCell ref="D49:F49"/>
    <mergeCell ref="L49:N49"/>
    <mergeCell ref="L36:N36"/>
    <mergeCell ref="P36:R36"/>
    <mergeCell ref="D42:F42"/>
    <mergeCell ref="H42:J42"/>
    <mergeCell ref="P42:R42"/>
    <mergeCell ref="H43:J43"/>
    <mergeCell ref="P43:R43"/>
    <mergeCell ref="L37:N37"/>
    <mergeCell ref="P37:R37"/>
    <mergeCell ref="D38:F38"/>
    <mergeCell ref="H38:J38"/>
    <mergeCell ref="L38:N38"/>
    <mergeCell ref="P38:R38"/>
    <mergeCell ref="P48:R48"/>
    <mergeCell ref="P49:R49"/>
    <mergeCell ref="P50:R50"/>
    <mergeCell ref="L42:N42"/>
    <mergeCell ref="L43:N43"/>
    <mergeCell ref="L44:N44"/>
    <mergeCell ref="P44:R44"/>
    <mergeCell ref="H36:J36"/>
    <mergeCell ref="H37:J37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C3:T78"/>
  <sheetViews>
    <sheetView showGridLines="0" topLeftCell="A16" workbookViewId="0">
      <selection activeCell="L28" sqref="L28:N31"/>
    </sheetView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10" width="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2.15625" customWidth="1"/>
    <col min="20" max="20" width="1.68359375" customWidth="1"/>
    <col min="21" max="26" width="5" customWidth="1"/>
  </cols>
  <sheetData>
    <row r="3" spans="3:19" ht="18.75" customHeight="1" x14ac:dyDescent="0.55000000000000004">
      <c r="C3" s="132" t="s">
        <v>109</v>
      </c>
      <c r="D3" s="100"/>
      <c r="E3" s="100"/>
      <c r="F3" s="100"/>
      <c r="G3" s="100"/>
      <c r="H3" s="100"/>
      <c r="I3" s="100"/>
      <c r="J3" s="100"/>
      <c r="K3" s="133" t="s">
        <v>110</v>
      </c>
      <c r="L3" s="100"/>
      <c r="M3" s="100"/>
      <c r="N3" s="100"/>
      <c r="O3" s="100"/>
      <c r="P3" s="100"/>
      <c r="Q3" s="100"/>
      <c r="R3" s="100"/>
      <c r="S3" s="101"/>
    </row>
    <row r="4" spans="3:19" ht="18.75" customHeight="1" x14ac:dyDescent="0.55000000000000004">
      <c r="C4" s="134" t="s">
        <v>111</v>
      </c>
      <c r="D4" s="103"/>
      <c r="E4" s="103"/>
      <c r="F4" s="103"/>
      <c r="G4" s="103"/>
      <c r="H4" s="103"/>
      <c r="I4" s="103"/>
      <c r="J4" s="103"/>
      <c r="K4" s="135" t="s">
        <v>295</v>
      </c>
      <c r="L4" s="103"/>
      <c r="M4" s="103"/>
      <c r="N4" s="103"/>
      <c r="O4" s="103"/>
      <c r="P4" s="103"/>
      <c r="Q4" s="103"/>
      <c r="R4" s="103"/>
      <c r="S4" s="104"/>
    </row>
    <row r="5" spans="3:19" ht="18.75" customHeight="1" x14ac:dyDescent="0.55000000000000004">
      <c r="C5" s="136" t="s">
        <v>113</v>
      </c>
      <c r="D5" s="106"/>
      <c r="E5" s="106"/>
      <c r="F5" s="106"/>
      <c r="G5" s="106"/>
      <c r="H5" s="106"/>
      <c r="I5" s="106"/>
      <c r="J5" s="106"/>
      <c r="K5" s="137" t="s">
        <v>240</v>
      </c>
      <c r="L5" s="106"/>
      <c r="M5" s="106"/>
      <c r="N5" s="106"/>
      <c r="O5" s="106"/>
      <c r="P5" s="106"/>
      <c r="Q5" s="106"/>
      <c r="R5" s="106"/>
      <c r="S5" s="107"/>
    </row>
    <row r="6" spans="3:19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3:19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</row>
    <row r="8" spans="3:19" ht="9.75" customHeight="1" x14ac:dyDescent="0.55000000000000004">
      <c r="C8" s="39"/>
      <c r="D8" s="138" t="s">
        <v>114</v>
      </c>
      <c r="E8" s="103"/>
      <c r="F8" s="103"/>
      <c r="G8" s="35"/>
      <c r="H8" s="138" t="s">
        <v>115</v>
      </c>
      <c r="I8" s="103"/>
      <c r="J8" s="103"/>
      <c r="K8" s="35"/>
      <c r="L8" s="138" t="s">
        <v>116</v>
      </c>
      <c r="M8" s="103"/>
      <c r="N8" s="103"/>
      <c r="O8" s="35"/>
      <c r="P8" s="138" t="s">
        <v>117</v>
      </c>
      <c r="Q8" s="103"/>
      <c r="R8" s="103"/>
      <c r="S8" s="40"/>
    </row>
    <row r="9" spans="3:19" ht="9.75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40"/>
    </row>
    <row r="10" spans="3:19" ht="9.75" customHeight="1" x14ac:dyDescent="0.55000000000000004">
      <c r="C10" s="41"/>
      <c r="D10" s="50">
        <v>2</v>
      </c>
      <c r="E10" s="69" t="s">
        <v>241</v>
      </c>
      <c r="F10" s="50">
        <f>D10*16</f>
        <v>32</v>
      </c>
      <c r="G10" s="43"/>
      <c r="H10" s="50">
        <v>2</v>
      </c>
      <c r="I10" s="69" t="s">
        <v>241</v>
      </c>
      <c r="J10" s="50">
        <f>H10*16</f>
        <v>32</v>
      </c>
      <c r="K10" s="43"/>
      <c r="L10" s="48">
        <v>2</v>
      </c>
      <c r="M10" s="69" t="s">
        <v>241</v>
      </c>
      <c r="N10" s="48">
        <f>L10*16</f>
        <v>32</v>
      </c>
      <c r="O10" s="43"/>
      <c r="P10" s="45">
        <v>2</v>
      </c>
      <c r="Q10" s="69" t="s">
        <v>241</v>
      </c>
      <c r="R10" s="45">
        <f>P10*16</f>
        <v>32</v>
      </c>
      <c r="S10" s="46"/>
    </row>
    <row r="11" spans="3:19" ht="29.25" customHeight="1" x14ac:dyDescent="0.55000000000000004">
      <c r="C11" s="41"/>
      <c r="D11" s="153" t="s">
        <v>242</v>
      </c>
      <c r="E11" s="129"/>
      <c r="F11" s="130"/>
      <c r="G11" s="43"/>
      <c r="H11" s="153" t="s">
        <v>243</v>
      </c>
      <c r="I11" s="129"/>
      <c r="J11" s="130"/>
      <c r="K11" s="43"/>
      <c r="L11" s="153" t="s">
        <v>244</v>
      </c>
      <c r="M11" s="129"/>
      <c r="N11" s="130"/>
      <c r="O11" s="43"/>
      <c r="P11" s="128" t="s">
        <v>296</v>
      </c>
      <c r="Q11" s="129"/>
      <c r="R11" s="130"/>
      <c r="S11" s="46"/>
    </row>
    <row r="12" spans="3:19" ht="31.5" customHeight="1" x14ac:dyDescent="0.55000000000000004">
      <c r="C12" s="41"/>
      <c r="D12" s="154" t="s">
        <v>160</v>
      </c>
      <c r="E12" s="126"/>
      <c r="F12" s="127"/>
      <c r="G12" s="43"/>
      <c r="H12" s="153" t="s">
        <v>149</v>
      </c>
      <c r="I12" s="129"/>
      <c r="J12" s="130"/>
      <c r="K12" s="43"/>
      <c r="L12" s="153" t="s">
        <v>139</v>
      </c>
      <c r="M12" s="129"/>
      <c r="N12" s="130"/>
      <c r="O12" s="43"/>
      <c r="P12" s="128" t="s">
        <v>128</v>
      </c>
      <c r="Q12" s="129"/>
      <c r="R12" s="130"/>
      <c r="S12" s="46"/>
    </row>
    <row r="13" spans="3:19" ht="12" customHeight="1" x14ac:dyDescent="0.55000000000000004">
      <c r="C13" s="41"/>
      <c r="D13" s="128"/>
      <c r="E13" s="129"/>
      <c r="F13" s="130"/>
      <c r="G13" s="43"/>
      <c r="H13" s="128"/>
      <c r="I13" s="129"/>
      <c r="J13" s="130"/>
      <c r="K13" s="43"/>
      <c r="L13" s="128"/>
      <c r="M13" s="129"/>
      <c r="N13" s="130"/>
      <c r="O13" s="43"/>
      <c r="P13" s="128"/>
      <c r="Q13" s="129"/>
      <c r="R13" s="130"/>
      <c r="S13" s="46"/>
    </row>
    <row r="14" spans="3:19" ht="12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6"/>
    </row>
    <row r="15" spans="3:19" ht="12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6"/>
    </row>
    <row r="16" spans="3:19" ht="9.75" customHeight="1" x14ac:dyDescent="0.55000000000000004">
      <c r="C16" s="41"/>
      <c r="D16" s="42">
        <v>2</v>
      </c>
      <c r="E16" s="69" t="s">
        <v>241</v>
      </c>
      <c r="F16" s="42">
        <f>D16*16</f>
        <v>32</v>
      </c>
      <c r="G16" s="43"/>
      <c r="H16" s="42">
        <v>2</v>
      </c>
      <c r="I16" s="69" t="s">
        <v>241</v>
      </c>
      <c r="J16" s="42">
        <f>H16*16</f>
        <v>32</v>
      </c>
      <c r="K16" s="43"/>
      <c r="L16" s="47">
        <v>2</v>
      </c>
      <c r="M16" s="69" t="s">
        <v>241</v>
      </c>
      <c r="N16" s="47">
        <f>L16*16</f>
        <v>32</v>
      </c>
      <c r="O16" s="43"/>
      <c r="P16" s="42">
        <v>2</v>
      </c>
      <c r="Q16" s="69" t="s">
        <v>241</v>
      </c>
      <c r="R16" s="42">
        <f>P16*16</f>
        <v>32</v>
      </c>
      <c r="S16" s="46"/>
    </row>
    <row r="17" spans="4:18" ht="29.25" customHeight="1" x14ac:dyDescent="0.55000000000000004">
      <c r="D17" s="153" t="s">
        <v>272</v>
      </c>
      <c r="E17" s="129"/>
      <c r="F17" s="130"/>
      <c r="G17" s="43"/>
      <c r="H17" s="153" t="s">
        <v>273</v>
      </c>
      <c r="I17" s="129"/>
      <c r="J17" s="130"/>
      <c r="K17" s="43"/>
      <c r="L17" s="153" t="s">
        <v>36</v>
      </c>
      <c r="M17" s="129"/>
      <c r="N17" s="130"/>
      <c r="O17" s="43"/>
      <c r="P17" s="153" t="s">
        <v>26</v>
      </c>
      <c r="Q17" s="129"/>
      <c r="R17" s="130"/>
    </row>
    <row r="18" spans="4:18" ht="31.5" customHeight="1" x14ac:dyDescent="0.55000000000000004">
      <c r="D18" s="153" t="s">
        <v>274</v>
      </c>
      <c r="E18" s="129"/>
      <c r="F18" s="130"/>
      <c r="G18" s="43"/>
      <c r="H18" s="153" t="s">
        <v>274</v>
      </c>
      <c r="I18" s="129"/>
      <c r="J18" s="130"/>
      <c r="K18" s="43"/>
      <c r="L18" s="153" t="s">
        <v>275</v>
      </c>
      <c r="M18" s="129"/>
      <c r="N18" s="130"/>
      <c r="O18" s="43"/>
      <c r="P18" s="153" t="s">
        <v>274</v>
      </c>
      <c r="Q18" s="129"/>
      <c r="R18" s="130"/>
    </row>
    <row r="19" spans="4:18" ht="12" customHeight="1" x14ac:dyDescent="0.55000000000000004">
      <c r="D19" s="128"/>
      <c r="E19" s="129"/>
      <c r="F19" s="130"/>
      <c r="G19" s="43"/>
      <c r="H19" s="128"/>
      <c r="I19" s="129"/>
      <c r="J19" s="130"/>
      <c r="K19" s="43"/>
      <c r="L19" s="128" t="s">
        <v>140</v>
      </c>
      <c r="M19" s="129"/>
      <c r="N19" s="130"/>
      <c r="O19" s="43"/>
      <c r="P19" s="128" t="s">
        <v>151</v>
      </c>
      <c r="Q19" s="129"/>
      <c r="R19" s="130"/>
    </row>
    <row r="20" spans="4:18" ht="9.75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</row>
    <row r="21" spans="4:18" ht="9.75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</row>
    <row r="22" spans="4:18" ht="9.75" customHeight="1" x14ac:dyDescent="0.55000000000000004">
      <c r="D22" s="47">
        <v>2</v>
      </c>
      <c r="E22" s="69" t="s">
        <v>241</v>
      </c>
      <c r="F22" s="47">
        <f>D22*16</f>
        <v>32</v>
      </c>
      <c r="G22" s="43"/>
      <c r="H22" s="47">
        <v>2</v>
      </c>
      <c r="I22" s="69" t="s">
        <v>241</v>
      </c>
      <c r="J22" s="47">
        <f>H22*16</f>
        <v>32</v>
      </c>
      <c r="K22" s="43"/>
      <c r="L22" s="47">
        <v>2</v>
      </c>
      <c r="M22" s="69" t="s">
        <v>241</v>
      </c>
      <c r="N22" s="47">
        <f>L22*16</f>
        <v>32</v>
      </c>
      <c r="O22" s="43"/>
      <c r="P22" s="47">
        <v>2</v>
      </c>
      <c r="Q22" s="69" t="s">
        <v>241</v>
      </c>
      <c r="R22" s="47">
        <f>P22*16</f>
        <v>32</v>
      </c>
    </row>
    <row r="23" spans="4:18" ht="29.25" customHeight="1" x14ac:dyDescent="0.55000000000000004">
      <c r="D23" s="153" t="s">
        <v>248</v>
      </c>
      <c r="E23" s="129"/>
      <c r="F23" s="130"/>
      <c r="G23" s="43"/>
      <c r="H23" s="153" t="s">
        <v>276</v>
      </c>
      <c r="I23" s="129"/>
      <c r="J23" s="130"/>
      <c r="K23" s="43"/>
      <c r="L23" s="153" t="s">
        <v>277</v>
      </c>
      <c r="M23" s="129"/>
      <c r="N23" s="130"/>
      <c r="O23" s="43"/>
      <c r="P23" s="153" t="s">
        <v>278</v>
      </c>
      <c r="Q23" s="129"/>
      <c r="R23" s="130"/>
    </row>
    <row r="24" spans="4:18" ht="31.5" customHeight="1" x14ac:dyDescent="0.55000000000000004">
      <c r="D24" s="153" t="s">
        <v>275</v>
      </c>
      <c r="E24" s="129"/>
      <c r="F24" s="130"/>
      <c r="G24" s="43"/>
      <c r="H24" s="153" t="s">
        <v>275</v>
      </c>
      <c r="I24" s="129"/>
      <c r="J24" s="130"/>
      <c r="K24" s="43"/>
      <c r="L24" s="153" t="s">
        <v>275</v>
      </c>
      <c r="M24" s="129"/>
      <c r="N24" s="130"/>
      <c r="O24" s="43"/>
      <c r="P24" s="153" t="s">
        <v>275</v>
      </c>
      <c r="Q24" s="129"/>
      <c r="R24" s="130"/>
    </row>
    <row r="25" spans="4:18" ht="9.75" customHeight="1" x14ac:dyDescent="0.55000000000000004">
      <c r="D25" s="128"/>
      <c r="E25" s="129"/>
      <c r="F25" s="130"/>
      <c r="G25" s="43"/>
      <c r="H25" s="128"/>
      <c r="I25" s="129"/>
      <c r="J25" s="130"/>
      <c r="K25" s="43"/>
      <c r="L25" s="128"/>
      <c r="M25" s="129"/>
      <c r="N25" s="130"/>
      <c r="O25" s="43"/>
      <c r="P25" s="128"/>
      <c r="Q25" s="129"/>
      <c r="R25" s="130"/>
    </row>
    <row r="26" spans="4:18" ht="9.75" customHeight="1" x14ac:dyDescent="0.55000000000000004"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</row>
    <row r="27" spans="4:18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 spans="4:18" ht="9.75" customHeight="1" x14ac:dyDescent="0.55000000000000004">
      <c r="D28" s="44">
        <v>2</v>
      </c>
      <c r="E28" s="69" t="s">
        <v>241</v>
      </c>
      <c r="F28" s="44">
        <f>D28*16</f>
        <v>32</v>
      </c>
      <c r="G28" s="43"/>
      <c r="H28" s="44">
        <v>2</v>
      </c>
      <c r="I28" s="69" t="s">
        <v>241</v>
      </c>
      <c r="J28" s="44">
        <f>H28*16</f>
        <v>32</v>
      </c>
      <c r="K28" s="43"/>
      <c r="L28" s="44">
        <v>2</v>
      </c>
      <c r="M28" s="44" t="s">
        <v>241</v>
      </c>
      <c r="N28" s="44">
        <f>L28*16</f>
        <v>32</v>
      </c>
      <c r="O28" s="43"/>
      <c r="P28" s="47">
        <v>2</v>
      </c>
      <c r="Q28" s="82"/>
      <c r="R28" s="47">
        <f>P28*16</f>
        <v>32</v>
      </c>
    </row>
    <row r="29" spans="4:18" ht="33.75" customHeight="1" x14ac:dyDescent="0.55000000000000004">
      <c r="D29" s="153" t="s">
        <v>250</v>
      </c>
      <c r="E29" s="129"/>
      <c r="F29" s="130"/>
      <c r="G29" s="43"/>
      <c r="H29" s="153" t="s">
        <v>251</v>
      </c>
      <c r="I29" s="129"/>
      <c r="J29" s="130"/>
      <c r="K29" s="43"/>
      <c r="L29" s="153" t="s">
        <v>297</v>
      </c>
      <c r="M29" s="129"/>
      <c r="N29" s="130"/>
      <c r="O29" s="43"/>
      <c r="P29" s="128" t="s">
        <v>298</v>
      </c>
      <c r="Q29" s="129"/>
      <c r="R29" s="130"/>
    </row>
    <row r="30" spans="4:18" ht="33.75" customHeight="1" x14ac:dyDescent="0.55000000000000004">
      <c r="D30" s="153" t="s">
        <v>37</v>
      </c>
      <c r="E30" s="129"/>
      <c r="F30" s="130"/>
      <c r="G30" s="43"/>
      <c r="H30" s="153" t="s">
        <v>37</v>
      </c>
      <c r="I30" s="129"/>
      <c r="J30" s="130"/>
      <c r="K30" s="43"/>
      <c r="L30" s="153" t="s">
        <v>37</v>
      </c>
      <c r="M30" s="129"/>
      <c r="N30" s="130"/>
      <c r="O30" s="43"/>
      <c r="P30" s="128" t="s">
        <v>271</v>
      </c>
      <c r="Q30" s="129"/>
      <c r="R30" s="130"/>
    </row>
    <row r="31" spans="4:18" ht="9.75" customHeight="1" x14ac:dyDescent="0.55000000000000004">
      <c r="D31" s="128"/>
      <c r="E31" s="129"/>
      <c r="F31" s="130"/>
      <c r="G31" s="49"/>
      <c r="H31" s="128"/>
      <c r="I31" s="129"/>
      <c r="J31" s="130"/>
      <c r="K31" s="43"/>
      <c r="L31" s="128" t="s">
        <v>134</v>
      </c>
      <c r="M31" s="129"/>
      <c r="N31" s="130"/>
      <c r="O31" s="43"/>
      <c r="P31" s="128"/>
      <c r="Q31" s="129"/>
      <c r="R31" s="130"/>
    </row>
    <row r="33" spans="4:18" ht="9.75" customHeight="1" x14ac:dyDescent="0.55000000000000004">
      <c r="D33" s="83"/>
      <c r="E33" s="84"/>
      <c r="F33" s="83"/>
      <c r="G33" s="83"/>
      <c r="H33" s="83"/>
      <c r="I33" s="84"/>
      <c r="J33" s="83"/>
      <c r="K33" s="83"/>
      <c r="L33" s="44">
        <v>2</v>
      </c>
      <c r="M33" s="69" t="s">
        <v>241</v>
      </c>
      <c r="N33" s="44">
        <f>L33*16</f>
        <v>32</v>
      </c>
      <c r="O33" s="43"/>
      <c r="P33" s="44">
        <v>2</v>
      </c>
      <c r="Q33" s="69" t="s">
        <v>241</v>
      </c>
      <c r="R33" s="44">
        <f>P33*16</f>
        <v>32</v>
      </c>
    </row>
    <row r="34" spans="4:18" ht="29.25" customHeight="1" x14ac:dyDescent="0.55000000000000004">
      <c r="D34" s="156"/>
      <c r="E34" s="157"/>
      <c r="F34" s="158"/>
      <c r="G34" s="83"/>
      <c r="H34" s="156"/>
      <c r="I34" s="157"/>
      <c r="J34" s="158"/>
      <c r="K34" s="83"/>
      <c r="L34" s="153" t="s">
        <v>279</v>
      </c>
      <c r="M34" s="129"/>
      <c r="N34" s="130"/>
      <c r="O34" s="43"/>
      <c r="P34" s="153" t="s">
        <v>253</v>
      </c>
      <c r="Q34" s="129"/>
      <c r="R34" s="130"/>
    </row>
    <row r="35" spans="4:18" ht="31.5" customHeight="1" x14ac:dyDescent="0.55000000000000004">
      <c r="D35" s="156"/>
      <c r="E35" s="157"/>
      <c r="F35" s="158"/>
      <c r="G35" s="83"/>
      <c r="H35" s="156"/>
      <c r="I35" s="157"/>
      <c r="J35" s="158"/>
      <c r="K35" s="83"/>
      <c r="L35" s="153" t="s">
        <v>37</v>
      </c>
      <c r="M35" s="129"/>
      <c r="N35" s="130"/>
      <c r="O35" s="43"/>
      <c r="P35" s="153" t="s">
        <v>37</v>
      </c>
      <c r="Q35" s="129"/>
      <c r="R35" s="130"/>
    </row>
    <row r="36" spans="4:18" ht="9.75" customHeight="1" x14ac:dyDescent="0.55000000000000004">
      <c r="D36" s="156"/>
      <c r="E36" s="157"/>
      <c r="F36" s="158"/>
      <c r="G36" s="85"/>
      <c r="H36" s="156"/>
      <c r="I36" s="157"/>
      <c r="J36" s="158"/>
      <c r="K36" s="83"/>
      <c r="L36" s="128"/>
      <c r="M36" s="129"/>
      <c r="N36" s="130"/>
      <c r="O36" s="43"/>
      <c r="P36" s="128"/>
      <c r="Q36" s="129"/>
      <c r="R36" s="130"/>
    </row>
    <row r="37" spans="4:18" ht="9.75" customHeight="1" x14ac:dyDescent="0.55000000000000004">
      <c r="D37" s="43"/>
      <c r="E37" s="43"/>
      <c r="F37" s="43"/>
      <c r="G37" s="49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</row>
    <row r="38" spans="4:18" ht="9.75" customHeight="1" x14ac:dyDescent="0.55000000000000004">
      <c r="D38" s="83"/>
      <c r="E38" s="84"/>
      <c r="F38" s="83"/>
      <c r="G38" s="83"/>
      <c r="H38" s="83"/>
      <c r="I38" s="84"/>
      <c r="J38" s="83"/>
      <c r="K38" s="83"/>
      <c r="L38" s="83"/>
      <c r="M38" s="84"/>
      <c r="N38" s="83"/>
      <c r="O38" s="43"/>
      <c r="P38" s="47">
        <v>2</v>
      </c>
      <c r="Q38" s="82"/>
      <c r="R38" s="47">
        <f>P38*16</f>
        <v>32</v>
      </c>
    </row>
    <row r="39" spans="4:18" ht="29.25" customHeight="1" x14ac:dyDescent="0.55000000000000004">
      <c r="D39" s="156"/>
      <c r="E39" s="157"/>
      <c r="F39" s="158"/>
      <c r="G39" s="83"/>
      <c r="H39" s="156"/>
      <c r="I39" s="157"/>
      <c r="J39" s="158"/>
      <c r="K39" s="83"/>
      <c r="L39" s="156"/>
      <c r="M39" s="157"/>
      <c r="N39" s="158"/>
      <c r="O39" s="43"/>
      <c r="P39" s="128" t="s">
        <v>299</v>
      </c>
      <c r="Q39" s="129"/>
      <c r="R39" s="130"/>
    </row>
    <row r="40" spans="4:18" ht="31.5" customHeight="1" x14ac:dyDescent="0.55000000000000004">
      <c r="D40" s="156"/>
      <c r="E40" s="157"/>
      <c r="F40" s="158"/>
      <c r="G40" s="83"/>
      <c r="H40" s="156"/>
      <c r="I40" s="157"/>
      <c r="J40" s="158"/>
      <c r="K40" s="83"/>
      <c r="L40" s="156"/>
      <c r="M40" s="157"/>
      <c r="N40" s="158"/>
      <c r="O40" s="43"/>
      <c r="P40" s="128" t="s">
        <v>271</v>
      </c>
      <c r="Q40" s="129"/>
      <c r="R40" s="130"/>
    </row>
    <row r="41" spans="4:18" ht="9.75" customHeight="1" x14ac:dyDescent="0.55000000000000004">
      <c r="D41" s="156"/>
      <c r="E41" s="157"/>
      <c r="F41" s="158"/>
      <c r="G41" s="85"/>
      <c r="H41" s="156"/>
      <c r="I41" s="157"/>
      <c r="J41" s="158"/>
      <c r="K41" s="83"/>
      <c r="L41" s="156"/>
      <c r="M41" s="157"/>
      <c r="N41" s="158"/>
      <c r="O41" s="43"/>
      <c r="P41" s="128"/>
      <c r="Q41" s="129"/>
      <c r="R41" s="130"/>
    </row>
    <row r="42" spans="4:18" ht="9.75" customHeight="1" x14ac:dyDescent="0.55000000000000004"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</row>
    <row r="43" spans="4:18" ht="9.75" customHeight="1" x14ac:dyDescent="0.55000000000000004">
      <c r="D43" s="50">
        <v>2</v>
      </c>
      <c r="E43" s="69" t="s">
        <v>241</v>
      </c>
      <c r="F43" s="50">
        <f>D43*16</f>
        <v>32</v>
      </c>
      <c r="G43" s="43"/>
      <c r="H43" s="47">
        <v>2</v>
      </c>
      <c r="I43" s="47"/>
      <c r="J43" s="47">
        <f>H43*16</f>
        <v>32</v>
      </c>
      <c r="K43" s="43"/>
      <c r="L43" s="47">
        <v>2</v>
      </c>
      <c r="M43" s="47"/>
      <c r="N43" s="47">
        <f>L43*16</f>
        <v>32</v>
      </c>
      <c r="O43" s="43"/>
      <c r="P43" s="47">
        <v>2</v>
      </c>
      <c r="Q43" s="69" t="s">
        <v>241</v>
      </c>
      <c r="R43" s="47">
        <f>P43*16</f>
        <v>32</v>
      </c>
    </row>
    <row r="44" spans="4:18" ht="32.25" customHeight="1" x14ac:dyDescent="0.55000000000000004">
      <c r="D44" s="153" t="s">
        <v>47</v>
      </c>
      <c r="E44" s="129"/>
      <c r="F44" s="130"/>
      <c r="G44" s="43"/>
      <c r="H44" s="128" t="s">
        <v>300</v>
      </c>
      <c r="I44" s="129"/>
      <c r="J44" s="130"/>
      <c r="K44" s="43"/>
      <c r="L44" s="128" t="s">
        <v>301</v>
      </c>
      <c r="M44" s="129"/>
      <c r="N44" s="130"/>
      <c r="O44" s="43"/>
      <c r="P44" s="128" t="s">
        <v>282</v>
      </c>
      <c r="Q44" s="129"/>
      <c r="R44" s="130"/>
    </row>
    <row r="45" spans="4:18" ht="31.5" customHeight="1" x14ac:dyDescent="0.55000000000000004">
      <c r="D45" s="153" t="s">
        <v>160</v>
      </c>
      <c r="E45" s="129"/>
      <c r="F45" s="130"/>
      <c r="G45" s="43"/>
      <c r="H45" s="128" t="s">
        <v>271</v>
      </c>
      <c r="I45" s="129"/>
      <c r="J45" s="130"/>
      <c r="K45" s="43"/>
      <c r="L45" s="128" t="s">
        <v>271</v>
      </c>
      <c r="M45" s="129"/>
      <c r="N45" s="130"/>
      <c r="O45" s="43"/>
      <c r="P45" s="128" t="s">
        <v>271</v>
      </c>
      <c r="Q45" s="129"/>
      <c r="R45" s="130"/>
    </row>
    <row r="46" spans="4:18" ht="9.75" customHeight="1" x14ac:dyDescent="0.55000000000000004">
      <c r="D46" s="128" t="s">
        <v>162</v>
      </c>
      <c r="E46" s="129"/>
      <c r="F46" s="130"/>
      <c r="G46" s="43"/>
      <c r="H46" s="128"/>
      <c r="I46" s="129"/>
      <c r="J46" s="130"/>
      <c r="K46" s="43"/>
      <c r="L46" s="128"/>
      <c r="M46" s="129"/>
      <c r="N46" s="130"/>
      <c r="O46" s="43"/>
      <c r="P46" s="128"/>
      <c r="Q46" s="129"/>
      <c r="R46" s="130"/>
    </row>
    <row r="49" spans="4:18" ht="10.5" customHeight="1" x14ac:dyDescent="0.55000000000000004">
      <c r="D49" s="47">
        <v>2</v>
      </c>
      <c r="E49" s="69" t="s">
        <v>241</v>
      </c>
      <c r="F49" s="47">
        <f>D49*16</f>
        <v>32</v>
      </c>
      <c r="G49" s="43"/>
      <c r="H49" s="47">
        <v>2</v>
      </c>
      <c r="I49" s="69" t="s">
        <v>241</v>
      </c>
      <c r="J49" s="47">
        <f>H49*16</f>
        <v>32</v>
      </c>
      <c r="K49" s="43"/>
      <c r="L49" s="47">
        <v>2</v>
      </c>
      <c r="M49" s="47"/>
      <c r="N49" s="47">
        <f>L49*16</f>
        <v>32</v>
      </c>
      <c r="O49" s="43"/>
      <c r="P49" s="47">
        <v>2</v>
      </c>
      <c r="Q49" s="47"/>
      <c r="R49" s="47">
        <f>P49*16</f>
        <v>32</v>
      </c>
    </row>
    <row r="50" spans="4:18" ht="29.25" customHeight="1" x14ac:dyDescent="0.55000000000000004">
      <c r="D50" s="153" t="s">
        <v>259</v>
      </c>
      <c r="E50" s="129"/>
      <c r="F50" s="130"/>
      <c r="G50" s="43"/>
      <c r="H50" s="153" t="s">
        <v>283</v>
      </c>
      <c r="I50" s="129"/>
      <c r="J50" s="130"/>
      <c r="K50" s="43"/>
      <c r="L50" s="128" t="s">
        <v>302</v>
      </c>
      <c r="M50" s="129"/>
      <c r="N50" s="130"/>
      <c r="O50" s="43"/>
      <c r="P50" s="128" t="s">
        <v>270</v>
      </c>
      <c r="Q50" s="129"/>
      <c r="R50" s="130"/>
    </row>
    <row r="51" spans="4:18" ht="31.5" customHeight="1" x14ac:dyDescent="0.55000000000000004">
      <c r="D51" s="153" t="s">
        <v>286</v>
      </c>
      <c r="E51" s="129"/>
      <c r="F51" s="130"/>
      <c r="G51" s="43"/>
      <c r="H51" s="128" t="s">
        <v>271</v>
      </c>
      <c r="I51" s="129"/>
      <c r="J51" s="130"/>
      <c r="K51" s="43"/>
      <c r="L51" s="128" t="s">
        <v>271</v>
      </c>
      <c r="M51" s="129"/>
      <c r="N51" s="130"/>
      <c r="O51" s="43"/>
      <c r="P51" s="128" t="s">
        <v>271</v>
      </c>
      <c r="Q51" s="129"/>
      <c r="R51" s="130"/>
    </row>
    <row r="52" spans="4:18" ht="11.25" customHeight="1" x14ac:dyDescent="0.55000000000000004">
      <c r="D52" s="128"/>
      <c r="E52" s="129"/>
      <c r="F52" s="130"/>
      <c r="G52" s="43"/>
      <c r="H52" s="128"/>
      <c r="I52" s="129"/>
      <c r="J52" s="130"/>
      <c r="K52" s="43"/>
      <c r="L52" s="128"/>
      <c r="M52" s="129"/>
      <c r="N52" s="130"/>
      <c r="O52" s="43"/>
      <c r="P52" s="128"/>
      <c r="Q52" s="129"/>
      <c r="R52" s="130"/>
    </row>
    <row r="53" spans="4:18" ht="9.75" customHeight="1" x14ac:dyDescent="0.55000000000000004"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</row>
    <row r="54" spans="4:18" ht="9.75" customHeight="1" x14ac:dyDescent="0.55000000000000004"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</row>
    <row r="55" spans="4:18" ht="12" customHeight="1" x14ac:dyDescent="0.55000000000000004">
      <c r="D55" s="50">
        <v>2</v>
      </c>
      <c r="E55" s="69" t="s">
        <v>241</v>
      </c>
      <c r="F55" s="50">
        <f>D55*16</f>
        <v>32</v>
      </c>
      <c r="G55" s="43"/>
      <c r="H55" s="47">
        <v>2</v>
      </c>
      <c r="I55" s="69" t="s">
        <v>241</v>
      </c>
      <c r="J55" s="47">
        <f>H55*16</f>
        <v>32</v>
      </c>
      <c r="K55" s="43"/>
      <c r="L55" s="47">
        <v>2</v>
      </c>
      <c r="M55" s="47"/>
      <c r="N55" s="47">
        <f>L55*16</f>
        <v>32</v>
      </c>
      <c r="O55" s="43"/>
      <c r="P55" s="47">
        <v>2</v>
      </c>
      <c r="Q55" s="47"/>
      <c r="R55" s="47">
        <f>P55*16</f>
        <v>32</v>
      </c>
    </row>
    <row r="56" spans="4:18" ht="34.5" customHeight="1" x14ac:dyDescent="0.55000000000000004">
      <c r="D56" s="153" t="s">
        <v>190</v>
      </c>
      <c r="E56" s="129"/>
      <c r="F56" s="130"/>
      <c r="G56" s="43"/>
      <c r="H56" s="155" t="s">
        <v>287</v>
      </c>
      <c r="I56" s="129"/>
      <c r="J56" s="130"/>
      <c r="K56" s="43"/>
      <c r="L56" s="128" t="s">
        <v>303</v>
      </c>
      <c r="M56" s="129"/>
      <c r="N56" s="130"/>
      <c r="O56" s="43"/>
      <c r="P56" s="128" t="s">
        <v>304</v>
      </c>
      <c r="Q56" s="129"/>
      <c r="R56" s="130"/>
    </row>
    <row r="57" spans="4:18" ht="31.5" customHeight="1" x14ac:dyDescent="0.55000000000000004">
      <c r="D57" s="153" t="s">
        <v>149</v>
      </c>
      <c r="E57" s="129"/>
      <c r="F57" s="130"/>
      <c r="G57" s="43"/>
      <c r="H57" s="128" t="s">
        <v>271</v>
      </c>
      <c r="I57" s="129"/>
      <c r="J57" s="130"/>
      <c r="K57" s="43"/>
      <c r="L57" s="128" t="s">
        <v>305</v>
      </c>
      <c r="M57" s="129"/>
      <c r="N57" s="130"/>
      <c r="O57" s="43"/>
      <c r="P57" s="128" t="s">
        <v>271</v>
      </c>
      <c r="Q57" s="129"/>
      <c r="R57" s="130"/>
    </row>
    <row r="58" spans="4:18" ht="11.25" customHeight="1" x14ac:dyDescent="0.55000000000000004">
      <c r="D58" s="128" t="s">
        <v>191</v>
      </c>
      <c r="E58" s="129"/>
      <c r="F58" s="130"/>
      <c r="G58" s="43"/>
      <c r="H58" s="128"/>
      <c r="I58" s="129"/>
      <c r="J58" s="130"/>
      <c r="K58" s="43"/>
      <c r="L58" s="128"/>
      <c r="M58" s="129"/>
      <c r="N58" s="130"/>
      <c r="O58" s="43"/>
      <c r="P58" s="128"/>
      <c r="Q58" s="129"/>
      <c r="R58" s="130"/>
    </row>
    <row r="59" spans="4:18" ht="11.25" customHeight="1" x14ac:dyDescent="0.55000000000000004"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</row>
    <row r="60" spans="4:18" ht="9.75" customHeight="1" x14ac:dyDescent="0.55000000000000004">
      <c r="D60" s="51">
        <f>SUM(D8:D59)</f>
        <v>14</v>
      </c>
      <c r="E60" s="52"/>
      <c r="F60" s="51">
        <v>16</v>
      </c>
      <c r="G60" s="43"/>
      <c r="H60" s="51">
        <f>SUM(H8:H59)</f>
        <v>14</v>
      </c>
      <c r="I60" s="52"/>
      <c r="J60" s="51">
        <v>16</v>
      </c>
      <c r="K60" s="43"/>
      <c r="L60" s="51">
        <f>SUM(L8:L59)</f>
        <v>16</v>
      </c>
      <c r="M60" s="52"/>
      <c r="N60" s="51">
        <v>16</v>
      </c>
      <c r="O60" s="43"/>
      <c r="P60" s="51">
        <f>SUM(P8:P59)</f>
        <v>18</v>
      </c>
      <c r="Q60" s="52"/>
      <c r="R60" s="51">
        <v>16</v>
      </c>
    </row>
    <row r="66" spans="4:20" ht="12" customHeight="1" x14ac:dyDescent="0.55000000000000004">
      <c r="D66" s="55" t="s">
        <v>200</v>
      </c>
      <c r="E66" s="69" t="s">
        <v>265</v>
      </c>
      <c r="F66" s="55" t="s">
        <v>201</v>
      </c>
      <c r="G66" s="35"/>
      <c r="H66" s="35"/>
      <c r="I66" s="35"/>
      <c r="J66" s="35"/>
      <c r="K66" s="35"/>
      <c r="L66" s="35"/>
      <c r="M66" s="35"/>
      <c r="N66" s="35"/>
      <c r="O66" s="35"/>
      <c r="P66" s="56" t="s">
        <v>290</v>
      </c>
      <c r="Q66" s="73">
        <f>SUM(D60,H60,L60,P60)</f>
        <v>62</v>
      </c>
      <c r="R66" s="35"/>
      <c r="S66" s="40"/>
      <c r="T66" s="35"/>
    </row>
    <row r="67" spans="4:20" ht="29.25" customHeight="1" x14ac:dyDescent="0.55000000000000004">
      <c r="D67" s="147" t="s">
        <v>203</v>
      </c>
      <c r="E67" s="129"/>
      <c r="F67" s="130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40"/>
      <c r="T67" s="35"/>
    </row>
    <row r="68" spans="4:20" ht="29.25" customHeight="1" x14ac:dyDescent="0.55000000000000004">
      <c r="D68" s="147" t="s">
        <v>291</v>
      </c>
      <c r="E68" s="129"/>
      <c r="F68" s="130"/>
      <c r="G68" s="35"/>
      <c r="H68" s="35"/>
      <c r="I68" s="35"/>
      <c r="J68" s="35"/>
      <c r="K68" s="35"/>
      <c r="L68" s="35"/>
      <c r="M68" s="35"/>
      <c r="N68" s="35"/>
      <c r="O68" s="141" t="s">
        <v>306</v>
      </c>
      <c r="P68" s="129"/>
      <c r="Q68" s="129"/>
      <c r="R68" s="130"/>
      <c r="S68" s="40"/>
      <c r="T68" s="35"/>
    </row>
    <row r="69" spans="4:20" ht="11.25" customHeight="1" x14ac:dyDescent="0.55000000000000004">
      <c r="D69" s="147" t="s">
        <v>293</v>
      </c>
      <c r="E69" s="129"/>
      <c r="F69" s="130"/>
      <c r="G69" s="35"/>
      <c r="H69" s="35"/>
      <c r="I69" s="35"/>
      <c r="J69" s="35"/>
      <c r="K69" s="35"/>
      <c r="L69" s="35"/>
      <c r="M69" s="35"/>
      <c r="N69" s="35"/>
      <c r="O69" s="74"/>
      <c r="P69" s="143" t="s">
        <v>139</v>
      </c>
      <c r="Q69" s="129"/>
      <c r="R69" s="130"/>
      <c r="S69" s="40"/>
      <c r="T69" s="35"/>
    </row>
    <row r="70" spans="4:20" ht="11.25" customHeight="1" x14ac:dyDescent="0.55000000000000004">
      <c r="D70" s="59"/>
      <c r="E70" s="59"/>
      <c r="F70" s="59"/>
      <c r="G70" s="35"/>
      <c r="H70" s="35"/>
      <c r="I70" s="35"/>
      <c r="J70" s="35"/>
      <c r="K70" s="35"/>
      <c r="L70" s="35"/>
      <c r="M70" s="35"/>
      <c r="N70" s="35"/>
      <c r="O70" s="75"/>
      <c r="P70" s="143" t="s">
        <v>208</v>
      </c>
      <c r="Q70" s="129"/>
      <c r="R70" s="130"/>
      <c r="S70" s="40"/>
      <c r="T70" s="35"/>
    </row>
    <row r="71" spans="4:20" ht="9.75" customHeight="1" x14ac:dyDescent="0.55000000000000004">
      <c r="D71" s="59"/>
      <c r="E71" s="59"/>
      <c r="F71" s="59"/>
      <c r="G71" s="35"/>
      <c r="H71" s="35"/>
      <c r="I71" s="35"/>
      <c r="J71" s="35"/>
      <c r="K71" s="35"/>
      <c r="L71" s="35"/>
      <c r="M71" s="35"/>
      <c r="N71" s="35"/>
      <c r="O71" s="76"/>
      <c r="P71" s="143" t="s">
        <v>307</v>
      </c>
      <c r="Q71" s="129"/>
      <c r="R71" s="130"/>
      <c r="S71" s="40"/>
      <c r="T71" s="35"/>
    </row>
    <row r="72" spans="4:20" ht="9.75" customHeight="1" x14ac:dyDescent="0.55000000000000004">
      <c r="D72" s="55" t="s">
        <v>211</v>
      </c>
      <c r="E72" s="63"/>
      <c r="F72" s="55" t="s">
        <v>212</v>
      </c>
      <c r="G72" s="35"/>
      <c r="H72" s="35"/>
      <c r="I72" s="35"/>
      <c r="J72" s="35"/>
      <c r="K72" s="35"/>
      <c r="L72" s="35"/>
      <c r="M72" s="35"/>
      <c r="N72" s="35"/>
      <c r="O72" s="77"/>
      <c r="P72" s="140" t="s">
        <v>213</v>
      </c>
      <c r="Q72" s="129"/>
      <c r="R72" s="130"/>
      <c r="S72" s="40"/>
      <c r="T72" s="35"/>
    </row>
    <row r="73" spans="4:20" ht="9.75" customHeight="1" x14ac:dyDescent="0.55000000000000004">
      <c r="D73" s="59"/>
      <c r="E73" s="66"/>
      <c r="F73" s="59"/>
      <c r="G73" s="35"/>
      <c r="H73" s="35"/>
      <c r="I73" s="35"/>
      <c r="J73" s="35"/>
      <c r="K73" s="35"/>
      <c r="L73" s="35"/>
      <c r="M73" s="35"/>
      <c r="N73" s="35"/>
      <c r="O73" s="78"/>
      <c r="P73" s="140" t="s">
        <v>274</v>
      </c>
      <c r="Q73" s="129"/>
      <c r="R73" s="130"/>
      <c r="S73" s="40"/>
      <c r="T73" s="35"/>
    </row>
    <row r="74" spans="4:20" ht="9.75" customHeight="1" x14ac:dyDescent="0.55000000000000004"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79"/>
      <c r="P74" s="140" t="s">
        <v>294</v>
      </c>
      <c r="Q74" s="129"/>
      <c r="R74" s="130"/>
      <c r="S74" s="40"/>
      <c r="T74" s="35"/>
    </row>
    <row r="75" spans="4:20" ht="9.75" customHeight="1" x14ac:dyDescent="0.55000000000000004"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80"/>
      <c r="P75" s="81"/>
      <c r="Q75" s="81"/>
      <c r="R75" s="81"/>
      <c r="S75" s="40"/>
      <c r="T75" s="35"/>
    </row>
    <row r="76" spans="4:20" ht="9.75" customHeight="1" x14ac:dyDescent="0.55000000000000004">
      <c r="D76" s="151" t="s">
        <v>267</v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40"/>
      <c r="T76" s="35"/>
    </row>
    <row r="77" spans="4:20" ht="10.5" customHeight="1" x14ac:dyDescent="0.55000000000000004"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8"/>
      <c r="T77" s="35"/>
    </row>
    <row r="78" spans="4:20" ht="9.75" customHeight="1" x14ac:dyDescent="0.55000000000000004"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 t="s">
        <v>1</v>
      </c>
    </row>
  </sheetData>
  <mergeCells count="129">
    <mergeCell ref="P30:R30"/>
    <mergeCell ref="P31:R31"/>
    <mergeCell ref="P34:R34"/>
    <mergeCell ref="P35:R35"/>
    <mergeCell ref="P36:R36"/>
    <mergeCell ref="P39:R39"/>
    <mergeCell ref="P40:R40"/>
    <mergeCell ref="P41:R41"/>
    <mergeCell ref="P44:R44"/>
    <mergeCell ref="P45:R45"/>
    <mergeCell ref="P46:R46"/>
    <mergeCell ref="P50:R50"/>
    <mergeCell ref="P51:R51"/>
    <mergeCell ref="P52:R52"/>
    <mergeCell ref="P72:R72"/>
    <mergeCell ref="P73:R73"/>
    <mergeCell ref="P74:R74"/>
    <mergeCell ref="P56:R56"/>
    <mergeCell ref="P57:R57"/>
    <mergeCell ref="P58:R58"/>
    <mergeCell ref="O68:R68"/>
    <mergeCell ref="P69:R69"/>
    <mergeCell ref="P70:R70"/>
    <mergeCell ref="P71:R71"/>
    <mergeCell ref="P13:R13"/>
    <mergeCell ref="H8:J8"/>
    <mergeCell ref="L8:N8"/>
    <mergeCell ref="D11:F11"/>
    <mergeCell ref="H11:J11"/>
    <mergeCell ref="P11:R11"/>
    <mergeCell ref="H12:J12"/>
    <mergeCell ref="P12:R12"/>
    <mergeCell ref="C3:J3"/>
    <mergeCell ref="K3:S3"/>
    <mergeCell ref="C4:J4"/>
    <mergeCell ref="K4:S4"/>
    <mergeCell ref="C5:J5"/>
    <mergeCell ref="K5:S5"/>
    <mergeCell ref="D8:F8"/>
    <mergeCell ref="P8:R8"/>
    <mergeCell ref="L11:N11"/>
    <mergeCell ref="D19:F19"/>
    <mergeCell ref="H19:J19"/>
    <mergeCell ref="L19:N19"/>
    <mergeCell ref="D12:F12"/>
    <mergeCell ref="D13:F13"/>
    <mergeCell ref="H13:J13"/>
    <mergeCell ref="D17:F17"/>
    <mergeCell ref="L17:N17"/>
    <mergeCell ref="D18:F18"/>
    <mergeCell ref="L18:N18"/>
    <mergeCell ref="L12:N12"/>
    <mergeCell ref="L13:N13"/>
    <mergeCell ref="P17:R17"/>
    <mergeCell ref="P18:R18"/>
    <mergeCell ref="P19:R19"/>
    <mergeCell ref="P23:R23"/>
    <mergeCell ref="P24:R24"/>
    <mergeCell ref="P25:R25"/>
    <mergeCell ref="P29:R29"/>
    <mergeCell ref="H17:J17"/>
    <mergeCell ref="H18:J18"/>
    <mergeCell ref="D50:F50"/>
    <mergeCell ref="H50:J50"/>
    <mergeCell ref="L50:N50"/>
    <mergeCell ref="D51:F51"/>
    <mergeCell ref="L51:N51"/>
    <mergeCell ref="D52:F52"/>
    <mergeCell ref="L52:N52"/>
    <mergeCell ref="D57:F57"/>
    <mergeCell ref="H29:J29"/>
    <mergeCell ref="H30:J30"/>
    <mergeCell ref="H46:J46"/>
    <mergeCell ref="L46:N46"/>
    <mergeCell ref="H35:J35"/>
    <mergeCell ref="H36:J36"/>
    <mergeCell ref="H39:J39"/>
    <mergeCell ref="L39:N39"/>
    <mergeCell ref="H40:J40"/>
    <mergeCell ref="H41:J41"/>
    <mergeCell ref="D29:F29"/>
    <mergeCell ref="L29:N29"/>
    <mergeCell ref="L30:N30"/>
    <mergeCell ref="D30:F30"/>
    <mergeCell ref="D31:F31"/>
    <mergeCell ref="H31:J31"/>
    <mergeCell ref="D58:F58"/>
    <mergeCell ref="H58:J58"/>
    <mergeCell ref="L58:N58"/>
    <mergeCell ref="D67:F67"/>
    <mergeCell ref="D68:F68"/>
    <mergeCell ref="D69:F69"/>
    <mergeCell ref="D76:R76"/>
    <mergeCell ref="H51:J51"/>
    <mergeCell ref="H52:J52"/>
    <mergeCell ref="D56:F56"/>
    <mergeCell ref="H56:J56"/>
    <mergeCell ref="L56:N56"/>
    <mergeCell ref="H57:J57"/>
    <mergeCell ref="L57:N57"/>
    <mergeCell ref="D23:F23"/>
    <mergeCell ref="H23:J23"/>
    <mergeCell ref="L23:N23"/>
    <mergeCell ref="H24:J24"/>
    <mergeCell ref="L24:N24"/>
    <mergeCell ref="D24:F24"/>
    <mergeCell ref="D25:F25"/>
    <mergeCell ref="H25:J25"/>
    <mergeCell ref="L25:N25"/>
    <mergeCell ref="L31:N31"/>
    <mergeCell ref="D34:F34"/>
    <mergeCell ref="L34:N34"/>
    <mergeCell ref="H34:J34"/>
    <mergeCell ref="D46:F46"/>
    <mergeCell ref="D35:F35"/>
    <mergeCell ref="D36:F36"/>
    <mergeCell ref="D39:F39"/>
    <mergeCell ref="D40:F40"/>
    <mergeCell ref="D41:F41"/>
    <mergeCell ref="D44:F44"/>
    <mergeCell ref="D45:F45"/>
    <mergeCell ref="L35:N35"/>
    <mergeCell ref="L36:N36"/>
    <mergeCell ref="L40:N40"/>
    <mergeCell ref="L41:N41"/>
    <mergeCell ref="H44:J44"/>
    <mergeCell ref="L44:N44"/>
    <mergeCell ref="H45:J45"/>
    <mergeCell ref="L45:N45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C3:Z76"/>
  <sheetViews>
    <sheetView showGridLines="0" topLeftCell="A43" zoomScaleNormal="100" workbookViewId="0">
      <selection activeCell="R53" sqref="R53"/>
    </sheetView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9" width="5" customWidth="1"/>
    <col min="10" max="10" width="5.8945312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6" customWidth="1"/>
    <col min="20" max="20" width="4.41796875" customWidth="1"/>
    <col min="21" max="21" width="4.83984375" customWidth="1"/>
    <col min="22" max="22" width="4.68359375" customWidth="1"/>
    <col min="23" max="23" width="3.578125" customWidth="1"/>
    <col min="24" max="25" width="4.83984375" customWidth="1"/>
    <col min="26" max="26" width="1.68359375" customWidth="1"/>
    <col min="27" max="32" width="5" customWidth="1"/>
  </cols>
  <sheetData>
    <row r="3" spans="3:24" ht="18.75" customHeight="1" x14ac:dyDescent="0.55000000000000004">
      <c r="C3" s="132" t="s">
        <v>109</v>
      </c>
      <c r="D3" s="100"/>
      <c r="E3" s="100"/>
      <c r="F3" s="100"/>
      <c r="G3" s="100"/>
      <c r="H3" s="100"/>
      <c r="I3" s="100"/>
      <c r="J3" s="100"/>
      <c r="K3" s="133" t="s">
        <v>110</v>
      </c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1"/>
    </row>
    <row r="4" spans="3:24" ht="54.75" customHeight="1" x14ac:dyDescent="0.55000000000000004">
      <c r="C4" s="134" t="s">
        <v>111</v>
      </c>
      <c r="D4" s="103"/>
      <c r="E4" s="103"/>
      <c r="F4" s="103"/>
      <c r="G4" s="103"/>
      <c r="H4" s="103"/>
      <c r="I4" s="103"/>
      <c r="J4" s="103"/>
      <c r="K4" s="135" t="s">
        <v>308</v>
      </c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4"/>
    </row>
    <row r="5" spans="3:24" ht="18.75" customHeight="1" x14ac:dyDescent="0.55000000000000004">
      <c r="C5" s="136" t="s">
        <v>113</v>
      </c>
      <c r="D5" s="106"/>
      <c r="E5" s="106"/>
      <c r="F5" s="106"/>
      <c r="G5" s="106"/>
      <c r="H5" s="106"/>
      <c r="I5" s="106"/>
      <c r="J5" s="106"/>
      <c r="K5" s="137" t="s">
        <v>240</v>
      </c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7"/>
    </row>
    <row r="6" spans="3:24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</row>
    <row r="7" spans="3:24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8"/>
    </row>
    <row r="8" spans="3:24" ht="9.75" customHeight="1" x14ac:dyDescent="0.55000000000000004">
      <c r="C8" s="39"/>
      <c r="D8" s="138" t="s">
        <v>114</v>
      </c>
      <c r="E8" s="103"/>
      <c r="F8" s="103"/>
      <c r="G8" s="35"/>
      <c r="H8" s="138" t="s">
        <v>115</v>
      </c>
      <c r="I8" s="103"/>
      <c r="J8" s="103"/>
      <c r="K8" s="35"/>
      <c r="L8" s="138" t="s">
        <v>116</v>
      </c>
      <c r="M8" s="103"/>
      <c r="N8" s="103"/>
      <c r="O8" s="35"/>
      <c r="P8" s="138" t="s">
        <v>117</v>
      </c>
      <c r="Q8" s="103"/>
      <c r="R8" s="103"/>
      <c r="S8" s="35"/>
      <c r="T8" s="160" t="s">
        <v>118</v>
      </c>
      <c r="U8" s="103"/>
      <c r="V8" s="103"/>
      <c r="W8" s="35"/>
      <c r="X8" s="40"/>
    </row>
    <row r="9" spans="3:24" ht="9.3000000000000007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40"/>
    </row>
    <row r="10" spans="3:24" ht="9.75" customHeight="1" x14ac:dyDescent="0.55000000000000004">
      <c r="C10" s="41"/>
      <c r="D10" s="42">
        <v>4</v>
      </c>
      <c r="E10" s="69" t="s">
        <v>241</v>
      </c>
      <c r="F10" s="42">
        <f>D10*16</f>
        <v>64</v>
      </c>
      <c r="G10" s="43"/>
      <c r="H10" s="42">
        <v>2</v>
      </c>
      <c r="I10" s="69" t="s">
        <v>241</v>
      </c>
      <c r="J10" s="42">
        <f>H10*16</f>
        <v>32</v>
      </c>
      <c r="K10" s="43"/>
      <c r="L10" s="42">
        <v>2</v>
      </c>
      <c r="M10" s="69" t="s">
        <v>241</v>
      </c>
      <c r="N10" s="42">
        <f>L10*16</f>
        <v>32</v>
      </c>
      <c r="O10" s="43"/>
      <c r="P10" s="42">
        <v>3</v>
      </c>
      <c r="Q10" s="69" t="s">
        <v>241</v>
      </c>
      <c r="R10" s="42">
        <f>P10*16</f>
        <v>48</v>
      </c>
      <c r="S10" s="43"/>
      <c r="T10" s="42">
        <v>3</v>
      </c>
      <c r="U10" s="69" t="s">
        <v>241</v>
      </c>
      <c r="V10" s="42">
        <f>T10*16</f>
        <v>48</v>
      </c>
      <c r="W10" s="43"/>
      <c r="X10" s="46"/>
    </row>
    <row r="11" spans="3:24" ht="29.25" customHeight="1" x14ac:dyDescent="0.55000000000000004">
      <c r="C11" s="41"/>
      <c r="D11" s="159" t="s">
        <v>310</v>
      </c>
      <c r="E11" s="129"/>
      <c r="F11" s="130"/>
      <c r="G11" s="43"/>
      <c r="H11" s="159" t="s">
        <v>36</v>
      </c>
      <c r="I11" s="129"/>
      <c r="J11" s="130"/>
      <c r="K11" s="43"/>
      <c r="L11" s="159" t="s">
        <v>26</v>
      </c>
      <c r="M11" s="129"/>
      <c r="N11" s="130"/>
      <c r="O11" s="43"/>
      <c r="P11" s="163" t="s">
        <v>309</v>
      </c>
      <c r="Q11" s="129"/>
      <c r="R11" s="130"/>
      <c r="S11" s="43"/>
      <c r="T11" s="159" t="s">
        <v>125</v>
      </c>
      <c r="U11" s="129"/>
      <c r="V11" s="130"/>
      <c r="W11" s="43"/>
      <c r="X11" s="46"/>
    </row>
    <row r="12" spans="3:24" ht="31.5" customHeight="1" x14ac:dyDescent="0.55000000000000004">
      <c r="C12" s="41"/>
      <c r="D12" s="153" t="s">
        <v>274</v>
      </c>
      <c r="E12" s="129"/>
      <c r="F12" s="130"/>
      <c r="G12" s="43"/>
      <c r="H12" s="153" t="s">
        <v>274</v>
      </c>
      <c r="I12" s="129"/>
      <c r="J12" s="130"/>
      <c r="K12" s="43"/>
      <c r="L12" s="153" t="s">
        <v>275</v>
      </c>
      <c r="M12" s="129"/>
      <c r="N12" s="130"/>
      <c r="O12" s="43"/>
      <c r="P12" s="153" t="s">
        <v>274</v>
      </c>
      <c r="Q12" s="129"/>
      <c r="R12" s="130"/>
      <c r="S12" s="43"/>
      <c r="T12" s="153" t="s">
        <v>274</v>
      </c>
      <c r="U12" s="129"/>
      <c r="V12" s="130"/>
      <c r="W12" s="43"/>
      <c r="X12" s="46"/>
    </row>
    <row r="13" spans="3:24" ht="12" customHeight="1" x14ac:dyDescent="0.55000000000000004">
      <c r="C13" s="41"/>
      <c r="D13" s="128"/>
      <c r="E13" s="129"/>
      <c r="F13" s="130"/>
      <c r="G13" s="43"/>
      <c r="H13" s="128"/>
      <c r="I13" s="129"/>
      <c r="J13" s="130"/>
      <c r="K13" s="43"/>
      <c r="L13" s="128" t="s">
        <v>140</v>
      </c>
      <c r="M13" s="129"/>
      <c r="N13" s="130"/>
      <c r="O13" s="43"/>
      <c r="P13" s="128" t="s">
        <v>151</v>
      </c>
      <c r="Q13" s="129"/>
      <c r="R13" s="130"/>
      <c r="S13" s="43"/>
      <c r="T13" s="128" t="s">
        <v>151</v>
      </c>
      <c r="U13" s="129"/>
      <c r="V13" s="130"/>
      <c r="W13" s="43"/>
      <c r="X13" s="46"/>
    </row>
    <row r="14" spans="3:24" ht="12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6"/>
    </row>
    <row r="15" spans="3:24" ht="12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6"/>
    </row>
    <row r="16" spans="3:24" ht="12" customHeight="1" x14ac:dyDescent="0.55000000000000004">
      <c r="C16" s="41"/>
      <c r="D16" s="50">
        <v>2</v>
      </c>
      <c r="E16" s="69" t="s">
        <v>241</v>
      </c>
      <c r="F16" s="50">
        <f>D16*16</f>
        <v>32</v>
      </c>
      <c r="G16" s="43"/>
      <c r="H16" s="47">
        <v>2</v>
      </c>
      <c r="I16" s="69" t="s">
        <v>241</v>
      </c>
      <c r="J16" s="47">
        <f>H16*16</f>
        <v>32</v>
      </c>
      <c r="K16" s="43"/>
      <c r="L16" s="50">
        <v>2</v>
      </c>
      <c r="M16" s="69" t="s">
        <v>241</v>
      </c>
      <c r="N16" s="50">
        <f>L16*16</f>
        <v>32</v>
      </c>
      <c r="O16" s="43"/>
      <c r="S16" s="43"/>
      <c r="T16" s="87"/>
      <c r="U16" s="87"/>
      <c r="V16" s="87"/>
      <c r="W16" s="43"/>
      <c r="X16" s="46"/>
    </row>
    <row r="17" spans="4:22" ht="33" customHeight="1" x14ac:dyDescent="0.55000000000000004">
      <c r="D17" s="159" t="s">
        <v>190</v>
      </c>
      <c r="E17" s="129"/>
      <c r="F17" s="130"/>
      <c r="G17" s="43"/>
      <c r="H17" s="163" t="s">
        <v>300</v>
      </c>
      <c r="I17" s="129"/>
      <c r="J17" s="130"/>
      <c r="K17" s="43"/>
      <c r="L17" s="159" t="s">
        <v>242</v>
      </c>
      <c r="M17" s="129"/>
      <c r="N17" s="130"/>
      <c r="O17" s="43"/>
      <c r="S17" s="43"/>
      <c r="T17" s="166"/>
      <c r="U17" s="167"/>
      <c r="V17" s="167"/>
    </row>
    <row r="18" spans="4:22" ht="23.25" customHeight="1" x14ac:dyDescent="0.55000000000000004">
      <c r="D18" s="153" t="s">
        <v>149</v>
      </c>
      <c r="E18" s="129"/>
      <c r="F18" s="130"/>
      <c r="G18" s="43"/>
      <c r="H18" s="153" t="s">
        <v>274</v>
      </c>
      <c r="I18" s="129"/>
      <c r="J18" s="130"/>
      <c r="K18" s="43"/>
      <c r="L18" s="154" t="s">
        <v>160</v>
      </c>
      <c r="M18" s="126"/>
      <c r="N18" s="127"/>
      <c r="O18" s="43"/>
      <c r="S18" s="43"/>
      <c r="T18" s="166"/>
      <c r="U18" s="167"/>
      <c r="V18" s="167"/>
    </row>
    <row r="19" spans="4:22" ht="12" customHeight="1" x14ac:dyDescent="0.55000000000000004">
      <c r="D19" s="128" t="s">
        <v>191</v>
      </c>
      <c r="E19" s="129"/>
      <c r="F19" s="130"/>
      <c r="G19" s="43"/>
      <c r="H19" s="128"/>
      <c r="I19" s="129"/>
      <c r="J19" s="130"/>
      <c r="K19" s="43"/>
      <c r="L19" s="128"/>
      <c r="M19" s="129"/>
      <c r="N19" s="130"/>
      <c r="O19" s="43"/>
      <c r="S19" s="43"/>
      <c r="T19" s="166"/>
      <c r="U19" s="167"/>
      <c r="V19" s="167"/>
    </row>
    <row r="20" spans="4:22" ht="12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4:22" ht="12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spans="4:22" ht="12" customHeight="1" x14ac:dyDescent="0.55000000000000004"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spans="4:22" ht="9.75" customHeight="1" x14ac:dyDescent="0.55000000000000004">
      <c r="D23" s="47">
        <v>4</v>
      </c>
      <c r="E23" s="69" t="s">
        <v>241</v>
      </c>
      <c r="F23" s="47">
        <f>D23*16</f>
        <v>64</v>
      </c>
      <c r="G23" s="43"/>
      <c r="H23" s="47">
        <v>3</v>
      </c>
      <c r="I23" s="69" t="s">
        <v>241</v>
      </c>
      <c r="J23" s="47">
        <f>H23*16</f>
        <v>48</v>
      </c>
      <c r="K23" s="43"/>
      <c r="L23" s="47">
        <v>3</v>
      </c>
      <c r="M23" s="69" t="s">
        <v>241</v>
      </c>
      <c r="N23" s="47">
        <v>48</v>
      </c>
      <c r="O23" s="43"/>
      <c r="P23" s="47">
        <v>2</v>
      </c>
      <c r="Q23" s="69" t="s">
        <v>241</v>
      </c>
      <c r="R23" s="47">
        <f>P23*16</f>
        <v>32</v>
      </c>
      <c r="S23" s="43"/>
      <c r="T23" s="47">
        <v>3</v>
      </c>
      <c r="U23" s="69" t="s">
        <v>241</v>
      </c>
      <c r="V23" s="47">
        <f>T23*16</f>
        <v>48</v>
      </c>
    </row>
    <row r="24" spans="4:22" ht="29.25" customHeight="1" x14ac:dyDescent="0.55000000000000004">
      <c r="D24" s="159" t="s">
        <v>311</v>
      </c>
      <c r="E24" s="129"/>
      <c r="F24" s="130"/>
      <c r="G24" s="43"/>
      <c r="H24" s="159" t="s">
        <v>277</v>
      </c>
      <c r="I24" s="129"/>
      <c r="J24" s="130"/>
      <c r="K24" s="43"/>
      <c r="L24" s="159" t="s">
        <v>278</v>
      </c>
      <c r="M24" s="129"/>
      <c r="N24" s="130"/>
      <c r="O24" s="43"/>
      <c r="P24" s="163" t="s">
        <v>288</v>
      </c>
      <c r="Q24" s="129"/>
      <c r="R24" s="130"/>
      <c r="S24" s="43"/>
      <c r="T24" s="159" t="s">
        <v>312</v>
      </c>
      <c r="U24" s="129"/>
      <c r="V24" s="130"/>
    </row>
    <row r="25" spans="4:22" ht="31.5" customHeight="1" x14ac:dyDescent="0.55000000000000004">
      <c r="D25" s="153" t="s">
        <v>275</v>
      </c>
      <c r="E25" s="129"/>
      <c r="F25" s="130"/>
      <c r="G25" s="43"/>
      <c r="H25" s="153" t="s">
        <v>275</v>
      </c>
      <c r="I25" s="129"/>
      <c r="J25" s="130"/>
      <c r="K25" s="43"/>
      <c r="L25" s="153" t="s">
        <v>275</v>
      </c>
      <c r="M25" s="129"/>
      <c r="N25" s="130"/>
      <c r="O25" s="43"/>
      <c r="P25" s="153" t="s">
        <v>275</v>
      </c>
      <c r="Q25" s="129"/>
      <c r="R25" s="130"/>
      <c r="S25" s="43"/>
      <c r="T25" s="153" t="s">
        <v>275</v>
      </c>
      <c r="U25" s="129"/>
      <c r="V25" s="130"/>
    </row>
    <row r="26" spans="4:22" ht="12" customHeight="1" x14ac:dyDescent="0.55000000000000004">
      <c r="D26" s="128"/>
      <c r="E26" s="129"/>
      <c r="F26" s="130"/>
      <c r="G26" s="43"/>
      <c r="H26" s="128"/>
      <c r="I26" s="129"/>
      <c r="J26" s="130"/>
      <c r="K26" s="43"/>
      <c r="L26" s="128"/>
      <c r="M26" s="129"/>
      <c r="N26" s="130"/>
      <c r="O26" s="43"/>
      <c r="P26" s="128"/>
      <c r="Q26" s="129"/>
      <c r="R26" s="130"/>
      <c r="S26" s="43"/>
      <c r="T26" s="128"/>
      <c r="U26" s="129"/>
      <c r="V26" s="130"/>
    </row>
    <row r="27" spans="4:22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4:22" ht="9.75" customHeight="1" x14ac:dyDescent="0.55000000000000004"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spans="4:22" ht="9.75" customHeight="1" x14ac:dyDescent="0.55000000000000004">
      <c r="D29" s="44">
        <v>4</v>
      </c>
      <c r="E29" s="69" t="s">
        <v>241</v>
      </c>
      <c r="F29" s="44">
        <f>D29*16</f>
        <v>64</v>
      </c>
      <c r="G29" s="43"/>
      <c r="H29" s="44">
        <v>4</v>
      </c>
      <c r="I29" s="69" t="s">
        <v>241</v>
      </c>
      <c r="J29" s="44">
        <f>H29*16</f>
        <v>64</v>
      </c>
      <c r="K29" s="43"/>
      <c r="L29" s="44">
        <v>2</v>
      </c>
      <c r="M29" s="44" t="s">
        <v>241</v>
      </c>
      <c r="N29" s="44">
        <f>L29*16</f>
        <v>32</v>
      </c>
      <c r="O29" s="43"/>
      <c r="P29" s="44">
        <v>2</v>
      </c>
      <c r="Q29" s="44" t="s">
        <v>241</v>
      </c>
      <c r="R29" s="44">
        <f>P29*16</f>
        <v>32</v>
      </c>
      <c r="S29" s="43"/>
    </row>
    <row r="30" spans="4:22" ht="57.3" customHeight="1" x14ac:dyDescent="0.55000000000000004">
      <c r="D30" s="159" t="s">
        <v>313</v>
      </c>
      <c r="E30" s="129"/>
      <c r="F30" s="130"/>
      <c r="G30" s="43"/>
      <c r="H30" s="163" t="s">
        <v>138</v>
      </c>
      <c r="I30" s="129"/>
      <c r="J30" s="130"/>
      <c r="K30" s="43"/>
      <c r="L30" s="163" t="s">
        <v>43</v>
      </c>
      <c r="M30" s="129"/>
      <c r="N30" s="130"/>
      <c r="O30" s="43"/>
      <c r="P30" s="159" t="s">
        <v>297</v>
      </c>
      <c r="Q30" s="129"/>
      <c r="R30" s="130"/>
      <c r="S30" s="43"/>
    </row>
    <row r="31" spans="4:22" ht="31.5" customHeight="1" x14ac:dyDescent="0.55000000000000004">
      <c r="D31" s="153" t="s">
        <v>37</v>
      </c>
      <c r="E31" s="129"/>
      <c r="F31" s="130"/>
      <c r="G31" s="43"/>
      <c r="H31" s="153" t="s">
        <v>37</v>
      </c>
      <c r="I31" s="129"/>
      <c r="J31" s="130"/>
      <c r="K31" s="43"/>
      <c r="L31" s="128" t="s">
        <v>107</v>
      </c>
      <c r="M31" s="129"/>
      <c r="N31" s="130"/>
      <c r="O31" s="43"/>
      <c r="P31" s="153" t="s">
        <v>37</v>
      </c>
      <c r="Q31" s="129"/>
      <c r="R31" s="130"/>
      <c r="S31" s="43"/>
    </row>
    <row r="32" spans="4:22" ht="9.75" customHeight="1" x14ac:dyDescent="0.55000000000000004">
      <c r="D32" s="128"/>
      <c r="E32" s="129"/>
      <c r="F32" s="130"/>
      <c r="G32" s="49"/>
      <c r="H32" s="128"/>
      <c r="I32" s="129"/>
      <c r="J32" s="130"/>
      <c r="K32" s="43"/>
      <c r="L32" s="128" t="s">
        <v>146</v>
      </c>
      <c r="M32" s="129"/>
      <c r="N32" s="130"/>
      <c r="O32" s="43"/>
      <c r="P32" s="128" t="s">
        <v>134</v>
      </c>
      <c r="Q32" s="129"/>
      <c r="R32" s="130"/>
      <c r="S32" s="43"/>
    </row>
    <row r="35" spans="4:22" ht="9.75" customHeight="1" x14ac:dyDescent="0.55000000000000004">
      <c r="D35" s="50">
        <v>2</v>
      </c>
      <c r="E35" s="69" t="s">
        <v>241</v>
      </c>
      <c r="F35" s="50">
        <f>D35*16</f>
        <v>32</v>
      </c>
      <c r="L35" s="50">
        <v>2</v>
      </c>
      <c r="M35" s="69" t="s">
        <v>241</v>
      </c>
      <c r="N35" s="50">
        <f>L35*16</f>
        <v>32</v>
      </c>
      <c r="T35" s="45">
        <v>2</v>
      </c>
      <c r="U35" s="45"/>
      <c r="V35" s="45">
        <f>T35*16</f>
        <v>32</v>
      </c>
    </row>
    <row r="36" spans="4:22" ht="33.299999999999997" customHeight="1" x14ac:dyDescent="0.55000000000000004">
      <c r="D36" s="159" t="s">
        <v>47</v>
      </c>
      <c r="E36" s="129"/>
      <c r="F36" s="130"/>
      <c r="L36" s="159" t="s">
        <v>243</v>
      </c>
      <c r="M36" s="129"/>
      <c r="N36" s="130"/>
      <c r="T36" s="163" t="s">
        <v>78</v>
      </c>
      <c r="U36" s="129"/>
      <c r="V36" s="130"/>
    </row>
    <row r="37" spans="4:22" ht="31.5" customHeight="1" x14ac:dyDescent="0.55000000000000004">
      <c r="D37" s="153" t="s">
        <v>160</v>
      </c>
      <c r="E37" s="129"/>
      <c r="F37" s="130"/>
      <c r="L37" s="153" t="s">
        <v>149</v>
      </c>
      <c r="M37" s="129"/>
      <c r="N37" s="130"/>
      <c r="T37" s="125" t="s">
        <v>150</v>
      </c>
      <c r="U37" s="126"/>
      <c r="V37" s="127"/>
    </row>
    <row r="38" spans="4:22" ht="9.75" customHeight="1" x14ac:dyDescent="0.55000000000000004">
      <c r="D38" s="128" t="s">
        <v>162</v>
      </c>
      <c r="E38" s="129"/>
      <c r="F38" s="130"/>
      <c r="L38" s="128"/>
      <c r="M38" s="129"/>
      <c r="N38" s="130"/>
      <c r="T38" s="128" t="s">
        <v>197</v>
      </c>
      <c r="U38" s="129"/>
      <c r="V38" s="130"/>
    </row>
    <row r="39" spans="4:22" ht="9.75" customHeight="1" x14ac:dyDescent="0.55000000000000004"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</row>
    <row r="40" spans="4:22" ht="9.75" customHeight="1" x14ac:dyDescent="0.55000000000000004"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</row>
    <row r="41" spans="4:22" ht="9.75" customHeight="1" x14ac:dyDescent="0.55000000000000004">
      <c r="G41" s="43"/>
      <c r="H41" s="47">
        <v>2</v>
      </c>
      <c r="I41" s="69" t="s">
        <v>241</v>
      </c>
      <c r="J41" s="47">
        <f>H41*16</f>
        <v>32</v>
      </c>
      <c r="K41" s="43"/>
      <c r="L41" s="47">
        <v>2</v>
      </c>
      <c r="M41" s="69" t="s">
        <v>241</v>
      </c>
      <c r="N41" s="47">
        <f>L41*16</f>
        <v>32</v>
      </c>
      <c r="P41" s="47">
        <v>4</v>
      </c>
      <c r="Q41" s="69" t="s">
        <v>241</v>
      </c>
      <c r="R41" s="47">
        <f>P41*16</f>
        <v>64</v>
      </c>
      <c r="S41" s="43"/>
      <c r="T41" s="47">
        <v>2</v>
      </c>
      <c r="U41" s="69" t="s">
        <v>241</v>
      </c>
      <c r="V41" s="47">
        <f>T41*16</f>
        <v>32</v>
      </c>
    </row>
    <row r="42" spans="4:22" ht="46.5" customHeight="1" x14ac:dyDescent="0.55000000000000004">
      <c r="G42" s="43"/>
      <c r="H42" s="163" t="s">
        <v>280</v>
      </c>
      <c r="I42" s="129"/>
      <c r="J42" s="130"/>
      <c r="K42" s="43"/>
      <c r="L42" s="163" t="s">
        <v>270</v>
      </c>
      <c r="M42" s="129"/>
      <c r="N42" s="130"/>
      <c r="P42" s="163" t="s">
        <v>316</v>
      </c>
      <c r="Q42" s="161"/>
      <c r="R42" s="162"/>
      <c r="S42" s="43"/>
      <c r="T42" s="159" t="s">
        <v>282</v>
      </c>
      <c r="U42" s="129"/>
      <c r="V42" s="130"/>
    </row>
    <row r="43" spans="4:22" ht="31.5" customHeight="1" x14ac:dyDescent="0.55000000000000004">
      <c r="G43" s="43"/>
      <c r="H43" s="128" t="s">
        <v>271</v>
      </c>
      <c r="I43" s="129"/>
      <c r="J43" s="130"/>
      <c r="K43" s="43"/>
      <c r="L43" s="128" t="s">
        <v>271</v>
      </c>
      <c r="M43" s="129"/>
      <c r="N43" s="130"/>
      <c r="P43" s="128" t="s">
        <v>271</v>
      </c>
      <c r="Q43" s="161"/>
      <c r="R43" s="162"/>
      <c r="S43" s="43"/>
      <c r="T43" s="128" t="s">
        <v>271</v>
      </c>
      <c r="U43" s="129"/>
      <c r="V43" s="130"/>
    </row>
    <row r="44" spans="4:22" ht="9.75" customHeight="1" x14ac:dyDescent="0.55000000000000004">
      <c r="G44" s="43"/>
      <c r="H44" s="128"/>
      <c r="I44" s="129"/>
      <c r="J44" s="130"/>
      <c r="K44" s="43"/>
      <c r="L44" s="128"/>
      <c r="M44" s="129"/>
      <c r="N44" s="130"/>
      <c r="P44" s="128"/>
      <c r="Q44" s="161"/>
      <c r="R44" s="162"/>
      <c r="S44" s="43"/>
      <c r="T44" s="128"/>
      <c r="U44" s="129"/>
      <c r="V44" s="130"/>
    </row>
    <row r="45" spans="4:22" ht="9.75" customHeight="1" x14ac:dyDescent="0.55000000000000004"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</row>
    <row r="46" spans="4:22" ht="9.75" customHeight="1" x14ac:dyDescent="0.55000000000000004"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</row>
    <row r="47" spans="4:22" ht="10.5" customHeight="1" x14ac:dyDescent="0.55000000000000004">
      <c r="D47" s="47">
        <v>2</v>
      </c>
      <c r="E47" s="69" t="s">
        <v>241</v>
      </c>
      <c r="F47" s="47">
        <f>D47*16</f>
        <v>32</v>
      </c>
      <c r="G47" s="43"/>
      <c r="H47" s="47">
        <v>2</v>
      </c>
      <c r="I47" s="69" t="s">
        <v>241</v>
      </c>
      <c r="J47" s="47">
        <f>H47*16</f>
        <v>32</v>
      </c>
      <c r="K47" s="43"/>
      <c r="O47" s="43"/>
      <c r="P47" s="47">
        <v>2</v>
      </c>
      <c r="Q47" s="47"/>
      <c r="R47" s="47">
        <f>P47*16</f>
        <v>32</v>
      </c>
      <c r="S47" s="43"/>
      <c r="T47" s="47">
        <v>3</v>
      </c>
      <c r="U47" s="47"/>
      <c r="V47" s="47">
        <f>T47*16</f>
        <v>48</v>
      </c>
    </row>
    <row r="48" spans="4:22" ht="71.400000000000006" customHeight="1" x14ac:dyDescent="0.55000000000000004">
      <c r="D48" s="153" t="s">
        <v>259</v>
      </c>
      <c r="E48" s="129"/>
      <c r="F48" s="130"/>
      <c r="G48" s="43"/>
      <c r="H48" s="153" t="s">
        <v>283</v>
      </c>
      <c r="I48" s="129"/>
      <c r="J48" s="130"/>
      <c r="K48" s="43"/>
      <c r="O48" s="43"/>
      <c r="P48" s="163" t="s">
        <v>315</v>
      </c>
      <c r="Q48" s="129"/>
      <c r="R48" s="130"/>
      <c r="S48" s="43"/>
      <c r="T48" s="159" t="s">
        <v>314</v>
      </c>
      <c r="U48" s="129"/>
      <c r="V48" s="130"/>
    </row>
    <row r="49" spans="4:22" ht="31.5" customHeight="1" x14ac:dyDescent="0.55000000000000004">
      <c r="D49" s="153" t="s">
        <v>286</v>
      </c>
      <c r="E49" s="129"/>
      <c r="F49" s="130"/>
      <c r="G49" s="43"/>
      <c r="H49" s="128" t="s">
        <v>271</v>
      </c>
      <c r="I49" s="129"/>
      <c r="J49" s="130"/>
      <c r="K49" s="43"/>
      <c r="O49" s="43"/>
      <c r="P49" s="128" t="s">
        <v>271</v>
      </c>
      <c r="Q49" s="129"/>
      <c r="R49" s="130"/>
      <c r="S49" s="43"/>
      <c r="T49" s="128" t="s">
        <v>271</v>
      </c>
      <c r="U49" s="129"/>
      <c r="V49" s="130"/>
    </row>
    <row r="50" spans="4:22" ht="11.25" customHeight="1" x14ac:dyDescent="0.55000000000000004">
      <c r="D50" s="128"/>
      <c r="E50" s="129"/>
      <c r="F50" s="130"/>
      <c r="G50" s="43"/>
      <c r="H50" s="128"/>
      <c r="I50" s="129"/>
      <c r="J50" s="130"/>
      <c r="K50" s="43"/>
      <c r="O50" s="43"/>
      <c r="P50" s="128"/>
      <c r="Q50" s="129"/>
      <c r="R50" s="130"/>
      <c r="S50" s="43"/>
      <c r="T50" s="128"/>
      <c r="U50" s="129"/>
      <c r="V50" s="130"/>
    </row>
    <row r="51" spans="4:22" ht="9.75" customHeight="1" x14ac:dyDescent="0.55000000000000004"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86"/>
      <c r="U51" s="86"/>
      <c r="V51" s="86"/>
    </row>
    <row r="52" spans="4:22" ht="9.75" customHeight="1" x14ac:dyDescent="0.55000000000000004"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86"/>
      <c r="U52" s="86"/>
      <c r="V52" s="86"/>
    </row>
    <row r="53" spans="4:22" ht="12" customHeight="1" x14ac:dyDescent="0.55000000000000004">
      <c r="G53" s="43"/>
      <c r="H53" s="47">
        <v>2</v>
      </c>
      <c r="I53" s="69" t="s">
        <v>241</v>
      </c>
      <c r="J53" s="47">
        <f>H53*16</f>
        <v>32</v>
      </c>
      <c r="K53" s="43"/>
      <c r="L53" s="48">
        <v>2</v>
      </c>
      <c r="M53" s="69" t="s">
        <v>241</v>
      </c>
      <c r="N53" s="48">
        <f>L53*16</f>
        <v>32</v>
      </c>
      <c r="O53" s="43"/>
      <c r="P53" s="45">
        <v>4</v>
      </c>
      <c r="Q53" s="69" t="s">
        <v>241</v>
      </c>
      <c r="R53" s="45">
        <f>P53*16</f>
        <v>64</v>
      </c>
      <c r="S53" s="43"/>
      <c r="T53" s="45">
        <v>4</v>
      </c>
      <c r="U53" s="69" t="s">
        <v>241</v>
      </c>
      <c r="V53" s="45">
        <f>T53*16</f>
        <v>64</v>
      </c>
    </row>
    <row r="54" spans="4:22" ht="37.799999999999997" customHeight="1" x14ac:dyDescent="0.55000000000000004">
      <c r="G54" s="43"/>
      <c r="H54" s="155" t="s">
        <v>287</v>
      </c>
      <c r="I54" s="129"/>
      <c r="J54" s="130"/>
      <c r="K54" s="43"/>
      <c r="L54" s="159" t="s">
        <v>244</v>
      </c>
      <c r="M54" s="164"/>
      <c r="N54" s="165"/>
      <c r="O54" s="43"/>
      <c r="P54" s="163" t="s">
        <v>58</v>
      </c>
      <c r="Q54" s="129"/>
      <c r="R54" s="130"/>
      <c r="S54" s="43"/>
      <c r="T54" s="163" t="s">
        <v>69</v>
      </c>
      <c r="U54" s="129"/>
      <c r="V54" s="130"/>
    </row>
    <row r="55" spans="4:22" ht="31.5" customHeight="1" x14ac:dyDescent="0.55000000000000004">
      <c r="G55" s="43"/>
      <c r="H55" s="128" t="s">
        <v>271</v>
      </c>
      <c r="I55" s="129"/>
      <c r="J55" s="130"/>
      <c r="K55" s="43"/>
      <c r="L55" s="153" t="s">
        <v>139</v>
      </c>
      <c r="M55" s="164"/>
      <c r="N55" s="165"/>
      <c r="O55" s="43"/>
      <c r="P55" s="128" t="s">
        <v>128</v>
      </c>
      <c r="Q55" s="129"/>
      <c r="R55" s="130"/>
      <c r="S55" s="43"/>
      <c r="T55" s="128" t="s">
        <v>128</v>
      </c>
      <c r="U55" s="129"/>
      <c r="V55" s="130"/>
    </row>
    <row r="56" spans="4:22" ht="11.25" customHeight="1" x14ac:dyDescent="0.55000000000000004">
      <c r="G56" s="43"/>
      <c r="H56" s="128"/>
      <c r="I56" s="129"/>
      <c r="J56" s="130"/>
      <c r="K56" s="43"/>
      <c r="L56" s="128"/>
      <c r="M56" s="161"/>
      <c r="N56" s="162"/>
      <c r="O56" s="43"/>
      <c r="P56" s="128" t="s">
        <v>176</v>
      </c>
      <c r="Q56" s="129"/>
      <c r="R56" s="130"/>
      <c r="S56" s="43"/>
      <c r="T56" s="128" t="s">
        <v>186</v>
      </c>
      <c r="U56" s="129"/>
      <c r="V56" s="130"/>
    </row>
    <row r="57" spans="4:22" ht="11.25" customHeight="1" x14ac:dyDescent="0.55000000000000004"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</row>
    <row r="58" spans="4:22" ht="9.75" customHeight="1" x14ac:dyDescent="0.55000000000000004">
      <c r="D58" s="51">
        <f>SUM(D8:D57)</f>
        <v>18</v>
      </c>
      <c r="E58" s="52"/>
      <c r="F58" s="51">
        <v>16</v>
      </c>
      <c r="G58" s="43"/>
      <c r="H58" s="51">
        <f>SUM(H8:H57)</f>
        <v>17</v>
      </c>
      <c r="I58" s="52"/>
      <c r="J58" s="51">
        <v>16</v>
      </c>
      <c r="K58" s="43"/>
      <c r="L58" s="51">
        <f>SUM(L8:L57)</f>
        <v>15</v>
      </c>
      <c r="M58" s="52"/>
      <c r="N58" s="51">
        <v>16</v>
      </c>
      <c r="O58" s="43"/>
      <c r="P58" s="51">
        <f>SUM(P8:P57)</f>
        <v>17</v>
      </c>
      <c r="Q58" s="52"/>
      <c r="R58" s="51">
        <v>16</v>
      </c>
      <c r="S58" s="43"/>
      <c r="T58" s="51">
        <f>SUM(T8:T57)</f>
        <v>17</v>
      </c>
      <c r="U58" s="52"/>
      <c r="V58" s="51">
        <v>16</v>
      </c>
    </row>
    <row r="59" spans="4:22" ht="9.75" customHeight="1" x14ac:dyDescent="0.55000000000000004">
      <c r="D59" s="43"/>
      <c r="E59" s="53"/>
      <c r="F59" s="43"/>
      <c r="G59" s="43"/>
      <c r="H59" s="43"/>
      <c r="I59" s="53"/>
      <c r="J59" s="43"/>
      <c r="K59" s="43"/>
      <c r="L59" s="43"/>
      <c r="M59" s="53"/>
      <c r="N59" s="43"/>
      <c r="O59" s="43"/>
      <c r="P59" s="43"/>
      <c r="Q59" s="53"/>
      <c r="R59" s="43"/>
      <c r="S59" s="43"/>
      <c r="T59" s="43"/>
      <c r="U59" s="53"/>
      <c r="V59" s="43"/>
    </row>
    <row r="60" spans="4:22" ht="9.75" customHeight="1" x14ac:dyDescent="0.55000000000000004"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</row>
    <row r="61" spans="4:22" ht="9.75" customHeight="1" x14ac:dyDescent="0.55000000000000004"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</row>
    <row r="62" spans="4:22" ht="9.75" customHeight="1" x14ac:dyDescent="0.55000000000000004"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</row>
    <row r="63" spans="4:22" ht="9.75" customHeight="1" x14ac:dyDescent="0.55000000000000004"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</row>
    <row r="64" spans="4:22" ht="12" customHeight="1" x14ac:dyDescent="0.55000000000000004">
      <c r="D64" s="55" t="s">
        <v>200</v>
      </c>
      <c r="E64" s="69" t="s">
        <v>265</v>
      </c>
      <c r="F64" s="55" t="s">
        <v>201</v>
      </c>
      <c r="G64" s="35"/>
      <c r="H64" s="35"/>
      <c r="I64" s="35"/>
      <c r="J64" s="35"/>
      <c r="K64" s="35"/>
      <c r="L64" s="35"/>
      <c r="M64" s="35"/>
      <c r="N64" s="35"/>
      <c r="O64" s="35"/>
      <c r="P64" s="56" t="s">
        <v>290</v>
      </c>
      <c r="Q64" s="73">
        <f>SUM(D58,H58,L58,P58,T58)</f>
        <v>84</v>
      </c>
      <c r="R64" s="35"/>
      <c r="S64" s="35"/>
      <c r="T64" s="35"/>
      <c r="U64" s="35"/>
      <c r="V64" s="35"/>
    </row>
    <row r="65" spans="4:26" ht="29.25" customHeight="1" x14ac:dyDescent="0.55000000000000004">
      <c r="D65" s="147" t="s">
        <v>203</v>
      </c>
      <c r="E65" s="129"/>
      <c r="F65" s="130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40"/>
      <c r="Y65" s="35"/>
      <c r="Z65" s="35"/>
    </row>
    <row r="66" spans="4:26" ht="29.25" customHeight="1" x14ac:dyDescent="0.55000000000000004">
      <c r="D66" s="147" t="s">
        <v>291</v>
      </c>
      <c r="E66" s="129"/>
      <c r="F66" s="130"/>
      <c r="G66" s="35"/>
      <c r="H66" s="35"/>
      <c r="I66" s="35"/>
      <c r="J66" s="35"/>
      <c r="K66" s="35"/>
      <c r="L66" s="35"/>
      <c r="M66" s="35"/>
      <c r="N66" s="35"/>
      <c r="O66" s="141" t="s">
        <v>292</v>
      </c>
      <c r="P66" s="129"/>
      <c r="Q66" s="129"/>
      <c r="R66" s="130"/>
      <c r="S66" s="35"/>
      <c r="T66" s="35"/>
      <c r="U66" s="35"/>
      <c r="V66" s="35"/>
      <c r="W66" s="35"/>
      <c r="X66" s="40"/>
      <c r="Y66" s="35"/>
      <c r="Z66" s="35"/>
    </row>
    <row r="67" spans="4:26" ht="11.25" customHeight="1" x14ac:dyDescent="0.55000000000000004">
      <c r="D67" s="147" t="s">
        <v>293</v>
      </c>
      <c r="E67" s="129"/>
      <c r="F67" s="130"/>
      <c r="G67" s="35"/>
      <c r="H67" s="35"/>
      <c r="I67" s="35"/>
      <c r="J67" s="35"/>
      <c r="K67" s="35"/>
      <c r="L67" s="35"/>
      <c r="M67" s="35"/>
      <c r="N67" s="35"/>
      <c r="O67" s="74"/>
      <c r="P67" s="143" t="s">
        <v>139</v>
      </c>
      <c r="Q67" s="129"/>
      <c r="R67" s="130"/>
      <c r="S67" s="35"/>
      <c r="T67" s="35"/>
      <c r="U67" s="35"/>
      <c r="V67" s="35"/>
      <c r="W67" s="35"/>
      <c r="X67" s="40"/>
      <c r="Y67" s="35"/>
      <c r="Z67" s="35"/>
    </row>
    <row r="68" spans="4:26" ht="11.25" customHeight="1" x14ac:dyDescent="0.55000000000000004">
      <c r="D68" s="59"/>
      <c r="E68" s="59"/>
      <c r="F68" s="59"/>
      <c r="G68" s="35"/>
      <c r="H68" s="35"/>
      <c r="I68" s="35"/>
      <c r="J68" s="35"/>
      <c r="K68" s="35"/>
      <c r="L68" s="35"/>
      <c r="M68" s="35"/>
      <c r="N68" s="35"/>
      <c r="O68" s="75"/>
      <c r="P68" s="143" t="s">
        <v>208</v>
      </c>
      <c r="Q68" s="129"/>
      <c r="R68" s="130"/>
      <c r="S68" s="35"/>
      <c r="T68" s="35"/>
      <c r="U68" s="35"/>
      <c r="V68" s="35"/>
      <c r="W68" s="35"/>
      <c r="X68" s="40"/>
      <c r="Y68" s="35"/>
      <c r="Z68" s="35"/>
    </row>
    <row r="69" spans="4:26" ht="9.75" customHeight="1" x14ac:dyDescent="0.55000000000000004">
      <c r="D69" s="59"/>
      <c r="E69" s="59"/>
      <c r="F69" s="59"/>
      <c r="G69" s="35"/>
      <c r="H69" s="35"/>
      <c r="I69" s="35"/>
      <c r="J69" s="35"/>
      <c r="K69" s="35"/>
      <c r="L69" s="35"/>
      <c r="M69" s="35"/>
      <c r="N69" s="35"/>
      <c r="O69" s="76"/>
      <c r="P69" s="143" t="s">
        <v>266</v>
      </c>
      <c r="Q69" s="129"/>
      <c r="R69" s="130"/>
      <c r="S69" s="35"/>
      <c r="T69" s="35"/>
      <c r="U69" s="35"/>
      <c r="V69" s="35"/>
      <c r="W69" s="35"/>
      <c r="X69" s="40"/>
      <c r="Y69" s="35"/>
      <c r="Z69" s="35"/>
    </row>
    <row r="70" spans="4:26" ht="9.75" customHeight="1" x14ac:dyDescent="0.55000000000000004">
      <c r="D70" s="55" t="s">
        <v>211</v>
      </c>
      <c r="E70" s="63"/>
      <c r="F70" s="55" t="s">
        <v>212</v>
      </c>
      <c r="G70" s="35"/>
      <c r="H70" s="35"/>
      <c r="I70" s="35"/>
      <c r="J70" s="35"/>
      <c r="K70" s="35"/>
      <c r="L70" s="35"/>
      <c r="M70" s="35"/>
      <c r="N70" s="35"/>
      <c r="O70" s="77"/>
      <c r="P70" s="140" t="s">
        <v>213</v>
      </c>
      <c r="Q70" s="129"/>
      <c r="R70" s="130"/>
      <c r="S70" s="35"/>
      <c r="T70" s="35"/>
      <c r="U70" s="35"/>
      <c r="V70" s="35"/>
      <c r="W70" s="35"/>
      <c r="X70" s="40"/>
      <c r="Y70" s="35"/>
      <c r="Z70" s="35"/>
    </row>
    <row r="71" spans="4:26" ht="9.75" customHeight="1" x14ac:dyDescent="0.55000000000000004">
      <c r="D71" s="59"/>
      <c r="E71" s="66"/>
      <c r="F71" s="59"/>
      <c r="G71" s="35"/>
      <c r="H71" s="35"/>
      <c r="I71" s="35"/>
      <c r="J71" s="35"/>
      <c r="K71" s="35"/>
      <c r="L71" s="35"/>
      <c r="M71" s="35"/>
      <c r="N71" s="35"/>
      <c r="O71" s="78"/>
      <c r="P71" s="140" t="s">
        <v>274</v>
      </c>
      <c r="Q71" s="129"/>
      <c r="R71" s="130"/>
      <c r="S71" s="35"/>
      <c r="T71" s="35"/>
      <c r="U71" s="35"/>
      <c r="V71" s="35"/>
      <c r="W71" s="35"/>
      <c r="X71" s="40"/>
      <c r="Y71" s="35"/>
      <c r="Z71" s="35"/>
    </row>
    <row r="72" spans="4:26" ht="9.75" customHeight="1" x14ac:dyDescent="0.55000000000000004"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79"/>
      <c r="P72" s="140" t="s">
        <v>294</v>
      </c>
      <c r="Q72" s="129"/>
      <c r="R72" s="130"/>
      <c r="S72" s="35"/>
      <c r="T72" s="35"/>
      <c r="U72" s="35"/>
      <c r="V72" s="35"/>
      <c r="W72" s="35"/>
      <c r="X72" s="40"/>
      <c r="Y72" s="35"/>
      <c r="Z72" s="35"/>
    </row>
    <row r="73" spans="4:26" ht="9.75" customHeight="1" x14ac:dyDescent="0.55000000000000004"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80"/>
      <c r="P73" s="81"/>
      <c r="Q73" s="81"/>
      <c r="R73" s="81"/>
      <c r="S73" s="35"/>
      <c r="T73" s="35"/>
      <c r="U73" s="35"/>
      <c r="V73" s="35"/>
      <c r="W73" s="35"/>
      <c r="X73" s="40"/>
      <c r="Y73" s="35"/>
      <c r="Z73" s="35"/>
    </row>
    <row r="74" spans="4:26" ht="9.75" customHeight="1" x14ac:dyDescent="0.55000000000000004">
      <c r="D74" s="151" t="s">
        <v>267</v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35"/>
      <c r="T74" s="35"/>
      <c r="U74" s="35"/>
      <c r="V74" s="35"/>
      <c r="W74" s="35"/>
      <c r="X74" s="40"/>
      <c r="Y74" s="35"/>
      <c r="Z74" s="35"/>
    </row>
    <row r="75" spans="4:26" ht="10.5" customHeight="1" x14ac:dyDescent="0.55000000000000004"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8"/>
      <c r="Y75" s="35"/>
      <c r="Z75" s="35"/>
    </row>
    <row r="76" spans="4:26" ht="9.75" customHeight="1" x14ac:dyDescent="0.55000000000000004"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 t="s">
        <v>1</v>
      </c>
    </row>
  </sheetData>
  <mergeCells count="121">
    <mergeCell ref="L11:N11"/>
    <mergeCell ref="D11:F11"/>
    <mergeCell ref="H11:J11"/>
    <mergeCell ref="D12:F12"/>
    <mergeCell ref="D13:F13"/>
    <mergeCell ref="D24:F24"/>
    <mergeCell ref="L24:N24"/>
    <mergeCell ref="H24:J24"/>
    <mergeCell ref="T11:V11"/>
    <mergeCell ref="T12:V12"/>
    <mergeCell ref="T13:V13"/>
    <mergeCell ref="T24:V24"/>
    <mergeCell ref="P11:R11"/>
    <mergeCell ref="L12:N12"/>
    <mergeCell ref="P12:R12"/>
    <mergeCell ref="L13:N13"/>
    <mergeCell ref="P13:R13"/>
    <mergeCell ref="H12:J12"/>
    <mergeCell ref="H13:J13"/>
    <mergeCell ref="D17:F17"/>
    <mergeCell ref="H17:J17"/>
    <mergeCell ref="T17:V17"/>
    <mergeCell ref="D18:F18"/>
    <mergeCell ref="D19:F19"/>
    <mergeCell ref="D32:F32"/>
    <mergeCell ref="H50:J50"/>
    <mergeCell ref="L44:N44"/>
    <mergeCell ref="D37:F37"/>
    <mergeCell ref="D38:F38"/>
    <mergeCell ref="H44:J44"/>
    <mergeCell ref="H31:J31"/>
    <mergeCell ref="H32:J32"/>
    <mergeCell ref="H48:J48"/>
    <mergeCell ref="H49:J49"/>
    <mergeCell ref="D48:F48"/>
    <mergeCell ref="D50:F50"/>
    <mergeCell ref="D49:F49"/>
    <mergeCell ref="L42:N42"/>
    <mergeCell ref="T18:V18"/>
    <mergeCell ref="T19:V19"/>
    <mergeCell ref="L30:N30"/>
    <mergeCell ref="P26:R26"/>
    <mergeCell ref="P24:R24"/>
    <mergeCell ref="L18:N18"/>
    <mergeCell ref="L19:N19"/>
    <mergeCell ref="P42:R42"/>
    <mergeCell ref="P43:R43"/>
    <mergeCell ref="T42:V42"/>
    <mergeCell ref="H43:J43"/>
    <mergeCell ref="L31:N31"/>
    <mergeCell ref="L32:N32"/>
    <mergeCell ref="T36:V36"/>
    <mergeCell ref="T37:V37"/>
    <mergeCell ref="T38:V38"/>
    <mergeCell ref="L36:N36"/>
    <mergeCell ref="L37:N37"/>
    <mergeCell ref="T25:V25"/>
    <mergeCell ref="T26:V26"/>
    <mergeCell ref="T56:V56"/>
    <mergeCell ref="T49:V49"/>
    <mergeCell ref="H54:J54"/>
    <mergeCell ref="P48:R48"/>
    <mergeCell ref="P49:R49"/>
    <mergeCell ref="P50:R50"/>
    <mergeCell ref="T55:V55"/>
    <mergeCell ref="T54:V54"/>
    <mergeCell ref="P56:R56"/>
    <mergeCell ref="L56:N56"/>
    <mergeCell ref="L55:N55"/>
    <mergeCell ref="L54:N54"/>
    <mergeCell ref="P54:R54"/>
    <mergeCell ref="P55:R55"/>
    <mergeCell ref="T48:V48"/>
    <mergeCell ref="P44:R44"/>
    <mergeCell ref="T44:V44"/>
    <mergeCell ref="T50:V50"/>
    <mergeCell ref="L43:N43"/>
    <mergeCell ref="L38:N38"/>
    <mergeCell ref="P25:R25"/>
    <mergeCell ref="L26:N26"/>
    <mergeCell ref="P72:R72"/>
    <mergeCell ref="D74:R74"/>
    <mergeCell ref="P68:R68"/>
    <mergeCell ref="H30:J30"/>
    <mergeCell ref="D30:F30"/>
    <mergeCell ref="D65:F65"/>
    <mergeCell ref="H55:J55"/>
    <mergeCell ref="O66:R66"/>
    <mergeCell ref="P67:R67"/>
    <mergeCell ref="D66:F66"/>
    <mergeCell ref="D67:F67"/>
    <mergeCell ref="P69:R69"/>
    <mergeCell ref="P70:R70"/>
    <mergeCell ref="P71:R71"/>
    <mergeCell ref="H56:J56"/>
    <mergeCell ref="D36:F36"/>
    <mergeCell ref="H42:J42"/>
    <mergeCell ref="T43:V43"/>
    <mergeCell ref="P30:R30"/>
    <mergeCell ref="P31:R31"/>
    <mergeCell ref="P32:R32"/>
    <mergeCell ref="C3:J3"/>
    <mergeCell ref="C4:J4"/>
    <mergeCell ref="C5:J5"/>
    <mergeCell ref="L8:N8"/>
    <mergeCell ref="K3:X3"/>
    <mergeCell ref="K4:X4"/>
    <mergeCell ref="K5:X5"/>
    <mergeCell ref="T8:V8"/>
    <mergeCell ref="P8:R8"/>
    <mergeCell ref="D8:F8"/>
    <mergeCell ref="H8:J8"/>
    <mergeCell ref="L17:N17"/>
    <mergeCell ref="D26:F26"/>
    <mergeCell ref="D31:F31"/>
    <mergeCell ref="H25:J25"/>
    <mergeCell ref="L25:N25"/>
    <mergeCell ref="H18:J18"/>
    <mergeCell ref="H19:J19"/>
    <mergeCell ref="D25:F25"/>
    <mergeCell ref="H26:J26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7501-D57F-449D-94CA-E124614D8797}">
  <sheetPr>
    <pageSetUpPr fitToPage="1"/>
  </sheetPr>
  <dimension ref="F2:AJ53"/>
  <sheetViews>
    <sheetView showGridLines="0" tabSelected="1" topLeftCell="A17" zoomScale="80" zoomScaleNormal="80" workbookViewId="0">
      <selection activeCell="AG30" sqref="AG30"/>
    </sheetView>
  </sheetViews>
  <sheetFormatPr baseColWidth="10" defaultColWidth="14.41796875" defaultRowHeight="15" customHeight="1" x14ac:dyDescent="0.55000000000000004"/>
  <cols>
    <col min="1" max="1" width="5" customWidth="1"/>
    <col min="2" max="5" width="1.68359375" customWidth="1"/>
    <col min="6" max="7" width="2.83984375" customWidth="1"/>
    <col min="8" max="8" width="8.578125" customWidth="1"/>
    <col min="9" max="13" width="2.83984375" customWidth="1"/>
    <col min="14" max="16" width="5" customWidth="1"/>
    <col min="17" max="18" width="7.578125" customWidth="1"/>
    <col min="19" max="21" width="5" customWidth="1"/>
    <col min="22" max="22" width="7.578125" customWidth="1"/>
    <col min="23" max="25" width="5" customWidth="1"/>
    <col min="26" max="26" width="6" customWidth="1"/>
    <col min="27" max="27" width="4.41796875" customWidth="1"/>
    <col min="28" max="28" width="4.83984375" customWidth="1"/>
    <col min="29" max="29" width="4.68359375" customWidth="1"/>
    <col min="30" max="30" width="3.578125" customWidth="1"/>
    <col min="31" max="32" width="4.83984375" customWidth="1"/>
    <col min="33" max="33" width="1.68359375" customWidth="1"/>
    <col min="34" max="39" width="5" customWidth="1"/>
  </cols>
  <sheetData>
    <row r="2" spans="6:36" ht="15" customHeight="1" thickBot="1" x14ac:dyDescent="0.6"/>
    <row r="3" spans="6:36" ht="18.75" customHeight="1" x14ac:dyDescent="0.55000000000000004">
      <c r="F3" s="132" t="s">
        <v>109</v>
      </c>
      <c r="G3" s="181"/>
      <c r="H3" s="181"/>
      <c r="I3" s="181"/>
      <c r="J3" s="181"/>
      <c r="K3" s="181"/>
      <c r="L3" s="181"/>
      <c r="M3" s="181"/>
      <c r="N3" s="100"/>
      <c r="O3" s="100"/>
      <c r="P3" s="100"/>
      <c r="Q3" s="100"/>
      <c r="R3" s="133" t="s">
        <v>110</v>
      </c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1"/>
    </row>
    <row r="4" spans="6:36" ht="54.75" customHeight="1" x14ac:dyDescent="0.55000000000000004">
      <c r="F4" s="134" t="s">
        <v>111</v>
      </c>
      <c r="G4" s="182"/>
      <c r="H4" s="182"/>
      <c r="I4" s="182"/>
      <c r="J4" s="182"/>
      <c r="K4" s="182"/>
      <c r="L4" s="182"/>
      <c r="M4" s="182"/>
      <c r="N4" s="103"/>
      <c r="O4" s="103"/>
      <c r="P4" s="103"/>
      <c r="Q4" s="103"/>
      <c r="R4" s="191" t="s">
        <v>327</v>
      </c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4"/>
    </row>
    <row r="5" spans="6:36" ht="18.75" customHeight="1" thickBot="1" x14ac:dyDescent="0.6">
      <c r="F5" s="136" t="s">
        <v>113</v>
      </c>
      <c r="G5" s="183"/>
      <c r="H5" s="183"/>
      <c r="I5" s="183"/>
      <c r="J5" s="183"/>
      <c r="K5" s="183"/>
      <c r="L5" s="183"/>
      <c r="M5" s="183"/>
      <c r="N5" s="106"/>
      <c r="O5" s="106"/>
      <c r="P5" s="106"/>
      <c r="Q5" s="106"/>
      <c r="R5" s="137" t="s">
        <v>240</v>
      </c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7"/>
    </row>
    <row r="6" spans="6:36" ht="9.75" customHeight="1" thickBot="1" x14ac:dyDescent="0.6"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</row>
    <row r="7" spans="6:36" ht="9.75" customHeight="1" x14ac:dyDescent="0.55000000000000004">
      <c r="F7" s="36"/>
      <c r="G7" s="184"/>
      <c r="H7" s="184"/>
      <c r="I7" s="184"/>
      <c r="J7" s="184"/>
      <c r="K7" s="184"/>
      <c r="L7" s="184"/>
      <c r="M7" s="184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</row>
    <row r="8" spans="6:36" ht="9.75" customHeight="1" x14ac:dyDescent="0.55000000000000004">
      <c r="F8" s="39"/>
      <c r="G8" s="93"/>
      <c r="H8" s="93"/>
      <c r="I8" s="93"/>
      <c r="J8" s="93"/>
      <c r="K8" s="93"/>
      <c r="L8" s="93"/>
      <c r="M8" s="93"/>
      <c r="N8" s="138" t="s">
        <v>114</v>
      </c>
      <c r="O8" s="103"/>
      <c r="P8" s="103"/>
      <c r="Q8" s="35"/>
      <c r="R8" s="35"/>
      <c r="S8" s="192" t="s">
        <v>115</v>
      </c>
      <c r="T8" s="103"/>
      <c r="U8" s="103"/>
      <c r="V8" s="35"/>
      <c r="W8" s="138"/>
      <c r="X8" s="103"/>
      <c r="Y8" s="103"/>
      <c r="Z8" s="35"/>
      <c r="AA8" s="160"/>
      <c r="AB8" s="103"/>
      <c r="AC8" s="103"/>
      <c r="AD8" s="35"/>
      <c r="AE8" s="40"/>
    </row>
    <row r="9" spans="6:36" ht="9.3000000000000007" customHeight="1" x14ac:dyDescent="0.55000000000000004">
      <c r="F9" s="39"/>
      <c r="G9" s="93"/>
      <c r="H9" s="93"/>
      <c r="I9" s="93"/>
      <c r="J9" s="93"/>
      <c r="K9" s="93"/>
      <c r="L9" s="93"/>
      <c r="M9" s="93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40"/>
    </row>
    <row r="10" spans="6:36" ht="9.75" customHeight="1" x14ac:dyDescent="0.55000000000000004">
      <c r="F10" s="41"/>
      <c r="G10" s="185"/>
      <c r="H10" s="185"/>
      <c r="I10" s="185"/>
      <c r="J10" s="185"/>
      <c r="K10" s="185"/>
      <c r="L10" s="185"/>
      <c r="M10" s="185"/>
      <c r="N10" s="189">
        <v>3</v>
      </c>
      <c r="O10" s="171"/>
      <c r="P10" s="189">
        <f>N10*16</f>
        <v>48</v>
      </c>
      <c r="Q10" s="172"/>
      <c r="R10" s="172"/>
      <c r="S10" s="189">
        <v>3</v>
      </c>
      <c r="T10" s="171"/>
      <c r="U10" s="189">
        <f>S10*16</f>
        <v>48</v>
      </c>
      <c r="V10" s="43"/>
      <c r="W10" s="89"/>
      <c r="X10" s="90"/>
      <c r="Y10" s="89"/>
      <c r="Z10" s="86"/>
      <c r="AA10" s="89"/>
      <c r="AB10" s="90"/>
      <c r="AC10" s="89"/>
      <c r="AD10" s="43"/>
      <c r="AE10" s="46"/>
    </row>
    <row r="11" spans="6:36" ht="50.7" customHeight="1" x14ac:dyDescent="0.6">
      <c r="F11" s="41"/>
      <c r="G11" s="185"/>
      <c r="H11" s="185"/>
      <c r="I11" s="185"/>
      <c r="J11" s="185"/>
      <c r="K11" s="185"/>
      <c r="L11" s="185"/>
      <c r="M11" s="185"/>
      <c r="N11" s="173" t="s">
        <v>317</v>
      </c>
      <c r="O11" s="174"/>
      <c r="P11" s="175"/>
      <c r="Q11" s="172"/>
      <c r="R11" s="172"/>
      <c r="S11" s="173" t="s">
        <v>322</v>
      </c>
      <c r="T11" s="174"/>
      <c r="U11" s="175"/>
      <c r="V11" s="43"/>
      <c r="W11" s="169"/>
      <c r="X11" s="167"/>
      <c r="Y11" s="167"/>
      <c r="Z11" s="86"/>
      <c r="AA11" s="168"/>
      <c r="AB11" s="167"/>
      <c r="AC11" s="167"/>
      <c r="AD11" s="43"/>
      <c r="AE11" s="46"/>
    </row>
    <row r="12" spans="6:36" ht="12" customHeight="1" x14ac:dyDescent="0.6">
      <c r="F12" s="41"/>
      <c r="G12" s="185"/>
      <c r="H12" s="185"/>
      <c r="I12" s="185"/>
      <c r="J12" s="185"/>
      <c r="K12" s="185"/>
      <c r="L12" s="185"/>
      <c r="M12" s="185"/>
      <c r="N12" s="176"/>
      <c r="O12" s="174"/>
      <c r="P12" s="175"/>
      <c r="Q12" s="172"/>
      <c r="R12" s="172"/>
      <c r="S12" s="176"/>
      <c r="T12" s="174"/>
      <c r="U12" s="175"/>
      <c r="V12" s="43"/>
      <c r="W12" s="166"/>
      <c r="X12" s="167"/>
      <c r="Y12" s="167"/>
      <c r="Z12" s="86"/>
      <c r="AA12" s="166"/>
      <c r="AB12" s="167"/>
      <c r="AC12" s="167"/>
      <c r="AD12" s="43"/>
      <c r="AE12" s="46"/>
    </row>
    <row r="13" spans="6:36" ht="12" customHeight="1" x14ac:dyDescent="0.55000000000000004">
      <c r="F13" s="41"/>
      <c r="G13" s="185"/>
      <c r="H13" s="185"/>
      <c r="I13" s="185"/>
      <c r="J13" s="185"/>
      <c r="K13" s="185"/>
      <c r="L13" s="185"/>
      <c r="M13" s="185"/>
      <c r="N13" s="172"/>
      <c r="O13" s="172"/>
      <c r="P13" s="172"/>
      <c r="Q13" s="172"/>
      <c r="R13" s="172"/>
      <c r="S13" s="172"/>
      <c r="T13" s="172"/>
      <c r="U13" s="172"/>
      <c r="V13" s="43"/>
      <c r="W13" s="86"/>
      <c r="X13" s="86"/>
      <c r="Y13" s="86"/>
      <c r="Z13" s="86"/>
      <c r="AA13" s="86"/>
      <c r="AB13" s="86"/>
      <c r="AC13" s="86"/>
      <c r="AD13" s="43"/>
      <c r="AE13" s="46"/>
    </row>
    <row r="14" spans="6:36" ht="12" customHeight="1" x14ac:dyDescent="0.55000000000000004">
      <c r="F14" s="41"/>
      <c r="G14" s="185"/>
      <c r="H14" s="185"/>
      <c r="I14" s="185"/>
      <c r="J14" s="185"/>
      <c r="K14" s="185"/>
      <c r="L14" s="185"/>
      <c r="M14" s="185"/>
      <c r="N14" s="172"/>
      <c r="O14" s="172"/>
      <c r="P14" s="172"/>
      <c r="Q14" s="172"/>
      <c r="R14" s="172"/>
      <c r="S14" s="172"/>
      <c r="T14" s="172"/>
      <c r="U14" s="172"/>
      <c r="V14" s="43"/>
      <c r="W14" s="86"/>
      <c r="X14" s="86"/>
      <c r="Y14" s="86"/>
      <c r="Z14" s="86"/>
      <c r="AA14" s="86"/>
      <c r="AB14" s="86"/>
      <c r="AC14" s="86"/>
      <c r="AD14" s="43"/>
      <c r="AE14" s="46"/>
    </row>
    <row r="15" spans="6:36" ht="12" customHeight="1" x14ac:dyDescent="0.55000000000000004">
      <c r="F15" s="41"/>
      <c r="G15" s="185"/>
      <c r="H15" s="185"/>
      <c r="I15" s="185"/>
      <c r="J15" s="185"/>
      <c r="K15" s="185"/>
      <c r="L15" s="185"/>
      <c r="M15" s="185"/>
      <c r="N15" s="186">
        <v>3</v>
      </c>
      <c r="O15" s="171"/>
      <c r="P15" s="186">
        <f>N15*16</f>
        <v>48</v>
      </c>
      <c r="Q15" s="172"/>
      <c r="R15" s="172"/>
      <c r="S15" s="186">
        <v>3</v>
      </c>
      <c r="T15" s="171"/>
      <c r="U15" s="186">
        <f>S15*16</f>
        <v>48</v>
      </c>
      <c r="V15" s="43"/>
      <c r="W15" s="88"/>
      <c r="X15" s="88"/>
      <c r="Y15" s="88"/>
      <c r="Z15" s="86"/>
      <c r="AA15" s="87"/>
      <c r="AB15" s="87"/>
      <c r="AC15" s="87"/>
      <c r="AD15" s="43"/>
      <c r="AE15" s="46"/>
    </row>
    <row r="16" spans="6:36" ht="81.599999999999994" customHeight="1" x14ac:dyDescent="0.6">
      <c r="N16" s="173" t="s">
        <v>318</v>
      </c>
      <c r="O16" s="174"/>
      <c r="P16" s="175"/>
      <c r="Q16" s="172"/>
      <c r="R16" s="172"/>
      <c r="S16" s="176" t="s">
        <v>323</v>
      </c>
      <c r="T16" s="174"/>
      <c r="U16" s="175"/>
      <c r="V16" s="43"/>
      <c r="W16" s="88"/>
      <c r="X16" s="88"/>
      <c r="Y16" s="88"/>
      <c r="Z16" s="86"/>
      <c r="AA16" s="166"/>
      <c r="AB16" s="167"/>
      <c r="AC16" s="167"/>
      <c r="AD16" s="43"/>
      <c r="AE16" s="46"/>
      <c r="AF16" s="43"/>
      <c r="AG16" s="35"/>
      <c r="AH16" s="170"/>
      <c r="AI16" s="158"/>
      <c r="AJ16" s="158"/>
    </row>
    <row r="17" spans="8:36" ht="12" customHeight="1" x14ac:dyDescent="0.6">
      <c r="N17" s="176"/>
      <c r="O17" s="174"/>
      <c r="P17" s="175"/>
      <c r="Q17" s="172"/>
      <c r="R17" s="172"/>
      <c r="S17" s="176"/>
      <c r="T17" s="174"/>
      <c r="U17" s="175"/>
      <c r="V17" s="43"/>
      <c r="W17" s="88"/>
      <c r="X17" s="88"/>
      <c r="Y17" s="88"/>
      <c r="Z17" s="86"/>
      <c r="AA17" s="166"/>
      <c r="AB17" s="167"/>
      <c r="AC17" s="167"/>
      <c r="AD17" s="43"/>
      <c r="AE17" s="46"/>
      <c r="AF17" s="43"/>
      <c r="AG17" s="35"/>
      <c r="AH17" s="93"/>
      <c r="AI17" s="93"/>
      <c r="AJ17" s="93"/>
    </row>
    <row r="18" spans="8:36" ht="12" customHeight="1" x14ac:dyDescent="0.55000000000000004">
      <c r="N18" s="172"/>
      <c r="O18" s="172"/>
      <c r="P18" s="172"/>
      <c r="Q18" s="172"/>
      <c r="R18" s="172"/>
      <c r="S18" s="172"/>
      <c r="T18" s="172"/>
      <c r="U18" s="172"/>
      <c r="V18" s="43"/>
      <c r="W18" s="86"/>
      <c r="X18" s="86"/>
      <c r="Y18" s="86"/>
      <c r="Z18" s="86"/>
      <c r="AA18" s="86"/>
      <c r="AB18" s="86"/>
      <c r="AC18" s="86"/>
      <c r="AD18" s="43"/>
      <c r="AE18" s="46"/>
      <c r="AF18" s="43"/>
      <c r="AG18" s="35"/>
      <c r="AH18" s="93"/>
      <c r="AI18" s="93"/>
      <c r="AJ18" s="93"/>
    </row>
    <row r="19" spans="8:36" ht="12" customHeight="1" x14ac:dyDescent="0.55000000000000004">
      <c r="N19" s="172"/>
      <c r="O19" s="172"/>
      <c r="P19" s="172"/>
      <c r="Q19" s="172"/>
      <c r="R19" s="172"/>
      <c r="S19" s="172"/>
      <c r="T19" s="172"/>
      <c r="U19" s="172"/>
      <c r="V19" s="43"/>
      <c r="W19" s="86"/>
      <c r="X19" s="86"/>
      <c r="Y19" s="86"/>
      <c r="Z19" s="86"/>
      <c r="AA19" s="86"/>
      <c r="AB19" s="86"/>
      <c r="AC19" s="86"/>
      <c r="AD19" s="43"/>
      <c r="AE19" s="46"/>
      <c r="AF19" s="43"/>
      <c r="AG19" s="35"/>
      <c r="AH19" s="93"/>
      <c r="AI19" s="93"/>
      <c r="AJ19" s="93"/>
    </row>
    <row r="20" spans="8:36" ht="12" customHeight="1" x14ac:dyDescent="0.55000000000000004">
      <c r="N20" s="172"/>
      <c r="O20" s="172"/>
      <c r="P20" s="172"/>
      <c r="Q20" s="172"/>
      <c r="R20" s="172"/>
      <c r="S20" s="172"/>
      <c r="T20" s="172"/>
      <c r="U20" s="172"/>
      <c r="V20" s="43"/>
      <c r="W20" s="86"/>
      <c r="X20" s="86"/>
      <c r="Y20" s="86"/>
      <c r="Z20" s="86"/>
      <c r="AA20" s="86"/>
      <c r="AB20" s="86"/>
      <c r="AC20" s="86"/>
      <c r="AD20" s="43"/>
      <c r="AE20" s="46"/>
      <c r="AF20" s="43"/>
      <c r="AG20" s="35"/>
      <c r="AH20" s="35"/>
      <c r="AI20" s="35"/>
      <c r="AJ20" s="35"/>
    </row>
    <row r="21" spans="8:36" ht="9.75" customHeight="1" x14ac:dyDescent="0.55000000000000004">
      <c r="H21" s="193" t="s">
        <v>326</v>
      </c>
      <c r="I21" s="193"/>
      <c r="J21" s="193"/>
      <c r="K21" s="193"/>
      <c r="L21" s="193"/>
      <c r="N21" s="187">
        <v>4</v>
      </c>
      <c r="O21" s="171"/>
      <c r="P21" s="187">
        <f>N21*16</f>
        <v>64</v>
      </c>
      <c r="Q21" s="172"/>
      <c r="R21" s="172"/>
      <c r="S21" s="187">
        <v>3</v>
      </c>
      <c r="T21" s="171"/>
      <c r="U21" s="187">
        <v>48</v>
      </c>
      <c r="V21" s="43"/>
      <c r="W21" s="87"/>
      <c r="X21" s="90"/>
      <c r="Y21" s="87"/>
      <c r="Z21" s="86"/>
      <c r="AA21" s="87"/>
      <c r="AB21" s="90"/>
      <c r="AC21" s="87"/>
      <c r="AD21" s="43"/>
      <c r="AE21" s="46"/>
      <c r="AF21" s="43"/>
      <c r="AG21" s="35"/>
      <c r="AH21" s="35"/>
      <c r="AI21" s="35"/>
      <c r="AJ21" s="35"/>
    </row>
    <row r="22" spans="8:36" ht="82.8" customHeight="1" x14ac:dyDescent="0.6">
      <c r="H22" s="193"/>
      <c r="I22" s="193"/>
      <c r="J22" s="193"/>
      <c r="K22" s="193"/>
      <c r="L22" s="193"/>
      <c r="N22" s="173" t="s">
        <v>319</v>
      </c>
      <c r="O22" s="174"/>
      <c r="P22" s="175"/>
      <c r="Q22" s="172"/>
      <c r="R22" s="172"/>
      <c r="S22" s="173" t="s">
        <v>324</v>
      </c>
      <c r="T22" s="174"/>
      <c r="U22" s="175"/>
      <c r="V22" s="43"/>
      <c r="W22" s="169"/>
      <c r="X22" s="167"/>
      <c r="Y22" s="167"/>
      <c r="Z22" s="86"/>
      <c r="AA22" s="168"/>
      <c r="AB22" s="167"/>
      <c r="AC22" s="167"/>
      <c r="AD22" s="43"/>
      <c r="AE22" s="46"/>
      <c r="AF22" s="43"/>
      <c r="AG22" s="35"/>
      <c r="AH22" s="35"/>
      <c r="AI22" s="35"/>
      <c r="AJ22" s="35"/>
    </row>
    <row r="23" spans="8:36" ht="12" customHeight="1" x14ac:dyDescent="0.6">
      <c r="N23" s="176"/>
      <c r="O23" s="174"/>
      <c r="P23" s="175"/>
      <c r="Q23" s="172"/>
      <c r="R23" s="172"/>
      <c r="S23" s="176"/>
      <c r="T23" s="174"/>
      <c r="U23" s="175"/>
      <c r="V23" s="43"/>
      <c r="W23" s="166"/>
      <c r="X23" s="167"/>
      <c r="Y23" s="167"/>
      <c r="Z23" s="86"/>
      <c r="AA23" s="166"/>
      <c r="AB23" s="167"/>
      <c r="AC23" s="167"/>
      <c r="AD23" s="43"/>
      <c r="AE23" s="46"/>
      <c r="AF23" s="43"/>
      <c r="AG23" s="35"/>
      <c r="AH23" s="35"/>
      <c r="AI23" s="35"/>
      <c r="AJ23" s="35"/>
    </row>
    <row r="24" spans="8:36" ht="9.75" customHeight="1" x14ac:dyDescent="0.55000000000000004">
      <c r="N24" s="172"/>
      <c r="O24" s="172"/>
      <c r="P24" s="172"/>
      <c r="Q24" s="172"/>
      <c r="R24" s="172"/>
      <c r="S24" s="172"/>
      <c r="T24" s="172"/>
      <c r="U24" s="172"/>
      <c r="V24" s="43"/>
      <c r="W24" s="86"/>
      <c r="X24" s="86"/>
      <c r="Y24" s="86"/>
      <c r="Z24" s="86"/>
      <c r="AA24" s="86"/>
      <c r="AB24" s="86"/>
      <c r="AC24" s="86"/>
      <c r="AD24" s="43"/>
      <c r="AE24" s="46"/>
      <c r="AF24" s="43"/>
      <c r="AG24" s="35"/>
      <c r="AH24" s="35"/>
      <c r="AI24" s="35"/>
      <c r="AJ24" s="35"/>
    </row>
    <row r="25" spans="8:36" ht="9.75" customHeight="1" x14ac:dyDescent="0.55000000000000004">
      <c r="N25" s="172"/>
      <c r="O25" s="172"/>
      <c r="P25" s="172"/>
      <c r="Q25" s="172"/>
      <c r="R25" s="172"/>
      <c r="S25" s="172"/>
      <c r="T25" s="172"/>
      <c r="U25" s="172"/>
      <c r="V25" s="43"/>
      <c r="W25" s="86"/>
      <c r="X25" s="86"/>
      <c r="Y25" s="86"/>
      <c r="Z25" s="86"/>
      <c r="AA25" s="86"/>
      <c r="AB25" s="86"/>
      <c r="AC25" s="86"/>
      <c r="AD25" s="43"/>
      <c r="AE25" s="46"/>
      <c r="AF25" s="43"/>
      <c r="AG25" s="35"/>
      <c r="AH25" s="35"/>
      <c r="AI25" s="35"/>
      <c r="AJ25" s="35"/>
    </row>
    <row r="26" spans="8:36" ht="9.75" customHeight="1" x14ac:dyDescent="0.55000000000000004">
      <c r="N26" s="188">
        <v>4</v>
      </c>
      <c r="O26" s="171"/>
      <c r="P26" s="188">
        <f>N26*16</f>
        <v>64</v>
      </c>
      <c r="Q26" s="172"/>
      <c r="R26" s="172"/>
      <c r="S26" s="188">
        <v>3</v>
      </c>
      <c r="T26" s="190"/>
      <c r="U26" s="188">
        <f>S26*16</f>
        <v>48</v>
      </c>
      <c r="V26" s="43"/>
      <c r="W26" s="91"/>
      <c r="X26" s="91"/>
      <c r="Y26" s="91"/>
      <c r="Z26" s="86"/>
      <c r="AA26" s="88"/>
      <c r="AB26" s="88"/>
      <c r="AC26" s="88"/>
      <c r="AD26" s="43"/>
      <c r="AE26" s="46"/>
      <c r="AF26" s="43"/>
      <c r="AG26" s="35"/>
      <c r="AH26" s="35"/>
      <c r="AI26" s="35"/>
      <c r="AJ26" s="35"/>
    </row>
    <row r="27" spans="8:36" ht="99" customHeight="1" x14ac:dyDescent="0.6">
      <c r="H27" s="194" t="s">
        <v>328</v>
      </c>
      <c r="I27" s="194"/>
      <c r="J27" s="194"/>
      <c r="K27" s="194"/>
      <c r="L27" s="194"/>
      <c r="N27" s="173" t="s">
        <v>320</v>
      </c>
      <c r="O27" s="174"/>
      <c r="P27" s="175"/>
      <c r="Q27" s="172"/>
      <c r="R27" s="172"/>
      <c r="S27" s="173" t="s">
        <v>325</v>
      </c>
      <c r="T27" s="174"/>
      <c r="U27" s="175"/>
      <c r="V27" s="43"/>
      <c r="W27" s="168"/>
      <c r="X27" s="167"/>
      <c r="Y27" s="167"/>
      <c r="Z27" s="86"/>
      <c r="AA27" s="88"/>
      <c r="AB27" s="88"/>
      <c r="AC27" s="88"/>
      <c r="AD27" s="43"/>
      <c r="AE27" s="46"/>
      <c r="AF27" s="43"/>
      <c r="AG27" s="35"/>
      <c r="AH27" s="35"/>
      <c r="AI27" s="35"/>
      <c r="AJ27" s="35"/>
    </row>
    <row r="28" spans="8:36" ht="13.5" customHeight="1" x14ac:dyDescent="0.6">
      <c r="N28" s="176"/>
      <c r="O28" s="174"/>
      <c r="P28" s="175"/>
      <c r="Q28" s="177"/>
      <c r="R28" s="172"/>
      <c r="S28" s="176"/>
      <c r="T28" s="174"/>
      <c r="U28" s="175"/>
      <c r="V28" s="43"/>
      <c r="W28" s="166"/>
      <c r="X28" s="167"/>
      <c r="Y28" s="167"/>
      <c r="Z28" s="86"/>
      <c r="AA28" s="88"/>
      <c r="AB28" s="88"/>
      <c r="AC28" s="88"/>
      <c r="AD28" s="43"/>
      <c r="AE28" s="46"/>
      <c r="AF28" s="43"/>
      <c r="AG28" s="35"/>
      <c r="AH28" s="35"/>
      <c r="AI28" s="35"/>
      <c r="AJ28" s="35"/>
    </row>
    <row r="29" spans="8:36" ht="15" customHeight="1" x14ac:dyDescent="0.6">
      <c r="N29" s="178"/>
      <c r="O29" s="178"/>
      <c r="P29" s="178"/>
      <c r="Q29" s="178"/>
      <c r="R29" s="178"/>
      <c r="S29" s="178"/>
      <c r="T29" s="178"/>
      <c r="U29" s="178"/>
    </row>
    <row r="30" spans="8:36" ht="15" customHeight="1" x14ac:dyDescent="0.6">
      <c r="N30" s="178"/>
      <c r="O30" s="178"/>
      <c r="P30" s="178"/>
      <c r="Q30" s="178"/>
      <c r="R30" s="178"/>
      <c r="S30" s="178"/>
      <c r="T30" s="178"/>
      <c r="U30" s="178"/>
    </row>
    <row r="31" spans="8:36" ht="15" customHeight="1" x14ac:dyDescent="0.6">
      <c r="N31" s="178"/>
      <c r="O31" s="178"/>
      <c r="P31" s="178"/>
      <c r="Q31" s="178"/>
      <c r="R31" s="178"/>
      <c r="S31" s="188">
        <v>2</v>
      </c>
      <c r="T31" s="171"/>
      <c r="U31" s="188">
        <f>S31*16</f>
        <v>32</v>
      </c>
    </row>
    <row r="32" spans="8:36" ht="69.3" customHeight="1" x14ac:dyDescent="0.6">
      <c r="N32" s="178"/>
      <c r="O32" s="178"/>
      <c r="P32" s="178"/>
      <c r="Q32" s="178"/>
      <c r="R32" s="178"/>
      <c r="S32" s="173" t="s">
        <v>321</v>
      </c>
      <c r="T32" s="174"/>
      <c r="U32" s="175"/>
    </row>
    <row r="33" spans="14:33" ht="15.6" customHeight="1" x14ac:dyDescent="0.6">
      <c r="N33" s="178"/>
      <c r="O33" s="178"/>
      <c r="P33" s="178"/>
      <c r="Q33" s="178"/>
      <c r="R33" s="178"/>
      <c r="S33" s="176"/>
      <c r="T33" s="174"/>
      <c r="U33" s="175"/>
    </row>
    <row r="34" spans="14:33" ht="15" customHeight="1" x14ac:dyDescent="0.6">
      <c r="N34" s="178"/>
      <c r="O34" s="178"/>
      <c r="P34" s="178"/>
      <c r="Q34" s="178"/>
      <c r="R34" s="178"/>
      <c r="S34" s="178"/>
      <c r="T34" s="178"/>
      <c r="U34" s="178"/>
    </row>
    <row r="35" spans="14:33" ht="9.75" customHeight="1" x14ac:dyDescent="0.55000000000000004">
      <c r="N35" s="179">
        <f>SUM(N8:N34)</f>
        <v>14</v>
      </c>
      <c r="O35" s="180"/>
      <c r="P35" s="179">
        <v>16</v>
      </c>
      <c r="Q35" s="172"/>
      <c r="R35" s="172"/>
      <c r="S35" s="179">
        <f>SUM(S8:S34)</f>
        <v>14</v>
      </c>
      <c r="T35" s="180"/>
      <c r="U35" s="179">
        <v>16</v>
      </c>
      <c r="V35" s="43"/>
      <c r="W35" s="86"/>
      <c r="X35" s="92"/>
      <c r="Y35" s="86"/>
    </row>
    <row r="36" spans="14:33" ht="9.75" customHeight="1" x14ac:dyDescent="0.55000000000000004">
      <c r="N36" s="43"/>
      <c r="O36" s="53"/>
      <c r="P36" s="43"/>
      <c r="Q36" s="43"/>
      <c r="R36" s="43"/>
      <c r="S36" s="43"/>
      <c r="T36" s="53"/>
      <c r="U36" s="43"/>
      <c r="V36" s="43"/>
      <c r="W36" s="86"/>
      <c r="X36" s="86"/>
      <c r="Y36" s="86"/>
    </row>
    <row r="37" spans="14:33" ht="9.75" customHeight="1" thickBot="1" x14ac:dyDescent="0.6"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</row>
    <row r="38" spans="14:33" ht="9.75" customHeight="1" x14ac:dyDescent="0.55000000000000004"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spans="14:33" ht="9.75" customHeight="1" thickBot="1" x14ac:dyDescent="0.6"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spans="14:33" ht="9.75" customHeight="1" x14ac:dyDescent="0.55000000000000004"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spans="14:33" ht="12" customHeight="1" x14ac:dyDescent="0.55000000000000004">
      <c r="N41" s="55" t="s">
        <v>200</v>
      </c>
      <c r="O41" s="69" t="s">
        <v>265</v>
      </c>
      <c r="P41" s="55" t="s">
        <v>201</v>
      </c>
      <c r="Q41" s="35"/>
      <c r="R41" s="35"/>
      <c r="S41" s="35"/>
      <c r="T41" s="35"/>
      <c r="U41" s="35"/>
      <c r="V41" s="35"/>
      <c r="W41" s="56" t="s">
        <v>290</v>
      </c>
      <c r="X41" s="73" t="e">
        <f>SUM(N35,#REF!,S35,W35,AA35)</f>
        <v>#REF!</v>
      </c>
      <c r="Y41" s="35"/>
    </row>
    <row r="42" spans="14:33" ht="29.25" customHeight="1" x14ac:dyDescent="0.55000000000000004">
      <c r="N42" s="147" t="s">
        <v>203</v>
      </c>
      <c r="O42" s="129"/>
      <c r="P42" s="130"/>
      <c r="Q42" s="35"/>
      <c r="R42" s="35"/>
      <c r="S42" s="35"/>
      <c r="T42" s="35"/>
      <c r="U42" s="35"/>
      <c r="V42" s="35"/>
      <c r="W42" s="35"/>
      <c r="X42" s="35"/>
      <c r="Y42" s="35"/>
    </row>
    <row r="43" spans="14:33" ht="29.25" customHeight="1" x14ac:dyDescent="0.55000000000000004">
      <c r="N43" s="147" t="s">
        <v>291</v>
      </c>
      <c r="O43" s="129"/>
      <c r="P43" s="130"/>
      <c r="Q43" s="35"/>
      <c r="R43" s="35"/>
      <c r="S43" s="35"/>
      <c r="T43" s="35"/>
      <c r="U43" s="35"/>
      <c r="V43" s="141" t="s">
        <v>292</v>
      </c>
      <c r="W43" s="129"/>
      <c r="X43" s="129"/>
      <c r="Y43" s="130"/>
    </row>
    <row r="44" spans="14:33" ht="11.25" customHeight="1" x14ac:dyDescent="0.55000000000000004">
      <c r="N44" s="147" t="s">
        <v>293</v>
      </c>
      <c r="O44" s="129"/>
      <c r="P44" s="130"/>
      <c r="Q44" s="35"/>
      <c r="R44" s="35"/>
      <c r="S44" s="35"/>
      <c r="T44" s="35"/>
      <c r="U44" s="35"/>
      <c r="V44" s="74"/>
      <c r="W44" s="143" t="s">
        <v>139</v>
      </c>
      <c r="X44" s="129"/>
      <c r="Y44" s="130"/>
    </row>
    <row r="45" spans="14:33" ht="11.25" customHeight="1" x14ac:dyDescent="0.55000000000000004">
      <c r="N45" s="59"/>
      <c r="O45" s="59"/>
      <c r="P45" s="59"/>
      <c r="Q45" s="35"/>
      <c r="R45" s="35"/>
      <c r="S45" s="35"/>
      <c r="T45" s="35"/>
      <c r="U45" s="35"/>
      <c r="V45" s="75"/>
      <c r="W45" s="143" t="s">
        <v>208</v>
      </c>
      <c r="X45" s="129"/>
      <c r="Y45" s="130"/>
    </row>
    <row r="46" spans="14:33" ht="9.75" customHeight="1" x14ac:dyDescent="0.55000000000000004">
      <c r="N46" s="59"/>
      <c r="O46" s="59"/>
      <c r="P46" s="59"/>
      <c r="Q46" s="35"/>
      <c r="R46" s="35"/>
      <c r="S46" s="35"/>
      <c r="T46" s="35"/>
      <c r="U46" s="35"/>
      <c r="V46" s="76"/>
      <c r="W46" s="143" t="s">
        <v>266</v>
      </c>
      <c r="X46" s="129"/>
      <c r="Y46" s="130"/>
    </row>
    <row r="47" spans="14:33" ht="9.75" customHeight="1" x14ac:dyDescent="0.55000000000000004">
      <c r="N47" s="55" t="s">
        <v>211</v>
      </c>
      <c r="O47" s="63"/>
      <c r="P47" s="55" t="s">
        <v>212</v>
      </c>
      <c r="Q47" s="35"/>
      <c r="R47" s="35"/>
      <c r="S47" s="35"/>
      <c r="T47" s="35"/>
      <c r="U47" s="35"/>
      <c r="V47" s="77"/>
      <c r="W47" s="140" t="s">
        <v>213</v>
      </c>
      <c r="X47" s="129"/>
      <c r="Y47" s="130"/>
      <c r="Z47" s="35"/>
      <c r="AA47" s="35"/>
      <c r="AB47" s="35"/>
      <c r="AC47" s="35"/>
      <c r="AD47" s="35"/>
      <c r="AE47" s="40"/>
      <c r="AF47" s="35"/>
      <c r="AG47" s="35"/>
    </row>
    <row r="48" spans="14:33" ht="9.75" customHeight="1" x14ac:dyDescent="0.55000000000000004">
      <c r="N48" s="59"/>
      <c r="O48" s="66"/>
      <c r="P48" s="59"/>
      <c r="Q48" s="35"/>
      <c r="R48" s="35"/>
      <c r="S48" s="35"/>
      <c r="T48" s="35"/>
      <c r="U48" s="35"/>
      <c r="V48" s="78"/>
      <c r="W48" s="140" t="s">
        <v>274</v>
      </c>
      <c r="X48" s="129"/>
      <c r="Y48" s="130"/>
      <c r="Z48" s="35"/>
      <c r="AA48" s="35"/>
      <c r="AB48" s="35"/>
      <c r="AC48" s="35"/>
      <c r="AD48" s="35"/>
      <c r="AE48" s="40"/>
      <c r="AF48" s="35"/>
      <c r="AG48" s="35"/>
    </row>
    <row r="49" spans="14:33" ht="9.75" customHeight="1" x14ac:dyDescent="0.55000000000000004">
      <c r="N49" s="35"/>
      <c r="O49" s="35"/>
      <c r="P49" s="35"/>
      <c r="Q49" s="35"/>
      <c r="R49" s="35"/>
      <c r="S49" s="35"/>
      <c r="T49" s="35"/>
      <c r="U49" s="35"/>
      <c r="V49" s="79"/>
      <c r="W49" s="140" t="s">
        <v>294</v>
      </c>
      <c r="X49" s="129"/>
      <c r="Y49" s="130"/>
      <c r="Z49" s="35"/>
      <c r="AA49" s="35"/>
      <c r="AB49" s="35"/>
      <c r="AC49" s="35"/>
      <c r="AD49" s="35"/>
      <c r="AE49" s="40"/>
      <c r="AF49" s="35"/>
      <c r="AG49" s="35"/>
    </row>
    <row r="50" spans="14:33" ht="9.75" customHeight="1" x14ac:dyDescent="0.55000000000000004">
      <c r="N50" s="35"/>
      <c r="O50" s="35"/>
      <c r="P50" s="35"/>
      <c r="Q50" s="35"/>
      <c r="R50" s="35"/>
      <c r="S50" s="35"/>
      <c r="T50" s="35"/>
      <c r="U50" s="35"/>
      <c r="V50" s="80"/>
      <c r="W50" s="81"/>
      <c r="X50" s="81"/>
      <c r="Y50" s="81"/>
      <c r="Z50" s="35"/>
      <c r="AA50" s="35"/>
      <c r="AB50" s="35"/>
      <c r="AC50" s="35"/>
      <c r="AD50" s="35"/>
      <c r="AE50" s="40"/>
      <c r="AF50" s="35"/>
      <c r="AG50" s="35"/>
    </row>
    <row r="51" spans="14:33" ht="9.75" customHeight="1" x14ac:dyDescent="0.55000000000000004">
      <c r="N51" s="151" t="s">
        <v>267</v>
      </c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35"/>
      <c r="AA51" s="35"/>
      <c r="AB51" s="35"/>
      <c r="AC51" s="35"/>
      <c r="AD51" s="35"/>
      <c r="AE51" s="40"/>
      <c r="AF51" s="35"/>
      <c r="AG51" s="35"/>
    </row>
    <row r="52" spans="14:33" ht="10.5" customHeight="1" thickBot="1" x14ac:dyDescent="0.6"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8"/>
      <c r="AF52" s="35"/>
      <c r="AG52" s="35"/>
    </row>
    <row r="53" spans="14:33" ht="9.75" customHeight="1" x14ac:dyDescent="0.55000000000000004"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 t="s">
        <v>1</v>
      </c>
    </row>
  </sheetData>
  <mergeCells count="54">
    <mergeCell ref="H21:L22"/>
    <mergeCell ref="H27:L27"/>
    <mergeCell ref="N51:Y51"/>
    <mergeCell ref="AH16:AJ16"/>
    <mergeCell ref="N44:P44"/>
    <mergeCell ref="W44:Y44"/>
    <mergeCell ref="W45:Y45"/>
    <mergeCell ref="W46:Y46"/>
    <mergeCell ref="W47:Y47"/>
    <mergeCell ref="W48:Y48"/>
    <mergeCell ref="N42:P42"/>
    <mergeCell ref="N43:P43"/>
    <mergeCell ref="V43:Y43"/>
    <mergeCell ref="N28:P28"/>
    <mergeCell ref="S28:U28"/>
    <mergeCell ref="W28:Y28"/>
    <mergeCell ref="N27:P27"/>
    <mergeCell ref="S27:U27"/>
    <mergeCell ref="W27:Y27"/>
    <mergeCell ref="W49:Y49"/>
    <mergeCell ref="N22:P22"/>
    <mergeCell ref="S22:U22"/>
    <mergeCell ref="W22:Y22"/>
    <mergeCell ref="AA22:AC22"/>
    <mergeCell ref="N23:P23"/>
    <mergeCell ref="S23:U23"/>
    <mergeCell ref="W23:Y23"/>
    <mergeCell ref="AA23:AC23"/>
    <mergeCell ref="N16:P16"/>
    <mergeCell ref="S16:U16"/>
    <mergeCell ref="AA16:AC16"/>
    <mergeCell ref="N17:P17"/>
    <mergeCell ref="S17:U17"/>
    <mergeCell ref="AA17:AC17"/>
    <mergeCell ref="W8:Y8"/>
    <mergeCell ref="AA8:AC8"/>
    <mergeCell ref="N12:P12"/>
    <mergeCell ref="S12:U12"/>
    <mergeCell ref="W12:Y12"/>
    <mergeCell ref="AA12:AC12"/>
    <mergeCell ref="S32:U32"/>
    <mergeCell ref="S33:U33"/>
    <mergeCell ref="F3:Q3"/>
    <mergeCell ref="R3:AE3"/>
    <mergeCell ref="F4:Q4"/>
    <mergeCell ref="R4:AE4"/>
    <mergeCell ref="F5:Q5"/>
    <mergeCell ref="R5:AE5"/>
    <mergeCell ref="N11:P11"/>
    <mergeCell ref="S11:U11"/>
    <mergeCell ref="W11:Y11"/>
    <mergeCell ref="AA11:AC11"/>
    <mergeCell ref="N8:P8"/>
    <mergeCell ref="S8:U8"/>
  </mergeCell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baseColWidth="10" defaultColWidth="14.41796875" defaultRowHeight="15" customHeight="1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MECA 459</vt:lpstr>
      <vt:lpstr>MECA 603</vt:lpstr>
      <vt:lpstr>TECN. ELECTRONICA</vt:lpstr>
      <vt:lpstr>DOMOTICA</vt:lpstr>
      <vt:lpstr>ELECTRICIDAD</vt:lpstr>
      <vt:lpstr>RENOVABLES</vt:lpstr>
      <vt:lpstr>Tecn. elec en generacion</vt:lpstr>
      <vt:lpstr>industria 5,0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Pineda Zuluaga</dc:creator>
  <cp:lastModifiedBy>Daniel vick</cp:lastModifiedBy>
  <dcterms:created xsi:type="dcterms:W3CDTF">2021-12-28T00:47:20Z</dcterms:created>
  <dcterms:modified xsi:type="dcterms:W3CDTF">2025-04-28T21:26:31Z</dcterms:modified>
</cp:coreProperties>
</file>