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zd\jupyter_notebooks\results\"/>
    </mc:Choice>
  </mc:AlternateContent>
  <xr:revisionPtr revIDLastSave="0" documentId="13_ncr:1_{5059082B-A940-4743-A74D-486AFC1F99E1}" xr6:coauthVersionLast="45" xr6:coauthVersionMax="45" xr10:uidLastSave="{00000000-0000-0000-0000-000000000000}"/>
  <bookViews>
    <workbookView xWindow="28680" yWindow="-1200" windowWidth="29040" windowHeight="17640" tabRatio="790" activeTab="4" xr2:uid="{795B2B8E-9A23-45EF-9D76-F191BEC6DAC6}"/>
  </bookViews>
  <sheets>
    <sheet name="performanz_naehrwert" sheetId="15" r:id="rId1"/>
    <sheet name="normal_filter vs userprofile" sheetId="13" r:id="rId2"/>
    <sheet name="Tabelle1" sheetId="14" r:id="rId3"/>
    <sheet name="Tabelle3" sheetId="16" r:id="rId4"/>
    <sheet name="naiv" sheetId="17" r:id="rId5"/>
    <sheet name="Tabelle5" sheetId="18" r:id="rId6"/>
    <sheet name="fett_filter vs userprofile" sheetId="11" r:id="rId7"/>
    <sheet name="durchsch_normal" sheetId="10" r:id="rId8"/>
    <sheet name="durchsch_fat" sheetId="6" r:id="rId9"/>
    <sheet name="erg_clust_normal_3" sheetId="9" r:id="rId10"/>
    <sheet name="erg_clust_normal_2" sheetId="8" r:id="rId11"/>
    <sheet name="erg_clust_normal_1" sheetId="7" r:id="rId12"/>
    <sheet name="erg_clust_fat_3" sheetId="4" r:id="rId13"/>
    <sheet name="erg_clust_fat_2" sheetId="3" r:id="rId14"/>
    <sheet name="erg_clust_fat_1" sheetId="2" r:id="rId15"/>
    <sheet name="template" sheetId="1" r:id="rId16"/>
  </sheets>
  <definedNames>
    <definedName name="_xlnm._FilterDatabase" localSheetId="6" hidden="1">'fett_filter vs userprofile'!#REF!</definedName>
    <definedName name="_xlnm._FilterDatabase" localSheetId="1" hidden="1">'normal_filter vs userprofile'!#REF!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3" l="1"/>
  <c r="D8" i="13"/>
  <c r="D7" i="13"/>
  <c r="D6" i="13"/>
  <c r="D5" i="13"/>
  <c r="D4" i="13"/>
  <c r="D3" i="13"/>
  <c r="D2" i="13"/>
  <c r="D3" i="11"/>
  <c r="D4" i="11"/>
  <c r="D5" i="11"/>
  <c r="D6" i="11"/>
  <c r="D7" i="11"/>
  <c r="D8" i="11"/>
  <c r="D9" i="11"/>
  <c r="D2" i="11"/>
  <c r="E30" i="10"/>
  <c r="E31" i="10"/>
  <c r="E32" i="10"/>
  <c r="E33" i="10"/>
  <c r="E34" i="10"/>
  <c r="E35" i="10"/>
  <c r="E22" i="10"/>
  <c r="E23" i="10"/>
  <c r="E24" i="10"/>
  <c r="E25" i="10"/>
  <c r="E26" i="10"/>
  <c r="E27" i="10"/>
  <c r="E13" i="10"/>
  <c r="E14" i="10"/>
  <c r="E15" i="10"/>
  <c r="E16" i="10"/>
  <c r="E17" i="10"/>
  <c r="E18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B31" i="10"/>
  <c r="B32" i="10"/>
  <c r="B33" i="10"/>
  <c r="B34" i="10"/>
  <c r="B35" i="10"/>
  <c r="B30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B23" i="10"/>
  <c r="B24" i="10"/>
  <c r="B25" i="10"/>
  <c r="B26" i="10"/>
  <c r="B27" i="10"/>
  <c r="B2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B14" i="10"/>
  <c r="B15" i="10"/>
  <c r="B16" i="10"/>
  <c r="B17" i="10"/>
  <c r="B18" i="10"/>
  <c r="B13" i="10"/>
  <c r="C2" i="10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B3" i="10"/>
  <c r="B4" i="10"/>
  <c r="B5" i="10"/>
  <c r="B6" i="10"/>
  <c r="B7" i="10"/>
  <c r="B2" i="10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B31" i="6"/>
  <c r="B32" i="6"/>
  <c r="B33" i="6"/>
  <c r="B34" i="6"/>
  <c r="B35" i="6"/>
  <c r="B30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B23" i="6"/>
  <c r="B24" i="6"/>
  <c r="B25" i="6"/>
  <c r="B26" i="6"/>
  <c r="B27" i="6"/>
  <c r="B22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C13" i="6"/>
  <c r="D13" i="6"/>
  <c r="E13" i="6"/>
  <c r="B13" i="6"/>
  <c r="B7" i="6"/>
  <c r="C7" i="6"/>
  <c r="D7" i="6"/>
  <c r="E7" i="6"/>
  <c r="C6" i="6"/>
  <c r="D6" i="6"/>
  <c r="E6" i="6"/>
  <c r="B6" i="6"/>
  <c r="C2" i="6"/>
  <c r="D2" i="6"/>
  <c r="E2" i="6"/>
  <c r="C3" i="6"/>
  <c r="D3" i="6"/>
  <c r="E3" i="6"/>
  <c r="C4" i="6"/>
  <c r="D4" i="6"/>
  <c r="E4" i="6"/>
  <c r="C5" i="6"/>
  <c r="D5" i="6"/>
  <c r="E5" i="6"/>
  <c r="B3" i="6"/>
  <c r="B4" i="6"/>
  <c r="B5" i="6"/>
  <c r="B2" i="6"/>
</calcChain>
</file>

<file path=xl/sharedStrings.xml><?xml version="1.0" encoding="utf-8"?>
<sst xmlns="http://schemas.openxmlformats.org/spreadsheetml/2006/main" count="563" uniqueCount="100">
  <si>
    <t>Naives-Modell</t>
  </si>
  <si>
    <t>Kürzeste-Distanz-Modell</t>
  </si>
  <si>
    <t>Vector</t>
  </si>
  <si>
    <t>Zufall</t>
  </si>
  <si>
    <t>Überschneidungszutaten Userprofil und Top 10</t>
  </si>
  <si>
    <t>Aufsummiertes Vorkommen der Überschneidungszutaten</t>
  </si>
  <si>
    <t>Einzigartige Zutaten in der Top 10</t>
  </si>
  <si>
    <t>Durchschnitt Zutaten pro Rezept in Top 10</t>
  </si>
  <si>
    <t>Einzigartige Zutaten User</t>
  </si>
  <si>
    <t>Userprofil 5 Rezepte</t>
  </si>
  <si>
    <t>Userprofil 10 rezepte</t>
  </si>
  <si>
    <t>Userprofil 20 rezepte</t>
  </si>
  <si>
    <t>Userprofil 40 rezepte</t>
  </si>
  <si>
    <t>Überschneidungszutaten/Durch.Zutaten Top10</t>
  </si>
  <si>
    <t>Userprofil 40 Rezepte</t>
  </si>
  <si>
    <t>Userprofil 20 Rezepte</t>
  </si>
  <si>
    <t>Userprofil 10 Rezepte</t>
  </si>
  <si>
    <t>Protein</t>
  </si>
  <si>
    <t>Magnesium</t>
  </si>
  <si>
    <t>Userprofil n10</t>
  </si>
  <si>
    <t>jaccard top 10</t>
  </si>
  <si>
    <t>Normal-Profil</t>
  </si>
  <si>
    <t>Zufalls-Berechnung (n=10)</t>
  </si>
  <si>
    <t>Fett (g)</t>
  </si>
  <si>
    <t>Kohlenhydrate (g)</t>
  </si>
  <si>
    <t>Ballaststoffe (g)</t>
  </si>
  <si>
    <t>Eisen (mg)</t>
  </si>
  <si>
    <t>Kalzium (mg)</t>
  </si>
  <si>
    <t>Magnesium (mg)</t>
  </si>
  <si>
    <t>Kalorien (kcal)</t>
  </si>
  <si>
    <t>Eiweiß (g)</t>
  </si>
  <si>
    <t>n 500</t>
  </si>
  <si>
    <t>Fett-Profil</t>
  </si>
  <si>
    <t>Normal-Profil (n=10)</t>
  </si>
  <si>
    <t>Fett-Profil (n=10)</t>
  </si>
  <si>
    <t>Benutzer-Profil 5 Rezepte</t>
  </si>
  <si>
    <t>Benutzer-Profil 10 Rezepte</t>
  </si>
  <si>
    <t>Benutzer-Profil 20 Rezepte</t>
  </si>
  <si>
    <t>Benutzer-Profil 40 Rezepte</t>
  </si>
  <si>
    <t>Überschneidungszutaten</t>
  </si>
  <si>
    <t>Aufsummierte Überschneidungszutaten</t>
  </si>
  <si>
    <t>Einzigartige Zutaten</t>
  </si>
  <si>
    <t>Durchschntl. Zutaten pro Rezept</t>
  </si>
  <si>
    <t>Naives-Modell fat</t>
  </si>
  <si>
    <t>Naives-Modell normal</t>
  </si>
  <si>
    <t>mean</t>
  </si>
  <si>
    <t>std</t>
  </si>
  <si>
    <t>min</t>
  </si>
  <si>
    <t>max</t>
  </si>
  <si>
    <t>Calories</t>
  </si>
  <si>
    <t>Fat</t>
  </si>
  <si>
    <t>Carbohydrates</t>
  </si>
  <si>
    <t>Dietary Fiber</t>
  </si>
  <si>
    <t>Iron</t>
  </si>
  <si>
    <t>Calcium</t>
  </si>
  <si>
    <t>median</t>
  </si>
  <si>
    <t>+Pos:1</t>
  </si>
  <si>
    <t>Jeannie's Famous Potato Hamburger Casserole, ID: 46813</t>
  </si>
  <si>
    <t>+Pos:2</t>
  </si>
  <si>
    <t>Loose Meat on a Bun, Restaurant Style, ID: 133034</t>
  </si>
  <si>
    <t>+Pos:3</t>
  </si>
  <si>
    <t>Cheeseburger Meatloaf , ID: 16189</t>
  </si>
  <si>
    <t>+Pos:4</t>
  </si>
  <si>
    <t>Chiles Rellenos Pie, ID: 42919</t>
  </si>
  <si>
    <t>+Pos:5</t>
  </si>
  <si>
    <t>Bacon Wrapped Hamburgers, ID: 64893</t>
  </si>
  <si>
    <t>+Pos:6</t>
  </si>
  <si>
    <t>Bev's Mac and Cheese, ID: 16998</t>
  </si>
  <si>
    <t>+Pos:7</t>
  </si>
  <si>
    <t>Simple Macaroni and Cheese, ID: 238691</t>
  </si>
  <si>
    <t>+Pos:8</t>
  </si>
  <si>
    <t>Great Mac and Cheese, ID: 11735</t>
  </si>
  <si>
    <t>+Pos:9</t>
  </si>
  <si>
    <t>Hamburger Noodle Casserole, ID: 240619</t>
  </si>
  <si>
    <t>+Pos:10</t>
  </si>
  <si>
    <t>Amish Yumazuti, ID: 48477</t>
  </si>
  <si>
    <t>Pizza Burgers I, ID: 38004</t>
  </si>
  <si>
    <t>Sherry Braised Beef Short Ribs , ID: 237320</t>
  </si>
  <si>
    <t>Chicken Sandwich Casserole, ID: 16563</t>
  </si>
  <si>
    <t>Sun-Dried Tomato and Blue Cheese Burgers, ID: 142220</t>
  </si>
  <si>
    <t>Sour Cream Enchiladas, ID: 106528</t>
  </si>
  <si>
    <t>Peanut Butter Chicken, ID: 72277</t>
  </si>
  <si>
    <t>Smoky Chipotle Mac and Cheese, ID: 228431</t>
  </si>
  <si>
    <t>Easy Taco Casserole, ID: 228134</t>
  </si>
  <si>
    <t>Creamy Chicken and Broccoli Casserole, ID: 149738</t>
  </si>
  <si>
    <t>USMC SOS, ID: 17253</t>
  </si>
  <si>
    <t>Benutzer Rezepte</t>
  </si>
  <si>
    <t>TOP 10</t>
  </si>
  <si>
    <t>Chicken Riggies, ID: 166181</t>
  </si>
  <si>
    <t>Mozechilli Casserole, ID: 11893</t>
  </si>
  <si>
    <t>Zucchini Lasagna With Beef and Sausage, ID: 229289</t>
  </si>
  <si>
    <t>Hodie's Sloppy Joes, ID: 152710</t>
  </si>
  <si>
    <t>Scrambled Tofu, ID: 39711</t>
  </si>
  <si>
    <t>Marie's Homemade Mac and Cheese, ID: 23550</t>
  </si>
  <si>
    <t>San Diego Grilled Chicken, ID: 204952</t>
  </si>
  <si>
    <t>Mie Goreng - Indonesian Fried Noodles, ID: 169870</t>
  </si>
  <si>
    <t>Sylvia's Ribs, ID: 24559</t>
  </si>
  <si>
    <t>Shrimp, Clams, and Scallops Pasta, ID: 76856</t>
  </si>
  <si>
    <t>Benutzer Rezept</t>
  </si>
  <si>
    <t>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</si>
</sst>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000"/>
    <numFmt numFmtId="166" formatCode="#,#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theme="1"/>
      <name val="Menlo"/>
      <family val="2"/>
    </font>
    <font>
      <b/>
      <sz val="12"/>
      <color rgb="FFBBBBBB"/>
      <name val="Menlo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0" fontId="4" fillId="0" borderId="0" xfId="0" applyFont="1"/>
    <xf numFmtId="164" fontId="2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7" fillId="4" borderId="0" xfId="3"/>
    <xf numFmtId="0" fontId="5" fillId="2" borderId="0" xfId="1"/>
    <xf numFmtId="0" fontId="6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userprofile'!$B$1</c:f>
              <c:strCache>
                <c:ptCount val="1"/>
                <c:pt idx="0">
                  <c:v>Normal-Profil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userprofile'!$B$2:$B$9</c:f>
              <c:numCache>
                <c:formatCode>#,000</c:formatCode>
                <c:ptCount val="8"/>
                <c:pt idx="0" formatCode="0.00">
                  <c:v>593.49334999999996</c:v>
                </c:pt>
                <c:pt idx="1">
                  <c:v>43.665489999999998</c:v>
                </c:pt>
                <c:pt idx="2" formatCode="0.00">
                  <c:v>36.493090000000002</c:v>
                </c:pt>
                <c:pt idx="3" formatCode="0.00">
                  <c:v>10.576610000000001</c:v>
                </c:pt>
                <c:pt idx="4" formatCode="0.00">
                  <c:v>0.54315999999999998</c:v>
                </c:pt>
                <c:pt idx="5" formatCode="0.00">
                  <c:v>2.1669</c:v>
                </c:pt>
                <c:pt idx="6" formatCode="0.00">
                  <c:v>41.574849999999998</c:v>
                </c:pt>
                <c:pt idx="7" formatCode="0.00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4-4E8B-B5B2-36288A3376E9}"/>
            </c:ext>
          </c:extLst>
        </c:ser>
        <c:ser>
          <c:idx val="1"/>
          <c:order val="1"/>
          <c:tx>
            <c:strRef>
              <c:f>'normal_filter vs userprofile'!$C$1</c:f>
              <c:strCache>
                <c:ptCount val="1"/>
                <c:pt idx="0">
                  <c:v>Userprofil n10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userprofile'!$C$2:$C$9</c:f>
              <c:numCache>
                <c:formatCode>0.00</c:formatCode>
                <c:ptCount val="8"/>
                <c:pt idx="0">
                  <c:v>373.2</c:v>
                </c:pt>
                <c:pt idx="1">
                  <c:v>17.440000000000001</c:v>
                </c:pt>
                <c:pt idx="2">
                  <c:v>27.39</c:v>
                </c:pt>
                <c:pt idx="3">
                  <c:v>25.02</c:v>
                </c:pt>
                <c:pt idx="4">
                  <c:v>2.02</c:v>
                </c:pt>
                <c:pt idx="5">
                  <c:v>2.93</c:v>
                </c:pt>
                <c:pt idx="6">
                  <c:v>51.04</c:v>
                </c:pt>
                <c:pt idx="7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4-4E8B-B5B2-36288A337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196159"/>
        <c:axId val="159074319"/>
      </c:barChart>
      <c:catAx>
        <c:axId val="14719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74319"/>
        <c:crosses val="autoZero"/>
        <c:auto val="1"/>
        <c:lblAlgn val="ctr"/>
        <c:lblOffset val="100"/>
        <c:noMultiLvlLbl val="0"/>
      </c:catAx>
      <c:valAx>
        <c:axId val="159074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fett-Profil (low-fat) 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userprofile'!$B$26</c:f>
              <c:strCache>
                <c:ptCount val="1"/>
                <c:pt idx="0">
                  <c:v>Fett-Profil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dk1">
                  <a:tint val="885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06-4908-A554-440A02BF7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userprofile'!$B$27:$B$34</c:f>
              <c:numCache>
                <c:formatCode>0.00</c:formatCode>
                <c:ptCount val="8"/>
                <c:pt idx="0">
                  <c:v>441.38</c:v>
                </c:pt>
                <c:pt idx="1">
                  <c:v>13.69</c:v>
                </c:pt>
                <c:pt idx="2">
                  <c:v>24.04</c:v>
                </c:pt>
                <c:pt idx="3">
                  <c:v>54.71</c:v>
                </c:pt>
                <c:pt idx="4">
                  <c:v>5.42</c:v>
                </c:pt>
                <c:pt idx="5">
                  <c:v>4.3899999999999997</c:v>
                </c:pt>
                <c:pt idx="6">
                  <c:v>160.9</c:v>
                </c:pt>
                <c:pt idx="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0-4514-BCD9-11A99F049A60}"/>
            </c:ext>
          </c:extLst>
        </c:ser>
        <c:ser>
          <c:idx val="1"/>
          <c:order val="1"/>
          <c:tx>
            <c:strRef>
              <c:f>'fett_filter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userprofile'!$C$27:$C$34</c:f>
              <c:numCache>
                <c:formatCode>0.00</c:formatCode>
                <c:ptCount val="8"/>
                <c:pt idx="0" formatCode="#,000">
                  <c:v>476.68</c:v>
                </c:pt>
                <c:pt idx="1">
                  <c:v>26.11</c:v>
                </c:pt>
                <c:pt idx="2">
                  <c:v>30.96</c:v>
                </c:pt>
                <c:pt idx="3">
                  <c:v>29.31</c:v>
                </c:pt>
                <c:pt idx="4">
                  <c:v>2.58</c:v>
                </c:pt>
                <c:pt idx="5">
                  <c:v>2.93</c:v>
                </c:pt>
                <c:pt idx="6">
                  <c:v>241.29</c:v>
                </c:pt>
                <c:pt idx="7">
                  <c:v>53.08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0-4514-BCD9-11A99F049A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zw 10 u 15g v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userprofile'!$B$39:$B$47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4C2-46B7-8815-DA825A705C1E}"/>
            </c:ext>
          </c:extLst>
        </c:ser>
        <c:ser>
          <c:idx val="1"/>
          <c:order val="1"/>
          <c:tx>
            <c:strRef>
              <c:f>'fett_filter vs userprofile'!$C$38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userprofile'!$C$39:$C$47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4C2-46B7-8815-DA825A705C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5996240"/>
        <c:axId val="1287554048"/>
      </c:barChart>
      <c:catAx>
        <c:axId val="12859962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554048"/>
        <c:crosses val="autoZero"/>
        <c:auto val="1"/>
        <c:lblAlgn val="ctr"/>
        <c:lblOffset val="100"/>
        <c:noMultiLvlLbl val="0"/>
      </c:catAx>
      <c:valAx>
        <c:axId val="12875540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85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alle rezepte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userprofile'!$B$65:$B$73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C7B-409D-AB4A-18F423DC894A}"/>
            </c:ext>
          </c:extLst>
        </c:ser>
        <c:ser>
          <c:idx val="1"/>
          <c:order val="1"/>
          <c:tx>
            <c:strRef>
              <c:f>'fett_filter vs userprofile'!$C$64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userprofile'!$C$65:$C$73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C7B-409D-AB4A-18F423DC89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776304"/>
        <c:axId val="1290779472"/>
      </c:barChart>
      <c:catAx>
        <c:axId val="128977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79472"/>
        <c:crosses val="autoZero"/>
        <c:auto val="1"/>
        <c:lblAlgn val="ctr"/>
        <c:lblOffset val="100"/>
        <c:noMultiLvlLbl val="0"/>
      </c:catAx>
      <c:valAx>
        <c:axId val="12907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(durchsch_normal!$B$2,durchsch_normal!$B$13,durchsch_normal!$B$22,durchsch_normal!$B$30)</c:f>
              <c:numCache>
                <c:formatCode>0.00</c:formatCode>
                <c:ptCount val="4"/>
                <c:pt idx="0">
                  <c:v>14.666666666666666</c:v>
                </c:pt>
                <c:pt idx="1">
                  <c:v>15</c:v>
                </c:pt>
                <c:pt idx="2">
                  <c:v>17.333333333333332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AC5-B77C-B0CF4CD82079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(durchsch_normal!$B$3,durchsch_normal!$B$14,durchsch_normal!$B$23,durchsch_normal!$B$31)</c:f>
              <c:numCache>
                <c:formatCode>0.00</c:formatCode>
                <c:ptCount val="4"/>
                <c:pt idx="0">
                  <c:v>56.333333333333336</c:v>
                </c:pt>
                <c:pt idx="1">
                  <c:v>46.333333333333336</c:v>
                </c:pt>
                <c:pt idx="2">
                  <c:v>49.666666666666664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AC5-B77C-B0CF4CD82079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(durchsch_normal!$B$4,durchsch_normal!$B$15,durchsch_normal!$B$24,durchsch_normal!$B$32)</c:f>
              <c:numCache>
                <c:formatCode>0.00</c:formatCode>
                <c:ptCount val="4"/>
                <c:pt idx="0">
                  <c:v>34.333333333333336</c:v>
                </c:pt>
                <c:pt idx="1">
                  <c:v>24</c:v>
                </c:pt>
                <c:pt idx="2">
                  <c:v>25.333333333333332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4AC5-B77C-B0CF4CD82079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(durchsch_normal!$B$5,durchsch_normal!$B$16,durchsch_normal!$B$25,durchsch_normal!$B$33)</c:f>
              <c:numCache>
                <c:formatCode>0.00</c:formatCode>
                <c:ptCount val="4"/>
                <c:pt idx="0">
                  <c:v>10.166666666666666</c:v>
                </c:pt>
                <c:pt idx="1">
                  <c:v>7.5</c:v>
                </c:pt>
                <c:pt idx="2">
                  <c:v>7.8666666666666671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F-4AC5-B77C-B0CF4CD82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(durchsch_normal!$C$2,durchsch_normal!$C$13,durchsch_normal!$C$22,durchsch_normal!$C$30)</c:f>
              <c:numCache>
                <c:formatCode>0.00</c:formatCode>
                <c:ptCount val="4"/>
                <c:pt idx="0">
                  <c:v>15.666666666666666</c:v>
                </c:pt>
                <c:pt idx="1">
                  <c:v>20.666666666666668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E-4085-B9E4-9F4A0A820387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(durchsch_normal!$C$3,durchsch_normal!$C$14,durchsch_normal!$C$23,durchsch_normal!$C$31)</c:f>
              <c:numCache>
                <c:formatCode>0.00</c:formatCode>
                <c:ptCount val="4"/>
                <c:pt idx="0">
                  <c:v>51.333333333333336</c:v>
                </c:pt>
                <c:pt idx="1">
                  <c:v>46</c:v>
                </c:pt>
                <c:pt idx="2">
                  <c:v>45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E-4085-B9E4-9F4A0A820387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(durchsch_normal!$C$4,durchsch_normal!$C$15,durchsch_normal!$C$24,durchsch_normal!$C$32)</c:f>
              <c:numCache>
                <c:formatCode>0.00</c:formatCode>
                <c:ptCount val="4"/>
                <c:pt idx="0">
                  <c:v>39.666666666666664</c:v>
                </c:pt>
                <c:pt idx="1">
                  <c:v>34.333333333333336</c:v>
                </c:pt>
                <c:pt idx="2">
                  <c:v>26.666666666666668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E-4085-B9E4-9F4A0A820387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(durchsch_normal!$C$5,durchsch_normal!$C$16,durchsch_normal!$C$25,durchsch_normal!$C$33)</c:f>
              <c:numCache>
                <c:formatCode>0.00</c:formatCode>
                <c:ptCount val="4"/>
                <c:pt idx="0">
                  <c:v>10.4</c:v>
                </c:pt>
                <c:pt idx="1">
                  <c:v>7.9000000000000012</c:v>
                </c:pt>
                <c:pt idx="2">
                  <c:v>7.3666666666666671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E-4085-B9E4-9F4A0A82038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(durchsch_normal!$E$2,durchsch_normal!$E$13,durchsch_normal!$E$22,durchsch_normal!$E$30)</c:f>
              <c:numCache>
                <c:formatCode>0.00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F-4DBE-8288-ECFF7C2032D2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(durchsch_normal!$E$3,durchsch_normal!$E$14,durchsch_normal!$E$23,durchsch_normal!$E$31)</c:f>
              <c:numCache>
                <c:formatCode>0.00</c:formatCode>
                <c:ptCount val="4"/>
                <c:pt idx="0">
                  <c:v>6.666666666666667</c:v>
                </c:pt>
                <c:pt idx="1">
                  <c:v>13</c:v>
                </c:pt>
                <c:pt idx="2">
                  <c:v>22.333333333333332</c:v>
                </c:pt>
                <c:pt idx="3">
                  <c:v>29.333333333333332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F-4DBE-8288-ECFF7C2032D2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(durchsch_normal!$E$4,durchsch_normal!$E$15,durchsch_normal!$E$24,durchsch_normal!$E$32)</c:f>
              <c:numCache>
                <c:formatCode>0.00</c:formatCode>
                <c:ptCount val="4"/>
                <c:pt idx="0">
                  <c:v>51.333333333333336</c:v>
                </c:pt>
                <c:pt idx="1">
                  <c:v>59.666666666666664</c:v>
                </c:pt>
                <c:pt idx="2">
                  <c:v>56.333333333333336</c:v>
                </c:pt>
                <c:pt idx="3">
                  <c:v>54.666666666666664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F-4DBE-8288-ECFF7C2032D2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(durchsch_normal!$E$5,durchsch_normal!$E$16,durchsch_normal!$E$25,durchsch_normal!$E$33)</c:f>
              <c:numCache>
                <c:formatCode>0.00</c:formatCode>
                <c:ptCount val="4"/>
                <c:pt idx="0">
                  <c:v>8.0333333333333332</c:v>
                </c:pt>
                <c:pt idx="1">
                  <c:v>9.5333333333333332</c:v>
                </c:pt>
                <c:pt idx="2">
                  <c:v>9.9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F-4DBE-8288-ECFF7C203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(durchsch_normal!$D$2,durchsch_normal!$D$13,durchsch_normal!$D$22,durchsch_normal!$D$30)</c:f>
              <c:numCache>
                <c:formatCode>0.00</c:formatCode>
                <c:ptCount val="4"/>
                <c:pt idx="0">
                  <c:v>17.666666666666668</c:v>
                </c:pt>
                <c:pt idx="1">
                  <c:v>25.666666666666668</c:v>
                </c:pt>
                <c:pt idx="2">
                  <c:v>38.333333333333336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1-435F-8C19-E7959585D83B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(durchsch_normal!$D$3,durchsch_normal!$D$14,durchsch_normal!$D$23,durchsch_normal!$D$31)</c:f>
              <c:numCache>
                <c:formatCode>0.00</c:formatCode>
                <c:ptCount val="4"/>
                <c:pt idx="0">
                  <c:v>66.333333333333329</c:v>
                </c:pt>
                <c:pt idx="1">
                  <c:v>78.333333333333329</c:v>
                </c:pt>
                <c:pt idx="2">
                  <c:v>101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1-435F-8C19-E7959585D83B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(durchsch_normal!$D$4,durchsch_normal!$D$15,durchsch_normal!$D$24,durchsch_normal!$D$32)</c:f>
              <c:numCache>
                <c:formatCode>0.00</c:formatCode>
                <c:ptCount val="4"/>
                <c:pt idx="0">
                  <c:v>45.666666666666664</c:v>
                </c:pt>
                <c:pt idx="1">
                  <c:v>50</c:v>
                </c:pt>
                <c:pt idx="2">
                  <c:v>57.666666666666664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1-435F-8C19-E7959585D83B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(durchsch_normal!$D$5,durchsch_normal!$D$16,durchsch_normal!$D$25,durchsch_normal!$D$33)</c:f>
              <c:numCache>
                <c:formatCode>0.00</c:formatCode>
                <c:ptCount val="4"/>
                <c:pt idx="0">
                  <c:v>12.433333333333332</c:v>
                </c:pt>
                <c:pt idx="1">
                  <c:v>13</c:v>
                </c:pt>
                <c:pt idx="2">
                  <c:v>14.300000000000002</c:v>
                </c:pt>
                <c:pt idx="3">
                  <c:v>15.699999999999998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1-435F-8C19-E7959585D83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At val="0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Naive-berechnung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(durchsch_fat!$B$2,durchsch_fat!$B$13,durchsch_fat!$B$22,durchsch_fat!$B$30)</c:f>
              <c:numCache>
                <c:formatCode>0.00</c:formatCode>
                <c:ptCount val="4"/>
                <c:pt idx="0">
                  <c:v>16.666666666666668</c:v>
                </c:pt>
                <c:pt idx="1">
                  <c:v>12.666666666666666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B-4DF5-897C-1425B88FB9D8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(durchsch_fat!$B$3,durchsch_fat!$B$14,durchsch_fat!$B$23,durchsch_fat!$B$31)</c:f>
              <c:numCache>
                <c:formatCode>0.00</c:formatCode>
                <c:ptCount val="4"/>
                <c:pt idx="0">
                  <c:v>47</c:v>
                </c:pt>
                <c:pt idx="1">
                  <c:v>45.333333333333336</c:v>
                </c:pt>
                <c:pt idx="2">
                  <c:v>48.666666666666664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B-4DF5-897C-1425B88FB9D8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(durchsch_fat!$B$4,durchsch_fat!$B$15,durchsch_fat!$B$24,durchsch_fat!$B$32)</c:f>
              <c:numCache>
                <c:formatCode>0.00</c:formatCode>
                <c:ptCount val="4"/>
                <c:pt idx="0">
                  <c:v>23</c:v>
                </c:pt>
                <c:pt idx="1">
                  <c:v>22.333333333333332</c:v>
                </c:pt>
                <c:pt idx="2">
                  <c:v>17.666666666666668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B-4DF5-897C-1425B88FB9D8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(durchsch_fat!$B$5,durchsch_fat!$B$16,durchsch_fat!$B$25,durchsch_fat!$B$33)</c:f>
              <c:numCache>
                <c:formatCode>0.00</c:formatCode>
                <c:ptCount val="4"/>
                <c:pt idx="0">
                  <c:v>7.4333333333333336</c:v>
                </c:pt>
                <c:pt idx="1">
                  <c:v>7.9333333333333336</c:v>
                </c:pt>
                <c:pt idx="2">
                  <c:v>8.1333333333333329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B-4DF5-897C-1425B88FB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Kürzeste-Distanz-berechnung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(durchsch_fat!$C$2,durchsch_fat!$C$13,durchsch_fat!$C$22,durchsch_fat!$C$30)</c:f>
              <c:numCache>
                <c:formatCode>0.00</c:formatCode>
                <c:ptCount val="4"/>
                <c:pt idx="0">
                  <c:v>16</c:v>
                </c:pt>
                <c:pt idx="1">
                  <c:v>12.666666666666666</c:v>
                </c:pt>
                <c:pt idx="2">
                  <c:v>16.333333333333332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754-8092-DB551DFFA6C0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(durchsch_fat!$C$3,durchsch_fat!$C$14,durchsch_fat!$C$23,durchsch_fat!$C$31)</c:f>
              <c:numCache>
                <c:formatCode>0.00</c:formatCode>
                <c:ptCount val="4"/>
                <c:pt idx="0">
                  <c:v>41.666666666666664</c:v>
                </c:pt>
                <c:pt idx="1">
                  <c:v>39.666666666666664</c:v>
                </c:pt>
                <c:pt idx="2">
                  <c:v>43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8-4754-8092-DB551DFFA6C0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(durchsch_fat!$C$4,durchsch_fat!$C$15,durchsch_fat!$C$24,durchsch_fat!$C$32)</c:f>
              <c:numCache>
                <c:formatCode>0.00</c:formatCode>
                <c:ptCount val="4"/>
                <c:pt idx="0">
                  <c:v>28</c:v>
                </c:pt>
                <c:pt idx="1">
                  <c:v>21.666666666666668</c:v>
                </c:pt>
                <c:pt idx="2">
                  <c:v>24.333333333333332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8-4754-8092-DB551DFFA6C0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(durchsch_fat!$C$5,durchsch_fat!$C$16,durchsch_fat!$C$25,durchsch_fat!$C$33)</c:f>
              <c:numCache>
                <c:formatCode>0.00</c:formatCode>
                <c:ptCount val="4"/>
                <c:pt idx="0">
                  <c:v>7.9666666666666659</c:v>
                </c:pt>
                <c:pt idx="1">
                  <c:v>7.3999999999999995</c:v>
                </c:pt>
                <c:pt idx="2">
                  <c:v>7.9666666666666659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8-4754-8092-DB551DFFA6C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Zufalls-Beechnung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(durchsch_fat!$E$2,durchsch_fat!$E$13,durchsch_fat!$E$22,durchsch_fat!$E$30)</c:f>
              <c:numCache>
                <c:formatCode>0.00</c:formatCode>
                <c:ptCount val="4"/>
                <c:pt idx="0">
                  <c:v>8.3333333333333339</c:v>
                </c:pt>
                <c:pt idx="1">
                  <c:v>12.666666666666666</c:v>
                </c:pt>
                <c:pt idx="2">
                  <c:v>18</c:v>
                </c:pt>
                <c:pt idx="3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A67-BA22-4537B8A1AD8E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(durchsch_fat!$E$3,durchsch_fat!$E$14,durchsch_fat!$E$23,durchsch_fat!$E$31)</c:f>
              <c:numCache>
                <c:formatCode>0.00</c:formatCode>
                <c:ptCount val="4"/>
                <c:pt idx="0">
                  <c:v>11.333333333333334</c:v>
                </c:pt>
                <c:pt idx="1">
                  <c:v>16</c:v>
                </c:pt>
                <c:pt idx="2">
                  <c:v>22.333333333333332</c:v>
                </c:pt>
                <c:pt idx="3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A67-BA22-4537B8A1AD8E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(durchsch_fat!$E$4,durchsch_fat!$E$15,durchsch_fat!$E$24,durchsch_fat!$E$32)</c:f>
              <c:numCache>
                <c:formatCode>0.00</c:formatCode>
                <c:ptCount val="4"/>
                <c:pt idx="0">
                  <c:v>54.666666666666664</c:v>
                </c:pt>
                <c:pt idx="1">
                  <c:v>54.666666666666664</c:v>
                </c:pt>
                <c:pt idx="2">
                  <c:v>57.666666666666664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3-4A67-BA22-4537B8A1AD8E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(durchsch_fat!$E$5,durchsch_fat!$E$16,durchsch_fat!$E$25,durchsch_fat!$E$33)</c:f>
              <c:numCache>
                <c:formatCode>0.00</c:formatCode>
                <c:ptCount val="4"/>
                <c:pt idx="0">
                  <c:v>9.2333333333333325</c:v>
                </c:pt>
                <c:pt idx="1">
                  <c:v>9.0666666666666664</c:v>
                </c:pt>
                <c:pt idx="2">
                  <c:v>9.4</c:v>
                </c:pt>
                <c:pt idx="3">
                  <c:v>7.8999999999999995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3-4A67-BA22-4537B8A1A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cap="all" spc="120" normalizeH="0" baseline="0">
                <a:solidFill>
                  <a:schemeClr val="dk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GB"/>
              <a:t>Fett filter Naiv vs Jaccard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cap="all" spc="120" normalizeH="0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userprofile'!$B$14</c:f>
              <c:strCache>
                <c:ptCount val="1"/>
                <c:pt idx="0">
                  <c:v>Normal-Profil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userprofile'!$A$15:$A$22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userprofile'!$B$15:$B$22</c:f>
              <c:numCache>
                <c:formatCode>#,000</c:formatCode>
                <c:ptCount val="8"/>
                <c:pt idx="0" formatCode="0.00">
                  <c:v>593.49334999999996</c:v>
                </c:pt>
                <c:pt idx="1">
                  <c:v>43.665489999999998</c:v>
                </c:pt>
                <c:pt idx="2" formatCode="0.00">
                  <c:v>36.493090000000002</c:v>
                </c:pt>
                <c:pt idx="3" formatCode="0.00">
                  <c:v>10.576610000000001</c:v>
                </c:pt>
                <c:pt idx="4" formatCode="0.00">
                  <c:v>0.54315999999999998</c:v>
                </c:pt>
                <c:pt idx="5" formatCode="0.00">
                  <c:v>2.1669</c:v>
                </c:pt>
                <c:pt idx="6" formatCode="0.00">
                  <c:v>41.574849999999998</c:v>
                </c:pt>
                <c:pt idx="7" formatCode="0.00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178-8A60-4B718FBA7C0D}"/>
            </c:ext>
          </c:extLst>
        </c:ser>
        <c:ser>
          <c:idx val="1"/>
          <c:order val="1"/>
          <c:tx>
            <c:strRef>
              <c:f>'normal_filter vs userprofile'!$C$14</c:f>
              <c:strCache>
                <c:ptCount val="1"/>
                <c:pt idx="0">
                  <c:v>jaccard 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userprofile'!$A$15:$A$22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userprofile'!$C$15:$C$22</c:f>
              <c:numCache>
                <c:formatCode>0.00</c:formatCode>
                <c:ptCount val="8"/>
                <c:pt idx="0">
                  <c:v>377.88</c:v>
                </c:pt>
                <c:pt idx="1">
                  <c:v>18.149999999999999</c:v>
                </c:pt>
                <c:pt idx="2">
                  <c:v>27.52</c:v>
                </c:pt>
                <c:pt idx="3">
                  <c:v>26.35</c:v>
                </c:pt>
                <c:pt idx="4">
                  <c:v>1.94</c:v>
                </c:pt>
                <c:pt idx="5">
                  <c:v>2.62</c:v>
                </c:pt>
                <c:pt idx="6">
                  <c:v>60.55</c:v>
                </c:pt>
                <c:pt idx="7">
                  <c:v>52.68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A-4178-8A60-4B718FBA7C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35264976"/>
        <c:axId val="1280042832"/>
      </c:barChart>
      <c:catAx>
        <c:axId val="1235264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80042832"/>
        <c:crosses val="autoZero"/>
        <c:auto val="1"/>
        <c:lblAlgn val="ctr"/>
        <c:lblOffset val="100"/>
        <c:noMultiLvlLbl val="0"/>
      </c:catAx>
      <c:valAx>
        <c:axId val="128004283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352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Consolas" panose="020B0609020204030204" pitchFamily="49" charset="0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rezept-Vektor-berechnung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(durchsch_fat!$D$2,durchsch_fat!$D$13,durchsch_fat!$D$22,durchsch_fat!$D$30)</c:f>
              <c:numCache>
                <c:formatCode>0.00</c:formatCode>
                <c:ptCount val="4"/>
                <c:pt idx="0">
                  <c:v>21.666666666666668</c:v>
                </c:pt>
                <c:pt idx="1">
                  <c:v>28.333333333333332</c:v>
                </c:pt>
                <c:pt idx="2">
                  <c:v>44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4AE6-BB21-15C4941F7A94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(durchsch_fat!$D$3,durchsch_fat!$D$14,durchsch_fat!$D$23,durchsch_fat!$D$31)</c:f>
              <c:numCache>
                <c:formatCode>0.00</c:formatCode>
                <c:ptCount val="4"/>
                <c:pt idx="0">
                  <c:v>61.666666666666664</c:v>
                </c:pt>
                <c:pt idx="1">
                  <c:v>80</c:v>
                </c:pt>
                <c:pt idx="2">
                  <c:v>97.333333333333329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1-4AE6-BB21-15C4941F7A94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(durchsch_fat!$D$4,durchsch_fat!$D$15,durchsch_fat!$D$24,durchsch_fat!$D$32)</c:f>
              <c:numCache>
                <c:formatCode>0.00</c:formatCode>
                <c:ptCount val="4"/>
                <c:pt idx="0">
                  <c:v>44</c:v>
                </c:pt>
                <c:pt idx="1">
                  <c:v>53.666666666666664</c:v>
                </c:pt>
                <c:pt idx="2">
                  <c:v>63.666666666666664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1-4AE6-BB21-15C4941F7A94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(durchsch_fat!$D$5,durchsch_fat!$D$16,durchsch_fat!$D$25,durchsch_fat!$D$33)</c:f>
              <c:numCache>
                <c:formatCode>0.00</c:formatCode>
                <c:ptCount val="4"/>
                <c:pt idx="0">
                  <c:v>11.200000000000001</c:v>
                </c:pt>
                <c:pt idx="1">
                  <c:v>13.4</c:v>
                </c:pt>
                <c:pt idx="2">
                  <c:v>15.633333333333333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1-4AE6-BB21-15C4941F7A9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At val="0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(erg_clust_normal_3!$B$2,erg_clust_normal_3!$B$13,erg_clust_normal_3!$B$22,erg_clust_normal_3!$B$30)</c:f>
              <c:numCache>
                <c:formatCode>0.00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1-4A29-964E-DFD473418C76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(erg_clust_normal_3!$B$3,erg_clust_normal_3!$B$14,erg_clust_normal_3!$B$23,erg_clust_normal_3!$B$31)</c:f>
              <c:numCache>
                <c:formatCode>0.00</c:formatCode>
                <c:ptCount val="4"/>
                <c:pt idx="0">
                  <c:v>43</c:v>
                </c:pt>
                <c:pt idx="1">
                  <c:v>38</c:v>
                </c:pt>
                <c:pt idx="2">
                  <c:v>67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1-4A29-964E-DFD473418C76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(erg_clust_normal_3!$B$4,erg_clust_normal_3!$B$15,erg_clust_normal_3!$B$24,erg_clust_normal_3!$B$32)</c:f>
              <c:numCache>
                <c:formatCode>0.00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1-4A29-964E-DFD473418C76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(erg_clust_normal_3!$B$5,erg_clust_normal_3!$B$16,erg_clust_normal_3!$B$25,erg_clust_normal_3!$B$33)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9.8000000000000007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1-4A29-964E-DFD473418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(erg_clust_normal_3!$C$2,erg_clust_normal_3!$C$13,erg_clust_normal_3!$C$22,erg_clust_normal_3!$C$30)</c:f>
              <c:numCache>
                <c:formatCode>0.00</c:formatCode>
                <c:ptCount val="4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C-4C2D-91AD-9129B0A11B39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(erg_clust_normal_3!$C$3,erg_clust_normal_3!$C$14,erg_clust_normal_3!$C$23,erg_clust_normal_3!$C$31)</c:f>
              <c:numCache>
                <c:formatCode>0.00</c:formatCode>
                <c:ptCount val="4"/>
                <c:pt idx="0">
                  <c:v>42</c:v>
                </c:pt>
                <c:pt idx="1">
                  <c:v>43</c:v>
                </c:pt>
                <c:pt idx="2">
                  <c:v>51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4C2D-91AD-9129B0A11B39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(erg_clust_normal_3!$C$4,erg_clust_normal_3!$C$15,erg_clust_normal_3!$C$24,erg_clust_normal_3!$C$32)</c:f>
              <c:numCache>
                <c:formatCode>0.00</c:formatCode>
                <c:ptCount val="4"/>
                <c:pt idx="0">
                  <c:v>34</c:v>
                </c:pt>
                <c:pt idx="1">
                  <c:v>32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C-4C2D-91AD-9129B0A11B39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(erg_clust_normal_3!$C$5,erg_clust_normal_3!$C$16,erg_clust_normal_3!$C$25,erg_clust_normal_3!$C$33)</c:f>
              <c:numCache>
                <c:formatCode>0.00</c:formatCode>
                <c:ptCount val="4"/>
                <c:pt idx="0">
                  <c:v>8.6999999999999993</c:v>
                </c:pt>
                <c:pt idx="1">
                  <c:v>8</c:v>
                </c:pt>
                <c:pt idx="2">
                  <c:v>7.8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C-4C2D-91AD-9129B0A11B3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(erg_clust_normal_3!$E$2,erg_clust_normal_3!$E$13,erg_clust_normal_3!$E$22,erg_clust_normal_3!$E$30)</c:f>
              <c:numCache>
                <c:formatCode>0.00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4007-A2C0-D70EC5908B63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(erg_clust_normal_3!$E$3,erg_clust_normal_3!$E$14,erg_clust_normal_3!$E$23,erg_clust_normal_3!$E$31)</c:f>
              <c:numCache>
                <c:formatCode>0.00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4007-A2C0-D70EC5908B63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(erg_clust_normal_3!$E$4,erg_clust_normal_3!$E$15,erg_clust_normal_3!$E$24,erg_clust_normal_3!$E$32)</c:f>
              <c:numCache>
                <c:formatCode>0.00</c:formatCode>
                <c:ptCount val="4"/>
                <c:pt idx="0">
                  <c:v>47</c:v>
                </c:pt>
                <c:pt idx="1">
                  <c:v>63</c:v>
                </c:pt>
                <c:pt idx="2">
                  <c:v>62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4007-A2C0-D70EC5908B63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(erg_clust_normal_3!$E$5,erg_clust_normal_3!$E$16,erg_clust_normal_3!$E$25,erg_clust_normal_3!$E$33)</c:f>
              <c:numCache>
                <c:formatCode>0.00</c:formatCode>
                <c:ptCount val="4"/>
                <c:pt idx="0">
                  <c:v>7.2</c:v>
                </c:pt>
                <c:pt idx="1">
                  <c:v>9.6999999999999993</c:v>
                </c:pt>
                <c:pt idx="2">
                  <c:v>11.8</c:v>
                </c:pt>
                <c:pt idx="3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2-4007-A2C0-D70EC5908B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(erg_clust_normal_3!$D$2,erg_clust_normal_3!$D$13,erg_clust_normal_3!$D$22,erg_clust_normal_3!$D$30)</c:f>
              <c:numCache>
                <c:formatCode>0.00</c:formatCode>
                <c:ptCount val="4"/>
                <c:pt idx="0">
                  <c:v>12</c:v>
                </c:pt>
                <c:pt idx="1">
                  <c:v>25</c:v>
                </c:pt>
                <c:pt idx="2">
                  <c:v>44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F-40B2-B227-72A4E9DE05D6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(erg_clust_normal_3!$D$3,erg_clust_normal_3!$D$14,erg_clust_normal_3!$D$23,erg_clust_normal_3!$D$31)</c:f>
              <c:numCache>
                <c:formatCode>0.00</c:formatCode>
                <c:ptCount val="4"/>
                <c:pt idx="0">
                  <c:v>51</c:v>
                </c:pt>
                <c:pt idx="1">
                  <c:v>79</c:v>
                </c:pt>
                <c:pt idx="2">
                  <c:v>108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40B2-B227-72A4E9DE05D6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(erg_clust_normal_3!$D$4,erg_clust_normal_3!$D$15,erg_clust_normal_3!$D$24,erg_clust_normal_3!$D$32)</c:f>
              <c:numCache>
                <c:formatCode>0.00</c:formatCode>
                <c:ptCount val="4"/>
                <c:pt idx="0">
                  <c:v>38</c:v>
                </c:pt>
                <c:pt idx="1">
                  <c:v>57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F-40B2-B227-72A4E9DE05D6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(erg_clust_normal_3!$D$5,erg_clust_normal_3!$D$16,erg_clust_normal_3!$D$25,erg_clust_normal_3!$D$33)</c:f>
              <c:numCache>
                <c:formatCode>0.00</c:formatCode>
                <c:ptCount val="4"/>
                <c:pt idx="0">
                  <c:v>10.4</c:v>
                </c:pt>
                <c:pt idx="1">
                  <c:v>13.8</c:v>
                </c:pt>
                <c:pt idx="2">
                  <c:v>15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F-40B2-B227-72A4E9DE05D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(erg_clust_normal_2!$B$2,erg_clust_normal_2!$B$13,erg_clust_normal_2!$B$22,erg_clust_normal_2!$B$30)</c:f>
              <c:numCache>
                <c:formatCode>0.00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3-4B57-BDC8-8D5E1E1D7E89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(erg_clust_normal_2!$B$3,erg_clust_normal_2!$B$14,erg_clust_normal_2!$B$23,erg_clust_normal_2!$B$31)</c:f>
              <c:numCache>
                <c:formatCode>0.00</c:formatCode>
                <c:ptCount val="4"/>
                <c:pt idx="0">
                  <c:v>69</c:v>
                </c:pt>
                <c:pt idx="1">
                  <c:v>62</c:v>
                </c:pt>
                <c:pt idx="2">
                  <c:v>44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3-4B57-BDC8-8D5E1E1D7E89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(erg_clust_normal_2!$B$4,erg_clust_normal_2!$B$15,erg_clust_normal_2!$B$24,erg_clust_normal_2!$B$32)</c:f>
              <c:numCache>
                <c:formatCode>0.00</c:formatCode>
                <c:ptCount val="4"/>
                <c:pt idx="0">
                  <c:v>45</c:v>
                </c:pt>
                <c:pt idx="1">
                  <c:v>31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3-4B57-BDC8-8D5E1E1D7E89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(erg_clust_normal_2!$B$5,erg_clust_normal_2!$B$16,erg_clust_normal_2!$B$25,erg_clust_normal_2!$B$33)</c:f>
              <c:numCache>
                <c:formatCode>0.00</c:formatCode>
                <c:ptCount val="4"/>
                <c:pt idx="0">
                  <c:v>11.9</c:v>
                </c:pt>
                <c:pt idx="1">
                  <c:v>9.3000000000000007</c:v>
                </c:pt>
                <c:pt idx="2">
                  <c:v>7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3-4B57-BDC8-8D5E1E1D7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(erg_clust_normal_2!$C$2,erg_clust_normal_2!$C$13,erg_clust_normal_2!$C$22,erg_clust_normal_2!$C$30)</c:f>
              <c:numCache>
                <c:formatCode>0.00</c:formatCode>
                <c:ptCount val="4"/>
                <c:pt idx="0">
                  <c:v>20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2-44A4-8F89-434E237CC6E1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(erg_clust_normal_2!$C$3,erg_clust_normal_2!$C$14,erg_clust_normal_2!$C$23,erg_clust_normal_2!$C$31)</c:f>
              <c:numCache>
                <c:formatCode>0.00</c:formatCode>
                <c:ptCount val="4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2-44A4-8F89-434E237CC6E1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(erg_clust_normal_2!$C$4,erg_clust_normal_2!$C$15,erg_clust_normal_2!$C$24,erg_clust_normal_2!$C$32)</c:f>
              <c:numCache>
                <c:formatCode>0.00</c:formatCode>
                <c:ptCount val="4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2-44A4-8F89-434E237CC6E1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(erg_clust_normal_2!$C$5,erg_clust_normal_2!$C$16,erg_clust_normal_2!$C$25,erg_clust_normal_2!$C$33)</c:f>
              <c:numCache>
                <c:formatCode>0.00</c:formatCode>
                <c:ptCount val="4"/>
                <c:pt idx="0">
                  <c:v>11.7</c:v>
                </c:pt>
                <c:pt idx="1">
                  <c:v>8.8000000000000007</c:v>
                </c:pt>
                <c:pt idx="2">
                  <c:v>7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2-44A4-8F89-434E237CC6E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(erg_clust_normal_2!$E$2,erg_clust_normal_2!$E$13,erg_clust_normal_2!$E$22,erg_clust_normal_2!$E$30)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4A11-9D63-4F7E89CBF982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(erg_clust_normal_2!$E$3,erg_clust_normal_2!$E$14,erg_clust_normal_2!$E$23,erg_clust_normal_2!$E$31)</c:f>
              <c:numCache>
                <c:formatCode>0.00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0-4A11-9D63-4F7E89CBF982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(erg_clust_normal_2!$E$4,erg_clust_normal_2!$E$15,erg_clust_normal_2!$E$24,erg_clust_normal_2!$E$32)</c:f>
              <c:numCache>
                <c:formatCode>0.00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63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0-4A11-9D63-4F7E89CBF982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(erg_clust_normal_2!$E$5,erg_clust_normal_2!$E$16,erg_clust_normal_2!$E$25,erg_clust_normal_2!$E$33)</c:f>
              <c:numCache>
                <c:formatCode>0.00</c:formatCode>
                <c:ptCount val="4"/>
                <c:pt idx="0">
                  <c:v>8.8000000000000007</c:v>
                </c:pt>
                <c:pt idx="1">
                  <c:v>11.1</c:v>
                </c:pt>
                <c:pt idx="2">
                  <c:v>10.8</c:v>
                </c:pt>
                <c:pt idx="3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0-4A11-9D63-4F7E89CBF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(erg_clust_normal_2!$D$2,erg_clust_normal_2!$D$13,erg_clust_normal_2!$D$22,erg_clust_normal_2!$D$30)</c:f>
              <c:numCache>
                <c:formatCode>0.00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BD2-BA58-7E657A679300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(erg_clust_normal_2!$D$3,erg_clust_normal_2!$D$14,erg_clust_normal_2!$D$23,erg_clust_normal_2!$D$31)</c:f>
              <c:numCache>
                <c:formatCode>0.00</c:formatCode>
                <c:ptCount val="4"/>
                <c:pt idx="0">
                  <c:v>79</c:v>
                </c:pt>
                <c:pt idx="1">
                  <c:v>83</c:v>
                </c:pt>
                <c:pt idx="2">
                  <c:v>101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D-4BD2-BA58-7E657A679300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(erg_clust_normal_2!$D$4,erg_clust_normal_2!$D$15,erg_clust_normal_2!$D$24,erg_clust_normal_2!$D$32)</c:f>
              <c:numCache>
                <c:formatCode>0.00</c:formatCode>
                <c:ptCount val="4"/>
                <c:pt idx="0">
                  <c:v>50</c:v>
                </c:pt>
                <c:pt idx="1">
                  <c:v>42</c:v>
                </c:pt>
                <c:pt idx="2">
                  <c:v>52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BD2-BA58-7E657A679300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(erg_clust_normal_2!$D$5,erg_clust_normal_2!$D$16,erg_clust_normal_2!$D$25,erg_clust_normal_2!$D$33)</c:f>
              <c:numCache>
                <c:formatCode>0.00</c:formatCode>
                <c:ptCount val="4"/>
                <c:pt idx="0">
                  <c:v>13.5</c:v>
                </c:pt>
                <c:pt idx="1">
                  <c:v>12.6</c:v>
                </c:pt>
                <c:pt idx="2">
                  <c:v>14.6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D-4BD2-BA58-7E657A67930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(erg_clust_normal_1!$B$2,erg_clust_normal_1!$B$13,erg_clust_normal_1!$B$22,erg_clust_normal_1!$B$30)</c:f>
              <c:numCache>
                <c:formatCode>0.00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F-4922-87F9-414E48EF3D87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(erg_clust_normal_1!$B$3,erg_clust_normal_1!$B$14,erg_clust_normal_1!$B$23,erg_clust_normal_1!$B$31)</c:f>
              <c:numCache>
                <c:formatCode>0.00</c:formatCode>
                <c:ptCount val="4"/>
                <c:pt idx="0">
                  <c:v>57</c:v>
                </c:pt>
                <c:pt idx="1">
                  <c:v>39</c:v>
                </c:pt>
                <c:pt idx="2">
                  <c:v>38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F-4922-87F9-414E48EF3D87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(erg_clust_normal_1!$B$4,erg_clust_normal_1!$B$15,erg_clust_normal_1!$B$24,erg_clust_normal_1!$B$32)</c:f>
              <c:numCache>
                <c:formatCode>0.00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F-4922-87F9-414E48EF3D87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(erg_clust_normal_1!$B$5,erg_clust_normal_1!$B$16,erg_clust_normal_1!$B$25,erg_clust_normal_1!$B$33)</c:f>
              <c:numCache>
                <c:formatCode>0.00</c:formatCode>
                <c:ptCount val="4"/>
                <c:pt idx="0">
                  <c:v>10.4</c:v>
                </c:pt>
                <c:pt idx="1">
                  <c:v>6.1</c:v>
                </c:pt>
                <c:pt idx="2">
                  <c:v>6.8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F-4922-87F9-414E48EF3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normal-Profil (low-carb)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userprofile'!$B$26</c:f>
              <c:strCache>
                <c:ptCount val="1"/>
                <c:pt idx="0">
                  <c:v>Normal-Profil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userprofile'!$B$27:$B$34</c:f>
              <c:numCache>
                <c:formatCode>0.00</c:formatCode>
                <c:ptCount val="8"/>
                <c:pt idx="0">
                  <c:v>593.49334999999996</c:v>
                </c:pt>
                <c:pt idx="1">
                  <c:v>43.665489999999998</c:v>
                </c:pt>
                <c:pt idx="2">
                  <c:v>36.493090000000002</c:v>
                </c:pt>
                <c:pt idx="3">
                  <c:v>10.576610000000001</c:v>
                </c:pt>
                <c:pt idx="4">
                  <c:v>0.54315999999999998</c:v>
                </c:pt>
                <c:pt idx="5">
                  <c:v>2.1669</c:v>
                </c:pt>
                <c:pt idx="6">
                  <c:v>41.574849999999998</c:v>
                </c:pt>
                <c:pt idx="7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2-4BAD-ABC1-0810F7538B7D}"/>
            </c:ext>
          </c:extLst>
        </c:ser>
        <c:ser>
          <c:idx val="1"/>
          <c:order val="1"/>
          <c:tx>
            <c:strRef>
              <c:f>'normal_filter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userprofile'!$C$27:$C$34</c:f>
              <c:numCache>
                <c:formatCode>0.00</c:formatCode>
                <c:ptCount val="8"/>
                <c:pt idx="0">
                  <c:v>372.85338000000002</c:v>
                </c:pt>
                <c:pt idx="1">
                  <c:v>17.18158</c:v>
                </c:pt>
                <c:pt idx="2">
                  <c:v>22.354579999999999</c:v>
                </c:pt>
                <c:pt idx="3">
                  <c:v>32.196739999999998</c:v>
                </c:pt>
                <c:pt idx="4">
                  <c:v>2.8655200000000001</c:v>
                </c:pt>
                <c:pt idx="5">
                  <c:v>2.8027700000000002</c:v>
                </c:pt>
                <c:pt idx="6">
                  <c:v>141.30789999999999</c:v>
                </c:pt>
                <c:pt idx="7">
                  <c:v>58.071539999999999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2-4BAD-ABC1-0810F7538B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(erg_clust_normal_1!$C$2,erg_clust_normal_1!$C$13,erg_clust_normal_1!$C$22,erg_clust_normal_1!$C$30)</c:f>
              <c:numCache>
                <c:formatCode>0.00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7B7-92FD-0E118990472D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(erg_clust_normal_1!$C$3,erg_clust_normal_1!$C$14,erg_clust_normal_1!$C$23,erg_clust_normal_1!$C$31)</c:f>
              <c:numCache>
                <c:formatCode>0.00</c:formatCode>
                <c:ptCount val="4"/>
                <c:pt idx="0">
                  <c:v>53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7B7-92FD-0E118990472D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(erg_clust_normal_1!$C$4,erg_clust_normal_1!$C$15,erg_clust_normal_1!$C$24,erg_clust_normal_1!$C$32)</c:f>
              <c:numCache>
                <c:formatCode>0.00</c:formatCode>
                <c:ptCount val="4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7B7-92FD-0E118990472D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(erg_clust_normal_1!$C$5,erg_clust_normal_1!$C$16,erg_clust_normal_1!$C$25,erg_clust_normal_1!$C$33)</c:f>
              <c:numCache>
                <c:formatCode>0.00</c:formatCode>
                <c:ptCount val="4"/>
                <c:pt idx="0">
                  <c:v>10.8</c:v>
                </c:pt>
                <c:pt idx="1">
                  <c:v>6.9</c:v>
                </c:pt>
                <c:pt idx="2">
                  <c:v>7.3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4-47B7-92FD-0E118990472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(erg_clust_normal_1!$E$2,erg_clust_normal_1!$E$13,erg_clust_normal_1!$E$22,erg_clust_normal_1!$E$30)</c:f>
              <c:numCache>
                <c:formatCode>0.00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9-4024-854C-9C6346D41E91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(erg_clust_normal_1!$E$3,erg_clust_normal_1!$E$14,erg_clust_normal_1!$E$23,erg_clust_normal_1!$E$31)</c:f>
              <c:numCache>
                <c:formatCode>0.00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9-4024-854C-9C6346D41E91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(erg_clust_normal_1!$E$4,erg_clust_normal_1!$E$15,erg_clust_normal_1!$E$24,erg_clust_normal_1!$E$32)</c:f>
              <c:numCache>
                <c:formatCode>0.00</c:formatCode>
                <c:ptCount val="4"/>
                <c:pt idx="0">
                  <c:v>54</c:v>
                </c:pt>
                <c:pt idx="1">
                  <c:v>48</c:v>
                </c:pt>
                <c:pt idx="2">
                  <c:v>44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9-4024-854C-9C6346D41E91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(erg_clust_normal_1!$E$5,erg_clust_normal_1!$E$16,erg_clust_normal_1!$E$25,erg_clust_normal_1!$E$33)</c:f>
              <c:numCache>
                <c:formatCode>0.00</c:formatCode>
                <c:ptCount val="4"/>
                <c:pt idx="0">
                  <c:v>8.1</c:v>
                </c:pt>
                <c:pt idx="1">
                  <c:v>7.8</c:v>
                </c:pt>
                <c:pt idx="2">
                  <c:v>7.1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9-4024-854C-9C6346D41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(erg_clust_normal_1!$D$2,erg_clust_normal_1!$D$13,erg_clust_normal_1!$D$22,erg_clust_normal_1!$D$30)</c:f>
              <c:numCache>
                <c:formatCode>0.00</c:formatCode>
                <c:ptCount val="4"/>
                <c:pt idx="0">
                  <c:v>18</c:v>
                </c:pt>
                <c:pt idx="1">
                  <c:v>26</c:v>
                </c:pt>
                <c:pt idx="2">
                  <c:v>36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DC-BE8A-B5855BC76612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(erg_clust_normal_1!$D$3,erg_clust_normal_1!$D$14,erg_clust_normal_1!$D$23,erg_clust_normal_1!$D$31)</c:f>
              <c:numCache>
                <c:formatCode>0.00</c:formatCode>
                <c:ptCount val="4"/>
                <c:pt idx="0">
                  <c:v>69</c:v>
                </c:pt>
                <c:pt idx="1">
                  <c:v>73</c:v>
                </c:pt>
                <c:pt idx="2">
                  <c:v>94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43DC-BE8A-B5855BC76612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(erg_clust_normal_1!$D$4,erg_clust_normal_1!$D$15,erg_clust_normal_1!$D$24,erg_clust_normal_1!$D$32)</c:f>
              <c:numCache>
                <c:formatCode>0.00</c:formatCode>
                <c:ptCount val="4"/>
                <c:pt idx="0">
                  <c:v>49</c:v>
                </c:pt>
                <c:pt idx="1">
                  <c:v>51</c:v>
                </c:pt>
                <c:pt idx="2">
                  <c:v>56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43DC-BE8A-B5855BC76612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(erg_clust_normal_1!$D$5,erg_clust_normal_1!$D$16,erg_clust_normal_1!$D$25,erg_clust_normal_1!$D$33)</c:f>
              <c:numCache>
                <c:formatCode>0.00</c:formatCode>
                <c:ptCount val="4"/>
                <c:pt idx="0">
                  <c:v>13.4</c:v>
                </c:pt>
                <c:pt idx="1">
                  <c:v>12.6</c:v>
                </c:pt>
                <c:pt idx="2">
                  <c:v>13.3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9-43DC-BE8A-B5855BC7661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(erg_clust_fat_3!$B$2,erg_clust_fat_3!$B$13,erg_clust_fat_3!$B$22,erg_clust_fat_3!$B$30)</c:f>
              <c:numCache>
                <c:formatCode>0.00</c:formatCode>
                <c:ptCount val="4"/>
                <c:pt idx="0">
                  <c:v>14</c:v>
                </c:pt>
                <c:pt idx="1">
                  <c:v>17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0-45A5-92E1-7432B3FF50E4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(erg_clust_fat_3!$B$3,erg_clust_fat_3!$B$14,erg_clust_fat_3!$B$23,erg_clust_fat_3!$B$31)</c:f>
              <c:numCache>
                <c:formatCode>0.00</c:formatCode>
                <c:ptCount val="4"/>
                <c:pt idx="0">
                  <c:v>39</c:v>
                </c:pt>
                <c:pt idx="1">
                  <c:v>45</c:v>
                </c:pt>
                <c:pt idx="2">
                  <c:v>46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0-45A5-92E1-7432B3FF50E4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(erg_clust_fat_3!$B$4,erg_clust_fat_3!$B$15,erg_clust_fat_3!$B$24,erg_clust_fat_3!$B$32)</c:f>
              <c:numCache>
                <c:formatCode>0.00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0-45A5-92E1-7432B3FF50E4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(erg_clust_fat_3!$B$5,erg_clust_fat_3!$B$16,erg_clust_fat_3!$B$25,erg_clust_fat_3!$B$33)</c:f>
              <c:numCache>
                <c:formatCode>0.00</c:formatCode>
                <c:ptCount val="4"/>
                <c:pt idx="0">
                  <c:v>6.5</c:v>
                </c:pt>
                <c:pt idx="1">
                  <c:v>8.4</c:v>
                </c:pt>
                <c:pt idx="2">
                  <c:v>7.9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0-45A5-92E1-7432B3FF5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(erg_clust_fat_3!$C$2,erg_clust_fat_3!$C$13,erg_clust_fat_3!$C$22,erg_clust_fat_3!$C$30)</c:f>
              <c:numCache>
                <c:formatCode>0.00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A-44A5-986A-C8578EFC82B1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(erg_clust_fat_3!$C$3,erg_clust_fat_3!$C$14,erg_clust_fat_3!$C$23,erg_clust_fat_3!$C$31)</c:f>
              <c:numCache>
                <c:formatCode>0.00</c:formatCode>
                <c:ptCount val="4"/>
                <c:pt idx="0">
                  <c:v>42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A-44A5-986A-C8578EFC82B1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(erg_clust_fat_3!$C$4,erg_clust_fat_3!$C$15,erg_clust_fat_3!$C$24,erg_clust_fat_3!$C$32)</c:f>
              <c:numCache>
                <c:formatCode>0.00</c:formatCode>
                <c:ptCount val="4"/>
                <c:pt idx="0">
                  <c:v>35</c:v>
                </c:pt>
                <c:pt idx="1">
                  <c:v>19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A-44A5-986A-C8578EFC82B1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(erg_clust_fat_3!$C$5,erg_clust_fat_3!$C$16,erg_clust_fat_3!$C$25,erg_clust_fat_3!$C$33)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7.8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A-44A5-986A-C8578EFC82B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(erg_clust_fat_3!$E$2,erg_clust_fat_3!$E$13,erg_clust_fat_3!$E$22,erg_clust_fat_3!$E$30)</c:f>
              <c:numCache>
                <c:formatCode>0.00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1-4679-9D05-7ED96996D946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(erg_clust_fat_3!$E$3,erg_clust_fat_3!$E$14,erg_clust_fat_3!$E$23,erg_clust_fat_3!$E$31)</c:f>
              <c:numCache>
                <c:formatCode>0.00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1-4679-9D05-7ED96996D946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(erg_clust_fat_3!$E$4,erg_clust_fat_3!$E$15,erg_clust_fat_3!$E$24,erg_clust_fat_3!$E$32)</c:f>
              <c:numCache>
                <c:formatCode>0.00</c:formatCode>
                <c:ptCount val="4"/>
                <c:pt idx="0">
                  <c:v>68</c:v>
                </c:pt>
                <c:pt idx="1">
                  <c:v>53</c:v>
                </c:pt>
                <c:pt idx="2">
                  <c:v>57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1-4679-9D05-7ED96996D946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(erg_clust_fat_3!$E$5,erg_clust_fat_3!$E$16,erg_clust_fat_3!$E$25,erg_clust_fat_3!$E$33)</c:f>
              <c:numCache>
                <c:formatCode>0.00</c:formatCode>
                <c:ptCount val="4"/>
                <c:pt idx="0">
                  <c:v>12.8</c:v>
                </c:pt>
                <c:pt idx="1">
                  <c:v>9.6999999999999993</c:v>
                </c:pt>
                <c:pt idx="2">
                  <c:v>9.1</c:v>
                </c:pt>
                <c:pt idx="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1-4679-9D05-7ED96996D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(erg_clust_fat_3!$D$2,erg_clust_fat_3!$D$13,erg_clust_fat_3!$D$22,erg_clust_fat_3!$D$30)</c:f>
              <c:numCache>
                <c:formatCode>0.00</c:formatCode>
                <c:ptCount val="4"/>
                <c:pt idx="0">
                  <c:v>20</c:v>
                </c:pt>
                <c:pt idx="1">
                  <c:v>29</c:v>
                </c:pt>
                <c:pt idx="2">
                  <c:v>40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E-4D62-B6FA-8735FECA7FAE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(erg_clust_fat_3!$D$3,erg_clust_fat_3!$D$14,erg_clust_fat_3!$D$23,erg_clust_fat_3!$D$31)</c:f>
              <c:numCache>
                <c:formatCode>0.00</c:formatCode>
                <c:ptCount val="4"/>
                <c:pt idx="0">
                  <c:v>57</c:v>
                </c:pt>
                <c:pt idx="1">
                  <c:v>75</c:v>
                </c:pt>
                <c:pt idx="2">
                  <c:v>97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E-4D62-B6FA-8735FECA7FAE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(erg_clust_fat_3!$D$4,erg_clust_fat_3!$D$15,erg_clust_fat_3!$D$24,erg_clust_fat_3!$D$32)</c:f>
              <c:numCache>
                <c:formatCode>0.00</c:formatCode>
                <c:ptCount val="4"/>
                <c:pt idx="0">
                  <c:v>44</c:v>
                </c:pt>
                <c:pt idx="1">
                  <c:v>62</c:v>
                </c:pt>
                <c:pt idx="2">
                  <c:v>63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E-4D62-B6FA-8735FECA7FAE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(erg_clust_fat_3!$D$5,erg_clust_fat_3!$D$16,erg_clust_fat_3!$D$25,erg_clust_fat_3!$D$33)</c:f>
              <c:numCache>
                <c:formatCode>0.00</c:formatCode>
                <c:ptCount val="4"/>
                <c:pt idx="0">
                  <c:v>10.8</c:v>
                </c:pt>
                <c:pt idx="1">
                  <c:v>14.2</c:v>
                </c:pt>
                <c:pt idx="2">
                  <c:v>14.8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E-4D62-B6FA-8735FECA7F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(erg_clust_fat_2!$B$2,erg_clust_fat_2!$B$13,erg_clust_fat_2!$B$22,erg_clust_fat_2!$B$30)</c:f>
              <c:numCache>
                <c:formatCode>0.00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0-4E5B-9E9F-F71C5BF6CBDF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(erg_clust_fat_2!$B$3,erg_clust_fat_2!$B$14,erg_clust_fat_2!$B$23,erg_clust_fat_2!$B$31)</c:f>
              <c:numCache>
                <c:formatCode>0.00</c:formatCode>
                <c:ptCount val="4"/>
                <c:pt idx="0">
                  <c:v>45</c:v>
                </c:pt>
                <c:pt idx="1">
                  <c:v>51</c:v>
                </c:pt>
                <c:pt idx="2">
                  <c:v>55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0-4E5B-9E9F-F71C5BF6CBDF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(erg_clust_fat_2!$B$4,erg_clust_fat_2!$B$15,erg_clust_fat_2!$B$24,erg_clust_fat_2!$B$32)</c:f>
              <c:numCache>
                <c:formatCode>0.00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0-4E5B-9E9F-F71C5BF6CBDF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(erg_clust_fat_2!$B$5,erg_clust_fat_2!$B$16,erg_clust_fat_2!$B$25,erg_clust_fat_2!$B$33)</c:f>
              <c:numCache>
                <c:formatCode>0.00</c:formatCode>
                <c:ptCount val="4"/>
                <c:pt idx="0">
                  <c:v>7</c:v>
                </c:pt>
                <c:pt idx="1">
                  <c:v>8.6</c:v>
                </c:pt>
                <c:pt idx="2">
                  <c:v>8.9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0-4E5B-9E9F-F71C5BF6CB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(erg_clust_fat_2!$C$2,erg_clust_fat_2!$C$13,erg_clust_fat_2!$C$22,erg_clust_fat_2!$C$30)</c:f>
              <c:numCache>
                <c:formatCode>0.00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90F-9C46-B3131FA1B27E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(erg_clust_fat_2!$C$3,erg_clust_fat_2!$C$14,erg_clust_fat_2!$C$23,erg_clust_fat_2!$C$31)</c:f>
              <c:numCache>
                <c:formatCode>0.00</c:formatCode>
                <c:ptCount val="4"/>
                <c:pt idx="0">
                  <c:v>34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90F-9C46-B3131FA1B27E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(erg_clust_fat_2!$C$4,erg_clust_fat_2!$C$15,erg_clust_fat_2!$C$24,erg_clust_fat_2!$C$32)</c:f>
              <c:numCache>
                <c:formatCode>0.00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8-490F-9C46-B3131FA1B27E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(erg_clust_fat_2!$C$5,erg_clust_fat_2!$C$16,erg_clust_fat_2!$C$25,erg_clust_fat_2!$C$33)</c:f>
              <c:numCache>
                <c:formatCode>0.00</c:formatCode>
                <c:ptCount val="4"/>
                <c:pt idx="0">
                  <c:v>7.5</c:v>
                </c:pt>
                <c:pt idx="1">
                  <c:v>8</c:v>
                </c:pt>
                <c:pt idx="2">
                  <c:v>7.3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8-490F-9C46-B3131FA1B27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(erg_clust_fat_2!$E$2,erg_clust_fat_2!$E$13,erg_clust_fat_2!$E$22,erg_clust_fat_2!$E$30)</c:f>
              <c:numCache>
                <c:formatCode>0.00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4-472A-AB18-DD8D95FB258D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(erg_clust_fat_2!$E$3,erg_clust_fat_2!$E$14,erg_clust_fat_2!$E$23,erg_clust_fat_2!$E$31)</c:f>
              <c:numCache>
                <c:formatCode>0.00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26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4-472A-AB18-DD8D95FB258D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(erg_clust_fat_2!$E$4,erg_clust_fat_2!$E$15,erg_clust_fat_2!$E$24,erg_clust_fat_2!$E$32)</c:f>
              <c:numCache>
                <c:formatCode>0.00</c:formatCode>
                <c:ptCount val="4"/>
                <c:pt idx="0">
                  <c:v>39</c:v>
                </c:pt>
                <c:pt idx="1">
                  <c:v>57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4-472A-AB18-DD8D95FB258D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(erg_clust_fat_2!$E$5,erg_clust_fat_2!$E$16,erg_clust_fat_2!$E$25,erg_clust_fat_2!$E$33)</c:f>
              <c:numCache>
                <c:formatCode>0.00</c:formatCode>
                <c:ptCount val="4"/>
                <c:pt idx="0">
                  <c:v>6.2</c:v>
                </c:pt>
                <c:pt idx="1">
                  <c:v>8.6999999999999993</c:v>
                </c:pt>
                <c:pt idx="2">
                  <c:v>9.1</c:v>
                </c:pt>
                <c:pt idx="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4-472A-AB18-DD8D95FB2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zw 10 u 15g v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userprofile'!$B$39:$B$47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9B4-4AAE-B637-67B8977A4BC4}"/>
            </c:ext>
          </c:extLst>
        </c:ser>
        <c:ser>
          <c:idx val="1"/>
          <c:order val="1"/>
          <c:tx>
            <c:strRef>
              <c:f>'normal_filter vs userprofile'!$C$38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userprofile'!$C$39:$C$47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9B4-4AAE-B637-67B8977A4B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5996240"/>
        <c:axId val="1287554048"/>
      </c:barChart>
      <c:catAx>
        <c:axId val="12859962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554048"/>
        <c:crosses val="autoZero"/>
        <c:auto val="1"/>
        <c:lblAlgn val="ctr"/>
        <c:lblOffset val="100"/>
        <c:noMultiLvlLbl val="0"/>
      </c:catAx>
      <c:valAx>
        <c:axId val="12875540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85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(erg_clust_fat_2!$D$2,erg_clust_fat_2!$D$13,erg_clust_fat_2!$D$22,erg_clust_fat_2!$D$30)</c:f>
              <c:numCache>
                <c:formatCode>0.00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49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2-4E08-887F-34EAC36EE33D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(erg_clust_fat_2!$D$3,erg_clust_fat_2!$D$14,erg_clust_fat_2!$D$23,erg_clust_fat_2!$D$31)</c:f>
              <c:numCache>
                <c:formatCode>0.00</c:formatCode>
                <c:ptCount val="4"/>
                <c:pt idx="0">
                  <c:v>55</c:v>
                </c:pt>
                <c:pt idx="1">
                  <c:v>90</c:v>
                </c:pt>
                <c:pt idx="2">
                  <c:v>100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2-4E08-887F-34EAC36EE33D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(erg_clust_fat_2!$D$4,erg_clust_fat_2!$D$15,erg_clust_fat_2!$D$24,erg_clust_fat_2!$D$32)</c:f>
              <c:numCache>
                <c:formatCode>0.00</c:formatCode>
                <c:ptCount val="4"/>
                <c:pt idx="0">
                  <c:v>46</c:v>
                </c:pt>
                <c:pt idx="1">
                  <c:v>50</c:v>
                </c:pt>
                <c:pt idx="2">
                  <c:v>68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2-4E08-887F-34EAC36EE33D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(erg_clust_fat_2!$D$5,erg_clust_fat_2!$D$16,erg_clust_fat_2!$D$25,erg_clust_fat_2!$D$33)</c:f>
              <c:numCache>
                <c:formatCode>0.00</c:formatCode>
                <c:ptCount val="4"/>
                <c:pt idx="0">
                  <c:v>10.3</c:v>
                </c:pt>
                <c:pt idx="1">
                  <c:v>13.2</c:v>
                </c:pt>
                <c:pt idx="2">
                  <c:v>16.399999999999999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2-4E08-887F-34EAC36EE3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(erg_clust_fat_1!$B$2,erg_clust_fat_1!$B$13,erg_clust_fat_1!$B$22,erg_clust_fat_1!$B$30)</c:f>
              <c:numCache>
                <c:formatCode>0.00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A-4DB1-9666-5656783963C1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(erg_clust_fat_1!$B$3,erg_clust_fat_1!$B$14,erg_clust_fat_1!$B$23,erg_clust_fat_1!$B$31)</c:f>
              <c:numCache>
                <c:formatCode>0.00</c:formatCode>
                <c:ptCount val="4"/>
                <c:pt idx="0">
                  <c:v>57</c:v>
                </c:pt>
                <c:pt idx="1">
                  <c:v>40</c:v>
                </c:pt>
                <c:pt idx="2">
                  <c:v>45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A-4DB1-9666-5656783963C1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(erg_clust_fat_1!$B$4,erg_clust_fat_1!$B$15,erg_clust_fat_1!$B$24,erg_clust_fat_1!$B$32)</c:f>
              <c:numCache>
                <c:formatCode>0.00</c:formatCode>
                <c:ptCount val="4"/>
                <c:pt idx="0">
                  <c:v>23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A-4DB1-9666-5656783963C1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(erg_clust_fat_1!$B$5,erg_clust_fat_1!$B$16,erg_clust_fat_1!$B$25,erg_clust_fat_1!$B$33)</c:f>
              <c:numCache>
                <c:formatCode>0.00</c:formatCode>
                <c:ptCount val="4"/>
                <c:pt idx="0">
                  <c:v>8.8000000000000007</c:v>
                </c:pt>
                <c:pt idx="1">
                  <c:v>6.8</c:v>
                </c:pt>
                <c:pt idx="2">
                  <c:v>7.6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A-4DB1-9666-565678396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(erg_clust_fat_1!$C$2,erg_clust_fat_1!$C$13,erg_clust_fat_1!$C$22,erg_clust_fat_1!$C$30)</c:f>
              <c:numCache>
                <c:formatCode>0.00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9-46E0-B424-D8E52997366A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(erg_clust_fat_1!$C$3,erg_clust_fat_1!$C$14,erg_clust_fat_1!$C$23,erg_clust_fat_1!$C$31)</c:f>
              <c:numCache>
                <c:formatCode>0.00</c:formatCode>
                <c:ptCount val="4"/>
                <c:pt idx="0">
                  <c:v>49</c:v>
                </c:pt>
                <c:pt idx="1">
                  <c:v>38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9-46E0-B424-D8E52997366A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(erg_clust_fat_1!$C$4,erg_clust_fat_1!$C$15,erg_clust_fat_1!$C$24,erg_clust_fat_1!$C$32)</c:f>
              <c:numCache>
                <c:formatCode>0.00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9-46E0-B424-D8E52997366A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(erg_clust_fat_1!$C$5,erg_clust_fat_1!$C$16,erg_clust_fat_1!$C$25,erg_clust_fat_1!$C$33)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8.8000000000000007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9-46E0-B424-D8E52997366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(erg_clust_fat_1!$E$2,erg_clust_fat_1!$E$13,erg_clust_fat_1!$E$22,erg_clust_fat_1!$E$30)</c:f>
              <c:numCache>
                <c:formatCode>0.00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4-4A37-882F-B824D94D8D12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(erg_clust_fat_1!$E$3,erg_clust_fat_1!$E$14,erg_clust_fat_1!$E$23,erg_clust_fat_1!$E$31)</c:f>
              <c:numCache>
                <c:formatCode>0.00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4-4A37-882F-B824D94D8D12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(erg_clust_fat_1!$E$4,erg_clust_fat_1!$E$15,erg_clust_fat_1!$E$24,erg_clust_fat_1!$E$32)</c:f>
              <c:numCache>
                <c:formatCode>0.00</c:formatCode>
                <c:ptCount val="4"/>
                <c:pt idx="0">
                  <c:v>57</c:v>
                </c:pt>
                <c:pt idx="1">
                  <c:v>54</c:v>
                </c:pt>
                <c:pt idx="2">
                  <c:v>58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4-4A37-882F-B824D94D8D12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(erg_clust_fat_1!$E$5,erg_clust_fat_1!$E$16,erg_clust_fat_1!$E$25,erg_clust_fat_1!$E$33)</c:f>
              <c:numCache>
                <c:formatCode>0.00</c:formatCode>
                <c:ptCount val="4"/>
                <c:pt idx="0">
                  <c:v>8.6999999999999993</c:v>
                </c:pt>
                <c:pt idx="1">
                  <c:v>8.8000000000000007</c:v>
                </c:pt>
                <c:pt idx="2">
                  <c:v>10</c:v>
                </c:pt>
                <c:pt idx="3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4-4A37-882F-B824D94D8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(erg_clust_fat_1!$D$2,erg_clust_fat_1!$D$13,erg_clust_fat_1!$D$22,erg_clust_fat_1!$D$30)</c:f>
              <c:numCache>
                <c:formatCode>0.00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43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4015-ACCD-C8409A2DE419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(erg_clust_fat_1!$D$3,erg_clust_fat_1!$D$14,erg_clust_fat_1!$D$23,erg_clust_fat_1!$D$31)</c:f>
              <c:numCache>
                <c:formatCode>0.00</c:formatCode>
                <c:ptCount val="4"/>
                <c:pt idx="0">
                  <c:v>73</c:v>
                </c:pt>
                <c:pt idx="1">
                  <c:v>75</c:v>
                </c:pt>
                <c:pt idx="2">
                  <c:v>95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4015-ACCD-C8409A2DE419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(erg_clust_fat_1!$D$4,erg_clust_fat_1!$D$15,erg_clust_fat_1!$D$24,erg_clust_fat_1!$D$32)</c:f>
              <c:numCache>
                <c:formatCode>0.00</c:formatCode>
                <c:ptCount val="4"/>
                <c:pt idx="0">
                  <c:v>42</c:v>
                </c:pt>
                <c:pt idx="1">
                  <c:v>49</c:v>
                </c:pt>
                <c:pt idx="2">
                  <c:v>60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8-4015-ACCD-C8409A2DE419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(erg_clust_fat_1!$D$5,erg_clust_fat_1!$D$16,erg_clust_fat_1!$D$25,erg_clust_fat_1!$D$33)</c:f>
              <c:numCache>
                <c:formatCode>0.00</c:formatCode>
                <c:ptCount val="4"/>
                <c:pt idx="0">
                  <c:v>12.5</c:v>
                </c:pt>
                <c:pt idx="1">
                  <c:v>12.8</c:v>
                </c:pt>
                <c:pt idx="2">
                  <c:v>15.7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8-4015-ACCD-C8409A2DE41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(template!$B$2,template!$B$13,template!$B$22,template!$B$30)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4-4A89-A620-847A37593E20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(template!$B$3,template!$B$14,template!$B$23,template!$B$31)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4-4A89-A620-847A37593E20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(template!$B$4,template!$B$15,template!$B$24,template!$B$32)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4-4A89-A620-847A37593E20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(template!$B$5,template!$B$16,template!$B$25,template!$B$33)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4-4A89-A620-847A37593E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(template!$C$2,template!$C$13,template!$C$22,template!$C$30)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469E-8AD2-A85FCF3E28D0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(template!$C$3,template!$C$14,template!$C$23,template!$C$31)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5-469E-8AD2-A85FCF3E28D0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(template!$C$4,template!$C$15,template!$C$24,template!$C$32)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469E-8AD2-A85FCF3E28D0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(template!$C$5,template!$C$16,template!$C$25,template!$C$33)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5-469E-8AD2-A85FCF3E2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(template!$E$2,template!$E$13,template!$E$22,template!$E$30)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A-427A-863B-9DFD78A5279B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(template!$E$3,template!$E$14,template!$E$23,template!$E$31)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A-427A-863B-9DFD78A5279B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(template!$E$4,template!$E$15,template!$E$24,template!$E$32)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A-427A-863B-9DFD78A5279B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(template!$E$5,template!$E$16,template!$E$25,template!$E$33)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A-427A-863B-9DFD78A52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alle rezepte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userprofile'!$B$65:$B$73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F20-4920-88F4-14F6400F8C74}"/>
            </c:ext>
          </c:extLst>
        </c:ser>
        <c:ser>
          <c:idx val="1"/>
          <c:order val="1"/>
          <c:tx>
            <c:strRef>
              <c:f>'normal_filter vs userprofile'!$C$64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userprofile'!$C$65:$C$73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F20-4920-88F4-14F6400F8C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776304"/>
        <c:axId val="1290779472"/>
      </c:barChart>
      <c:catAx>
        <c:axId val="128977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79472"/>
        <c:crosses val="autoZero"/>
        <c:auto val="1"/>
        <c:lblAlgn val="ctr"/>
        <c:lblOffset val="100"/>
        <c:noMultiLvlLbl val="0"/>
      </c:catAx>
      <c:valAx>
        <c:axId val="12907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GB" sz="1100"/>
              <a:t>normal-Profil (low-carb)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userprofile'!$B$26</c:f>
              <c:strCache>
                <c:ptCount val="1"/>
                <c:pt idx="0">
                  <c:v>Normal-Profil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userprofile'!$B$27:$B$34</c:f>
              <c:numCache>
                <c:formatCode>0.00</c:formatCode>
                <c:ptCount val="8"/>
                <c:pt idx="0">
                  <c:v>593.49334999999996</c:v>
                </c:pt>
                <c:pt idx="1">
                  <c:v>43.665489999999998</c:v>
                </c:pt>
                <c:pt idx="2">
                  <c:v>36.493090000000002</c:v>
                </c:pt>
                <c:pt idx="3">
                  <c:v>10.576610000000001</c:v>
                </c:pt>
                <c:pt idx="4">
                  <c:v>0.54315999999999998</c:v>
                </c:pt>
                <c:pt idx="5">
                  <c:v>2.1669</c:v>
                </c:pt>
                <c:pt idx="6">
                  <c:v>41.574849999999998</c:v>
                </c:pt>
                <c:pt idx="7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C-4F60-A88E-08BD9CF4C1D4}"/>
            </c:ext>
          </c:extLst>
        </c:ser>
        <c:ser>
          <c:idx val="1"/>
          <c:order val="1"/>
          <c:tx>
            <c:strRef>
              <c:f>'normal_filter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userprofile'!$C$27:$C$34</c:f>
              <c:numCache>
                <c:formatCode>0.00</c:formatCode>
                <c:ptCount val="8"/>
                <c:pt idx="0">
                  <c:v>372.85338000000002</c:v>
                </c:pt>
                <c:pt idx="1">
                  <c:v>17.18158</c:v>
                </c:pt>
                <c:pt idx="2">
                  <c:v>22.354579999999999</c:v>
                </c:pt>
                <c:pt idx="3">
                  <c:v>32.196739999999998</c:v>
                </c:pt>
                <c:pt idx="4">
                  <c:v>2.8655200000000001</c:v>
                </c:pt>
                <c:pt idx="5">
                  <c:v>2.8027700000000002</c:v>
                </c:pt>
                <c:pt idx="6">
                  <c:v>141.30789999999999</c:v>
                </c:pt>
                <c:pt idx="7">
                  <c:v>58.071539999999999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C-4F60-A88E-08BD9CF4C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12700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GB" sz="1100"/>
              <a:t>fett-Profil (low-fat) 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userprofile'!$B$26</c:f>
              <c:strCache>
                <c:ptCount val="1"/>
                <c:pt idx="0">
                  <c:v>Fett-Profil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dk1">
                  <a:tint val="885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7-4C3E-800F-A83FA58C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userprofile'!$B$27:$B$34</c:f>
              <c:numCache>
                <c:formatCode>0.00</c:formatCode>
                <c:ptCount val="8"/>
                <c:pt idx="0">
                  <c:v>441.38</c:v>
                </c:pt>
                <c:pt idx="1">
                  <c:v>13.69</c:v>
                </c:pt>
                <c:pt idx="2">
                  <c:v>24.04</c:v>
                </c:pt>
                <c:pt idx="3">
                  <c:v>54.71</c:v>
                </c:pt>
                <c:pt idx="4">
                  <c:v>5.42</c:v>
                </c:pt>
                <c:pt idx="5">
                  <c:v>4.3899999999999997</c:v>
                </c:pt>
                <c:pt idx="6">
                  <c:v>160.9</c:v>
                </c:pt>
                <c:pt idx="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7-4C3E-800F-A83FA58CE4D1}"/>
            </c:ext>
          </c:extLst>
        </c:ser>
        <c:ser>
          <c:idx val="1"/>
          <c:order val="1"/>
          <c:tx>
            <c:strRef>
              <c:f>'fett_filter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userprofile'!$C$27:$C$34</c:f>
              <c:numCache>
                <c:formatCode>0.00</c:formatCode>
                <c:ptCount val="8"/>
                <c:pt idx="0" formatCode="#,000">
                  <c:v>476.68</c:v>
                </c:pt>
                <c:pt idx="1">
                  <c:v>26.11</c:v>
                </c:pt>
                <c:pt idx="2">
                  <c:v>30.96</c:v>
                </c:pt>
                <c:pt idx="3">
                  <c:v>29.31</c:v>
                </c:pt>
                <c:pt idx="4">
                  <c:v>2.58</c:v>
                </c:pt>
                <c:pt idx="5">
                  <c:v>2.93</c:v>
                </c:pt>
                <c:pt idx="6">
                  <c:v>241.29</c:v>
                </c:pt>
                <c:pt idx="7">
                  <c:v>53.08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7-4C3E-800F-A83FA58CE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userprofile'!$B$1</c:f>
              <c:strCache>
                <c:ptCount val="1"/>
                <c:pt idx="0">
                  <c:v>Fett-Profil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userprofile'!$B$2:$B$9</c:f>
              <c:numCache>
                <c:formatCode>0.00</c:formatCode>
                <c:ptCount val="8"/>
                <c:pt idx="0">
                  <c:v>326.33999999999997</c:v>
                </c:pt>
                <c:pt idx="1">
                  <c:v>14.36</c:v>
                </c:pt>
                <c:pt idx="2">
                  <c:v>21.27</c:v>
                </c:pt>
                <c:pt idx="3">
                  <c:v>27.47</c:v>
                </c:pt>
                <c:pt idx="4">
                  <c:v>2.15</c:v>
                </c:pt>
                <c:pt idx="5">
                  <c:v>2.4900000000000002</c:v>
                </c:pt>
                <c:pt idx="6">
                  <c:v>160.36000000000001</c:v>
                </c:pt>
                <c:pt idx="7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90E-9D38-170DDF626D82}"/>
            </c:ext>
          </c:extLst>
        </c:ser>
        <c:ser>
          <c:idx val="1"/>
          <c:order val="1"/>
          <c:tx>
            <c:strRef>
              <c:f>'fett_filter vs userprofile'!$C$1</c:f>
              <c:strCache>
                <c:ptCount val="1"/>
                <c:pt idx="0">
                  <c:v>Userprofil n10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userprofile'!$C$2:$C$9</c:f>
              <c:numCache>
                <c:formatCode>0.00</c:formatCode>
                <c:ptCount val="8"/>
                <c:pt idx="0">
                  <c:v>601.26</c:v>
                </c:pt>
                <c:pt idx="1">
                  <c:v>37.14</c:v>
                </c:pt>
                <c:pt idx="2">
                  <c:v>32.71</c:v>
                </c:pt>
                <c:pt idx="3">
                  <c:v>34.18</c:v>
                </c:pt>
                <c:pt idx="4">
                  <c:v>3.45</c:v>
                </c:pt>
                <c:pt idx="5">
                  <c:v>3.54</c:v>
                </c:pt>
                <c:pt idx="6">
                  <c:v>322.89999999999998</c:v>
                </c:pt>
                <c:pt idx="7">
                  <c:v>61.13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D-490E-9D38-170DDF626D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7196159"/>
        <c:axId val="159074319"/>
      </c:barChart>
      <c:catAx>
        <c:axId val="14719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74319"/>
        <c:crosses val="autoZero"/>
        <c:auto val="1"/>
        <c:lblAlgn val="ctr"/>
        <c:lblOffset val="100"/>
        <c:noMultiLvlLbl val="0"/>
      </c:catAx>
      <c:valAx>
        <c:axId val="159074319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Jaccard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userprofile'!$B$14</c:f>
              <c:strCache>
                <c:ptCount val="1"/>
                <c:pt idx="0">
                  <c:v>Fett-Profil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userprofile'!$A$15:$A$23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userprofile'!$B$15:$B$23</c:f>
              <c:numCache>
                <c:formatCode>0.00</c:formatCode>
                <c:ptCount val="9"/>
                <c:pt idx="0">
                  <c:v>326.33999999999997</c:v>
                </c:pt>
                <c:pt idx="1">
                  <c:v>14.36</c:v>
                </c:pt>
                <c:pt idx="2">
                  <c:v>21.27</c:v>
                </c:pt>
                <c:pt idx="3">
                  <c:v>27.47</c:v>
                </c:pt>
                <c:pt idx="4">
                  <c:v>2.15</c:v>
                </c:pt>
                <c:pt idx="5">
                  <c:v>2.4900000000000002</c:v>
                </c:pt>
                <c:pt idx="6">
                  <c:v>160.36000000000001</c:v>
                </c:pt>
                <c:pt idx="7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A-473F-95A6-A47B805F0FFF}"/>
            </c:ext>
          </c:extLst>
        </c:ser>
        <c:ser>
          <c:idx val="1"/>
          <c:order val="1"/>
          <c:tx>
            <c:strRef>
              <c:f>'fett_filter vs userprofile'!$C$14</c:f>
              <c:strCache>
                <c:ptCount val="1"/>
                <c:pt idx="0">
                  <c:v>jaccard 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userprofile'!$A$15:$A$23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userprofile'!$C$15:$C$23</c:f>
              <c:numCache>
                <c:formatCode>0.00</c:formatCode>
                <c:ptCount val="9"/>
                <c:pt idx="0" formatCode="#,000">
                  <c:v>570.74</c:v>
                </c:pt>
                <c:pt idx="1">
                  <c:v>35.18</c:v>
                </c:pt>
                <c:pt idx="2">
                  <c:v>31.38</c:v>
                </c:pt>
                <c:pt idx="3">
                  <c:v>32.840000000000003</c:v>
                </c:pt>
                <c:pt idx="4">
                  <c:v>3.73</c:v>
                </c:pt>
                <c:pt idx="5">
                  <c:v>3.44</c:v>
                </c:pt>
                <c:pt idx="6">
                  <c:v>389.92</c:v>
                </c:pt>
                <c:pt idx="7">
                  <c:v>62.67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A-473F-95A6-A47B805F0F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35264976"/>
        <c:axId val="1280042832"/>
      </c:barChart>
      <c:catAx>
        <c:axId val="1235264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042832"/>
        <c:crosses val="autoZero"/>
        <c:auto val="1"/>
        <c:lblAlgn val="ctr"/>
        <c:lblOffset val="100"/>
        <c:noMultiLvlLbl val="0"/>
      </c:catAx>
      <c:valAx>
        <c:axId val="128004283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352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878210</xdr:colOff>
      <xdr:row>0</xdr:row>
      <xdr:rowOff>0</xdr:rowOff>
    </xdr:from>
    <xdr:to>
      <xdr:col>24</xdr:col>
      <xdr:colOff>460596</xdr:colOff>
      <xdr:row>25</xdr:row>
      <xdr:rowOff>12701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00AFA04-DF0B-49F7-BDF2-4B0A9E8C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486454</xdr:colOff>
      <xdr:row>25</xdr:row>
      <xdr:rowOff>150069</xdr:rowOff>
    </xdr:from>
    <xdr:to>
      <xdr:col>23</xdr:col>
      <xdr:colOff>634318</xdr:colOff>
      <xdr:row>50</xdr:row>
      <xdr:rowOff>111970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3AB7F-2177-4BBF-9CEA-EFF2047E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369974</xdr:colOff>
      <xdr:row>4</xdr:row>
      <xdr:rowOff>174652</xdr:rowOff>
    </xdr:from>
    <xdr:to>
      <xdr:col>12</xdr:col>
      <xdr:colOff>559381</xdr:colOff>
      <xdr:row>30</xdr:row>
      <xdr:rowOff>149252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BD1B4-A53A-4649-84CA-61BB861FB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227438</xdr:colOff>
      <xdr:row>47</xdr:row>
      <xdr:rowOff>66487</xdr:rowOff>
    </xdr:from>
    <xdr:to>
      <xdr:col>33</xdr:col>
      <xdr:colOff>2212</xdr:colOff>
      <xdr:row>72</xdr:row>
      <xdr:rowOff>178534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369D366-8272-4689-8D24-434B0459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279040</xdr:colOff>
      <xdr:row>9</xdr:row>
      <xdr:rowOff>107099</xdr:rowOff>
    </xdr:from>
    <xdr:to>
      <xdr:col>30</xdr:col>
      <xdr:colOff>436989</xdr:colOff>
      <xdr:row>33</xdr:row>
      <xdr:rowOff>73231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3185D5B0-91E0-4DC6-9C84-EE706A364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D1A5D-8615-4BEB-BF7A-0EB8A11F2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C4F75-AE36-4AF6-8026-480161477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BFCEB-A1E4-4735-8732-3C27011F4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093067-3E7F-4B79-8E9B-11BB02C8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A748-6B88-4A1D-B5F1-54AA791A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3BCEA-9A81-4AC6-A77A-D0847791F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B0467-EACE-4014-A364-197DC07C5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DBD07-4C5D-4E51-BEA7-2C7634D48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C85F9F4B-3F85-466E-8C5F-297CABB8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2810934</xdr:colOff>
      <xdr:row>37</xdr:row>
      <xdr:rowOff>42333</xdr:rowOff>
    </xdr:from>
    <xdr:to>
      <xdr:col>15</xdr:col>
      <xdr:colOff>228601</xdr:colOff>
      <xdr:row>71</xdr:row>
      <xdr:rowOff>177798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BF8670F0-9927-449B-935D-1D227EB1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FCBAC3CF-7636-4302-9C6D-09570D126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257735</xdr:colOff>
      <xdr:row>15</xdr:row>
      <xdr:rowOff>22411</xdr:rowOff>
    </xdr:from>
    <xdr:to>
      <xdr:col>12</xdr:col>
      <xdr:colOff>167316</xdr:colOff>
      <xdr:row>31</xdr:row>
      <xdr:rowOff>179294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546A6AE-8390-4BB8-BD94-FCCBD4A63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15</xdr:row>
      <xdr:rowOff>1</xdr:rowOff>
    </xdr:from>
    <xdr:to>
      <xdr:col>21</xdr:col>
      <xdr:colOff>823340</xdr:colOff>
      <xdr:row>32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554322-4DFD-44DF-8C9A-C6AF6C37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50574</xdr:colOff>
      <xdr:row>3</xdr:row>
      <xdr:rowOff>194942</xdr:rowOff>
    </xdr:from>
    <xdr:to>
      <xdr:col>22</xdr:col>
      <xdr:colOff>422174</xdr:colOff>
      <xdr:row>29</xdr:row>
      <xdr:rowOff>5937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43DC439-4376-493D-92D9-B56D4301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601435</xdr:colOff>
      <xdr:row>60</xdr:row>
      <xdr:rowOff>30327</xdr:rowOff>
    </xdr:from>
    <xdr:to>
      <xdr:col>12</xdr:col>
      <xdr:colOff>271689</xdr:colOff>
      <xdr:row>84</xdr:row>
      <xdr:rowOff>182727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65493-3FE6-49C3-85AF-639355AD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1227464</xdr:colOff>
      <xdr:row>19</xdr:row>
      <xdr:rowOff>94180</xdr:rowOff>
    </xdr:from>
    <xdr:to>
      <xdr:col>11</xdr:col>
      <xdr:colOff>44952</xdr:colOff>
      <xdr:row>45</xdr:row>
      <xdr:rowOff>71182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A3C77-D429-459E-9ECD-27BE7610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227438</xdr:colOff>
      <xdr:row>47</xdr:row>
      <xdr:rowOff>66487</xdr:rowOff>
    </xdr:from>
    <xdr:to>
      <xdr:col>33</xdr:col>
      <xdr:colOff>2212</xdr:colOff>
      <xdr:row>72</xdr:row>
      <xdr:rowOff>178534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D5EB3B4-BCB5-461B-8CFC-B2AFE5F6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279040</xdr:colOff>
      <xdr:row>9</xdr:row>
      <xdr:rowOff>107099</xdr:rowOff>
    </xdr:from>
    <xdr:to>
      <xdr:col>30</xdr:col>
      <xdr:colOff>436989</xdr:colOff>
      <xdr:row>33</xdr:row>
      <xdr:rowOff>73231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1880F4D2-6821-409C-86FE-92B61D22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275167</xdr:colOff>
      <xdr:row>1</xdr:row>
      <xdr:rowOff>101600</xdr:rowOff>
    </xdr:from>
    <xdr:to>
      <xdr:col>11</xdr:col>
      <xdr:colOff>148165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2FAF-2C18-45E7-8ABA-328AA71B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612246</xdr:colOff>
      <xdr:row>38</xdr:row>
      <xdr:rowOff>25400</xdr:rowOff>
    </xdr:from>
    <xdr:to>
      <xdr:col>11</xdr:col>
      <xdr:colOff>524934</xdr:colOff>
      <xdr:row>72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CF47F-6DB0-4305-9B5E-866D6915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148469</xdr:colOff>
      <xdr:row>1</xdr:row>
      <xdr:rowOff>103717</xdr:rowOff>
    </xdr:from>
    <xdr:to>
      <xdr:col>22</xdr:col>
      <xdr:colOff>374046</xdr:colOff>
      <xdr:row>36</xdr:row>
      <xdr:rowOff>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7CF40-5E75-4F61-8654-0D4CC5A5B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C4189-0FB9-48F4-ABCA-6EE59D59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523807</xdr:colOff>
      <xdr:row>1</xdr:row>
      <xdr:rowOff>64489</xdr:rowOff>
    </xdr:from>
    <xdr:to>
      <xdr:col>12</xdr:col>
      <xdr:colOff>378248</xdr:colOff>
      <xdr:row>36</xdr:row>
      <xdr:rowOff>132221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8AB39-CFEA-44E7-8800-B0162201A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589834</xdr:colOff>
      <xdr:row>38</xdr:row>
      <xdr:rowOff>126253</xdr:rowOff>
    </xdr:from>
    <xdr:to>
      <xdr:col>8</xdr:col>
      <xdr:colOff>524934</xdr:colOff>
      <xdr:row>73</xdr:row>
      <xdr:rowOff>60013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519E4-4F99-49F5-BD74-0E223E94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228541</xdr:colOff>
      <xdr:row>0</xdr:row>
      <xdr:rowOff>82731</xdr:rowOff>
    </xdr:from>
    <xdr:to>
      <xdr:col>24</xdr:col>
      <xdr:colOff>488906</xdr:colOff>
      <xdr:row>34</xdr:row>
      <xdr:rowOff>181929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AC4FA-DCD7-44D7-B61A-98450743B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1461993</xdr:colOff>
      <xdr:row>41</xdr:row>
      <xdr:rowOff>33867</xdr:rowOff>
    </xdr:from>
    <xdr:to>
      <xdr:col>19</xdr:col>
      <xdr:colOff>418352</xdr:colOff>
      <xdr:row>75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2BD2A-3235-4B2B-AA3A-0BABAE183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057A-E9BA-46CB-8234-A39557038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D1F1A-5FF9-4CC3-AE4E-FD0C7626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9B614-429E-4340-8B45-BECB71F5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7A2079-D88C-45AD-929D-0368A996B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F40EF-188A-4E82-BBDD-F879738F8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FD8C3-2C11-475A-8E7A-3A7030C3A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DD0B2-82E4-4B8E-8E3B-D343BCC3E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A66B0-B38B-4FB3-A444-B0D86B7BE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0D5C2-B810-4EA9-9706-939383C8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3167B-3CC6-4E04-B1E9-209F9203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0FD81-CA60-4D3C-8F18-514956A7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C4910-4BFC-497D-B484-9D96BFCC5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A4320-D016-4053-8EED-6BA618E2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A8F5-A218-46A5-8542-56D30E60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E8AA6-8E84-410C-A68B-E6A8CD55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EB66F-BBDA-49A9-A361-6D3C7327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5698-EC71-44B9-92EA-9AC5EC8DF2FE}">
  <dimension ref="A1:V58"/>
  <sheetViews>
    <sheetView zoomScale="85" zoomScaleNormal="85" workbookViewId="0">
      <selection activeCell="C21" sqref="C21:L33"/>
    </sheetView>
  </sheetViews>
  <sheetFormatPr baseColWidth="10" defaultRowHeight="15.75"/>
  <cols>
    <col min="1" max="1" width="39.25" bestFit="1" customWidth="1"/>
    <col min="2" max="2" width="22.625" customWidth="1"/>
    <col min="3" max="3" width="11.875" customWidth="1"/>
    <col min="5" max="5" width="39.25" bestFit="1" customWidth="1"/>
    <col min="6" max="6" width="27.625" customWidth="1"/>
    <col min="7" max="7" width="39.25" bestFit="1" customWidth="1"/>
  </cols>
  <sheetData>
    <row r="1" spans="1:7">
      <c r="B1" s="1" t="s">
        <v>44</v>
      </c>
      <c r="C1" s="1" t="s">
        <v>43</v>
      </c>
      <c r="F1" s="1"/>
    </row>
    <row r="2" spans="1:7">
      <c r="A2" t="s">
        <v>39</v>
      </c>
      <c r="B2" s="2">
        <v>17</v>
      </c>
      <c r="C2" s="2">
        <v>17</v>
      </c>
      <c r="F2" s="2"/>
    </row>
    <row r="3" spans="1:7">
      <c r="A3" t="s">
        <v>40</v>
      </c>
      <c r="B3" s="2">
        <v>34</v>
      </c>
      <c r="C3" s="2">
        <v>30</v>
      </c>
      <c r="F3" s="2"/>
    </row>
    <row r="4" spans="1:7">
      <c r="A4" t="s">
        <v>41</v>
      </c>
      <c r="B4" s="2">
        <v>47</v>
      </c>
      <c r="C4" s="2">
        <v>37</v>
      </c>
      <c r="F4" s="2"/>
    </row>
    <row r="5" spans="1:7">
      <c r="A5" t="s">
        <v>42</v>
      </c>
      <c r="B5" s="2">
        <v>9.1999999999999993</v>
      </c>
      <c r="C5" s="2">
        <v>8</v>
      </c>
      <c r="F5" s="2"/>
    </row>
    <row r="6" spans="1:7">
      <c r="A6" t="s">
        <v>8</v>
      </c>
      <c r="B6" s="2">
        <v>51</v>
      </c>
      <c r="C6" s="2">
        <v>61</v>
      </c>
      <c r="F6" s="2"/>
    </row>
    <row r="7" spans="1:7">
      <c r="A7" t="s">
        <v>13</v>
      </c>
      <c r="B7" s="2">
        <v>1.85</v>
      </c>
      <c r="C7" s="2">
        <v>2.13</v>
      </c>
      <c r="F7" s="2"/>
    </row>
    <row r="8" spans="1:7">
      <c r="B8" s="2"/>
      <c r="C8" s="2"/>
      <c r="F8" s="2"/>
    </row>
    <row r="14" spans="1:7">
      <c r="A14" s="1"/>
      <c r="C14" s="2"/>
      <c r="D14" s="2"/>
      <c r="E14" s="2"/>
      <c r="F14" s="2"/>
      <c r="G14" s="2"/>
    </row>
    <row r="15" spans="1:7">
      <c r="A15" s="1"/>
      <c r="C15" s="2"/>
      <c r="D15" s="2"/>
      <c r="E15" s="2"/>
      <c r="F15" s="2"/>
      <c r="G15" s="2"/>
    </row>
    <row r="22" spans="13:22"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3:22"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3:22"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3:22"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3:22"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3:22"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3:22"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3:22"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3:22"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3:22"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3:22"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3:2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3:2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3:2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3:2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3:2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3:2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3:2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3:2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3:2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3:2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3:2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3:2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3:2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3:2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3:2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3:2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3:2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3:2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3:2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3:2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3:2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3:2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0726-9043-42C9-BDBB-4EAF4D1AEC5F}">
  <dimension ref="A1:K35"/>
  <sheetViews>
    <sheetView zoomScale="55" zoomScaleNormal="55" workbookViewId="0">
      <selection activeCell="A29" sqref="A2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9</v>
      </c>
      <c r="C2" s="3">
        <v>11</v>
      </c>
      <c r="D2" s="3">
        <v>12</v>
      </c>
      <c r="E2" s="2">
        <v>2</v>
      </c>
    </row>
    <row r="3" spans="1:11">
      <c r="A3" t="s">
        <v>5</v>
      </c>
      <c r="B3" s="2">
        <v>43</v>
      </c>
      <c r="C3" s="3">
        <v>42</v>
      </c>
      <c r="D3" s="3">
        <v>51</v>
      </c>
      <c r="E3" s="2">
        <v>4</v>
      </c>
    </row>
    <row r="4" spans="1:11">
      <c r="A4" t="s">
        <v>6</v>
      </c>
      <c r="B4" s="2">
        <v>27</v>
      </c>
      <c r="C4" s="3">
        <v>34</v>
      </c>
      <c r="D4" s="3">
        <v>38</v>
      </c>
      <c r="E4" s="2">
        <v>47</v>
      </c>
    </row>
    <row r="5" spans="1:11">
      <c r="A5" t="s">
        <v>7</v>
      </c>
      <c r="B5" s="2">
        <v>8.1999999999999993</v>
      </c>
      <c r="C5" s="3">
        <v>8.6999999999999993</v>
      </c>
      <c r="D5" s="3">
        <v>10.4</v>
      </c>
      <c r="E5" s="2">
        <v>7.2</v>
      </c>
    </row>
    <row r="6" spans="1:11">
      <c r="A6" t="s">
        <v>8</v>
      </c>
      <c r="B6" s="2">
        <v>22</v>
      </c>
      <c r="C6" s="3">
        <v>22</v>
      </c>
      <c r="D6" s="3">
        <v>22</v>
      </c>
      <c r="E6" s="2">
        <v>22</v>
      </c>
    </row>
    <row r="7" spans="1:11">
      <c r="A7" t="s">
        <v>13</v>
      </c>
      <c r="B7" s="2">
        <v>1.1000000000000001</v>
      </c>
      <c r="C7" s="2">
        <v>1.26</v>
      </c>
      <c r="D7" s="2">
        <v>1.1499999999999999</v>
      </c>
      <c r="E7" s="2">
        <v>0.28000000000000003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16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13</v>
      </c>
      <c r="C13" s="2">
        <v>19</v>
      </c>
      <c r="D13" s="2">
        <v>25</v>
      </c>
      <c r="E13" s="2">
        <v>10</v>
      </c>
    </row>
    <row r="14" spans="1:11">
      <c r="A14" t="s">
        <v>5</v>
      </c>
      <c r="B14" s="3">
        <v>38</v>
      </c>
      <c r="C14" s="2">
        <v>43</v>
      </c>
      <c r="D14" s="2">
        <v>79</v>
      </c>
      <c r="E14" s="2">
        <v>12</v>
      </c>
    </row>
    <row r="15" spans="1:11">
      <c r="A15" t="s">
        <v>6</v>
      </c>
      <c r="B15" s="3">
        <v>22</v>
      </c>
      <c r="C15" s="2">
        <v>32</v>
      </c>
      <c r="D15" s="2">
        <v>57</v>
      </c>
      <c r="E15" s="2">
        <v>63</v>
      </c>
    </row>
    <row r="16" spans="1:11">
      <c r="A16" t="s">
        <v>7</v>
      </c>
      <c r="B16" s="3">
        <v>7.1</v>
      </c>
      <c r="C16" s="2">
        <v>8</v>
      </c>
      <c r="D16" s="2">
        <v>13.8</v>
      </c>
      <c r="E16" s="2">
        <v>9.6999999999999993</v>
      </c>
    </row>
    <row r="17" spans="1:5">
      <c r="A17" t="s">
        <v>8</v>
      </c>
      <c r="B17" s="3">
        <v>41</v>
      </c>
      <c r="C17" s="2">
        <v>41</v>
      </c>
      <c r="D17" s="2">
        <v>41</v>
      </c>
      <c r="E17" s="2">
        <v>41</v>
      </c>
    </row>
    <row r="18" spans="1:5">
      <c r="A18" t="s">
        <v>13</v>
      </c>
      <c r="B18" s="2">
        <v>1.83</v>
      </c>
      <c r="C18" s="2">
        <v>2.38</v>
      </c>
      <c r="D18" s="2">
        <v>1.81</v>
      </c>
      <c r="E18" s="2">
        <v>1.03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15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21</v>
      </c>
      <c r="C22" s="2">
        <v>21</v>
      </c>
      <c r="D22" s="2">
        <v>44</v>
      </c>
      <c r="E22" s="2">
        <v>21</v>
      </c>
    </row>
    <row r="23" spans="1:5">
      <c r="A23" t="s">
        <v>5</v>
      </c>
      <c r="B23" s="2">
        <v>67</v>
      </c>
      <c r="C23" s="2">
        <v>51</v>
      </c>
      <c r="D23" s="2">
        <v>108</v>
      </c>
      <c r="E23" s="2">
        <v>28</v>
      </c>
    </row>
    <row r="24" spans="1:5">
      <c r="A24" t="s">
        <v>6</v>
      </c>
      <c r="B24" s="2">
        <v>28</v>
      </c>
      <c r="C24" s="2">
        <v>29</v>
      </c>
      <c r="D24" s="2">
        <v>65</v>
      </c>
      <c r="E24" s="2">
        <v>62</v>
      </c>
    </row>
    <row r="25" spans="1:5">
      <c r="A25" t="s">
        <v>7</v>
      </c>
      <c r="B25" s="2">
        <v>9.8000000000000007</v>
      </c>
      <c r="C25" s="2">
        <v>7.8</v>
      </c>
      <c r="D25" s="2">
        <v>15</v>
      </c>
      <c r="E25" s="2">
        <v>11.8</v>
      </c>
    </row>
    <row r="26" spans="1:5">
      <c r="A26" t="s">
        <v>8</v>
      </c>
      <c r="B26" s="2">
        <v>86</v>
      </c>
      <c r="C26" s="2">
        <v>86</v>
      </c>
      <c r="D26" s="2">
        <v>86</v>
      </c>
      <c r="E26" s="2">
        <v>86</v>
      </c>
    </row>
    <row r="27" spans="1:5">
      <c r="A27" t="s">
        <v>13</v>
      </c>
      <c r="B27" s="2">
        <v>2.14</v>
      </c>
      <c r="C27" s="2">
        <v>2.69</v>
      </c>
      <c r="D27" s="2">
        <v>2.93</v>
      </c>
      <c r="E27" s="2">
        <v>1.78</v>
      </c>
    </row>
    <row r="28" spans="1:5">
      <c r="B28" s="2"/>
      <c r="C28" s="2"/>
      <c r="D28" s="2"/>
      <c r="E28" s="2"/>
    </row>
    <row r="29" spans="1:5">
      <c r="A29" t="s">
        <v>14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27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32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57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9.6999999999999993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C809-91F9-4C55-B3E4-C697BE930883}">
  <dimension ref="A1:K35"/>
  <sheetViews>
    <sheetView topLeftCell="A8" zoomScale="70" zoomScaleNormal="70" workbookViewId="0">
      <selection activeCell="E30" sqref="E30:E36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21</v>
      </c>
      <c r="C2" s="3">
        <v>20</v>
      </c>
      <c r="D2" s="3">
        <v>23</v>
      </c>
      <c r="E2" s="2">
        <v>7</v>
      </c>
    </row>
    <row r="3" spans="1:11">
      <c r="A3" t="s">
        <v>5</v>
      </c>
      <c r="B3" s="2">
        <v>69</v>
      </c>
      <c r="C3" s="3">
        <v>59</v>
      </c>
      <c r="D3" s="3">
        <v>79</v>
      </c>
      <c r="E3" s="2">
        <v>12</v>
      </c>
    </row>
    <row r="4" spans="1:11">
      <c r="A4" t="s">
        <v>6</v>
      </c>
      <c r="B4" s="2">
        <v>45</v>
      </c>
      <c r="C4" s="3">
        <v>43</v>
      </c>
      <c r="D4" s="3">
        <v>50</v>
      </c>
      <c r="E4" s="2">
        <v>53</v>
      </c>
    </row>
    <row r="5" spans="1:11">
      <c r="A5" t="s">
        <v>7</v>
      </c>
      <c r="B5" s="2">
        <v>11.9</v>
      </c>
      <c r="C5" s="3">
        <v>11.7</v>
      </c>
      <c r="D5" s="3">
        <v>13.5</v>
      </c>
      <c r="E5" s="2">
        <v>8.8000000000000007</v>
      </c>
    </row>
    <row r="6" spans="1:11">
      <c r="A6" t="s">
        <v>8</v>
      </c>
      <c r="B6" s="2">
        <v>32</v>
      </c>
      <c r="C6" s="3">
        <v>32</v>
      </c>
      <c r="D6" s="3">
        <v>32</v>
      </c>
      <c r="E6" s="2">
        <v>32</v>
      </c>
    </row>
    <row r="7" spans="1:11">
      <c r="A7" t="s">
        <v>13</v>
      </c>
      <c r="B7" s="2">
        <v>1.76</v>
      </c>
      <c r="C7" s="2">
        <v>1.71</v>
      </c>
      <c r="D7" s="2">
        <v>1.7</v>
      </c>
      <c r="E7" s="2">
        <v>0.8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20</v>
      </c>
      <c r="C13" s="2">
        <v>23</v>
      </c>
      <c r="D13" s="2">
        <v>26</v>
      </c>
      <c r="E13" s="2">
        <v>14</v>
      </c>
    </row>
    <row r="14" spans="1:11">
      <c r="A14" t="s">
        <v>5</v>
      </c>
      <c r="B14" s="3">
        <v>62</v>
      </c>
      <c r="C14" s="2">
        <v>52</v>
      </c>
      <c r="D14" s="2">
        <v>83</v>
      </c>
      <c r="E14" s="2">
        <v>17</v>
      </c>
    </row>
    <row r="15" spans="1:11">
      <c r="A15" t="s">
        <v>6</v>
      </c>
      <c r="B15" s="3">
        <v>31</v>
      </c>
      <c r="C15" s="2">
        <v>39</v>
      </c>
      <c r="D15" s="2">
        <v>42</v>
      </c>
      <c r="E15" s="2">
        <v>68</v>
      </c>
    </row>
    <row r="16" spans="1:11">
      <c r="A16" t="s">
        <v>7</v>
      </c>
      <c r="B16" s="3">
        <v>9.3000000000000007</v>
      </c>
      <c r="C16" s="2">
        <v>8.8000000000000007</v>
      </c>
      <c r="D16" s="2">
        <v>12.6</v>
      </c>
      <c r="E16" s="2">
        <v>11.1</v>
      </c>
    </row>
    <row r="17" spans="1:5">
      <c r="A17" t="s">
        <v>8</v>
      </c>
      <c r="B17" s="3">
        <v>51</v>
      </c>
      <c r="C17" s="2">
        <v>51</v>
      </c>
      <c r="D17" s="2">
        <v>51</v>
      </c>
      <c r="E17" s="2">
        <v>51</v>
      </c>
    </row>
    <row r="18" spans="1:5">
      <c r="A18" t="s">
        <v>13</v>
      </c>
      <c r="B18" s="2">
        <v>2.15</v>
      </c>
      <c r="C18" s="2">
        <v>2.61</v>
      </c>
      <c r="D18" s="2">
        <v>2.06</v>
      </c>
      <c r="E18" s="2">
        <v>1.26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18</v>
      </c>
      <c r="C22" s="2">
        <v>18</v>
      </c>
      <c r="D22" s="2">
        <v>35</v>
      </c>
      <c r="E22" s="2">
        <v>19</v>
      </c>
    </row>
    <row r="23" spans="1:5">
      <c r="A23" t="s">
        <v>5</v>
      </c>
      <c r="B23" s="2">
        <v>44</v>
      </c>
      <c r="C23" s="2">
        <v>44</v>
      </c>
      <c r="D23" s="2">
        <v>101</v>
      </c>
      <c r="E23" s="2">
        <v>24</v>
      </c>
    </row>
    <row r="24" spans="1:5">
      <c r="A24" t="s">
        <v>6</v>
      </c>
      <c r="B24" s="2">
        <v>27</v>
      </c>
      <c r="C24" s="2">
        <v>27</v>
      </c>
      <c r="D24" s="2">
        <v>52</v>
      </c>
      <c r="E24" s="2">
        <v>63</v>
      </c>
    </row>
    <row r="25" spans="1:5">
      <c r="A25" t="s">
        <v>7</v>
      </c>
      <c r="B25" s="2">
        <v>7</v>
      </c>
      <c r="C25" s="2">
        <v>7</v>
      </c>
      <c r="D25" s="2">
        <v>14.6</v>
      </c>
      <c r="E25" s="2">
        <v>10.8</v>
      </c>
    </row>
    <row r="26" spans="1:5">
      <c r="A26" t="s">
        <v>8</v>
      </c>
      <c r="B26" s="2">
        <v>77</v>
      </c>
      <c r="C26" s="2">
        <v>77</v>
      </c>
      <c r="D26" s="2">
        <v>77</v>
      </c>
      <c r="E26" s="2">
        <v>77</v>
      </c>
    </row>
    <row r="27" spans="1:5">
      <c r="A27" t="s">
        <v>13</v>
      </c>
      <c r="B27" s="2">
        <v>2.57</v>
      </c>
      <c r="C27" s="2">
        <v>2.57</v>
      </c>
      <c r="D27" s="2">
        <v>2.4</v>
      </c>
      <c r="E27" s="2">
        <v>1.76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23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28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57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8.9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6C5A-B204-459A-827B-0179DEB1FF5A}">
  <dimension ref="A1:K35"/>
  <sheetViews>
    <sheetView topLeftCell="A15" zoomScale="70" zoomScaleNormal="70" workbookViewId="0">
      <selection activeCell="E2" sqref="E2:E8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14</v>
      </c>
      <c r="C2" s="3">
        <v>16</v>
      </c>
      <c r="D2" s="3">
        <v>18</v>
      </c>
      <c r="E2" s="2">
        <v>3</v>
      </c>
    </row>
    <row r="3" spans="1:11">
      <c r="A3" t="s">
        <v>5</v>
      </c>
      <c r="B3" s="2">
        <v>57</v>
      </c>
      <c r="C3" s="3">
        <v>53</v>
      </c>
      <c r="D3" s="3">
        <v>69</v>
      </c>
      <c r="E3" s="2">
        <v>4</v>
      </c>
    </row>
    <row r="4" spans="1:11">
      <c r="A4" t="s">
        <v>6</v>
      </c>
      <c r="B4" s="2">
        <v>31</v>
      </c>
      <c r="C4" s="3">
        <v>42</v>
      </c>
      <c r="D4" s="3">
        <v>49</v>
      </c>
      <c r="E4" s="2">
        <v>54</v>
      </c>
    </row>
    <row r="5" spans="1:11">
      <c r="A5" t="s">
        <v>7</v>
      </c>
      <c r="B5" s="2">
        <v>10.4</v>
      </c>
      <c r="C5" s="3">
        <v>10.8</v>
      </c>
      <c r="D5" s="3">
        <v>13.4</v>
      </c>
      <c r="E5" s="2">
        <v>8.1</v>
      </c>
    </row>
    <row r="6" spans="1:11">
      <c r="A6" t="s">
        <v>8</v>
      </c>
      <c r="B6" s="2">
        <v>30</v>
      </c>
      <c r="C6" s="3">
        <v>30</v>
      </c>
      <c r="D6" s="3">
        <v>30</v>
      </c>
      <c r="E6" s="2">
        <v>30</v>
      </c>
    </row>
    <row r="7" spans="1:11">
      <c r="A7" t="s">
        <v>13</v>
      </c>
      <c r="B7" s="2">
        <v>1.35</v>
      </c>
      <c r="C7" s="2">
        <v>1.48</v>
      </c>
      <c r="D7" s="2">
        <v>1.34</v>
      </c>
      <c r="E7" s="2">
        <v>0.37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12</v>
      </c>
      <c r="C13" s="2">
        <v>20</v>
      </c>
      <c r="D13" s="2">
        <v>26</v>
      </c>
      <c r="E13" s="2">
        <v>6</v>
      </c>
    </row>
    <row r="14" spans="1:11">
      <c r="A14" t="s">
        <v>5</v>
      </c>
      <c r="B14" s="3">
        <v>39</v>
      </c>
      <c r="C14" s="2">
        <v>43</v>
      </c>
      <c r="D14" s="2">
        <v>73</v>
      </c>
      <c r="E14" s="2">
        <v>10</v>
      </c>
    </row>
    <row r="15" spans="1:11">
      <c r="A15" t="s">
        <v>6</v>
      </c>
      <c r="B15" s="3">
        <v>19</v>
      </c>
      <c r="C15" s="2">
        <v>32</v>
      </c>
      <c r="D15" s="2">
        <v>51</v>
      </c>
      <c r="E15" s="2">
        <v>48</v>
      </c>
    </row>
    <row r="16" spans="1:11">
      <c r="A16" t="s">
        <v>7</v>
      </c>
      <c r="B16" s="3">
        <v>6.1</v>
      </c>
      <c r="C16" s="2">
        <v>6.9</v>
      </c>
      <c r="D16" s="2">
        <v>12.6</v>
      </c>
      <c r="E16" s="2">
        <v>7.8</v>
      </c>
    </row>
    <row r="17" spans="1:5">
      <c r="A17" t="s">
        <v>8</v>
      </c>
      <c r="B17" s="3">
        <v>53</v>
      </c>
      <c r="C17" s="2">
        <v>53</v>
      </c>
      <c r="D17" s="2">
        <v>53</v>
      </c>
      <c r="E17" s="2">
        <v>53</v>
      </c>
    </row>
    <row r="18" spans="1:5">
      <c r="A18" t="s">
        <v>13</v>
      </c>
      <c r="B18" s="2">
        <v>1.97</v>
      </c>
      <c r="C18" s="2">
        <v>2.9</v>
      </c>
      <c r="D18" s="2">
        <v>2.06</v>
      </c>
      <c r="E18" s="2">
        <v>0.77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13</v>
      </c>
      <c r="C22" s="2">
        <v>15</v>
      </c>
      <c r="D22" s="2">
        <v>36</v>
      </c>
      <c r="E22" s="2">
        <v>14</v>
      </c>
    </row>
    <row r="23" spans="1:5">
      <c r="A23" t="s">
        <v>5</v>
      </c>
      <c r="B23" s="2">
        <v>38</v>
      </c>
      <c r="C23" s="2">
        <v>40</v>
      </c>
      <c r="D23" s="2">
        <v>94</v>
      </c>
      <c r="E23" s="2">
        <v>15</v>
      </c>
    </row>
    <row r="24" spans="1:5">
      <c r="A24" t="s">
        <v>6</v>
      </c>
      <c r="B24" s="2">
        <v>21</v>
      </c>
      <c r="C24" s="2">
        <v>24</v>
      </c>
      <c r="D24" s="2">
        <v>56</v>
      </c>
      <c r="E24" s="2">
        <v>44</v>
      </c>
    </row>
    <row r="25" spans="1:5">
      <c r="A25" t="s">
        <v>7</v>
      </c>
      <c r="B25" s="2">
        <v>6.8</v>
      </c>
      <c r="C25" s="2">
        <v>7.3</v>
      </c>
      <c r="D25" s="2">
        <v>13.3</v>
      </c>
      <c r="E25" s="2">
        <v>7.1</v>
      </c>
    </row>
    <row r="26" spans="1:5">
      <c r="A26" t="s">
        <v>8</v>
      </c>
      <c r="B26" s="2">
        <v>73</v>
      </c>
      <c r="C26" s="2">
        <v>73</v>
      </c>
      <c r="D26" s="2">
        <v>73</v>
      </c>
      <c r="E26" s="2">
        <v>73</v>
      </c>
    </row>
    <row r="27" spans="1:5">
      <c r="A27" t="s">
        <v>13</v>
      </c>
      <c r="B27" s="2">
        <v>1.91</v>
      </c>
      <c r="C27" s="2">
        <v>2.0499999999999998</v>
      </c>
      <c r="D27" s="2">
        <v>2.71</v>
      </c>
      <c r="E27" s="2">
        <v>1.97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22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28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50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8.4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2.62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C85-A1FC-4F05-97D1-B3644900BFE8}">
  <dimension ref="A1:K35"/>
  <sheetViews>
    <sheetView zoomScale="70" zoomScaleNormal="70" workbookViewId="0">
      <selection activeCell="C13" sqref="C13:C1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14</v>
      </c>
      <c r="C2" s="3">
        <v>20</v>
      </c>
      <c r="D2" s="3">
        <v>20</v>
      </c>
      <c r="E2" s="2">
        <v>5</v>
      </c>
    </row>
    <row r="3" spans="1:11">
      <c r="A3" t="s">
        <v>5</v>
      </c>
      <c r="B3" s="2">
        <v>39</v>
      </c>
      <c r="C3" s="3">
        <v>42</v>
      </c>
      <c r="D3" s="3">
        <v>57</v>
      </c>
      <c r="E3" s="2">
        <v>10</v>
      </c>
    </row>
    <row r="4" spans="1:11">
      <c r="A4" t="s">
        <v>6</v>
      </c>
      <c r="B4" s="2">
        <v>20</v>
      </c>
      <c r="C4" s="3">
        <v>35</v>
      </c>
      <c r="D4" s="3">
        <v>44</v>
      </c>
      <c r="E4" s="2">
        <v>68</v>
      </c>
    </row>
    <row r="5" spans="1:11">
      <c r="A5" t="s">
        <v>7</v>
      </c>
      <c r="B5" s="2">
        <v>6.5</v>
      </c>
      <c r="C5" s="3">
        <v>8.1999999999999993</v>
      </c>
      <c r="D5" s="3">
        <v>10.8</v>
      </c>
      <c r="E5" s="2">
        <v>12.8</v>
      </c>
    </row>
    <row r="6" spans="1:11">
      <c r="A6" t="s">
        <v>8</v>
      </c>
      <c r="B6" s="2">
        <v>24</v>
      </c>
      <c r="C6" s="3">
        <v>24</v>
      </c>
      <c r="D6" s="3">
        <v>24</v>
      </c>
      <c r="E6" s="2">
        <v>24</v>
      </c>
    </row>
    <row r="7" spans="1:11">
      <c r="A7" t="s">
        <v>13</v>
      </c>
      <c r="B7" s="2">
        <v>2.15</v>
      </c>
      <c r="C7" s="2">
        <v>2.44</v>
      </c>
      <c r="D7" s="2">
        <v>1.85</v>
      </c>
      <c r="E7" s="2">
        <v>0.39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17</v>
      </c>
      <c r="C13" s="2">
        <v>12</v>
      </c>
      <c r="D13" s="2">
        <v>29</v>
      </c>
      <c r="E13" s="2">
        <v>13</v>
      </c>
    </row>
    <row r="14" spans="1:11">
      <c r="A14" t="s">
        <v>5</v>
      </c>
      <c r="B14" s="3">
        <v>45</v>
      </c>
      <c r="C14" s="2">
        <v>39</v>
      </c>
      <c r="D14" s="2">
        <v>75</v>
      </c>
      <c r="E14" s="2">
        <v>18</v>
      </c>
    </row>
    <row r="15" spans="1:11">
      <c r="A15" t="s">
        <v>6</v>
      </c>
      <c r="B15" s="3">
        <v>25</v>
      </c>
      <c r="C15" s="2">
        <v>19</v>
      </c>
      <c r="D15" s="2">
        <v>62</v>
      </c>
      <c r="E15" s="2">
        <v>53</v>
      </c>
    </row>
    <row r="16" spans="1:11">
      <c r="A16" t="s">
        <v>7</v>
      </c>
      <c r="B16" s="3">
        <v>8.4</v>
      </c>
      <c r="C16" s="2">
        <v>7.1</v>
      </c>
      <c r="D16" s="2">
        <v>14.2</v>
      </c>
      <c r="E16" s="2">
        <v>9.6999999999999993</v>
      </c>
    </row>
    <row r="17" spans="1:5">
      <c r="A17" t="s">
        <v>8</v>
      </c>
      <c r="B17" s="3">
        <v>50</v>
      </c>
      <c r="C17" s="2">
        <v>50</v>
      </c>
      <c r="D17" s="2">
        <v>50</v>
      </c>
      <c r="E17" s="2">
        <v>50</v>
      </c>
    </row>
    <row r="18" spans="1:5">
      <c r="A18" t="s">
        <v>13</v>
      </c>
      <c r="B18" s="2">
        <v>2.02</v>
      </c>
      <c r="C18" s="2">
        <v>1.69</v>
      </c>
      <c r="D18" s="2">
        <v>2.04</v>
      </c>
      <c r="E18" s="2">
        <v>1.34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11</v>
      </c>
      <c r="C22" s="2">
        <v>15</v>
      </c>
      <c r="D22" s="2">
        <v>40</v>
      </c>
      <c r="E22" s="2">
        <v>21</v>
      </c>
    </row>
    <row r="23" spans="1:5">
      <c r="A23" t="s">
        <v>5</v>
      </c>
      <c r="B23" s="2">
        <v>46</v>
      </c>
      <c r="C23" s="2">
        <v>41</v>
      </c>
      <c r="D23" s="2">
        <v>97</v>
      </c>
      <c r="E23" s="2">
        <v>25</v>
      </c>
    </row>
    <row r="24" spans="1:5">
      <c r="A24" t="s">
        <v>6</v>
      </c>
      <c r="B24" s="2">
        <v>16</v>
      </c>
      <c r="C24" s="2">
        <v>25</v>
      </c>
      <c r="D24" s="2">
        <v>63</v>
      </c>
      <c r="E24" s="2">
        <v>57</v>
      </c>
    </row>
    <row r="25" spans="1:5">
      <c r="A25" t="s">
        <v>7</v>
      </c>
      <c r="B25" s="2">
        <v>7.9</v>
      </c>
      <c r="C25" s="2">
        <v>7.8</v>
      </c>
      <c r="D25" s="2">
        <v>14.8</v>
      </c>
      <c r="E25" s="2">
        <v>9.1</v>
      </c>
    </row>
    <row r="26" spans="1:5">
      <c r="A26" t="s">
        <v>8</v>
      </c>
      <c r="B26" s="2">
        <v>87</v>
      </c>
      <c r="C26" s="2">
        <v>87</v>
      </c>
      <c r="D26" s="2">
        <v>87</v>
      </c>
      <c r="E26" s="2">
        <v>87</v>
      </c>
    </row>
    <row r="27" spans="1:5">
      <c r="A27" t="s">
        <v>13</v>
      </c>
      <c r="B27" s="2">
        <v>1.39</v>
      </c>
      <c r="C27" s="2">
        <v>1.92</v>
      </c>
      <c r="D27" s="2">
        <v>2.7</v>
      </c>
      <c r="E27" s="2">
        <v>2.31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24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30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46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7.2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547E-EDA2-4DF4-BE09-EC6E57C886C5}">
  <dimension ref="A1:K35"/>
  <sheetViews>
    <sheetView zoomScale="70" zoomScaleNormal="70" workbookViewId="0">
      <selection activeCell="B13" sqref="B13:B1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18</v>
      </c>
      <c r="C2" s="3">
        <v>14</v>
      </c>
      <c r="D2" s="3">
        <v>22</v>
      </c>
      <c r="E2" s="2">
        <v>8</v>
      </c>
    </row>
    <row r="3" spans="1:11">
      <c r="A3" t="s">
        <v>5</v>
      </c>
      <c r="B3" s="2">
        <v>45</v>
      </c>
      <c r="C3" s="3">
        <v>34</v>
      </c>
      <c r="D3" s="3">
        <v>55</v>
      </c>
      <c r="E3" s="2">
        <v>8</v>
      </c>
    </row>
    <row r="4" spans="1:11">
      <c r="A4" t="s">
        <v>6</v>
      </c>
      <c r="B4" s="2">
        <v>26</v>
      </c>
      <c r="C4" s="3">
        <v>28</v>
      </c>
      <c r="D4" s="3">
        <v>46</v>
      </c>
      <c r="E4" s="2">
        <v>39</v>
      </c>
    </row>
    <row r="5" spans="1:11">
      <c r="A5" t="s">
        <v>7</v>
      </c>
      <c r="B5" s="2">
        <v>7</v>
      </c>
      <c r="C5" s="3">
        <v>7.5</v>
      </c>
      <c r="D5" s="3">
        <v>10.3</v>
      </c>
      <c r="E5" s="2">
        <v>6.2</v>
      </c>
    </row>
    <row r="6" spans="1:11">
      <c r="A6" t="s">
        <v>8</v>
      </c>
      <c r="B6" s="2">
        <v>29</v>
      </c>
      <c r="C6" s="3">
        <v>29</v>
      </c>
      <c r="D6" s="3">
        <v>29</v>
      </c>
      <c r="E6" s="2">
        <v>29</v>
      </c>
    </row>
    <row r="7" spans="1:11">
      <c r="A7" t="s">
        <v>13</v>
      </c>
      <c r="B7" s="2">
        <v>2.57</v>
      </c>
      <c r="C7" s="2">
        <v>1.87</v>
      </c>
      <c r="D7" s="2">
        <v>2.14</v>
      </c>
      <c r="E7" s="2">
        <v>1.29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14</v>
      </c>
      <c r="C13" s="2">
        <v>15</v>
      </c>
      <c r="D13" s="2">
        <v>28</v>
      </c>
      <c r="E13" s="2">
        <v>15</v>
      </c>
    </row>
    <row r="14" spans="1:11">
      <c r="A14" t="s">
        <v>5</v>
      </c>
      <c r="B14" s="3">
        <v>51</v>
      </c>
      <c r="C14" s="2">
        <v>42</v>
      </c>
      <c r="D14" s="2">
        <v>90</v>
      </c>
      <c r="E14" s="2">
        <v>18</v>
      </c>
    </row>
    <row r="15" spans="1:11">
      <c r="A15" t="s">
        <v>6</v>
      </c>
      <c r="B15" s="3">
        <v>31</v>
      </c>
      <c r="C15" s="2">
        <v>30</v>
      </c>
      <c r="D15" s="2">
        <v>50</v>
      </c>
      <c r="E15" s="2">
        <v>57</v>
      </c>
    </row>
    <row r="16" spans="1:11">
      <c r="A16" t="s">
        <v>7</v>
      </c>
      <c r="B16" s="3">
        <v>8.6</v>
      </c>
      <c r="C16" s="2">
        <v>8</v>
      </c>
      <c r="D16" s="2">
        <v>13.2</v>
      </c>
      <c r="E16" s="2">
        <v>8.6999999999999993</v>
      </c>
    </row>
    <row r="17" spans="1:5">
      <c r="A17" t="s">
        <v>8</v>
      </c>
      <c r="B17" s="3">
        <v>47</v>
      </c>
      <c r="C17" s="2">
        <v>47</v>
      </c>
      <c r="D17" s="2">
        <v>61</v>
      </c>
      <c r="E17" s="2">
        <v>61</v>
      </c>
    </row>
    <row r="18" spans="1:5">
      <c r="A18" t="s">
        <v>13</v>
      </c>
      <c r="B18" s="2">
        <v>1.63</v>
      </c>
      <c r="C18" s="2">
        <v>1.88</v>
      </c>
      <c r="D18" s="2">
        <v>2.12</v>
      </c>
      <c r="E18" s="2">
        <v>1.72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17</v>
      </c>
      <c r="C22" s="2">
        <v>18</v>
      </c>
      <c r="D22" s="2">
        <v>49</v>
      </c>
      <c r="E22" s="2">
        <v>21</v>
      </c>
    </row>
    <row r="23" spans="1:5">
      <c r="A23" t="s">
        <v>5</v>
      </c>
      <c r="B23" s="2">
        <v>55</v>
      </c>
      <c r="C23" s="2">
        <v>42</v>
      </c>
      <c r="D23" s="2">
        <v>100</v>
      </c>
      <c r="E23" s="2">
        <v>26</v>
      </c>
    </row>
    <row r="24" spans="1:5">
      <c r="A24" t="s">
        <v>6</v>
      </c>
      <c r="B24" s="2">
        <v>22</v>
      </c>
      <c r="C24" s="2">
        <v>22</v>
      </c>
      <c r="D24" s="2">
        <v>68</v>
      </c>
      <c r="E24" s="2">
        <v>58</v>
      </c>
    </row>
    <row r="25" spans="1:5">
      <c r="A25" t="s">
        <v>7</v>
      </c>
      <c r="B25" s="2">
        <v>8.9</v>
      </c>
      <c r="C25" s="2">
        <v>7.3</v>
      </c>
      <c r="D25" s="2">
        <v>16.399999999999999</v>
      </c>
      <c r="E25" s="2">
        <v>9.1</v>
      </c>
    </row>
    <row r="26" spans="1:5">
      <c r="A26" t="s">
        <v>8</v>
      </c>
      <c r="B26" s="2">
        <v>89</v>
      </c>
      <c r="C26" s="2">
        <v>89</v>
      </c>
      <c r="D26" s="2">
        <v>89</v>
      </c>
      <c r="E26" s="2">
        <v>89</v>
      </c>
    </row>
    <row r="27" spans="1:5">
      <c r="A27" t="s">
        <v>13</v>
      </c>
      <c r="B27" s="2">
        <v>1.91</v>
      </c>
      <c r="C27" s="2">
        <v>2.4700000000000002</v>
      </c>
      <c r="D27" s="2">
        <v>2.99</v>
      </c>
      <c r="E27" s="2">
        <v>2.31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25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35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54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8.3000000000000007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C8E2-549B-43C3-AC98-D6B6D4416691}">
  <dimension ref="A1:K35"/>
  <sheetViews>
    <sheetView zoomScale="85" zoomScaleNormal="85" workbookViewId="0">
      <selection activeCell="D56" sqref="D56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18</v>
      </c>
      <c r="C2" s="3">
        <v>14</v>
      </c>
      <c r="D2" s="3">
        <v>23</v>
      </c>
      <c r="E2" s="2">
        <v>12</v>
      </c>
    </row>
    <row r="3" spans="1:11">
      <c r="A3" t="s">
        <v>5</v>
      </c>
      <c r="B3" s="2">
        <v>57</v>
      </c>
      <c r="C3" s="3">
        <v>49</v>
      </c>
      <c r="D3" s="3">
        <v>73</v>
      </c>
      <c r="E3" s="2">
        <v>16</v>
      </c>
    </row>
    <row r="4" spans="1:11">
      <c r="A4" t="s">
        <v>6</v>
      </c>
      <c r="B4" s="2">
        <v>23</v>
      </c>
      <c r="C4" s="3">
        <v>21</v>
      </c>
      <c r="D4" s="3">
        <v>42</v>
      </c>
      <c r="E4" s="2">
        <v>57</v>
      </c>
    </row>
    <row r="5" spans="1:11">
      <c r="A5" t="s">
        <v>7</v>
      </c>
      <c r="B5" s="2">
        <v>8.8000000000000007</v>
      </c>
      <c r="C5" s="3">
        <v>8.1999999999999993</v>
      </c>
      <c r="D5" s="3">
        <v>12.5</v>
      </c>
      <c r="E5" s="2">
        <v>8.6999999999999993</v>
      </c>
    </row>
    <row r="6" spans="1:11">
      <c r="A6" t="s">
        <v>8</v>
      </c>
      <c r="B6" s="2">
        <v>35</v>
      </c>
      <c r="C6" s="3">
        <v>35</v>
      </c>
      <c r="D6" s="3">
        <v>35</v>
      </c>
      <c r="E6" s="2">
        <v>35</v>
      </c>
    </row>
    <row r="7" spans="1:11">
      <c r="A7" t="s">
        <v>13</v>
      </c>
      <c r="B7" s="2">
        <v>2.0499999999999998</v>
      </c>
      <c r="C7" s="2">
        <v>1.71</v>
      </c>
      <c r="D7" s="2">
        <v>1.84</v>
      </c>
      <c r="E7" s="2">
        <v>1.38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7</v>
      </c>
      <c r="C13" s="2">
        <v>11</v>
      </c>
      <c r="D13" s="2">
        <v>28</v>
      </c>
      <c r="E13" s="2">
        <v>10</v>
      </c>
    </row>
    <row r="14" spans="1:11">
      <c r="A14" t="s">
        <v>5</v>
      </c>
      <c r="B14" s="3">
        <v>40</v>
      </c>
      <c r="C14" s="2">
        <v>38</v>
      </c>
      <c r="D14" s="2">
        <v>75</v>
      </c>
      <c r="E14" s="2">
        <v>12</v>
      </c>
    </row>
    <row r="15" spans="1:11">
      <c r="A15" t="s">
        <v>6</v>
      </c>
      <c r="B15" s="3">
        <v>11</v>
      </c>
      <c r="C15" s="2">
        <v>16</v>
      </c>
      <c r="D15" s="2">
        <v>49</v>
      </c>
      <c r="E15" s="2">
        <v>54</v>
      </c>
    </row>
    <row r="16" spans="1:11">
      <c r="A16" t="s">
        <v>7</v>
      </c>
      <c r="B16" s="3">
        <v>6.8</v>
      </c>
      <c r="C16" s="2">
        <v>7.1</v>
      </c>
      <c r="D16" s="2">
        <v>12.8</v>
      </c>
      <c r="E16" s="2">
        <v>8.8000000000000007</v>
      </c>
    </row>
    <row r="17" spans="1:5">
      <c r="A17" t="s">
        <v>8</v>
      </c>
      <c r="B17" s="3">
        <v>50</v>
      </c>
      <c r="C17" s="2">
        <v>50</v>
      </c>
      <c r="D17" s="2">
        <v>50</v>
      </c>
      <c r="E17" s="2">
        <v>50</v>
      </c>
    </row>
    <row r="18" spans="1:5">
      <c r="A18" t="s">
        <v>13</v>
      </c>
      <c r="B18" s="2">
        <v>1.03</v>
      </c>
      <c r="C18" s="2">
        <v>1.55</v>
      </c>
      <c r="D18" s="2">
        <v>2.19</v>
      </c>
      <c r="E18" s="2">
        <v>1.1399999999999999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11</v>
      </c>
      <c r="C22" s="2">
        <v>16</v>
      </c>
      <c r="D22" s="2">
        <v>43</v>
      </c>
      <c r="E22" s="2">
        <v>12</v>
      </c>
    </row>
    <row r="23" spans="1:5">
      <c r="A23" t="s">
        <v>5</v>
      </c>
      <c r="B23" s="2">
        <v>45</v>
      </c>
      <c r="C23" s="2">
        <v>46</v>
      </c>
      <c r="D23" s="2">
        <v>95</v>
      </c>
      <c r="E23" s="2">
        <v>16</v>
      </c>
    </row>
    <row r="24" spans="1:5">
      <c r="A24" t="s">
        <v>6</v>
      </c>
      <c r="B24" s="2">
        <v>15</v>
      </c>
      <c r="C24" s="2">
        <v>26</v>
      </c>
      <c r="D24" s="2">
        <v>60</v>
      </c>
      <c r="E24" s="2">
        <v>58</v>
      </c>
    </row>
    <row r="25" spans="1:5">
      <c r="A25" t="s">
        <v>7</v>
      </c>
      <c r="B25" s="2">
        <v>7.6</v>
      </c>
      <c r="C25" s="2">
        <v>8.8000000000000007</v>
      </c>
      <c r="D25" s="2">
        <v>15.7</v>
      </c>
      <c r="E25" s="2">
        <v>10</v>
      </c>
    </row>
    <row r="26" spans="1:5">
      <c r="A26" t="s">
        <v>8</v>
      </c>
      <c r="B26" s="2">
        <v>83</v>
      </c>
      <c r="C26" s="2">
        <v>83</v>
      </c>
      <c r="D26" s="2">
        <v>83</v>
      </c>
      <c r="E26" s="2">
        <v>83</v>
      </c>
    </row>
    <row r="27" spans="1:5">
      <c r="A27" t="s">
        <v>13</v>
      </c>
      <c r="B27" s="2">
        <v>1.45</v>
      </c>
      <c r="C27" s="2">
        <v>1.82</v>
      </c>
      <c r="D27" s="2">
        <v>2.74</v>
      </c>
      <c r="E27" s="2">
        <v>1.2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28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33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50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8.1999999999999993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109F-A652-4870-A4D7-163E3201ABD6}">
  <dimension ref="A1:K34"/>
  <sheetViews>
    <sheetView zoomScale="55" zoomScaleNormal="55" workbookViewId="0">
      <selection activeCell="A6" sqref="A6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</row>
    <row r="3" spans="1:11">
      <c r="A3" t="s">
        <v>5</v>
      </c>
    </row>
    <row r="4" spans="1:11">
      <c r="A4" t="s">
        <v>6</v>
      </c>
    </row>
    <row r="5" spans="1:11">
      <c r="A5" t="s">
        <v>7</v>
      </c>
    </row>
    <row r="6" spans="1:11">
      <c r="A6" t="s">
        <v>8</v>
      </c>
    </row>
    <row r="11" spans="1:11">
      <c r="H11" s="1"/>
      <c r="I11" s="1"/>
      <c r="J11" s="1"/>
      <c r="K11" s="1"/>
    </row>
    <row r="12" spans="1:11">
      <c r="A12" t="s">
        <v>10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4</v>
      </c>
    </row>
    <row r="14" spans="1:11">
      <c r="A14" t="s">
        <v>5</v>
      </c>
    </row>
    <row r="15" spans="1:11">
      <c r="A15" t="s">
        <v>6</v>
      </c>
    </row>
    <row r="16" spans="1:11">
      <c r="A16" t="s">
        <v>7</v>
      </c>
    </row>
    <row r="17" spans="1:5">
      <c r="A17" t="s">
        <v>8</v>
      </c>
    </row>
    <row r="21" spans="1:5">
      <c r="A21" t="s">
        <v>11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4</v>
      </c>
    </row>
    <row r="23" spans="1:5">
      <c r="A23" t="s">
        <v>5</v>
      </c>
    </row>
    <row r="24" spans="1:5">
      <c r="A24" t="s">
        <v>6</v>
      </c>
    </row>
    <row r="25" spans="1:5">
      <c r="A25" t="s">
        <v>7</v>
      </c>
    </row>
    <row r="26" spans="1:5">
      <c r="A26" t="s">
        <v>8</v>
      </c>
    </row>
    <row r="29" spans="1:5">
      <c r="A29" t="s">
        <v>12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4</v>
      </c>
    </row>
    <row r="31" spans="1:5">
      <c r="A31" t="s">
        <v>5</v>
      </c>
    </row>
    <row r="32" spans="1:5">
      <c r="A32" t="s">
        <v>6</v>
      </c>
    </row>
    <row r="33" spans="1:1">
      <c r="A33" t="s">
        <v>7</v>
      </c>
    </row>
    <row r="34" spans="1:1">
      <c r="A34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F511-0394-4796-AFBE-FDB2AE742A4E}">
  <dimension ref="A1:W82"/>
  <sheetViews>
    <sheetView topLeftCell="E1" zoomScale="70" zoomScaleNormal="70" workbookViewId="0">
      <selection activeCell="F7" sqref="F7:O36"/>
    </sheetView>
  </sheetViews>
  <sheetFormatPr baseColWidth="10" defaultColWidth="10.875" defaultRowHeight="15.75" outlineLevelCol="1"/>
  <cols>
    <col min="1" max="1" width="21.125" style="10" bestFit="1" customWidth="1"/>
    <col min="2" max="2" width="20" style="10" bestFit="1" customWidth="1"/>
    <col min="3" max="3" width="23.375" style="10" customWidth="1"/>
    <col min="4" max="4" width="18.625" style="10" customWidth="1"/>
    <col min="5" max="5" width="11" style="10" bestFit="1" customWidth="1"/>
    <col min="6" max="6" width="18.625" style="10" customWidth="1"/>
    <col min="7" max="8" width="11.625" style="10" customWidth="1"/>
    <col min="9" max="9" width="14" style="10" customWidth="1"/>
    <col min="10" max="10" width="16.5" style="10" bestFit="1" customWidth="1"/>
    <col min="11" max="11" width="11.625" style="10" bestFit="1" customWidth="1" outlineLevel="1"/>
    <col min="12" max="16" width="11.625" style="10" bestFit="1" customWidth="1"/>
    <col min="17" max="17" width="11" style="10" bestFit="1" customWidth="1"/>
    <col min="18" max="18" width="11.125" style="10" bestFit="1" customWidth="1"/>
    <col min="19" max="20" width="11" style="10" bestFit="1" customWidth="1"/>
    <col min="21" max="21" width="11.125" style="10" bestFit="1" customWidth="1"/>
    <col min="22" max="23" width="11" style="10" bestFit="1" customWidth="1"/>
    <col min="24" max="16384" width="10.875" style="10"/>
  </cols>
  <sheetData>
    <row r="1" spans="1:23">
      <c r="A1" s="5" t="s">
        <v>31</v>
      </c>
      <c r="B1" s="6" t="s">
        <v>21</v>
      </c>
      <c r="C1" s="7" t="s">
        <v>19</v>
      </c>
      <c r="D1" s="2"/>
      <c r="E1" s="2"/>
      <c r="F1" s="8"/>
      <c r="G1" s="8"/>
      <c r="H1" s="8"/>
      <c r="I1" s="8"/>
      <c r="J1" s="8"/>
      <c r="K1" s="8"/>
      <c r="L1" s="8"/>
      <c r="M1" s="8"/>
      <c r="N1" s="8"/>
      <c r="O1" s="8"/>
      <c r="P1"/>
      <c r="Q1"/>
      <c r="R1"/>
      <c r="S1"/>
      <c r="T1"/>
      <c r="U1"/>
      <c r="V1" s="9"/>
      <c r="W1" s="9"/>
    </row>
    <row r="2" spans="1:23">
      <c r="A2" s="6" t="s">
        <v>29</v>
      </c>
      <c r="B2" s="2">
        <v>593.49334999999996</v>
      </c>
      <c r="C2" s="2">
        <v>373.2</v>
      </c>
      <c r="D2" s="2" t="e">
        <f>B2/#REF!</f>
        <v>#REF!</v>
      </c>
      <c r="E2" s="2"/>
      <c r="F2" s="8"/>
      <c r="G2" s="8"/>
      <c r="H2" s="8"/>
      <c r="I2" s="8"/>
      <c r="J2" s="8"/>
      <c r="K2" s="8"/>
      <c r="L2" s="8"/>
      <c r="M2" s="8"/>
      <c r="N2" s="8"/>
      <c r="O2" s="8"/>
      <c r="P2"/>
      <c r="Q2"/>
      <c r="R2"/>
      <c r="S2"/>
      <c r="T2"/>
      <c r="U2"/>
      <c r="V2" s="9"/>
      <c r="W2" s="9"/>
    </row>
    <row r="3" spans="1:23">
      <c r="A3" s="6" t="s">
        <v>23</v>
      </c>
      <c r="B3" s="10">
        <v>43.665489999999998</v>
      </c>
      <c r="C3" s="2">
        <v>17.440000000000001</v>
      </c>
      <c r="D3" s="2" t="e">
        <f>B3/#REF!</f>
        <v>#REF!</v>
      </c>
      <c r="E3" s="2"/>
      <c r="F3" s="11"/>
      <c r="G3" s="11"/>
      <c r="H3" s="11"/>
      <c r="I3" s="11"/>
      <c r="J3" s="11"/>
      <c r="K3"/>
      <c r="L3"/>
      <c r="M3"/>
      <c r="N3"/>
      <c r="O3"/>
      <c r="P3"/>
      <c r="Q3"/>
      <c r="R3"/>
      <c r="S3"/>
      <c r="T3"/>
      <c r="U3"/>
      <c r="V3" s="9"/>
      <c r="W3" s="9"/>
    </row>
    <row r="4" spans="1:23">
      <c r="A4" s="6" t="s">
        <v>30</v>
      </c>
      <c r="B4" s="2">
        <v>36.493090000000002</v>
      </c>
      <c r="C4" s="2">
        <v>27.39</v>
      </c>
      <c r="D4" s="2" t="e">
        <f>B4/#REF!</f>
        <v>#REF!</v>
      </c>
      <c r="E4" s="2"/>
      <c r="F4" s="11"/>
      <c r="G4" s="11"/>
      <c r="H4" s="11"/>
      <c r="I4" s="11"/>
      <c r="J4" s="11"/>
      <c r="K4"/>
      <c r="L4"/>
      <c r="M4"/>
      <c r="N4"/>
      <c r="O4"/>
      <c r="P4"/>
      <c r="Q4"/>
      <c r="R4"/>
      <c r="S4"/>
      <c r="T4"/>
      <c r="U4"/>
      <c r="V4" s="9"/>
      <c r="W4" s="9"/>
    </row>
    <row r="5" spans="1:23">
      <c r="A5" s="6" t="s">
        <v>24</v>
      </c>
      <c r="B5" s="2">
        <v>10.576610000000001</v>
      </c>
      <c r="C5" s="2">
        <v>25.02</v>
      </c>
      <c r="D5" s="2" t="e">
        <f>B5/#REF!</f>
        <v>#REF!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3">
      <c r="A6" s="6" t="s">
        <v>25</v>
      </c>
      <c r="B6" s="2">
        <v>0.54315999999999998</v>
      </c>
      <c r="C6" s="2">
        <v>2.02</v>
      </c>
      <c r="D6" s="2" t="e">
        <f>B6/#REF!</f>
        <v>#REF!</v>
      </c>
      <c r="E6" s="7"/>
      <c r="F6" s="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"/>
      <c r="S6" s="7"/>
      <c r="T6" s="7"/>
      <c r="U6" s="7"/>
    </row>
    <row r="7" spans="1:23">
      <c r="A7" s="6" t="s">
        <v>26</v>
      </c>
      <c r="B7" s="2">
        <v>2.1669</v>
      </c>
      <c r="C7" s="2">
        <v>2.93</v>
      </c>
      <c r="D7" s="2" t="e">
        <f>B7/#REF!</f>
        <v>#REF!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A8" s="6" t="s">
        <v>27</v>
      </c>
      <c r="B8" s="2">
        <v>41.574849999999998</v>
      </c>
      <c r="C8" s="2">
        <v>51.04</v>
      </c>
      <c r="D8" s="2" t="e">
        <f>B8/#REF!</f>
        <v>#REF!</v>
      </c>
      <c r="E8" s="2"/>
      <c r="F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>
      <c r="A9" s="6" t="s">
        <v>28</v>
      </c>
      <c r="B9" s="2">
        <v>37.286149999999999</v>
      </c>
      <c r="C9" s="2">
        <v>50.54</v>
      </c>
      <c r="D9" s="2" t="e">
        <f>B9/#REF!</f>
        <v>#REF!</v>
      </c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>
      <c r="A10" s="6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>
      <c r="B11" s="2"/>
      <c r="C11" s="2"/>
      <c r="D11" s="2"/>
      <c r="E11" s="2"/>
      <c r="F11" s="2">
        <v>372.85338000000002</v>
      </c>
      <c r="G11" s="2">
        <v>17.18158</v>
      </c>
      <c r="H11" s="2">
        <v>22.354579999999999</v>
      </c>
      <c r="I11" s="2">
        <v>32.196739999999998</v>
      </c>
      <c r="J11" s="2">
        <v>2.8655200000000001</v>
      </c>
      <c r="K11" s="2">
        <v>2.8027700000000002</v>
      </c>
      <c r="L11" s="2">
        <v>141.30789999999999</v>
      </c>
      <c r="M11" s="2">
        <v>58.071539999999999</v>
      </c>
      <c r="N11" s="2"/>
      <c r="O11" s="2"/>
      <c r="P11" s="2"/>
      <c r="Q11" s="2"/>
    </row>
    <row r="12" spans="1:23">
      <c r="B12" s="2"/>
      <c r="C12" s="2"/>
      <c r="D12" s="2"/>
      <c r="E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>
      <c r="A14" s="5" t="s">
        <v>31</v>
      </c>
      <c r="B14" s="6" t="s">
        <v>21</v>
      </c>
      <c r="C14" s="10" t="s"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>
      <c r="A15" s="6" t="s">
        <v>29</v>
      </c>
      <c r="B15" s="2">
        <v>593.49334999999996</v>
      </c>
      <c r="C15" s="2">
        <v>377.88</v>
      </c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>
      <c r="A16" s="6" t="s">
        <v>23</v>
      </c>
      <c r="B16" s="10">
        <v>43.665489999999998</v>
      </c>
      <c r="C16" s="2">
        <v>18.149999999999999</v>
      </c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6" t="s">
        <v>30</v>
      </c>
      <c r="B17" s="2">
        <v>36.493090000000002</v>
      </c>
      <c r="C17" s="2">
        <v>27.52</v>
      </c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6" t="s">
        <v>24</v>
      </c>
      <c r="B18" s="2">
        <v>10.576610000000001</v>
      </c>
      <c r="C18" s="2">
        <v>26.35</v>
      </c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6" t="s">
        <v>25</v>
      </c>
      <c r="B19" s="2">
        <v>0.54315999999999998</v>
      </c>
      <c r="C19" s="2">
        <v>1.94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6" t="s">
        <v>26</v>
      </c>
      <c r="B20" s="2">
        <v>2.1669</v>
      </c>
      <c r="C20" s="2">
        <v>2.62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6" t="s">
        <v>27</v>
      </c>
      <c r="B21" s="2">
        <v>41.574849999999998</v>
      </c>
      <c r="C21" s="2">
        <v>60.55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6" t="s">
        <v>28</v>
      </c>
      <c r="B22" s="2">
        <v>37.286149999999999</v>
      </c>
      <c r="C22" s="2">
        <v>52.68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6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E25" s="2"/>
    </row>
    <row r="26" spans="1:17">
      <c r="A26" s="5" t="s">
        <v>31</v>
      </c>
      <c r="B26" s="6" t="s">
        <v>33</v>
      </c>
      <c r="C26" s="10" t="s">
        <v>22</v>
      </c>
      <c r="E26" s="2"/>
    </row>
    <row r="27" spans="1:17">
      <c r="A27" s="6" t="s">
        <v>29</v>
      </c>
      <c r="B27" s="2">
        <v>593.49334999999996</v>
      </c>
      <c r="C27" s="2">
        <v>372.85338000000002</v>
      </c>
      <c r="D27" s="2"/>
      <c r="E27" s="2"/>
    </row>
    <row r="28" spans="1:17">
      <c r="A28" s="6" t="s">
        <v>23</v>
      </c>
      <c r="B28" s="2">
        <v>43.665489999999998</v>
      </c>
      <c r="C28" s="2">
        <v>17.18158</v>
      </c>
      <c r="D28" s="2"/>
      <c r="E28" s="2"/>
    </row>
    <row r="29" spans="1:17">
      <c r="A29" s="6" t="s">
        <v>30</v>
      </c>
      <c r="B29" s="2">
        <v>36.493090000000002</v>
      </c>
      <c r="C29" s="2">
        <v>22.354579999999999</v>
      </c>
      <c r="D29" s="2"/>
      <c r="E29" s="2"/>
    </row>
    <row r="30" spans="1:17">
      <c r="A30" s="6" t="s">
        <v>24</v>
      </c>
      <c r="B30" s="2">
        <v>10.576610000000001</v>
      </c>
      <c r="C30" s="2">
        <v>32.196739999999998</v>
      </c>
      <c r="D30" s="2"/>
    </row>
    <row r="31" spans="1:17">
      <c r="A31" s="6" t="s">
        <v>25</v>
      </c>
      <c r="B31" s="2">
        <v>0.54315999999999998</v>
      </c>
      <c r="C31" s="2">
        <v>2.8655200000000001</v>
      </c>
      <c r="D31" s="2"/>
    </row>
    <row r="32" spans="1:17">
      <c r="A32" s="6" t="s">
        <v>26</v>
      </c>
      <c r="B32" s="2">
        <v>2.1669</v>
      </c>
      <c r="C32" s="2">
        <v>2.8027700000000002</v>
      </c>
      <c r="D32" s="2"/>
    </row>
    <row r="33" spans="1:16">
      <c r="A33" s="6" t="s">
        <v>27</v>
      </c>
      <c r="B33" s="2">
        <v>41.574849999999998</v>
      </c>
      <c r="C33" s="2">
        <v>141.30789999999999</v>
      </c>
      <c r="D33" s="2"/>
    </row>
    <row r="34" spans="1:16">
      <c r="A34" s="6" t="s">
        <v>28</v>
      </c>
      <c r="B34" s="2">
        <v>37.286149999999999</v>
      </c>
      <c r="C34" s="2">
        <v>58.071539999999999</v>
      </c>
      <c r="D34" s="2"/>
    </row>
    <row r="35" spans="1:16">
      <c r="A35" s="6"/>
      <c r="B35" s="2"/>
      <c r="C35" s="2"/>
      <c r="D35" s="2"/>
    </row>
    <row r="37" spans="1:16">
      <c r="F37" s="8"/>
    </row>
    <row r="39" spans="1:16">
      <c r="A39" s="6"/>
      <c r="B39" s="2"/>
      <c r="C39" s="2"/>
      <c r="D39" s="2"/>
    </row>
    <row r="40" spans="1:16">
      <c r="A40" s="6"/>
      <c r="B40" s="2"/>
      <c r="C40" s="2"/>
      <c r="D40" s="2"/>
      <c r="G40" s="8"/>
      <c r="H40" s="8"/>
      <c r="I40" s="8"/>
      <c r="J40" s="8"/>
      <c r="K40" s="8"/>
      <c r="L40" s="8"/>
      <c r="M40" s="8"/>
      <c r="N40" s="8"/>
      <c r="O40" s="8"/>
    </row>
    <row r="41" spans="1:16">
      <c r="A41" s="6"/>
      <c r="B41" s="2"/>
      <c r="C41" s="2"/>
      <c r="D41" s="2"/>
    </row>
    <row r="42" spans="1:16">
      <c r="A42" s="6"/>
      <c r="B42" s="2"/>
      <c r="C42" s="2"/>
      <c r="D42" s="2"/>
    </row>
    <row r="43" spans="1:16">
      <c r="A43" s="6"/>
      <c r="B43" s="2"/>
      <c r="C43" s="2"/>
      <c r="D43" s="2"/>
    </row>
    <row r="44" spans="1:16">
      <c r="A44" s="6"/>
      <c r="B44" s="2"/>
      <c r="C44" s="2"/>
      <c r="D44" s="2"/>
    </row>
    <row r="45" spans="1:16">
      <c r="A45" s="6"/>
      <c r="B45" s="2"/>
      <c r="C45" s="2"/>
      <c r="D45" s="2"/>
    </row>
    <row r="46" spans="1:16">
      <c r="A46" s="6"/>
      <c r="B46" s="2"/>
      <c r="C46" s="2"/>
      <c r="D46" s="2"/>
    </row>
    <row r="47" spans="1:16">
      <c r="A47" s="6"/>
      <c r="B47" s="2"/>
      <c r="C47" s="2"/>
      <c r="D47" s="2"/>
    </row>
    <row r="48" spans="1:16">
      <c r="G48" s="12"/>
      <c r="H48" s="12"/>
      <c r="I48" s="12"/>
      <c r="J48" s="12"/>
      <c r="L48" s="12"/>
      <c r="M48" s="12"/>
      <c r="N48" s="12"/>
      <c r="O48" s="12"/>
      <c r="P48" s="12"/>
    </row>
    <row r="49" spans="1:16">
      <c r="G49" s="8"/>
      <c r="H49" s="13"/>
      <c r="I49" s="13"/>
      <c r="J49" s="13"/>
      <c r="L49" s="13"/>
      <c r="M49" s="13"/>
      <c r="N49" s="13"/>
      <c r="O49" s="13"/>
      <c r="P49" s="13"/>
    </row>
    <row r="50" spans="1:16">
      <c r="G50" s="8"/>
      <c r="H50" s="13"/>
      <c r="I50" s="13"/>
      <c r="J50" s="13"/>
      <c r="L50" s="13"/>
      <c r="M50" s="13"/>
      <c r="N50" s="13"/>
      <c r="O50" s="13"/>
      <c r="P50" s="13"/>
    </row>
    <row r="51" spans="1:16">
      <c r="G51" s="8"/>
      <c r="H51" s="13"/>
      <c r="I51" s="13"/>
      <c r="J51" s="13"/>
      <c r="L51" s="13"/>
      <c r="M51" s="13"/>
      <c r="N51" s="13"/>
      <c r="O51" s="13"/>
      <c r="P51" s="13"/>
    </row>
    <row r="52" spans="1:16">
      <c r="A52" s="6"/>
      <c r="B52" s="2"/>
      <c r="C52" s="2"/>
      <c r="G52" s="8"/>
      <c r="H52" s="13"/>
      <c r="I52" s="13"/>
      <c r="J52" s="13"/>
      <c r="L52" s="13"/>
      <c r="M52" s="13"/>
      <c r="N52" s="13"/>
      <c r="O52" s="13"/>
      <c r="P52" s="13"/>
    </row>
    <row r="53" spans="1:16">
      <c r="A53" s="6"/>
      <c r="B53" s="2"/>
      <c r="C53" s="2"/>
      <c r="G53" s="14"/>
      <c r="H53" s="13"/>
      <c r="I53" s="13"/>
      <c r="J53" s="13"/>
      <c r="L53" s="13"/>
      <c r="M53" s="13"/>
      <c r="N53" s="13"/>
      <c r="O53" s="13"/>
      <c r="P53" s="13"/>
    </row>
    <row r="54" spans="1:16">
      <c r="A54" s="6"/>
      <c r="B54" s="2"/>
      <c r="C54" s="2"/>
      <c r="G54" s="14"/>
      <c r="H54" s="13"/>
      <c r="I54" s="13"/>
      <c r="J54" s="13"/>
      <c r="L54" s="13"/>
      <c r="M54" s="13"/>
      <c r="N54" s="13"/>
      <c r="O54" s="13"/>
      <c r="P54" s="13"/>
    </row>
    <row r="55" spans="1:16">
      <c r="A55" s="6"/>
      <c r="B55" s="2"/>
      <c r="C55" s="2"/>
      <c r="D55" s="2"/>
      <c r="G55" s="14"/>
      <c r="H55" s="13"/>
      <c r="I55" s="13"/>
      <c r="J55" s="13"/>
      <c r="L55" s="13"/>
      <c r="M55" s="13"/>
      <c r="N55" s="13"/>
      <c r="O55" s="13"/>
      <c r="P55" s="13"/>
    </row>
    <row r="56" spans="1:16">
      <c r="A56" s="6"/>
      <c r="B56" s="2"/>
      <c r="C56" s="2"/>
      <c r="G56" s="8"/>
      <c r="H56" s="13"/>
      <c r="I56" s="13"/>
      <c r="J56" s="13"/>
      <c r="L56" s="13"/>
      <c r="M56" s="13"/>
      <c r="N56" s="13"/>
      <c r="O56" s="13"/>
      <c r="P56" s="13"/>
    </row>
    <row r="57" spans="1:16">
      <c r="A57" s="6"/>
      <c r="B57" s="2"/>
      <c r="C57" s="2"/>
      <c r="D57" s="6"/>
      <c r="E57" s="6"/>
      <c r="F57" s="12"/>
      <c r="G57" s="12"/>
      <c r="H57" s="12"/>
      <c r="I57" s="12"/>
      <c r="J57" s="12"/>
      <c r="K57" s="12"/>
      <c r="L57" s="12"/>
    </row>
    <row r="58" spans="1:16">
      <c r="A58" s="6"/>
      <c r="B58" s="2"/>
      <c r="C58" s="2"/>
    </row>
    <row r="59" spans="1:16">
      <c r="A59" s="6"/>
      <c r="B59" s="2"/>
      <c r="C59" s="2"/>
      <c r="E59"/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6"/>
      <c r="B60" s="2"/>
      <c r="C60" s="2"/>
    </row>
    <row r="61" spans="1:16">
      <c r="G61" s="8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G62" s="8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G63" s="8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B64" s="6"/>
      <c r="G64" s="8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6"/>
      <c r="B65" s="2"/>
      <c r="C65" s="2"/>
      <c r="G65" s="14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6"/>
      <c r="B66" s="2"/>
      <c r="C66" s="2"/>
      <c r="G66" s="14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6"/>
      <c r="B67" s="2"/>
      <c r="C67" s="2"/>
      <c r="G67" s="14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6"/>
      <c r="B68" s="2"/>
      <c r="C68" s="2"/>
      <c r="G68" s="8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6"/>
      <c r="B69" s="2"/>
      <c r="C69" s="2"/>
    </row>
    <row r="70" spans="1:16">
      <c r="A70" s="6"/>
      <c r="B70" s="2"/>
      <c r="C70" s="2"/>
    </row>
    <row r="71" spans="1:16">
      <c r="A71" s="6"/>
      <c r="B71" s="2"/>
      <c r="C71" s="2"/>
    </row>
    <row r="72" spans="1:16">
      <c r="A72" s="6"/>
      <c r="B72" s="2"/>
      <c r="C72" s="2"/>
    </row>
    <row r="73" spans="1:16">
      <c r="A73" s="6"/>
      <c r="B73" s="2"/>
      <c r="C73" s="2"/>
    </row>
    <row r="79" spans="1:16">
      <c r="A79" s="12"/>
      <c r="B79" s="12"/>
      <c r="C79" s="12"/>
      <c r="D79" s="12"/>
      <c r="E79" s="12"/>
      <c r="F79" s="12"/>
      <c r="G79" s="12"/>
      <c r="H79" s="12"/>
      <c r="I79" s="12"/>
    </row>
    <row r="80" spans="1:16">
      <c r="A80" s="8"/>
      <c r="B80" s="8"/>
      <c r="C80" s="8"/>
      <c r="D80" s="8"/>
      <c r="E80" s="8"/>
      <c r="F80" s="8"/>
      <c r="G80" s="8"/>
      <c r="H80" s="8"/>
      <c r="I80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D4C1-F54B-4324-ADC7-97CADA147C8F}">
  <dimension ref="A1"/>
  <sheetViews>
    <sheetView topLeftCell="D8" zoomScale="85" zoomScaleNormal="85" workbookViewId="0">
      <selection activeCell="L42" sqref="L42"/>
    </sheetView>
  </sheetViews>
  <sheetFormatPr baseColWidth="10" defaultRowHeight="15.7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1218-D492-46E1-9C7F-F04932C26852}">
  <dimension ref="O42:X51"/>
  <sheetViews>
    <sheetView topLeftCell="N25" zoomScale="115" zoomScaleNormal="115" workbookViewId="0">
      <selection activeCell="P47" sqref="P47"/>
    </sheetView>
  </sheetViews>
  <sheetFormatPr baseColWidth="10" defaultRowHeight="15.75"/>
  <sheetData>
    <row r="42" spans="15:24">
      <c r="O42" s="2"/>
      <c r="P42" s="2" t="s">
        <v>49</v>
      </c>
      <c r="Q42" s="2" t="s">
        <v>50</v>
      </c>
      <c r="R42" s="2" t="s">
        <v>17</v>
      </c>
      <c r="S42" s="2" t="s">
        <v>51</v>
      </c>
      <c r="T42" s="2" t="s">
        <v>52</v>
      </c>
      <c r="U42" s="2" t="s">
        <v>53</v>
      </c>
      <c r="V42" s="2" t="s">
        <v>54</v>
      </c>
      <c r="W42" s="2" t="s">
        <v>18</v>
      </c>
      <c r="X42" s="2"/>
    </row>
    <row r="43" spans="15:24">
      <c r="O43" s="2" t="s">
        <v>45</v>
      </c>
      <c r="P43" s="2">
        <v>448.56</v>
      </c>
      <c r="Q43" s="2">
        <v>23.28</v>
      </c>
      <c r="R43" s="2">
        <v>28.05</v>
      </c>
      <c r="S43" s="2">
        <v>31.09</v>
      </c>
      <c r="T43" s="2">
        <v>2.83</v>
      </c>
      <c r="U43" s="2">
        <v>3.24</v>
      </c>
      <c r="V43" s="2">
        <v>147.63999999999999</v>
      </c>
      <c r="W43" s="2">
        <v>52.29</v>
      </c>
      <c r="X43" s="2"/>
    </row>
    <row r="44" spans="15:24">
      <c r="O44" s="2" t="s">
        <v>46</v>
      </c>
      <c r="P44" s="2">
        <v>211.14</v>
      </c>
      <c r="Q44" s="2">
        <v>15.88</v>
      </c>
      <c r="R44" s="2">
        <v>13.7</v>
      </c>
      <c r="S44" s="2">
        <v>23.74</v>
      </c>
      <c r="T44" s="2">
        <v>2.8</v>
      </c>
      <c r="U44" s="2">
        <v>2.5299999999999998</v>
      </c>
      <c r="V44" s="2">
        <v>158.33000000000001</v>
      </c>
      <c r="W44" s="2">
        <v>32.270000000000003</v>
      </c>
      <c r="X44" s="2"/>
    </row>
    <row r="45" spans="15:24">
      <c r="O45" s="2" t="s">
        <v>47</v>
      </c>
      <c r="P45" s="2">
        <v>13.63</v>
      </c>
      <c r="Q45" s="2">
        <v>0.1</v>
      </c>
      <c r="R45" s="2">
        <v>0.16</v>
      </c>
      <c r="S45" s="2">
        <v>0</v>
      </c>
      <c r="T45" s="2">
        <v>0</v>
      </c>
      <c r="U45" s="2">
        <v>0.04</v>
      </c>
      <c r="V45" s="2">
        <v>0.93</v>
      </c>
      <c r="W45" s="2">
        <v>0.86</v>
      </c>
      <c r="X45" s="2"/>
    </row>
    <row r="46" spans="15:24">
      <c r="O46" s="2" t="s">
        <v>55</v>
      </c>
      <c r="P46" s="2">
        <v>415.16</v>
      </c>
      <c r="Q46" s="2">
        <v>20.32</v>
      </c>
      <c r="R46" s="2">
        <v>26.47</v>
      </c>
      <c r="S46" s="2">
        <v>27.36</v>
      </c>
      <c r="T46" s="2">
        <v>2.0699999999999998</v>
      </c>
      <c r="U46" s="2">
        <v>2.8</v>
      </c>
      <c r="V46" s="2">
        <v>85.26</v>
      </c>
      <c r="W46" s="2">
        <v>45.92</v>
      </c>
      <c r="X46" s="2"/>
    </row>
    <row r="47" spans="15:24">
      <c r="O47" s="2" t="s">
        <v>48</v>
      </c>
      <c r="P47" s="2">
        <v>4709.2</v>
      </c>
      <c r="Q47" s="2">
        <v>383.92</v>
      </c>
      <c r="R47" s="2">
        <v>273.22000000000003</v>
      </c>
      <c r="S47" s="2">
        <v>236.72</v>
      </c>
      <c r="T47" s="2">
        <v>33.01</v>
      </c>
      <c r="U47" s="2">
        <v>55.89</v>
      </c>
      <c r="V47" s="2">
        <v>1264.33</v>
      </c>
      <c r="W47" s="2">
        <v>590.39</v>
      </c>
      <c r="X47" s="2"/>
    </row>
    <row r="48" spans="15:24"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5:24"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5:24"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5:24">
      <c r="O51" s="2"/>
      <c r="P51" s="2"/>
      <c r="Q51" s="2"/>
      <c r="R51" s="2"/>
      <c r="S51" s="2"/>
      <c r="T51" s="2"/>
      <c r="U51" s="2"/>
      <c r="V51" s="2"/>
      <c r="W51" s="2"/>
      <c r="X51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17A-9F1A-402C-A883-B3E40EAAB4C4}">
  <dimension ref="C7:D27"/>
  <sheetViews>
    <sheetView tabSelected="1" workbookViewId="0">
      <selection activeCell="A26" sqref="A26:XFD27"/>
    </sheetView>
  </sheetViews>
  <sheetFormatPr baseColWidth="10" defaultRowHeight="15.75"/>
  <cols>
    <col min="3" max="3" width="48.375" customWidth="1"/>
    <col min="4" max="4" width="48" customWidth="1"/>
  </cols>
  <sheetData>
    <row r="7" spans="3:4">
      <c r="C7" t="s">
        <v>87</v>
      </c>
      <c r="D7" t="s">
        <v>86</v>
      </c>
    </row>
    <row r="8" spans="3:4">
      <c r="C8" t="s">
        <v>56</v>
      </c>
      <c r="D8" t="s">
        <v>56</v>
      </c>
    </row>
    <row r="9" spans="3:4">
      <c r="C9" s="17" t="s">
        <v>57</v>
      </c>
      <c r="D9" s="16" t="s">
        <v>76</v>
      </c>
    </row>
    <row r="10" spans="3:4">
      <c r="C10" t="s">
        <v>58</v>
      </c>
      <c r="D10" t="s">
        <v>58</v>
      </c>
    </row>
    <row r="11" spans="3:4">
      <c r="C11" t="s">
        <v>59</v>
      </c>
      <c r="D11" t="s">
        <v>77</v>
      </c>
    </row>
    <row r="12" spans="3:4">
      <c r="C12" t="s">
        <v>60</v>
      </c>
      <c r="D12" t="s">
        <v>60</v>
      </c>
    </row>
    <row r="13" spans="3:4">
      <c r="C13" s="16" t="s">
        <v>61</v>
      </c>
      <c r="D13" s="17" t="s">
        <v>78</v>
      </c>
    </row>
    <row r="14" spans="3:4">
      <c r="C14" t="s">
        <v>62</v>
      </c>
      <c r="D14" t="s">
        <v>62</v>
      </c>
    </row>
    <row r="15" spans="3:4">
      <c r="C15" t="s">
        <v>63</v>
      </c>
      <c r="D15" s="16" t="s">
        <v>79</v>
      </c>
    </row>
    <row r="16" spans="3:4">
      <c r="C16" t="s">
        <v>64</v>
      </c>
      <c r="D16" t="s">
        <v>64</v>
      </c>
    </row>
    <row r="17" spans="3:4">
      <c r="C17" s="16" t="s">
        <v>65</v>
      </c>
      <c r="D17" t="s">
        <v>80</v>
      </c>
    </row>
    <row r="18" spans="3:4">
      <c r="C18" t="s">
        <v>66</v>
      </c>
      <c r="D18" t="s">
        <v>66</v>
      </c>
    </row>
    <row r="19" spans="3:4">
      <c r="C19" s="18" t="s">
        <v>67</v>
      </c>
      <c r="D19" t="s">
        <v>81</v>
      </c>
    </row>
    <row r="20" spans="3:4">
      <c r="C20" t="s">
        <v>68</v>
      </c>
      <c r="D20" t="s">
        <v>68</v>
      </c>
    </row>
    <row r="21" spans="3:4">
      <c r="C21" s="18" t="s">
        <v>69</v>
      </c>
      <c r="D21" s="18" t="s">
        <v>82</v>
      </c>
    </row>
    <row r="22" spans="3:4">
      <c r="C22" t="s">
        <v>70</v>
      </c>
      <c r="D22" t="s">
        <v>70</v>
      </c>
    </row>
    <row r="23" spans="3:4">
      <c r="C23" s="18" t="s">
        <v>71</v>
      </c>
      <c r="D23" s="17" t="s">
        <v>83</v>
      </c>
    </row>
    <row r="24" spans="3:4">
      <c r="C24" t="s">
        <v>72</v>
      </c>
      <c r="D24" t="s">
        <v>72</v>
      </c>
    </row>
    <row r="25" spans="3:4">
      <c r="C25" s="17" t="s">
        <v>73</v>
      </c>
      <c r="D25" s="17" t="s">
        <v>84</v>
      </c>
    </row>
    <row r="26" spans="3:4">
      <c r="C26" t="s">
        <v>74</v>
      </c>
      <c r="D26" t="s">
        <v>74</v>
      </c>
    </row>
    <row r="27" spans="3:4">
      <c r="C27" t="s">
        <v>75</v>
      </c>
      <c r="D27" t="s">
        <v>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A41B-47BD-44B9-806A-043C7027AB5C}">
  <dimension ref="E7:G27"/>
  <sheetViews>
    <sheetView workbookViewId="0">
      <selection activeCell="G9" sqref="G9"/>
    </sheetView>
  </sheetViews>
  <sheetFormatPr baseColWidth="10" defaultRowHeight="15.75"/>
  <cols>
    <col min="5" max="5" width="71.75" bestFit="1" customWidth="1"/>
    <col min="7" max="7" width="71.75" bestFit="1" customWidth="1"/>
  </cols>
  <sheetData>
    <row r="7" spans="5:7">
      <c r="E7" t="s">
        <v>99</v>
      </c>
      <c r="G7" t="s">
        <v>98</v>
      </c>
    </row>
    <row r="8" spans="5:7">
      <c r="E8" t="s">
        <v>56</v>
      </c>
      <c r="G8" t="s">
        <v>56</v>
      </c>
    </row>
    <row r="9" spans="5:7">
      <c r="E9" t="s">
        <v>88</v>
      </c>
      <c r="G9" t="s">
        <v>76</v>
      </c>
    </row>
    <row r="10" spans="5:7">
      <c r="E10" t="s">
        <v>58</v>
      </c>
      <c r="G10" t="s">
        <v>58</v>
      </c>
    </row>
    <row r="11" spans="5:7">
      <c r="E11" s="16" t="s">
        <v>89</v>
      </c>
      <c r="G11" t="s">
        <v>77</v>
      </c>
    </row>
    <row r="12" spans="5:7">
      <c r="E12" t="s">
        <v>60</v>
      </c>
      <c r="G12" t="s">
        <v>60</v>
      </c>
    </row>
    <row r="13" spans="5:7">
      <c r="E13" t="s">
        <v>90</v>
      </c>
      <c r="G13" s="16" t="s">
        <v>78</v>
      </c>
    </row>
    <row r="14" spans="5:7">
      <c r="E14" t="s">
        <v>62</v>
      </c>
      <c r="G14" t="s">
        <v>62</v>
      </c>
    </row>
    <row r="15" spans="5:7">
      <c r="E15" t="s">
        <v>91</v>
      </c>
      <c r="G15" t="s">
        <v>79</v>
      </c>
    </row>
    <row r="16" spans="5:7">
      <c r="E16" t="s">
        <v>64</v>
      </c>
      <c r="G16" t="s">
        <v>64</v>
      </c>
    </row>
    <row r="17" spans="5:7">
      <c r="E17" t="s">
        <v>92</v>
      </c>
      <c r="G17" t="s">
        <v>80</v>
      </c>
    </row>
    <row r="18" spans="5:7">
      <c r="E18" t="s">
        <v>66</v>
      </c>
      <c r="G18" t="s">
        <v>66</v>
      </c>
    </row>
    <row r="19" spans="5:7">
      <c r="E19" s="18" t="s">
        <v>93</v>
      </c>
      <c r="G19" s="17" t="s">
        <v>81</v>
      </c>
    </row>
    <row r="20" spans="5:7">
      <c r="E20" t="s">
        <v>68</v>
      </c>
      <c r="G20" t="s">
        <v>68</v>
      </c>
    </row>
    <row r="21" spans="5:7">
      <c r="E21" s="17" t="s">
        <v>94</v>
      </c>
      <c r="G21" s="18" t="s">
        <v>82</v>
      </c>
    </row>
    <row r="22" spans="5:7">
      <c r="E22" t="s">
        <v>70</v>
      </c>
      <c r="G22" t="s">
        <v>70</v>
      </c>
    </row>
    <row r="23" spans="5:7">
      <c r="E23" t="s">
        <v>95</v>
      </c>
      <c r="G23" s="16" t="s">
        <v>83</v>
      </c>
    </row>
    <row r="24" spans="5:7">
      <c r="E24" t="s">
        <v>72</v>
      </c>
      <c r="G24" t="s">
        <v>72</v>
      </c>
    </row>
    <row r="25" spans="5:7">
      <c r="E25" t="s">
        <v>96</v>
      </c>
      <c r="G25" s="16" t="s">
        <v>84</v>
      </c>
    </row>
    <row r="26" spans="5:7">
      <c r="E26" t="s">
        <v>74</v>
      </c>
      <c r="G26" t="s">
        <v>74</v>
      </c>
    </row>
    <row r="27" spans="5:7">
      <c r="E27" t="s">
        <v>97</v>
      </c>
      <c r="G27" t="s">
        <v>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792C-F637-4AE4-8E5F-A2C68CDA81AA}">
  <dimension ref="A1:W82"/>
  <sheetViews>
    <sheetView zoomScale="70" zoomScaleNormal="70" workbookViewId="0">
      <selection activeCell="C43" sqref="C43"/>
    </sheetView>
  </sheetViews>
  <sheetFormatPr baseColWidth="10" defaultColWidth="10.875" defaultRowHeight="15.75" outlineLevelCol="1"/>
  <cols>
    <col min="1" max="1" width="21.125" style="10" bestFit="1" customWidth="1"/>
    <col min="2" max="2" width="20" style="10" bestFit="1" customWidth="1"/>
    <col min="3" max="3" width="23.375" style="10" customWidth="1"/>
    <col min="4" max="4" width="18.625" style="10" customWidth="1"/>
    <col min="5" max="5" width="11" style="10" bestFit="1" customWidth="1"/>
    <col min="6" max="6" width="18.625" style="10" customWidth="1"/>
    <col min="7" max="8" width="11.625" style="10" customWidth="1"/>
    <col min="9" max="9" width="14" style="10" customWidth="1"/>
    <col min="10" max="10" width="16.5" style="10" bestFit="1" customWidth="1"/>
    <col min="11" max="11" width="11.625" style="10" bestFit="1" customWidth="1" outlineLevel="1"/>
    <col min="12" max="16" width="11.625" style="10" bestFit="1" customWidth="1"/>
    <col min="17" max="17" width="11" style="10" bestFit="1" customWidth="1"/>
    <col min="18" max="18" width="11.125" style="10" bestFit="1" customWidth="1"/>
    <col min="19" max="20" width="11" style="10" bestFit="1" customWidth="1"/>
    <col min="21" max="21" width="11.125" style="10" bestFit="1" customWidth="1"/>
    <col min="22" max="23" width="11" style="10" bestFit="1" customWidth="1"/>
    <col min="24" max="16384" width="10.875" style="10"/>
  </cols>
  <sheetData>
    <row r="1" spans="1:23">
      <c r="A1" s="5" t="s">
        <v>31</v>
      </c>
      <c r="B1" s="6" t="s">
        <v>32</v>
      </c>
      <c r="C1" s="7" t="s">
        <v>19</v>
      </c>
      <c r="D1" s="2"/>
      <c r="E1" s="2"/>
      <c r="F1" s="8"/>
      <c r="G1" s="8"/>
      <c r="H1" s="8"/>
      <c r="I1" s="8"/>
      <c r="J1" s="8"/>
      <c r="K1" s="8"/>
      <c r="L1" s="8"/>
      <c r="M1" s="8"/>
      <c r="N1" s="8"/>
      <c r="O1" s="8"/>
      <c r="P1"/>
      <c r="Q1"/>
      <c r="R1"/>
      <c r="S1"/>
      <c r="T1"/>
      <c r="U1"/>
      <c r="V1" s="9"/>
      <c r="W1" s="9"/>
    </row>
    <row r="2" spans="1:23">
      <c r="A2" s="6" t="s">
        <v>29</v>
      </c>
      <c r="B2" s="2">
        <v>326.33999999999997</v>
      </c>
      <c r="C2" s="2">
        <v>601.26</v>
      </c>
      <c r="D2" s="2">
        <f>B2/C2</f>
        <v>0.54276020357249777</v>
      </c>
      <c r="E2" s="2"/>
      <c r="F2" s="8"/>
      <c r="G2" s="8"/>
      <c r="H2" s="8"/>
      <c r="I2" s="8"/>
      <c r="J2" s="8"/>
      <c r="K2" s="8"/>
      <c r="L2" s="8"/>
      <c r="M2" s="8"/>
      <c r="N2" s="8"/>
      <c r="O2" s="8"/>
      <c r="P2"/>
      <c r="Q2"/>
      <c r="R2"/>
      <c r="S2"/>
      <c r="T2"/>
      <c r="U2"/>
      <c r="V2" s="9"/>
      <c r="W2" s="9"/>
    </row>
    <row r="3" spans="1:23">
      <c r="A3" s="6" t="s">
        <v>23</v>
      </c>
      <c r="B3" s="2">
        <v>14.36</v>
      </c>
      <c r="C3" s="2">
        <v>37.14</v>
      </c>
      <c r="D3" s="2">
        <f t="shared" ref="D3:D9" si="0">B3/C3</f>
        <v>0.38664512654819599</v>
      </c>
      <c r="E3" s="2"/>
      <c r="F3" s="11"/>
      <c r="G3" s="11"/>
      <c r="H3" s="11"/>
      <c r="I3" s="11"/>
      <c r="J3" s="11"/>
      <c r="K3"/>
      <c r="L3"/>
      <c r="M3"/>
      <c r="N3"/>
      <c r="O3"/>
      <c r="P3"/>
      <c r="Q3"/>
      <c r="R3"/>
      <c r="S3"/>
      <c r="T3"/>
      <c r="U3"/>
      <c r="V3" s="9"/>
      <c r="W3" s="9"/>
    </row>
    <row r="4" spans="1:23">
      <c r="A4" s="6" t="s">
        <v>30</v>
      </c>
      <c r="B4" s="2">
        <v>21.27</v>
      </c>
      <c r="C4" s="2">
        <v>32.71</v>
      </c>
      <c r="D4" s="2">
        <f t="shared" si="0"/>
        <v>0.65025985937022313</v>
      </c>
      <c r="E4" s="2"/>
      <c r="F4" s="11"/>
      <c r="G4" s="11"/>
      <c r="H4" s="11"/>
      <c r="I4" s="11"/>
      <c r="J4" s="11"/>
      <c r="K4"/>
      <c r="L4"/>
      <c r="M4"/>
      <c r="N4"/>
      <c r="O4"/>
      <c r="P4"/>
      <c r="Q4"/>
      <c r="R4"/>
      <c r="S4"/>
      <c r="T4"/>
      <c r="U4"/>
      <c r="V4" s="9"/>
      <c r="W4" s="9"/>
    </row>
    <row r="5" spans="1:23">
      <c r="A5" s="6" t="s">
        <v>24</v>
      </c>
      <c r="B5" s="2">
        <v>27.47</v>
      </c>
      <c r="C5" s="2">
        <v>34.18</v>
      </c>
      <c r="D5" s="2">
        <f t="shared" si="0"/>
        <v>0.80368636629607959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3">
      <c r="A6" s="6" t="s">
        <v>25</v>
      </c>
      <c r="B6" s="2">
        <v>2.15</v>
      </c>
      <c r="C6" s="2">
        <v>3.45</v>
      </c>
      <c r="D6" s="2">
        <f t="shared" si="0"/>
        <v>0.62318840579710144</v>
      </c>
      <c r="E6" s="7"/>
      <c r="F6" s="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"/>
      <c r="S6" s="7"/>
      <c r="T6" s="7"/>
      <c r="U6" s="7"/>
    </row>
    <row r="7" spans="1:23">
      <c r="A7" s="6" t="s">
        <v>26</v>
      </c>
      <c r="B7" s="2">
        <v>2.4900000000000002</v>
      </c>
      <c r="C7" s="2">
        <v>3.54</v>
      </c>
      <c r="D7" s="2">
        <f t="shared" si="0"/>
        <v>0.70338983050847459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A8" s="6" t="s">
        <v>27</v>
      </c>
      <c r="B8" s="2">
        <v>160.36000000000001</v>
      </c>
      <c r="C8" s="2">
        <v>322.89999999999998</v>
      </c>
      <c r="D8" s="2">
        <f t="shared" si="0"/>
        <v>0.49662434190151755</v>
      </c>
      <c r="E8" s="2"/>
      <c r="F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>
      <c r="A9" s="6" t="s">
        <v>28</v>
      </c>
      <c r="B9" s="2">
        <v>45.2</v>
      </c>
      <c r="C9" s="2">
        <v>61.13</v>
      </c>
      <c r="D9" s="2">
        <f t="shared" si="0"/>
        <v>0.73940781940127598</v>
      </c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>
      <c r="A10" s="6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>
      <c r="A14" s="10" t="s">
        <v>31</v>
      </c>
      <c r="B14" s="6" t="s">
        <v>32</v>
      </c>
      <c r="C14" s="10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>
      <c r="A15" s="6" t="s">
        <v>29</v>
      </c>
      <c r="B15" s="2">
        <v>326.33999999999997</v>
      </c>
      <c r="C15" s="10">
        <v>570.74</v>
      </c>
      <c r="D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>
      <c r="A16" s="6" t="s">
        <v>23</v>
      </c>
      <c r="B16" s="2">
        <v>14.36</v>
      </c>
      <c r="C16" s="2">
        <v>35.18</v>
      </c>
      <c r="D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6" t="s">
        <v>30</v>
      </c>
      <c r="B17" s="2">
        <v>21.27</v>
      </c>
      <c r="C17" s="2">
        <v>31.38</v>
      </c>
      <c r="D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6" t="s">
        <v>24</v>
      </c>
      <c r="B18" s="2">
        <v>27.47</v>
      </c>
      <c r="C18" s="2">
        <v>32.840000000000003</v>
      </c>
      <c r="D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6" t="s">
        <v>25</v>
      </c>
      <c r="B19" s="2">
        <v>2.15</v>
      </c>
      <c r="C19" s="2">
        <v>3.73</v>
      </c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6" t="s">
        <v>26</v>
      </c>
      <c r="B20" s="2">
        <v>2.4900000000000002</v>
      </c>
      <c r="C20" s="2">
        <v>3.44</v>
      </c>
      <c r="D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6" t="s">
        <v>27</v>
      </c>
      <c r="B21" s="2">
        <v>160.36000000000001</v>
      </c>
      <c r="C21" s="2">
        <v>389.92</v>
      </c>
      <c r="D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6" t="s">
        <v>28</v>
      </c>
      <c r="B22" s="2">
        <v>45.2</v>
      </c>
      <c r="C22" s="2">
        <v>62.67</v>
      </c>
      <c r="D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6"/>
      <c r="B23" s="2"/>
      <c r="C23" s="2"/>
      <c r="D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6" spans="1:17">
      <c r="A26" s="10" t="s">
        <v>31</v>
      </c>
      <c r="B26" s="6" t="s">
        <v>34</v>
      </c>
      <c r="C26" s="10" t="s">
        <v>22</v>
      </c>
    </row>
    <row r="27" spans="1:17">
      <c r="A27" s="6" t="s">
        <v>29</v>
      </c>
      <c r="B27" s="2">
        <v>441.38</v>
      </c>
      <c r="C27" s="10">
        <v>476.68</v>
      </c>
      <c r="D27" s="2"/>
    </row>
    <row r="28" spans="1:17">
      <c r="A28" s="6" t="s">
        <v>23</v>
      </c>
      <c r="B28" s="2">
        <v>13.69</v>
      </c>
      <c r="C28" s="2">
        <v>26.11</v>
      </c>
      <c r="D28" s="2"/>
    </row>
    <row r="29" spans="1:17">
      <c r="A29" s="6" t="s">
        <v>30</v>
      </c>
      <c r="B29" s="2">
        <v>24.04</v>
      </c>
      <c r="C29" s="2">
        <v>30.96</v>
      </c>
      <c r="D29" s="2"/>
    </row>
    <row r="30" spans="1:17">
      <c r="A30" s="6" t="s">
        <v>24</v>
      </c>
      <c r="B30" s="2">
        <v>54.71</v>
      </c>
      <c r="C30" s="2">
        <v>29.31</v>
      </c>
      <c r="D30" s="2"/>
    </row>
    <row r="31" spans="1:17">
      <c r="A31" s="6" t="s">
        <v>25</v>
      </c>
      <c r="B31" s="2">
        <v>5.42</v>
      </c>
      <c r="C31" s="2">
        <v>2.58</v>
      </c>
      <c r="D31" s="2"/>
    </row>
    <row r="32" spans="1:17">
      <c r="A32" s="6" t="s">
        <v>26</v>
      </c>
      <c r="B32" s="2">
        <v>4.3899999999999997</v>
      </c>
      <c r="C32" s="2">
        <v>2.93</v>
      </c>
      <c r="D32" s="2"/>
    </row>
    <row r="33" spans="1:16">
      <c r="A33" s="6" t="s">
        <v>27</v>
      </c>
      <c r="B33" s="2">
        <v>160.9</v>
      </c>
      <c r="C33" s="2">
        <v>241.29</v>
      </c>
      <c r="D33" s="2"/>
    </row>
    <row r="34" spans="1:16">
      <c r="A34" s="6" t="s">
        <v>28</v>
      </c>
      <c r="B34" s="2">
        <v>61.28</v>
      </c>
      <c r="C34" s="2">
        <v>53.08</v>
      </c>
      <c r="D34" s="2"/>
    </row>
    <row r="35" spans="1:16">
      <c r="A35" s="6"/>
      <c r="B35" s="2"/>
      <c r="C35" s="2"/>
      <c r="D35" s="2"/>
    </row>
    <row r="37" spans="1:16">
      <c r="F37" s="8"/>
    </row>
    <row r="39" spans="1:16">
      <c r="A39" s="6"/>
      <c r="B39" s="2"/>
      <c r="C39" s="2"/>
      <c r="D39" s="2"/>
    </row>
    <row r="40" spans="1:16">
      <c r="A40" s="6"/>
      <c r="B40" s="2"/>
      <c r="C40" s="2"/>
      <c r="D40" s="2"/>
      <c r="G40" s="8"/>
      <c r="H40" s="8"/>
      <c r="I40" s="8"/>
      <c r="J40" s="8"/>
      <c r="K40" s="8"/>
      <c r="L40" s="8"/>
      <c r="M40" s="8"/>
      <c r="N40" s="8"/>
      <c r="O40" s="8"/>
    </row>
    <row r="41" spans="1:16">
      <c r="A41" s="6"/>
      <c r="B41" s="2"/>
      <c r="C41" s="2"/>
      <c r="D41" s="2"/>
    </row>
    <row r="42" spans="1:16">
      <c r="A42" s="6"/>
      <c r="B42" s="2"/>
      <c r="C42" s="2"/>
      <c r="D42" s="2"/>
    </row>
    <row r="43" spans="1:16">
      <c r="A43" s="6"/>
      <c r="B43" s="2"/>
      <c r="C43" s="2"/>
      <c r="D43" s="2"/>
    </row>
    <row r="44" spans="1:16">
      <c r="A44" s="6"/>
      <c r="B44" s="2"/>
      <c r="C44" s="2"/>
      <c r="D44" s="2"/>
    </row>
    <row r="45" spans="1:16">
      <c r="A45" s="6"/>
      <c r="B45" s="2"/>
      <c r="C45" s="2"/>
      <c r="D45" s="2"/>
    </row>
    <row r="46" spans="1:16">
      <c r="A46" s="6"/>
      <c r="B46" s="2"/>
      <c r="C46" s="2"/>
      <c r="D46" s="2"/>
    </row>
    <row r="47" spans="1:16">
      <c r="A47" s="6"/>
      <c r="B47" s="2"/>
      <c r="C47" s="2"/>
      <c r="D47" s="2"/>
    </row>
    <row r="48" spans="1:16">
      <c r="G48" s="12"/>
      <c r="H48" s="12"/>
      <c r="I48" s="12"/>
      <c r="J48" s="12"/>
      <c r="L48" s="12"/>
      <c r="M48" s="12"/>
      <c r="N48" s="12"/>
      <c r="O48" s="12"/>
      <c r="P48" s="12"/>
    </row>
    <row r="49" spans="1:16">
      <c r="G49" s="8"/>
      <c r="H49" s="13"/>
      <c r="I49" s="13"/>
      <c r="J49" s="13"/>
      <c r="L49" s="13"/>
      <c r="M49" s="13"/>
      <c r="N49" s="13"/>
      <c r="O49" s="13"/>
      <c r="P49" s="13"/>
    </row>
    <row r="50" spans="1:16">
      <c r="G50" s="8"/>
      <c r="H50" s="13"/>
      <c r="I50" s="13"/>
      <c r="J50" s="13"/>
      <c r="L50" s="13"/>
      <c r="M50" s="13"/>
      <c r="N50" s="13"/>
      <c r="O50" s="13"/>
      <c r="P50" s="13"/>
    </row>
    <row r="51" spans="1:16">
      <c r="G51" s="8"/>
      <c r="H51" s="13"/>
      <c r="I51" s="13"/>
      <c r="J51" s="13"/>
      <c r="L51" s="13"/>
      <c r="M51" s="13"/>
      <c r="N51" s="13"/>
      <c r="O51" s="13"/>
      <c r="P51" s="13"/>
    </row>
    <row r="52" spans="1:16">
      <c r="A52" s="6"/>
      <c r="B52" s="2"/>
      <c r="C52" s="2"/>
      <c r="G52" s="8"/>
      <c r="H52" s="13"/>
      <c r="I52" s="13"/>
      <c r="J52" s="13"/>
      <c r="L52" s="13"/>
      <c r="M52" s="13"/>
      <c r="N52" s="13"/>
      <c r="O52" s="13"/>
      <c r="P52" s="13"/>
    </row>
    <row r="53" spans="1:16">
      <c r="A53" s="6"/>
      <c r="B53" s="2"/>
      <c r="C53" s="2"/>
      <c r="G53" s="14"/>
      <c r="H53" s="13"/>
      <c r="I53" s="13"/>
      <c r="J53" s="13"/>
      <c r="L53" s="13"/>
      <c r="M53" s="13"/>
      <c r="N53" s="13"/>
      <c r="O53" s="13"/>
      <c r="P53" s="13"/>
    </row>
    <row r="54" spans="1:16">
      <c r="A54" s="6"/>
      <c r="B54" s="2"/>
      <c r="C54" s="2"/>
      <c r="G54" s="14"/>
      <c r="H54" s="13"/>
      <c r="I54" s="13"/>
      <c r="J54" s="13"/>
      <c r="L54" s="13"/>
      <c r="M54" s="13"/>
      <c r="N54" s="13"/>
      <c r="O54" s="13"/>
      <c r="P54" s="13"/>
    </row>
    <row r="55" spans="1:16">
      <c r="A55" s="6"/>
      <c r="B55" s="2"/>
      <c r="C55" s="2"/>
      <c r="D55" s="2"/>
      <c r="G55" s="14"/>
      <c r="H55" s="13"/>
      <c r="I55" s="13"/>
      <c r="J55" s="13"/>
      <c r="L55" s="13"/>
      <c r="M55" s="13"/>
      <c r="N55" s="13"/>
      <c r="O55" s="13"/>
      <c r="P55" s="13"/>
    </row>
    <row r="56" spans="1:16">
      <c r="A56" s="6"/>
      <c r="B56" s="2"/>
      <c r="C56" s="2"/>
      <c r="G56" s="8"/>
      <c r="H56" s="13"/>
      <c r="I56" s="13"/>
      <c r="J56" s="13"/>
      <c r="L56" s="13"/>
      <c r="M56" s="13"/>
      <c r="N56" s="13"/>
      <c r="O56" s="13"/>
      <c r="P56" s="13"/>
    </row>
    <row r="57" spans="1:16">
      <c r="A57" s="6"/>
      <c r="B57" s="2"/>
      <c r="C57" s="2"/>
      <c r="D57" s="6"/>
      <c r="E57" s="6"/>
      <c r="F57" s="12"/>
      <c r="G57" s="12"/>
      <c r="H57" s="12"/>
      <c r="I57" s="12"/>
      <c r="J57" s="12"/>
      <c r="K57" s="12"/>
      <c r="L57" s="12"/>
    </row>
    <row r="58" spans="1:16">
      <c r="A58" s="6"/>
      <c r="B58" s="2"/>
      <c r="C58" s="2"/>
    </row>
    <row r="59" spans="1:16">
      <c r="A59" s="6"/>
      <c r="B59" s="2"/>
      <c r="C59" s="2"/>
      <c r="E59"/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6"/>
      <c r="B60" s="2"/>
      <c r="C60" s="2"/>
    </row>
    <row r="61" spans="1:16">
      <c r="G61" s="8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G62" s="8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G63" s="8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B64" s="6"/>
      <c r="G64" s="8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6"/>
      <c r="B65" s="2"/>
      <c r="C65" s="2"/>
      <c r="G65" s="14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6"/>
      <c r="B66" s="2"/>
      <c r="C66" s="2"/>
      <c r="G66" s="14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6"/>
      <c r="B67" s="2"/>
      <c r="C67" s="2"/>
      <c r="G67" s="14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6"/>
      <c r="B68" s="2"/>
      <c r="C68" s="2"/>
      <c r="G68" s="8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6"/>
      <c r="B69" s="2"/>
      <c r="C69" s="2"/>
    </row>
    <row r="70" spans="1:16">
      <c r="A70" s="6"/>
      <c r="B70" s="2"/>
      <c r="C70" s="2"/>
    </row>
    <row r="71" spans="1:16">
      <c r="A71" s="6"/>
      <c r="B71" s="2"/>
      <c r="C71" s="2"/>
    </row>
    <row r="72" spans="1:16">
      <c r="A72" s="6"/>
      <c r="B72" s="2"/>
      <c r="C72" s="2"/>
    </row>
    <row r="73" spans="1:16">
      <c r="A73" s="6"/>
      <c r="B73" s="2"/>
      <c r="C73" s="2"/>
    </row>
    <row r="79" spans="1:16">
      <c r="A79" s="12"/>
      <c r="B79" s="12"/>
      <c r="C79" s="12"/>
      <c r="D79" s="12"/>
      <c r="E79" s="12"/>
      <c r="F79" s="12"/>
      <c r="G79" s="12"/>
      <c r="H79" s="12"/>
      <c r="I79" s="12"/>
    </row>
    <row r="80" spans="1:16">
      <c r="A80" s="8"/>
      <c r="B80" s="8"/>
      <c r="C80" s="8"/>
      <c r="D80" s="8"/>
      <c r="E80" s="8"/>
      <c r="F80" s="8"/>
      <c r="G80" s="8"/>
      <c r="H80" s="8"/>
      <c r="I80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FE9D-0AA2-4848-8233-3F3D5C514A6F}">
  <dimension ref="A1:K36"/>
  <sheetViews>
    <sheetView zoomScale="55" zoomScaleNormal="55" workbookViewId="0">
      <selection activeCell="B38" sqref="B38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4" max="4" width="13" bestFit="1" customWidth="1"/>
    <col min="5" max="5" width="11.875" bestFit="1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f>(erg_clust_normal_3!B2+erg_clust_normal_2!B2+erg_clust_normal_1!B2)/3</f>
        <v>14.666666666666666</v>
      </c>
      <c r="C2" s="2">
        <f>(erg_clust_normal_3!C2+erg_clust_normal_2!C2+erg_clust_normal_1!C2)/3</f>
        <v>15.666666666666666</v>
      </c>
      <c r="D2" s="2">
        <f>(erg_clust_normal_3!D2+erg_clust_normal_2!D2+erg_clust_normal_1!D2)/3</f>
        <v>17.666666666666668</v>
      </c>
      <c r="E2" s="2">
        <f>(erg_clust_normal_3!E2+erg_clust_normal_2!E2+erg_clust_normal_1!E2)/3</f>
        <v>4</v>
      </c>
    </row>
    <row r="3" spans="1:11">
      <c r="A3" t="s">
        <v>5</v>
      </c>
      <c r="B3" s="2">
        <f>(erg_clust_normal_3!B3+erg_clust_normal_2!B3+erg_clust_normal_1!B3)/3</f>
        <v>56.333333333333336</v>
      </c>
      <c r="C3" s="2">
        <f>(erg_clust_normal_3!C3+erg_clust_normal_2!C3+erg_clust_normal_1!C3)/3</f>
        <v>51.333333333333336</v>
      </c>
      <c r="D3" s="2">
        <f>(erg_clust_normal_3!D3+erg_clust_normal_2!D3+erg_clust_normal_1!D3)/3</f>
        <v>66.333333333333329</v>
      </c>
      <c r="E3" s="2">
        <f>(erg_clust_normal_3!E3+erg_clust_normal_2!E3+erg_clust_normal_1!E3)/3</f>
        <v>6.666666666666667</v>
      </c>
    </row>
    <row r="4" spans="1:11">
      <c r="A4" t="s">
        <v>6</v>
      </c>
      <c r="B4" s="2">
        <f>(erg_clust_normal_3!B4+erg_clust_normal_2!B4+erg_clust_normal_1!B4)/3</f>
        <v>34.333333333333336</v>
      </c>
      <c r="C4" s="2">
        <f>(erg_clust_normal_3!C4+erg_clust_normal_2!C4+erg_clust_normal_1!C4)/3</f>
        <v>39.666666666666664</v>
      </c>
      <c r="D4" s="2">
        <f>(erg_clust_normal_3!D4+erg_clust_normal_2!D4+erg_clust_normal_1!D4)/3</f>
        <v>45.666666666666664</v>
      </c>
      <c r="E4" s="2">
        <f>(erg_clust_normal_3!E4+erg_clust_normal_2!E4+erg_clust_normal_1!E4)/3</f>
        <v>51.333333333333336</v>
      </c>
    </row>
    <row r="5" spans="1:11">
      <c r="A5" t="s">
        <v>7</v>
      </c>
      <c r="B5" s="2">
        <f>(erg_clust_normal_3!B5+erg_clust_normal_2!B5+erg_clust_normal_1!B5)/3</f>
        <v>10.166666666666666</v>
      </c>
      <c r="C5" s="2">
        <f>(erg_clust_normal_3!C5+erg_clust_normal_2!C5+erg_clust_normal_1!C5)/3</f>
        <v>10.4</v>
      </c>
      <c r="D5" s="2">
        <f>(erg_clust_normal_3!D5+erg_clust_normal_2!D5+erg_clust_normal_1!D5)/3</f>
        <v>12.433333333333332</v>
      </c>
      <c r="E5" s="2">
        <f>(erg_clust_normal_3!E5+erg_clust_normal_2!E5+erg_clust_normal_1!E5)/3</f>
        <v>8.0333333333333332</v>
      </c>
    </row>
    <row r="6" spans="1:11">
      <c r="A6" t="s">
        <v>8</v>
      </c>
      <c r="B6" s="2">
        <f>(erg_clust_normal_3!B6+erg_clust_normal_2!B6+erg_clust_normal_1!B6)/3</f>
        <v>28</v>
      </c>
      <c r="C6" s="2">
        <f>(erg_clust_normal_3!C6+erg_clust_normal_2!C6+erg_clust_normal_1!C6)/3</f>
        <v>28</v>
      </c>
      <c r="D6" s="2">
        <f>(erg_clust_normal_3!D6+erg_clust_normal_2!D6+erg_clust_normal_1!D6)/3</f>
        <v>28</v>
      </c>
      <c r="E6" s="2">
        <f>(erg_clust_normal_3!E6+erg_clust_normal_2!E6+erg_clust_normal_1!E6)/3</f>
        <v>28</v>
      </c>
    </row>
    <row r="7" spans="1:11">
      <c r="A7" t="s">
        <v>13</v>
      </c>
      <c r="B7" s="2">
        <f>(erg_clust_normal_3!B7+erg_clust_normal_2!B7+erg_clust_normal_1!B7)/3</f>
        <v>1.4033333333333335</v>
      </c>
      <c r="C7" s="2">
        <f>(erg_clust_normal_3!C7+erg_clust_normal_2!C7+erg_clust_normal_1!C7)/3</f>
        <v>1.4833333333333332</v>
      </c>
      <c r="D7" s="2">
        <f>(erg_clust_normal_3!D7+erg_clust_normal_2!D7+erg_clust_normal_1!D7)/3</f>
        <v>1.3966666666666665</v>
      </c>
      <c r="E7" s="2">
        <f>(erg_clust_normal_3!E7+erg_clust_normal_2!E7+erg_clust_normal_1!E7)/3</f>
        <v>0.48333333333333339</v>
      </c>
    </row>
    <row r="8" spans="1:11">
      <c r="B8" s="2"/>
      <c r="C8" s="2"/>
      <c r="D8" s="2"/>
      <c r="E8" s="2"/>
    </row>
    <row r="11" spans="1:11">
      <c r="H11" s="1"/>
      <c r="I11" s="1"/>
      <c r="J11" s="1"/>
      <c r="K11" s="1"/>
    </row>
    <row r="12" spans="1:11">
      <c r="A12" t="s">
        <v>16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4</v>
      </c>
      <c r="B13" s="2">
        <f>(erg_clust_normal_3!B13+erg_clust_normal_2!B13+erg_clust_normal_1!B13)/3</f>
        <v>15</v>
      </c>
      <c r="C13" s="2">
        <f>(erg_clust_normal_3!C13+erg_clust_normal_2!C13+erg_clust_normal_1!C13)/3</f>
        <v>20.666666666666668</v>
      </c>
      <c r="D13" s="2">
        <f>(erg_clust_normal_3!D13+erg_clust_normal_2!D13+erg_clust_normal_1!D13)/3</f>
        <v>25.666666666666668</v>
      </c>
      <c r="E13" s="2">
        <f>(erg_clust_normal_3!E13+erg_clust_normal_2!E13+erg_clust_normal_1!E13)/3</f>
        <v>10</v>
      </c>
    </row>
    <row r="14" spans="1:11">
      <c r="A14" t="s">
        <v>5</v>
      </c>
      <c r="B14" s="2">
        <f>(erg_clust_normal_3!B14+erg_clust_normal_2!B14+erg_clust_normal_1!B14)/3</f>
        <v>46.333333333333336</v>
      </c>
      <c r="C14" s="2">
        <f>(erg_clust_normal_3!C14+erg_clust_normal_2!C14+erg_clust_normal_1!C14)/3</f>
        <v>46</v>
      </c>
      <c r="D14" s="2">
        <f>(erg_clust_normal_3!D14+erg_clust_normal_2!D14+erg_clust_normal_1!D14)/3</f>
        <v>78.333333333333329</v>
      </c>
      <c r="E14" s="2">
        <f>(erg_clust_normal_3!E14+erg_clust_normal_2!E14+erg_clust_normal_1!E14)/3</f>
        <v>13</v>
      </c>
    </row>
    <row r="15" spans="1:11">
      <c r="A15" t="s">
        <v>6</v>
      </c>
      <c r="B15" s="2">
        <f>(erg_clust_normal_3!B15+erg_clust_normal_2!B15+erg_clust_normal_1!B15)/3</f>
        <v>24</v>
      </c>
      <c r="C15" s="2">
        <f>(erg_clust_normal_3!C15+erg_clust_normal_2!C15+erg_clust_normal_1!C15)/3</f>
        <v>34.333333333333336</v>
      </c>
      <c r="D15" s="2">
        <f>(erg_clust_normal_3!D15+erg_clust_normal_2!D15+erg_clust_normal_1!D15)/3</f>
        <v>50</v>
      </c>
      <c r="E15" s="2">
        <f>(erg_clust_normal_3!E15+erg_clust_normal_2!E15+erg_clust_normal_1!E15)/3</f>
        <v>59.666666666666664</v>
      </c>
    </row>
    <row r="16" spans="1:11">
      <c r="A16" t="s">
        <v>7</v>
      </c>
      <c r="B16" s="2">
        <f>(erg_clust_normal_3!B16+erg_clust_normal_2!B16+erg_clust_normal_1!B16)/3</f>
        <v>7.5</v>
      </c>
      <c r="C16" s="2">
        <f>(erg_clust_normal_3!C16+erg_clust_normal_2!C16+erg_clust_normal_1!C16)/3</f>
        <v>7.9000000000000012</v>
      </c>
      <c r="D16" s="2">
        <f>(erg_clust_normal_3!D16+erg_clust_normal_2!D16+erg_clust_normal_1!D16)/3</f>
        <v>13</v>
      </c>
      <c r="E16" s="2">
        <f>(erg_clust_normal_3!E16+erg_clust_normal_2!E16+erg_clust_normal_1!E16)/3</f>
        <v>9.5333333333333332</v>
      </c>
    </row>
    <row r="17" spans="1:5">
      <c r="A17" t="s">
        <v>8</v>
      </c>
      <c r="B17" s="2">
        <f>(erg_clust_normal_3!B17+erg_clust_normal_2!B17+erg_clust_normal_1!B17)/3</f>
        <v>48.333333333333336</v>
      </c>
      <c r="C17" s="2">
        <f>(erg_clust_normal_3!C17+erg_clust_normal_2!C17+erg_clust_normal_1!C17)/3</f>
        <v>48.333333333333336</v>
      </c>
      <c r="D17" s="2">
        <f>(erg_clust_normal_3!D17+erg_clust_normal_2!D17+erg_clust_normal_1!D17)/3</f>
        <v>48.333333333333336</v>
      </c>
      <c r="E17" s="2">
        <f>(erg_clust_normal_3!E17+erg_clust_normal_2!E17+erg_clust_normal_1!E17)/3</f>
        <v>48.333333333333336</v>
      </c>
    </row>
    <row r="18" spans="1:5">
      <c r="A18" t="s">
        <v>13</v>
      </c>
      <c r="B18" s="2">
        <f>(erg_clust_normal_3!B18+erg_clust_normal_2!B18+erg_clust_normal_1!B18)/3</f>
        <v>1.9833333333333334</v>
      </c>
      <c r="C18" s="2">
        <f>(erg_clust_normal_3!C18+erg_clust_normal_2!C18+erg_clust_normal_1!C18)/3</f>
        <v>2.6300000000000003</v>
      </c>
      <c r="D18" s="2">
        <f>(erg_clust_normal_3!D18+erg_clust_normal_2!D18+erg_clust_normal_1!D18)/3</f>
        <v>1.9766666666666666</v>
      </c>
      <c r="E18" s="2">
        <f>(erg_clust_normal_3!E18+erg_clust_normal_2!E18+erg_clust_normal_1!E18)/3</f>
        <v>1.02</v>
      </c>
    </row>
    <row r="21" spans="1:5">
      <c r="A21" t="s">
        <v>15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4</v>
      </c>
      <c r="B22" s="2">
        <f>(erg_clust_normal_3!B22+erg_clust_normal_2!B22+erg_clust_normal_1!B22)/3</f>
        <v>17.333333333333332</v>
      </c>
      <c r="C22" s="2">
        <f>(erg_clust_normal_3!C22+erg_clust_normal_2!C22+erg_clust_normal_1!C22)/3</f>
        <v>18</v>
      </c>
      <c r="D22" s="2">
        <f>(erg_clust_normal_3!D22+erg_clust_normal_2!D22+erg_clust_normal_1!D22)/3</f>
        <v>38.333333333333336</v>
      </c>
      <c r="E22" s="2">
        <f>(erg_clust_normal_3!E22+erg_clust_normal_2!E22+erg_clust_normal_1!E22)/3</f>
        <v>18</v>
      </c>
    </row>
    <row r="23" spans="1:5">
      <c r="A23" t="s">
        <v>5</v>
      </c>
      <c r="B23" s="2">
        <f>(erg_clust_normal_3!B23+erg_clust_normal_2!B23+erg_clust_normal_1!B23)/3</f>
        <v>49.666666666666664</v>
      </c>
      <c r="C23" s="2">
        <f>(erg_clust_normal_3!C23+erg_clust_normal_2!C23+erg_clust_normal_1!C23)/3</f>
        <v>45</v>
      </c>
      <c r="D23" s="2">
        <f>(erg_clust_normal_3!D23+erg_clust_normal_2!D23+erg_clust_normal_1!D23)/3</f>
        <v>101</v>
      </c>
      <c r="E23" s="2">
        <f>(erg_clust_normal_3!E23+erg_clust_normal_2!E23+erg_clust_normal_1!E23)/3</f>
        <v>22.333333333333332</v>
      </c>
    </row>
    <row r="24" spans="1:5">
      <c r="A24" t="s">
        <v>6</v>
      </c>
      <c r="B24" s="2">
        <f>(erg_clust_normal_3!B24+erg_clust_normal_2!B24+erg_clust_normal_1!B24)/3</f>
        <v>25.333333333333332</v>
      </c>
      <c r="C24" s="2">
        <f>(erg_clust_normal_3!C24+erg_clust_normal_2!C24+erg_clust_normal_1!C24)/3</f>
        <v>26.666666666666668</v>
      </c>
      <c r="D24" s="2">
        <f>(erg_clust_normal_3!D24+erg_clust_normal_2!D24+erg_clust_normal_1!D24)/3</f>
        <v>57.666666666666664</v>
      </c>
      <c r="E24" s="2">
        <f>(erg_clust_normal_3!E24+erg_clust_normal_2!E24+erg_clust_normal_1!E24)/3</f>
        <v>56.333333333333336</v>
      </c>
    </row>
    <row r="25" spans="1:5">
      <c r="A25" t="s">
        <v>7</v>
      </c>
      <c r="B25" s="2">
        <f>(erg_clust_normal_3!B25+erg_clust_normal_2!B25+erg_clust_normal_1!B25)/3</f>
        <v>7.8666666666666671</v>
      </c>
      <c r="C25" s="2">
        <f>(erg_clust_normal_3!C25+erg_clust_normal_2!C25+erg_clust_normal_1!C25)/3</f>
        <v>7.3666666666666671</v>
      </c>
      <c r="D25" s="2">
        <f>(erg_clust_normal_3!D25+erg_clust_normal_2!D25+erg_clust_normal_1!D25)/3</f>
        <v>14.300000000000002</v>
      </c>
      <c r="E25" s="2">
        <f>(erg_clust_normal_3!E25+erg_clust_normal_2!E25+erg_clust_normal_1!E25)/3</f>
        <v>9.9</v>
      </c>
    </row>
    <row r="26" spans="1:5">
      <c r="A26" t="s">
        <v>8</v>
      </c>
      <c r="B26" s="2">
        <f>(erg_clust_normal_3!B26+erg_clust_normal_2!B26+erg_clust_normal_1!B26)/3</f>
        <v>78.666666666666671</v>
      </c>
      <c r="C26" s="2">
        <f>(erg_clust_normal_3!C26+erg_clust_normal_2!C26+erg_clust_normal_1!C26)/3</f>
        <v>78.666666666666671</v>
      </c>
      <c r="D26" s="2">
        <f>(erg_clust_normal_3!D26+erg_clust_normal_2!D26+erg_clust_normal_1!D26)/3</f>
        <v>78.666666666666671</v>
      </c>
      <c r="E26" s="2">
        <f>(erg_clust_normal_3!E26+erg_clust_normal_2!E26+erg_clust_normal_1!E26)/3</f>
        <v>78.666666666666671</v>
      </c>
    </row>
    <row r="27" spans="1:5">
      <c r="A27" t="s">
        <v>13</v>
      </c>
      <c r="B27" s="2">
        <f>(erg_clust_normal_3!B27+erg_clust_normal_2!B27+erg_clust_normal_1!B27)/3</f>
        <v>2.2066666666666666</v>
      </c>
      <c r="C27" s="2">
        <f>(erg_clust_normal_3!C27+erg_clust_normal_2!C27+erg_clust_normal_1!C27)/3</f>
        <v>2.4366666666666665</v>
      </c>
      <c r="D27" s="2">
        <f>(erg_clust_normal_3!D27+erg_clust_normal_2!D27+erg_clust_normal_1!D27)/3</f>
        <v>2.6799999999999997</v>
      </c>
      <c r="E27" s="2">
        <f>(erg_clust_normal_3!E27+erg_clust_normal_2!E27+erg_clust_normal_1!E27)/3</f>
        <v>1.8366666666666667</v>
      </c>
    </row>
    <row r="29" spans="1:5">
      <c r="A29" t="s">
        <v>14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4</v>
      </c>
      <c r="B30" s="2">
        <f>(erg_clust_normal_3!B30+erg_clust_normal_2!B30+erg_clust_normal_1!B30)/3</f>
        <v>22</v>
      </c>
      <c r="C30" s="2">
        <f>(erg_clust_normal_3!C30+erg_clust_normal_2!C30+erg_clust_normal_1!C30)/3</f>
        <v>19</v>
      </c>
      <c r="D30" s="2">
        <f>(erg_clust_normal_3!D30+erg_clust_normal_2!D30+erg_clust_normal_1!D30)/3</f>
        <v>55</v>
      </c>
      <c r="E30" s="2">
        <f>(erg_clust_normal_3!E30+erg_clust_normal_2!E30+erg_clust_normal_1!E30)/3</f>
        <v>24</v>
      </c>
    </row>
    <row r="31" spans="1:5">
      <c r="A31" t="s">
        <v>5</v>
      </c>
      <c r="B31" s="2">
        <f>(erg_clust_normal_3!B31+erg_clust_normal_2!B31+erg_clust_normal_1!B31)/3</f>
        <v>62</v>
      </c>
      <c r="C31" s="2">
        <f>(erg_clust_normal_3!C31+erg_clust_normal_2!C31+erg_clust_normal_1!C31)/3</f>
        <v>39</v>
      </c>
      <c r="D31" s="2">
        <f>(erg_clust_normal_3!D31+erg_clust_normal_2!D31+erg_clust_normal_1!D31)/3</f>
        <v>125</v>
      </c>
      <c r="E31" s="2">
        <f>(erg_clust_normal_3!E31+erg_clust_normal_2!E31+erg_clust_normal_1!E31)/3</f>
        <v>29.333333333333332</v>
      </c>
    </row>
    <row r="32" spans="1:5">
      <c r="A32" t="s">
        <v>6</v>
      </c>
      <c r="B32" s="2">
        <f>(erg_clust_normal_3!B32+erg_clust_normal_2!B32+erg_clust_normal_1!B32)/3</f>
        <v>25</v>
      </c>
      <c r="C32" s="2">
        <f>(erg_clust_normal_3!C32+erg_clust_normal_2!C32+erg_clust_normal_1!C32)/3</f>
        <v>23</v>
      </c>
      <c r="D32" s="2">
        <f>(erg_clust_normal_3!D32+erg_clust_normal_2!D32+erg_clust_normal_1!D32)/3</f>
        <v>65</v>
      </c>
      <c r="E32" s="2">
        <f>(erg_clust_normal_3!E32+erg_clust_normal_2!E32+erg_clust_normal_1!E32)/3</f>
        <v>54.666666666666664</v>
      </c>
    </row>
    <row r="33" spans="1:5">
      <c r="A33" t="s">
        <v>7</v>
      </c>
      <c r="B33" s="2">
        <f>(erg_clust_normal_3!B33+erg_clust_normal_2!B33+erg_clust_normal_1!B33)/3</f>
        <v>8.6</v>
      </c>
      <c r="C33" s="2">
        <f>(erg_clust_normal_3!C33+erg_clust_normal_2!C33+erg_clust_normal_1!C33)/3</f>
        <v>6.7</v>
      </c>
      <c r="D33" s="2">
        <f>(erg_clust_normal_3!D33+erg_clust_normal_2!D33+erg_clust_normal_1!D33)/3</f>
        <v>15.699999999999998</v>
      </c>
      <c r="E33" s="2">
        <f>(erg_clust_normal_3!E33+erg_clust_normal_2!E33+erg_clust_normal_1!E33)/3</f>
        <v>9</v>
      </c>
    </row>
    <row r="34" spans="1:5">
      <c r="A34" t="s">
        <v>8</v>
      </c>
      <c r="B34" s="2">
        <f>(erg_clust_normal_3!B34+erg_clust_normal_2!B34+erg_clust_normal_1!B34)/3</f>
        <v>136</v>
      </c>
      <c r="C34" s="2">
        <f>(erg_clust_normal_3!C34+erg_clust_normal_2!C34+erg_clust_normal_1!C34)/3</f>
        <v>136</v>
      </c>
      <c r="D34" s="2">
        <f>(erg_clust_normal_3!D34+erg_clust_normal_2!D34+erg_clust_normal_1!D34)/3</f>
        <v>136</v>
      </c>
      <c r="E34" s="2">
        <f>(erg_clust_normal_3!E34+erg_clust_normal_2!E34+erg_clust_normal_1!E34)/3</f>
        <v>136</v>
      </c>
    </row>
    <row r="35" spans="1:5">
      <c r="A35" t="s">
        <v>13</v>
      </c>
      <c r="B35" s="2">
        <f>(erg_clust_normal_3!B35+erg_clust_normal_2!B35+erg_clust_normal_1!B35)/3</f>
        <v>2.56</v>
      </c>
      <c r="C35" s="2">
        <f>(erg_clust_normal_3!C35+erg_clust_normal_2!C35+erg_clust_normal_1!C35)/3</f>
        <v>2.84</v>
      </c>
      <c r="D35" s="2">
        <f>(erg_clust_normal_3!D35+erg_clust_normal_2!D35+erg_clust_normal_1!D35)/3</f>
        <v>3.5</v>
      </c>
      <c r="E35" s="2">
        <f>(erg_clust_normal_3!E35+erg_clust_normal_2!E35+erg_clust_normal_1!E35)/3</f>
        <v>2.6599999999999997</v>
      </c>
    </row>
    <row r="36" spans="1:5">
      <c r="B36" s="2"/>
      <c r="C36" s="2"/>
      <c r="D36" s="2"/>
      <c r="E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2CC5-1BBC-4D57-A254-BCA3BADF06D0}">
  <dimension ref="A1:K36"/>
  <sheetViews>
    <sheetView zoomScale="55" zoomScaleNormal="55" workbookViewId="0">
      <selection activeCell="A16" sqref="A16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4" max="4" width="13" bestFit="1" customWidth="1"/>
    <col min="5" max="5" width="11.875" bestFit="1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39</v>
      </c>
      <c r="B2" s="2">
        <f>(erg_clust_fat_3!B2+erg_clust_fat_2!B2+erg_clust_fat_1!B2)/3</f>
        <v>16.666666666666668</v>
      </c>
      <c r="C2" s="2">
        <f>(erg_clust_fat_3!C2+erg_clust_fat_2!C2+erg_clust_fat_1!C2)/3</f>
        <v>16</v>
      </c>
      <c r="D2" s="2">
        <f>(erg_clust_fat_3!D2+erg_clust_fat_2!D2+erg_clust_fat_1!D2)/3</f>
        <v>21.666666666666668</v>
      </c>
      <c r="E2" s="2">
        <f>(erg_clust_fat_3!E2+erg_clust_fat_2!E2+erg_clust_fat_1!E2)/3</f>
        <v>8.3333333333333339</v>
      </c>
    </row>
    <row r="3" spans="1:11">
      <c r="A3" t="s">
        <v>40</v>
      </c>
      <c r="B3" s="2">
        <f>(erg_clust_fat_3!B3+erg_clust_fat_2!B3+erg_clust_fat_1!B3)/3</f>
        <v>47</v>
      </c>
      <c r="C3" s="2">
        <f>(erg_clust_fat_3!C3+erg_clust_fat_2!C3+erg_clust_fat_1!C3)/3</f>
        <v>41.666666666666664</v>
      </c>
      <c r="D3" s="2">
        <f>(erg_clust_fat_3!D3+erg_clust_fat_2!D3+erg_clust_fat_1!D3)/3</f>
        <v>61.666666666666664</v>
      </c>
      <c r="E3" s="2">
        <f>(erg_clust_fat_3!E3+erg_clust_fat_2!E3+erg_clust_fat_1!E3)/3</f>
        <v>11.333333333333334</v>
      </c>
    </row>
    <row r="4" spans="1:11">
      <c r="A4" t="s">
        <v>41</v>
      </c>
      <c r="B4" s="2">
        <f>(erg_clust_fat_3!B4+erg_clust_fat_2!B4+erg_clust_fat_1!B4)/3</f>
        <v>23</v>
      </c>
      <c r="C4" s="2">
        <f>(erg_clust_fat_3!C4+erg_clust_fat_2!C4+erg_clust_fat_1!C4)/3</f>
        <v>28</v>
      </c>
      <c r="D4" s="2">
        <f>(erg_clust_fat_3!D4+erg_clust_fat_2!D4+erg_clust_fat_1!D4)/3</f>
        <v>44</v>
      </c>
      <c r="E4" s="2">
        <f>(erg_clust_fat_3!E4+erg_clust_fat_2!E4+erg_clust_fat_1!E4)/3</f>
        <v>54.666666666666664</v>
      </c>
    </row>
    <row r="5" spans="1:11">
      <c r="A5" t="s">
        <v>42</v>
      </c>
      <c r="B5" s="2">
        <f>(erg_clust_fat_3!B5+erg_clust_fat_2!B5+erg_clust_fat_1!B5)/3</f>
        <v>7.4333333333333336</v>
      </c>
      <c r="C5" s="2">
        <f>(erg_clust_fat_3!C5+erg_clust_fat_2!C5+erg_clust_fat_1!C5)/3</f>
        <v>7.9666666666666659</v>
      </c>
      <c r="D5" s="2">
        <f>(erg_clust_fat_3!D5+erg_clust_fat_2!D5+erg_clust_fat_1!D5)/3</f>
        <v>11.200000000000001</v>
      </c>
      <c r="E5" s="2">
        <f>(erg_clust_fat_3!E5+erg_clust_fat_2!E5+erg_clust_fat_1!E5)/3</f>
        <v>9.2333333333333325</v>
      </c>
    </row>
    <row r="6" spans="1:11">
      <c r="A6" t="s">
        <v>8</v>
      </c>
      <c r="B6" s="2">
        <f>(erg_clust_fat_3!B6+erg_clust_fat_2!B6+erg_clust_fat_1!B6)/3</f>
        <v>29.333333333333332</v>
      </c>
      <c r="C6" s="2">
        <f>(erg_clust_fat_3!C6+erg_clust_fat_2!C6+erg_clust_fat_1!C6)/3</f>
        <v>29.333333333333332</v>
      </c>
      <c r="D6" s="2">
        <f>(erg_clust_fat_3!D6+erg_clust_fat_2!D6+erg_clust_fat_1!D6)/3</f>
        <v>29.333333333333332</v>
      </c>
      <c r="E6" s="2">
        <f>(erg_clust_fat_3!E6+erg_clust_fat_2!E6+erg_clust_fat_1!E6)/3</f>
        <v>29.333333333333332</v>
      </c>
    </row>
    <row r="7" spans="1:11">
      <c r="A7" t="s">
        <v>13</v>
      </c>
      <c r="B7" s="2">
        <f>(erg_clust_fat_3!B7+erg_clust_fat_2!B7+erg_clust_fat_1!B7)/3</f>
        <v>2.2566666666666664</v>
      </c>
      <c r="C7" s="2">
        <f>(erg_clust_fat_3!C7+erg_clust_fat_2!C7+erg_clust_fat_1!C7)/3</f>
        <v>2.0066666666666668</v>
      </c>
      <c r="D7" s="2">
        <f>(erg_clust_fat_3!D7+erg_clust_fat_2!D7+erg_clust_fat_1!D7)/3</f>
        <v>1.9433333333333334</v>
      </c>
      <c r="E7" s="2">
        <f>(erg_clust_fat_3!E7+erg_clust_fat_2!E7+erg_clust_fat_1!E7)/3</f>
        <v>1.02</v>
      </c>
    </row>
    <row r="8" spans="1:11">
      <c r="B8" s="2"/>
      <c r="C8" s="2"/>
      <c r="D8" s="2"/>
      <c r="E8" s="2"/>
    </row>
    <row r="11" spans="1:11">
      <c r="H11" s="1"/>
      <c r="I11" s="1"/>
      <c r="J11" s="1"/>
      <c r="K11" s="1"/>
    </row>
    <row r="12" spans="1:11">
      <c r="A12" t="s">
        <v>36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39</v>
      </c>
      <c r="B13" s="2">
        <f>(erg_clust_fat_3!B13+erg_clust_fat_2!B13+erg_clust_fat_1!B13)/3</f>
        <v>12.666666666666666</v>
      </c>
      <c r="C13" s="2">
        <f>(erg_clust_fat_3!C13+erg_clust_fat_2!C13+erg_clust_fat_1!C13)/3</f>
        <v>12.666666666666666</v>
      </c>
      <c r="D13" s="2">
        <f>(erg_clust_fat_3!D13+erg_clust_fat_2!D13+erg_clust_fat_1!D13)/3</f>
        <v>28.333333333333332</v>
      </c>
      <c r="E13" s="2">
        <f>(erg_clust_fat_3!E13+erg_clust_fat_2!E13+erg_clust_fat_1!E13)/3</f>
        <v>12.666666666666666</v>
      </c>
    </row>
    <row r="14" spans="1:11">
      <c r="A14" t="s">
        <v>40</v>
      </c>
      <c r="B14" s="2">
        <f>(erg_clust_fat_3!B14+erg_clust_fat_2!B14+erg_clust_fat_1!B14)/3</f>
        <v>45.333333333333336</v>
      </c>
      <c r="C14" s="2">
        <f>(erg_clust_fat_3!C14+erg_clust_fat_2!C14+erg_clust_fat_1!C14)/3</f>
        <v>39.666666666666664</v>
      </c>
      <c r="D14" s="2">
        <f>(erg_clust_fat_3!D14+erg_clust_fat_2!D14+erg_clust_fat_1!D14)/3</f>
        <v>80</v>
      </c>
      <c r="E14" s="2">
        <f>(erg_clust_fat_3!E14+erg_clust_fat_2!E14+erg_clust_fat_1!E14)/3</f>
        <v>16</v>
      </c>
    </row>
    <row r="15" spans="1:11">
      <c r="A15" t="s">
        <v>41</v>
      </c>
      <c r="B15" s="2">
        <f>(erg_clust_fat_3!B15+erg_clust_fat_2!B15+erg_clust_fat_1!B15)/3</f>
        <v>22.333333333333332</v>
      </c>
      <c r="C15" s="2">
        <f>(erg_clust_fat_3!C15+erg_clust_fat_2!C15+erg_clust_fat_1!C15)/3</f>
        <v>21.666666666666668</v>
      </c>
      <c r="D15" s="2">
        <f>(erg_clust_fat_3!D15+erg_clust_fat_2!D15+erg_clust_fat_1!D15)/3</f>
        <v>53.666666666666664</v>
      </c>
      <c r="E15" s="2">
        <f>(erg_clust_fat_3!E15+erg_clust_fat_2!E15+erg_clust_fat_1!E15)/3</f>
        <v>54.666666666666664</v>
      </c>
    </row>
    <row r="16" spans="1:11">
      <c r="A16" t="s">
        <v>42</v>
      </c>
      <c r="B16" s="2">
        <f>(erg_clust_fat_3!B16+erg_clust_fat_2!B16+erg_clust_fat_1!B16)/3</f>
        <v>7.9333333333333336</v>
      </c>
      <c r="C16" s="2">
        <f>(erg_clust_fat_3!C16+erg_clust_fat_2!C16+erg_clust_fat_1!C16)/3</f>
        <v>7.3999999999999995</v>
      </c>
      <c r="D16" s="2">
        <f>(erg_clust_fat_3!D16+erg_clust_fat_2!D16+erg_clust_fat_1!D16)/3</f>
        <v>13.4</v>
      </c>
      <c r="E16" s="2">
        <f>(erg_clust_fat_3!E16+erg_clust_fat_2!E16+erg_clust_fat_1!E16)/3</f>
        <v>9.0666666666666664</v>
      </c>
    </row>
    <row r="17" spans="1:5">
      <c r="A17" t="s">
        <v>8</v>
      </c>
      <c r="B17" s="2">
        <f>(erg_clust_fat_3!B17+erg_clust_fat_2!B17+erg_clust_fat_1!B17)/3</f>
        <v>49</v>
      </c>
      <c r="C17" s="2">
        <f>(erg_clust_fat_3!C17+erg_clust_fat_2!C17+erg_clust_fat_1!C17)/3</f>
        <v>49</v>
      </c>
      <c r="D17" s="2">
        <f>(erg_clust_fat_3!D17+erg_clust_fat_2!D17+erg_clust_fat_1!D17)/3</f>
        <v>53.666666666666664</v>
      </c>
      <c r="E17" s="2">
        <f>(erg_clust_fat_3!E17+erg_clust_fat_2!E17+erg_clust_fat_1!E17)/3</f>
        <v>53.666666666666664</v>
      </c>
    </row>
    <row r="18" spans="1:5">
      <c r="A18" t="s">
        <v>13</v>
      </c>
      <c r="B18" s="2">
        <f>(erg_clust_fat_3!B18+erg_clust_fat_2!B18+erg_clust_fat_1!B18)/3</f>
        <v>1.5599999999999998</v>
      </c>
      <c r="C18" s="2">
        <f>(erg_clust_fat_3!C18+erg_clust_fat_2!C18+erg_clust_fat_1!C18)/3</f>
        <v>1.7066666666666668</v>
      </c>
      <c r="D18" s="2">
        <f>(erg_clust_fat_3!D18+erg_clust_fat_2!D18+erg_clust_fat_1!D18)/3</f>
        <v>2.1166666666666667</v>
      </c>
      <c r="E18" s="2">
        <f>(erg_clust_fat_3!E18+erg_clust_fat_2!E18+erg_clust_fat_1!E18)/3</f>
        <v>1.4000000000000001</v>
      </c>
    </row>
    <row r="21" spans="1:5">
      <c r="A21" t="s">
        <v>37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39</v>
      </c>
      <c r="B22" s="2">
        <f>(erg_clust_fat_3!B22+erg_clust_fat_2!B22+erg_clust_fat_1!B22)/3</f>
        <v>13</v>
      </c>
      <c r="C22" s="2">
        <f>(erg_clust_fat_3!C22+erg_clust_fat_2!C22+erg_clust_fat_1!C22)/3</f>
        <v>16.333333333333332</v>
      </c>
      <c r="D22" s="2">
        <f>(erg_clust_fat_3!D22+erg_clust_fat_2!D22+erg_clust_fat_1!D22)/3</f>
        <v>44</v>
      </c>
      <c r="E22" s="2">
        <f>(erg_clust_fat_3!E22+erg_clust_fat_2!E22+erg_clust_fat_1!E22)/3</f>
        <v>18</v>
      </c>
    </row>
    <row r="23" spans="1:5">
      <c r="A23" t="s">
        <v>40</v>
      </c>
      <c r="B23" s="2">
        <f>(erg_clust_fat_3!B23+erg_clust_fat_2!B23+erg_clust_fat_1!B23)/3</f>
        <v>48.666666666666664</v>
      </c>
      <c r="C23" s="2">
        <f>(erg_clust_fat_3!C23+erg_clust_fat_2!C23+erg_clust_fat_1!C23)/3</f>
        <v>43</v>
      </c>
      <c r="D23" s="2">
        <f>(erg_clust_fat_3!D23+erg_clust_fat_2!D23+erg_clust_fat_1!D23)/3</f>
        <v>97.333333333333329</v>
      </c>
      <c r="E23" s="2">
        <f>(erg_clust_fat_3!E23+erg_clust_fat_2!E23+erg_clust_fat_1!E23)/3</f>
        <v>22.333333333333332</v>
      </c>
    </row>
    <row r="24" spans="1:5">
      <c r="A24" t="s">
        <v>41</v>
      </c>
      <c r="B24" s="2">
        <f>(erg_clust_fat_3!B24+erg_clust_fat_2!B24+erg_clust_fat_1!B24)/3</f>
        <v>17.666666666666668</v>
      </c>
      <c r="C24" s="2">
        <f>(erg_clust_fat_3!C24+erg_clust_fat_2!C24+erg_clust_fat_1!C24)/3</f>
        <v>24.333333333333332</v>
      </c>
      <c r="D24" s="2">
        <f>(erg_clust_fat_3!D24+erg_clust_fat_2!D24+erg_clust_fat_1!D24)/3</f>
        <v>63.666666666666664</v>
      </c>
      <c r="E24" s="2">
        <f>(erg_clust_fat_3!E24+erg_clust_fat_2!E24+erg_clust_fat_1!E24)/3</f>
        <v>57.666666666666664</v>
      </c>
    </row>
    <row r="25" spans="1:5">
      <c r="A25" t="s">
        <v>42</v>
      </c>
      <c r="B25" s="2">
        <f>(erg_clust_fat_3!B25+erg_clust_fat_2!B25+erg_clust_fat_1!B25)/3</f>
        <v>8.1333333333333329</v>
      </c>
      <c r="C25" s="2">
        <f>(erg_clust_fat_3!C25+erg_clust_fat_2!C25+erg_clust_fat_1!C25)/3</f>
        <v>7.9666666666666659</v>
      </c>
      <c r="D25" s="2">
        <f>(erg_clust_fat_3!D25+erg_clust_fat_2!D25+erg_clust_fat_1!D25)/3</f>
        <v>15.633333333333333</v>
      </c>
      <c r="E25" s="2">
        <f>(erg_clust_fat_3!E25+erg_clust_fat_2!E25+erg_clust_fat_1!E25)/3</f>
        <v>9.4</v>
      </c>
    </row>
    <row r="26" spans="1:5">
      <c r="A26" t="s">
        <v>8</v>
      </c>
      <c r="B26" s="2">
        <f>(erg_clust_fat_3!B26+erg_clust_fat_2!B26+erg_clust_fat_1!B26)/3</f>
        <v>86.333333333333329</v>
      </c>
      <c r="C26" s="2">
        <f>(erg_clust_fat_3!C26+erg_clust_fat_2!C26+erg_clust_fat_1!C26)/3</f>
        <v>86.333333333333329</v>
      </c>
      <c r="D26" s="2">
        <f>(erg_clust_fat_3!D26+erg_clust_fat_2!D26+erg_clust_fat_1!D26)/3</f>
        <v>86.333333333333329</v>
      </c>
      <c r="E26" s="2">
        <f>(erg_clust_fat_3!E26+erg_clust_fat_2!E26+erg_clust_fat_1!E26)/3</f>
        <v>86.333333333333329</v>
      </c>
    </row>
    <row r="27" spans="1:5">
      <c r="A27" t="s">
        <v>13</v>
      </c>
      <c r="B27" s="2">
        <f>(erg_clust_fat_3!B27+erg_clust_fat_2!B27+erg_clust_fat_1!B27)/3</f>
        <v>1.5833333333333333</v>
      </c>
      <c r="C27" s="2">
        <f>(erg_clust_fat_3!C27+erg_clust_fat_2!C27+erg_clust_fat_1!C27)/3</f>
        <v>2.0700000000000003</v>
      </c>
      <c r="D27" s="2">
        <f>(erg_clust_fat_3!D27+erg_clust_fat_2!D27+erg_clust_fat_1!D27)/3</f>
        <v>2.81</v>
      </c>
      <c r="E27" s="2">
        <f>(erg_clust_fat_3!E27+erg_clust_fat_2!E27+erg_clust_fat_1!E27)/3</f>
        <v>1.9400000000000002</v>
      </c>
    </row>
    <row r="29" spans="1:5">
      <c r="A29" t="s">
        <v>38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39</v>
      </c>
      <c r="B30" s="2">
        <f>(erg_clust_fat_3!B30+erg_clust_fat_2!B30+erg_clust_fat_1!B30)/3</f>
        <v>17</v>
      </c>
      <c r="C30" s="2">
        <f>(erg_clust_fat_3!C30+erg_clust_fat_2!C30+erg_clust_fat_1!C30)/3</f>
        <v>18</v>
      </c>
      <c r="D30" s="2">
        <f>(erg_clust_fat_3!D30+erg_clust_fat_2!D30+erg_clust_fat_1!D30)/3</f>
        <v>57</v>
      </c>
      <c r="E30" s="2">
        <f>(erg_clust_fat_3!E30+erg_clust_fat_2!E30+erg_clust_fat_1!E30)/3</f>
        <v>25.666666666666668</v>
      </c>
    </row>
    <row r="31" spans="1:5">
      <c r="A31" t="s">
        <v>40</v>
      </c>
      <c r="B31" s="2">
        <f>(erg_clust_fat_3!B31+erg_clust_fat_2!B31+erg_clust_fat_1!B31)/3</f>
        <v>51</v>
      </c>
      <c r="C31" s="2">
        <f>(erg_clust_fat_3!C31+erg_clust_fat_2!C31+erg_clust_fat_1!C31)/3</f>
        <v>42</v>
      </c>
      <c r="D31" s="2">
        <f>(erg_clust_fat_3!D31+erg_clust_fat_2!D31+erg_clust_fat_1!D31)/3</f>
        <v>116</v>
      </c>
      <c r="E31" s="2">
        <f>(erg_clust_fat_3!E31+erg_clust_fat_2!E31+erg_clust_fat_1!E31)/3</f>
        <v>32.666666666666664</v>
      </c>
    </row>
    <row r="32" spans="1:5">
      <c r="A32" t="s">
        <v>41</v>
      </c>
      <c r="B32" s="2">
        <f>(erg_clust_fat_3!B32+erg_clust_fat_2!B32+erg_clust_fat_1!B32)/3</f>
        <v>20</v>
      </c>
      <c r="C32" s="2">
        <f>(erg_clust_fat_3!C32+erg_clust_fat_2!C32+erg_clust_fat_1!C32)/3</f>
        <v>24</v>
      </c>
      <c r="D32" s="2">
        <f>(erg_clust_fat_3!D32+erg_clust_fat_2!D32+erg_clust_fat_1!D32)/3</f>
        <v>71</v>
      </c>
      <c r="E32" s="2">
        <f>(erg_clust_fat_3!E32+erg_clust_fat_2!E32+erg_clust_fat_1!E32)/3</f>
        <v>50</v>
      </c>
    </row>
    <row r="33" spans="1:5">
      <c r="A33" t="s">
        <v>42</v>
      </c>
      <c r="B33" s="2">
        <f>(erg_clust_fat_3!B33+erg_clust_fat_2!B33+erg_clust_fat_1!B33)/3</f>
        <v>7.8</v>
      </c>
      <c r="C33" s="2">
        <f>(erg_clust_fat_3!C33+erg_clust_fat_2!C33+erg_clust_fat_1!C33)/3</f>
        <v>7.7</v>
      </c>
      <c r="D33" s="2">
        <f>(erg_clust_fat_3!D33+erg_clust_fat_2!D33+erg_clust_fat_1!D33)/3</f>
        <v>16.5</v>
      </c>
      <c r="E33" s="2">
        <f>(erg_clust_fat_3!E33+erg_clust_fat_2!E33+erg_clust_fat_1!E33)/3</f>
        <v>7.8999999999999995</v>
      </c>
    </row>
    <row r="34" spans="1:5">
      <c r="A34" t="s">
        <v>8</v>
      </c>
      <c r="B34" s="2">
        <f>(erg_clust_fat_3!B34+erg_clust_fat_2!B34+erg_clust_fat_1!B34)/3</f>
        <v>137</v>
      </c>
      <c r="C34" s="2">
        <f>(erg_clust_fat_3!C34+erg_clust_fat_2!C34+erg_clust_fat_1!C34)/3</f>
        <v>137</v>
      </c>
      <c r="D34" s="2">
        <f>(erg_clust_fat_3!D34+erg_clust_fat_2!D34+erg_clust_fat_1!D34)/3</f>
        <v>137</v>
      </c>
      <c r="E34" s="2">
        <f>(erg_clust_fat_3!E34+erg_clust_fat_2!E34+erg_clust_fat_1!E34)/3</f>
        <v>137</v>
      </c>
    </row>
    <row r="35" spans="1:5">
      <c r="A35" t="s">
        <v>13</v>
      </c>
      <c r="B35" s="2">
        <f>(erg_clust_fat_3!B35+erg_clust_fat_2!B35+erg_clust_fat_1!B35)/3</f>
        <v>2.1800000000000002</v>
      </c>
      <c r="C35" s="2">
        <f>(erg_clust_fat_3!C35+erg_clust_fat_2!C35+erg_clust_fat_1!C35)/3</f>
        <v>2.34</v>
      </c>
      <c r="D35" s="2">
        <f>(erg_clust_fat_3!D35+erg_clust_fat_2!D35+erg_clust_fat_1!D35)/3</f>
        <v>3.4500000000000006</v>
      </c>
      <c r="E35" s="2">
        <f>(erg_clust_fat_3!E35+erg_clust_fat_2!E35+erg_clust_fat_1!E35)/3</f>
        <v>3.25</v>
      </c>
    </row>
    <row r="36" spans="1:5">
      <c r="B36" s="2"/>
      <c r="C36" s="2"/>
      <c r="D36" s="2"/>
      <c r="E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performanz_naehrwert</vt:lpstr>
      <vt:lpstr>normal_filter vs userprofile</vt:lpstr>
      <vt:lpstr>Tabelle1</vt:lpstr>
      <vt:lpstr>Tabelle3</vt:lpstr>
      <vt:lpstr>naiv</vt:lpstr>
      <vt:lpstr>Tabelle5</vt:lpstr>
      <vt:lpstr>fett_filter vs userprofile</vt:lpstr>
      <vt:lpstr>durchsch_normal</vt:lpstr>
      <vt:lpstr>durchsch_fat</vt:lpstr>
      <vt:lpstr>erg_clust_normal_3</vt:lpstr>
      <vt:lpstr>erg_clust_normal_2</vt:lpstr>
      <vt:lpstr>erg_clust_normal_1</vt:lpstr>
      <vt:lpstr>erg_clust_fat_3</vt:lpstr>
      <vt:lpstr>erg_clust_fat_2</vt:lpstr>
      <vt:lpstr>erg_clust_fat_1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Volz</dc:creator>
  <cp:lastModifiedBy>Daniel Volz</cp:lastModifiedBy>
  <dcterms:created xsi:type="dcterms:W3CDTF">2020-05-25T16:54:09Z</dcterms:created>
  <dcterms:modified xsi:type="dcterms:W3CDTF">2020-05-31T12:29:59Z</dcterms:modified>
</cp:coreProperties>
</file>