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统计" sheetId="1" r:id="rId1"/>
    <sheet name="_data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<sst xmlns="http://schemas.openxmlformats.org/spreadsheetml/2006/main" count="30" uniqueCount="26">
  <si>
    <t>%当前月份%堆场运行情况</t>
  </si>
  <si>
    <t>堆取料次数（次）</t>
  </si>
  <si>
    <t>堆取料时间（分钟）</t>
  </si>
  <si>
    <t>堆料次数（次）</t>
  </si>
  <si>
    <t>堆料时间（分钟）</t>
  </si>
  <si>
    <t>堆料（吨）</t>
  </si>
  <si>
    <t>取料次数（次）</t>
  </si>
  <si>
    <t>取料时间（分钟）</t>
  </si>
  <si>
    <t>取料（吨）</t>
  </si>
  <si>
    <t>堆场运转率</t>
  </si>
  <si>
    <t>截止</t>
  </si>
  <si>
    <t>%当日数%</t>
  </si>
  <si>
    <t>日</t>
  </si>
  <si>
    <t>甲班</t>
  </si>
  <si>
    <t>乙班</t>
  </si>
  <si>
    <t>丙班</t>
  </si>
  <si>
    <t>丁班</t>
  </si>
  <si>
    <t>车间</t>
  </si>
  <si>
    <t>班次</t>
  </si>
  <si>
    <t>PUSHMATCOUNT</t>
  </si>
  <si>
    <t>PUSHMATTIME</t>
  </si>
  <si>
    <t>PUSHMAT</t>
  </si>
  <si>
    <t>PULLMATCOUNT</t>
  </si>
  <si>
    <t>PULLMATTIME</t>
  </si>
  <si>
    <t>PULLMAT</t>
  </si>
  <si>
    <t>version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</si>
</sst>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\-_ ;_ @_ "/>
    <numFmt numFmtId="41" formatCode="_ * #,##0_ ;_ * \-#,##0_ ;_ * &quot;-&quot;_ ;_ @_ "/>
    <numFmt numFmtId="43" formatCode="_ * #,##0.00_ ;_ * \-#,##0.00_ ;_ * &quot;-&quot;??_ ;_ @_ "/>
    <numFmt numFmtId="177" formatCode="_ &quot;￥&quot;* #,##0.00_ ;_ &quot;￥&quot;* \-#,##0.00_ ;_ &quot;￥&quot;* \-??_ ;_ @_ "/>
  </numFmts>
  <fonts count="24">
    <font>
      <sz val="11"/>
      <name val="宋体"/>
      <charset val="134"/>
    </font>
    <font>
      <sz val="11"/>
      <color theme="1"/>
      <name val="Arial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24"/>
      <name val="宋体"/>
      <charset val="134"/>
    </font>
    <font>
      <sz val="20"/>
      <name val="宋体"/>
      <charset val="134"/>
    </font>
    <font>
      <sz val="9"/>
      <color rgb="FF555555"/>
      <name val="Source Code Pro"/>
      <charset val="134"/>
    </font>
    <font>
      <sz val="11"/>
      <color indexed="60"/>
      <name val="宋体"/>
      <charset val="134"/>
    </font>
    <font>
      <sz val="11"/>
      <color theme="0"/>
      <name val="Arial"/>
      <charset val="134"/>
      <scheme val="minor"/>
    </font>
    <font>
      <sz val="11"/>
      <color indexed="2"/>
      <name val="宋体"/>
      <charset val="134"/>
    </font>
    <font>
      <u/>
      <sz val="11"/>
      <color indexed="4"/>
      <name val="宋体"/>
      <charset val="134"/>
    </font>
    <font>
      <u/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3"/>
      <color indexed="62"/>
      <name val="宋体"/>
      <charset val="134"/>
    </font>
    <font>
      <b/>
      <sz val="11"/>
      <color indexed="65"/>
      <name val="宋体"/>
      <charset val="134"/>
    </font>
    <font>
      <b/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176" fontId="0" fillId="0" borderId="0">
      <alignment vertical="center"/>
    </xf>
    <xf numFmtId="0" fontId="1" fillId="14" borderId="0" applyNumberFormat="0" applyBorder="0">
      <alignment vertical="center"/>
    </xf>
    <xf numFmtId="0" fontId="12" fillId="21" borderId="9">
      <alignment vertical="center"/>
    </xf>
    <xf numFmtId="177" fontId="0" fillId="0" borderId="0">
      <alignment vertical="center"/>
    </xf>
    <xf numFmtId="41" fontId="0" fillId="0" borderId="0">
      <alignment vertical="center"/>
    </xf>
    <xf numFmtId="0" fontId="1" fillId="7" borderId="0" applyNumberFormat="0" applyBorder="0">
      <alignment vertical="center"/>
    </xf>
    <xf numFmtId="0" fontId="7" fillId="4" borderId="0">
      <alignment vertical="center"/>
    </xf>
    <xf numFmtId="43" fontId="0" fillId="0" borderId="0">
      <alignment vertical="center"/>
    </xf>
    <xf numFmtId="0" fontId="1" fillId="17" borderId="0" applyNumberFormat="0" applyBorder="0">
      <alignment vertical="center"/>
    </xf>
    <xf numFmtId="0" fontId="10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0" fillId="13" borderId="8">
      <alignment vertical="center"/>
    </xf>
    <xf numFmtId="0" fontId="1" fillId="3" borderId="0" applyNumberFormat="0" applyBorder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8" fillId="0" borderId="11">
      <alignment vertical="center"/>
    </xf>
    <xf numFmtId="0" fontId="21" fillId="0" borderId="11">
      <alignment vertical="center"/>
    </xf>
    <xf numFmtId="0" fontId="1" fillId="10" borderId="0" applyNumberFormat="0" applyBorder="0">
      <alignment vertical="center"/>
    </xf>
    <xf numFmtId="0" fontId="14" fillId="0" borderId="14">
      <alignment vertical="center"/>
    </xf>
    <xf numFmtId="0" fontId="1" fillId="12" borderId="0" applyNumberFormat="0" applyBorder="0">
      <alignment vertical="center"/>
    </xf>
    <xf numFmtId="0" fontId="20" fillId="22" borderId="12">
      <alignment vertical="center"/>
    </xf>
    <xf numFmtId="0" fontId="13" fillId="22" borderId="9">
      <alignment vertical="center"/>
    </xf>
    <xf numFmtId="0" fontId="22" fillId="27" borderId="13">
      <alignment vertical="center"/>
    </xf>
    <xf numFmtId="0" fontId="1" fillId="9" borderId="0" applyNumberFormat="0" applyBorder="0">
      <alignment vertical="center"/>
    </xf>
    <xf numFmtId="0" fontId="8" fillId="8" borderId="0" applyNumberFormat="0" applyBorder="0">
      <alignment vertical="center"/>
    </xf>
    <xf numFmtId="0" fontId="16" fillId="0" borderId="10">
      <alignment vertical="center"/>
    </xf>
    <xf numFmtId="0" fontId="23" fillId="0" borderId="15">
      <alignment vertical="center"/>
    </xf>
    <xf numFmtId="0" fontId="19" fillId="26" borderId="0">
      <alignment vertical="center"/>
    </xf>
    <xf numFmtId="0" fontId="7" fillId="30" borderId="0">
      <alignment vertical="center"/>
    </xf>
    <xf numFmtId="0" fontId="1" fillId="20" borderId="0" applyNumberFormat="0" applyBorder="0">
      <alignment vertical="center"/>
    </xf>
    <xf numFmtId="0" fontId="8" fillId="25" borderId="0" applyNumberFormat="0" applyBorder="0">
      <alignment vertical="center"/>
    </xf>
    <xf numFmtId="0" fontId="1" fillId="16" borderId="0" applyNumberFormat="0" applyBorder="0">
      <alignment vertical="center"/>
    </xf>
    <xf numFmtId="0" fontId="1" fillId="19" borderId="0" applyNumberFormat="0" applyBorder="0">
      <alignment vertical="center"/>
    </xf>
    <xf numFmtId="0" fontId="1" fillId="24" borderId="0" applyNumberFormat="0" applyBorder="0">
      <alignment vertical="center"/>
    </xf>
    <xf numFmtId="0" fontId="1" fillId="29" borderId="0" applyNumberFormat="0" applyBorder="0">
      <alignment vertical="center"/>
    </xf>
    <xf numFmtId="0" fontId="8" fillId="18" borderId="0" applyNumberFormat="0" applyBorder="0">
      <alignment vertical="center"/>
    </xf>
    <xf numFmtId="0" fontId="8" fillId="15" borderId="0" applyNumberFormat="0" applyBorder="0">
      <alignment vertical="center"/>
    </xf>
    <xf numFmtId="0" fontId="1" fillId="23" borderId="0" applyNumberFormat="0" applyBorder="0">
      <alignment vertical="center"/>
    </xf>
    <xf numFmtId="0" fontId="1" fillId="2" borderId="0" applyNumberFormat="0" applyBorder="0">
      <alignment vertical="center"/>
    </xf>
    <xf numFmtId="0" fontId="8" fillId="28" borderId="0" applyNumberFormat="0" applyBorder="0">
      <alignment vertical="center"/>
    </xf>
    <xf numFmtId="0" fontId="1" fillId="6" borderId="0" applyNumberFormat="0" applyBorder="0">
      <alignment vertical="center"/>
    </xf>
    <xf numFmtId="0" fontId="1" fillId="11" borderId="0" applyNumberFormat="0" applyBorder="0">
      <alignment vertical="center"/>
    </xf>
    <xf numFmtId="0" fontId="8" fillId="5" borderId="0" applyNumberFormat="0" applyBorder="0">
      <alignment vertical="center"/>
    </xf>
    <xf numFmtId="0" fontId="1" fillId="31" borderId="0" applyNumberFormat="0" applyBorder="0">
      <alignment vertical="center"/>
    </xf>
    <xf numFmtId="0" fontId="1" fillId="32" borderId="0" applyNumberFormat="0" applyBorder="0">
      <alignment vertical="center"/>
    </xf>
    <xf numFmtId="0" fontId="2" fillId="0" borderId="0"/>
  </cellStyleXfs>
  <cellXfs count="16"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2" fillId="0" borderId="0" xfId="49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5" fillId="0" borderId="5" xfId="11" applyNumberFormat="1" applyFont="1" applyBorder="1" applyAlignment="1">
      <alignment horizontal="center" vertical="center"/>
    </xf>
    <xf numFmtId="10" fontId="5" fillId="0" borderId="6" xfId="11" applyNumberFormat="1" applyFont="1" applyBorder="1" applyAlignment="1">
      <alignment horizontal="center" vertical="center"/>
    </xf>
    <xf numFmtId="10" fontId="5" fillId="0" borderId="7" xfId="11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数据_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workbookViewId="0">
      <selection activeCell="A1" sqref="A1:J1"/>
    </sheetView>
  </sheetViews>
  <sheetFormatPr defaultColWidth="9" defaultRowHeight="13.5" customHeight="1" outlineLevelRow="7"/>
  <cols>
    <col min="1" max="1" width="9" style="2" customWidth="1"/>
    <col min="2" max="2" width="16.625" style="2" customWidth="1"/>
    <col min="3" max="3" width="18.85" style="2" customWidth="1"/>
    <col min="4" max="4" width="15.7083333333333" style="2" customWidth="1"/>
    <col min="5" max="5" width="16.7083333333333" style="2" customWidth="1"/>
    <col min="6" max="6" width="16.2833333333333" style="2" customWidth="1"/>
    <col min="7" max="7" width="16" style="2" customWidth="1"/>
    <col min="8" max="8" width="16.85" style="2" customWidth="1"/>
    <col min="9" max="9" width="13.2833333333333" style="2" customWidth="1"/>
    <col min="10" max="10" width="18.7083333333333" style="2" customWidth="1"/>
    <col min="12" max="12" width="9.25" customWidth="1"/>
    <col min="13" max="13" width="9" customWidth="1"/>
    <col min="14" max="14" width="6.25" customWidth="1"/>
  </cols>
  <sheetData>
    <row r="1" ht="42.75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1" ht="49.5" customHeight="1" spans="1:14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6" t="s">
        <v>9</v>
      </c>
      <c r="L2" s="10" t="s">
        <v>10</v>
      </c>
      <c r="M2" s="11" t="s">
        <v>11</v>
      </c>
      <c r="N2" s="12" t="s">
        <v>12</v>
      </c>
    </row>
    <row r="3" s="4" customFormat="1" ht="49.5" customHeight="1" spans="1:10">
      <c r="A3" s="6" t="s">
        <v>13</v>
      </c>
      <c r="B3" s="8">
        <f t="shared" ref="B3:B6" si="0">D3+G3</f>
        <v>0</v>
      </c>
      <c r="C3" s="8">
        <f t="shared" ref="C3:C6" si="1">E3+H3</f>
        <v>0</v>
      </c>
      <c r="D3" s="8">
        <f>IF(_data!B2&lt;&gt;"",_data!B2,0)</f>
        <v>0</v>
      </c>
      <c r="E3" s="8">
        <f>IF(_data!C2&lt;&gt;"",_data!C2,0)</f>
        <v>0</v>
      </c>
      <c r="F3" s="8">
        <f>IF(_data!D2&lt;&gt;"",_data!D2,0)</f>
        <v>0</v>
      </c>
      <c r="G3" s="8">
        <f>IF(_data!E2&lt;&gt;"",_data!E2,0)</f>
        <v>0</v>
      </c>
      <c r="H3" s="8">
        <f>IF(_data!F2&lt;&gt;"",_data!F2,0)</f>
        <v>0</v>
      </c>
      <c r="I3" s="8">
        <f>IF(_data!G2&lt;&gt;"",_data!G2,0)</f>
        <v>0</v>
      </c>
      <c r="J3" s="13" t="e">
        <f>IF(M2&lt;&gt;0,C7/60/M2/24,0)</f>
        <v>#VALUE!</v>
      </c>
    </row>
    <row r="4" s="4" customFormat="1" ht="49.5" customHeight="1" spans="1:10">
      <c r="A4" s="6" t="s">
        <v>14</v>
      </c>
      <c r="B4" s="8">
        <f t="shared" si="0"/>
        <v>0</v>
      </c>
      <c r="C4" s="8">
        <f t="shared" si="1"/>
        <v>0</v>
      </c>
      <c r="D4" s="8">
        <f>IF(_data!B3&lt;&gt;"",_data!B3,0)</f>
        <v>0</v>
      </c>
      <c r="E4" s="8">
        <f>IF(_data!C3&lt;&gt;"",_data!C3,0)</f>
        <v>0</v>
      </c>
      <c r="F4" s="8">
        <f>IF(_data!D3&lt;&gt;"",_data!D3,0)</f>
        <v>0</v>
      </c>
      <c r="G4" s="8">
        <f>IF(_data!E3&lt;&gt;"",_data!E3,0)</f>
        <v>0</v>
      </c>
      <c r="H4" s="8">
        <f>IF(_data!F3&lt;&gt;"",_data!F3,0)</f>
        <v>0</v>
      </c>
      <c r="I4" s="8">
        <f>IF(_data!G3&lt;&gt;"",_data!G3,0)</f>
        <v>0</v>
      </c>
      <c r="J4" s="14"/>
    </row>
    <row r="5" s="4" customFormat="1" ht="49.5" customHeight="1" spans="1:10">
      <c r="A5" s="6" t="s">
        <v>15</v>
      </c>
      <c r="B5" s="8">
        <f t="shared" si="0"/>
        <v>0</v>
      </c>
      <c r="C5" s="8">
        <f t="shared" si="1"/>
        <v>0</v>
      </c>
      <c r="D5" s="8">
        <f>IF(_data!B4&lt;&gt;"",_data!B4,0)</f>
        <v>0</v>
      </c>
      <c r="E5" s="8">
        <f>IF(_data!C4&lt;&gt;"",_data!C4,0)</f>
        <v>0</v>
      </c>
      <c r="F5" s="8">
        <f>IF(_data!D4&lt;&gt;"",_data!D4,0)</f>
        <v>0</v>
      </c>
      <c r="G5" s="8">
        <f>IF(_data!E4&lt;&gt;"",_data!E4,0)</f>
        <v>0</v>
      </c>
      <c r="H5" s="8">
        <f>IF(_data!F4&lt;&gt;"",_data!F4,0)</f>
        <v>0</v>
      </c>
      <c r="I5" s="8">
        <f>IF(_data!G4&lt;&gt;"",_data!G4,0)</f>
        <v>0</v>
      </c>
      <c r="J5" s="14"/>
    </row>
    <row r="6" s="4" customFormat="1" ht="49.5" customHeight="1" spans="1:10">
      <c r="A6" s="6" t="s">
        <v>16</v>
      </c>
      <c r="B6" s="8">
        <f t="shared" si="0"/>
        <v>0</v>
      </c>
      <c r="C6" s="8">
        <f t="shared" si="1"/>
        <v>0</v>
      </c>
      <c r="D6" s="8">
        <f>IF(_data!B5&lt;&gt;"",_data!B5,0)</f>
        <v>0</v>
      </c>
      <c r="E6" s="8">
        <f>IF(_data!C5&lt;&gt;"",_data!C5,0)</f>
        <v>0</v>
      </c>
      <c r="F6" s="8">
        <f>IF(_data!D5&lt;&gt;"",_data!D5,0)</f>
        <v>0</v>
      </c>
      <c r="G6" s="8">
        <f>IF(_data!E5&lt;&gt;"",_data!E5,0)</f>
        <v>0</v>
      </c>
      <c r="H6" s="8">
        <f>IF(_data!F5&lt;&gt;"",_data!F5,0)</f>
        <v>0</v>
      </c>
      <c r="I6" s="8">
        <f>IF(_data!G5&lt;&gt;"",_data!G5,0)</f>
        <v>0</v>
      </c>
      <c r="J6" s="14"/>
    </row>
    <row r="7" s="4" customFormat="1" ht="49.5" customHeight="1" spans="1:10">
      <c r="A7" s="6" t="s">
        <v>17</v>
      </c>
      <c r="B7" s="8">
        <f t="shared" ref="B7:I7" si="2">SUM(B3:B6)</f>
        <v>0</v>
      </c>
      <c r="C7" s="8">
        <f t="shared" si="2"/>
        <v>0</v>
      </c>
      <c r="D7" s="8">
        <f t="shared" si="2"/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 t="shared" si="2"/>
        <v>0</v>
      </c>
      <c r="J7" s="15"/>
    </row>
    <row r="8" customHeight="1" spans="4:9">
      <c r="D8" s="9"/>
      <c r="E8" s="9"/>
      <c r="F8" s="9"/>
      <c r="G8" s="9"/>
      <c r="H8" s="9"/>
      <c r="I8" s="9"/>
    </row>
  </sheetData>
  <mergeCells count="2">
    <mergeCell ref="A1:J1"/>
    <mergeCell ref="J3:J7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73"/>
  <sheetViews>
    <sheetView workbookViewId="0">
      <selection activeCell="B32" sqref="B32"/>
    </sheetView>
  </sheetViews>
  <sheetFormatPr defaultColWidth="9" defaultRowHeight="13.5" customHeight="1"/>
  <cols>
    <col min="1" max="1" width="9" style="2"/>
    <col min="2" max="2" width="24.875" style="2" customWidth="1"/>
    <col min="3" max="3" width="23.75" style="2" customWidth="1"/>
    <col min="4" max="4" width="19.375" style="2" customWidth="1"/>
    <col min="5" max="5" width="24.875" style="2" customWidth="1"/>
    <col min="6" max="6" width="23.75" style="2" customWidth="1"/>
    <col min="7" max="7" width="19.375" style="2" customWidth="1"/>
    <col min="8" max="16384" width="9" style="2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ht="14.25" spans="1:255">
      <c r="A2" s="2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</row>
    <row r="3" ht="14.25" spans="1:255">
      <c r="A3" s="2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</row>
    <row r="4" ht="14.25" spans="1:255">
      <c r="A4" s="2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</row>
    <row r="5" ht="14.25" spans="1:255">
      <c r="A5" s="2" t="s">
        <v>16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</row>
    <row r="6" ht="14.25" spans="9:255"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</row>
    <row r="7" ht="14.25" spans="9:255"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</row>
    <row r="8" ht="14.25" spans="9:255"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ht="14.25" spans="9:255"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</row>
    <row r="10" ht="14.25" spans="9:255"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</row>
    <row r="11" ht="14.25" spans="9:255"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</row>
    <row r="12" ht="14.25" spans="9:255"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</row>
    <row r="13" ht="14.25" spans="9:255"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</row>
    <row r="14" ht="14.25" spans="9:255"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</row>
    <row r="15" ht="14.25" spans="9:255"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</row>
    <row r="16" ht="14.25" spans="9:255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</row>
    <row r="17" ht="14.25" spans="9:255"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</row>
    <row r="18" ht="14.25" spans="9:255"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</row>
    <row r="19" ht="14.25" spans="9:255"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</row>
    <row r="20" ht="14.25" spans="9:255"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</row>
    <row r="21" ht="14.25" spans="9:255"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</row>
    <row r="22" ht="14.25" spans="9:255"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</row>
    <row r="23" ht="14.25" spans="9:255"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</row>
    <row r="24" ht="14.25" spans="9:255"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</row>
    <row r="25" ht="14.25" spans="9:255"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</row>
    <row r="26" ht="14.25" spans="9:255"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</row>
    <row r="27" ht="14.25" spans="9:255"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</row>
    <row r="28" ht="14.25" spans="9:255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</row>
    <row r="29" ht="14.25" spans="9:255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</row>
    <row r="30" ht="14.25" spans="9:255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</row>
    <row r="31" ht="14.25" spans="9:255"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</row>
    <row r="32" ht="14.25" spans="9:255"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</row>
    <row r="33" ht="14.25" spans="9:255"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</row>
    <row r="34" ht="14.25" spans="9:255"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</row>
    <row r="35" ht="14.25" spans="9:255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</row>
    <row r="36" ht="14.25" spans="9:255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</row>
    <row r="37" ht="14.25" spans="9:255"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</row>
    <row r="38" ht="14.25" spans="9:255"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</row>
    <row r="39" ht="14.25" spans="9:255"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</row>
    <row r="40" ht="14.25" spans="9:255"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</row>
    <row r="41" ht="14.25" spans="9:255"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</row>
    <row r="42" ht="14.25" spans="9:255"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</row>
    <row r="43" ht="14.25" spans="9:255"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</row>
    <row r="44" ht="14.25" spans="9:255"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</row>
    <row r="45" ht="14.25" spans="9:255"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</row>
    <row r="46" ht="14.25" spans="9:255"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</row>
    <row r="47" ht="14.25" spans="9:255"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</row>
    <row r="48" ht="14.25" spans="9:255"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</row>
    <row r="49" ht="14.25" spans="9:255"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</row>
    <row r="50" ht="14.25" spans="9:255"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</row>
    <row r="51" ht="14.25" spans="9:255"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</row>
    <row r="52" ht="14.25" spans="9:255"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</row>
    <row r="53" ht="14.25" spans="9:255"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</row>
    <row r="54" ht="14.25" spans="9:255"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</row>
    <row r="55" ht="14.25" spans="9:255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</row>
    <row r="56" ht="14.25" spans="9:255"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</row>
    <row r="57" ht="14.25" spans="9:255"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</row>
    <row r="58" ht="14.25" spans="9:255"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</row>
    <row r="59" ht="14.25" spans="9:255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</row>
    <row r="60" ht="14.25" spans="9:255"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</row>
    <row r="61" ht="14.25" spans="9:255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</row>
    <row r="62" ht="14.25" spans="9:255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</row>
    <row r="63" ht="14.25" spans="9:255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</row>
    <row r="64" ht="14.25" spans="9:255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</row>
    <row r="65" ht="14.25" spans="9:255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</row>
    <row r="66" ht="14.25" spans="9:255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</row>
    <row r="67" ht="14.25" spans="9:255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</row>
    <row r="68" ht="14.25" spans="9:255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</row>
    <row r="69" ht="14.25" spans="9:255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</row>
    <row r="70" ht="14.25" spans="9:255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</row>
    <row r="71" ht="14.25" spans="9:255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</row>
    <row r="72" ht="14.25" spans="9:255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</row>
    <row r="73" ht="14.25" spans="9:255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</row>
  </sheetData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9" defaultRowHeight="13.5" outlineLevelCol="1"/>
  <sheetData>
    <row r="1" ht="14.25" spans="1:2">
      <c r="A1" s="1" t="s">
        <v>25</v>
      </c>
      <c r="B1" s="1">
        <v>4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onlyoffice/5.3.4.3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</vt:lpstr>
      <vt:lpstr>_data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Marco.Yi</cp:lastModifiedBy>
  <cp:revision>2</cp:revision>
  <dcterms:created xsi:type="dcterms:W3CDTF">2018-04-02T09:08:00Z</dcterms:created>
  <dcterms:modified xsi:type="dcterms:W3CDTF">2020-07-13T07:43:17Z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