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 firstSheet="3"/>
  </bookViews>
  <sheets>
    <sheet name="1.炼焦日报表（班日、月）" sheetId="1" r:id="rId1"/>
    <sheet name="_lianjaorb_month_day" sheetId="2" r:id="rId2"/>
    <sheet name="_kjjunzhi_month_day" sheetId="3" r:id="rId3"/>
    <sheet name="_causek_month_day" sheetId="4" r:id="rId4"/>
    <sheet name="_actual_month_day" sheetId="6" r:id="rId5"/>
    <sheet name="_analysis_month_day" sheetId="7" r:id="rId6"/>
    <sheet name="_metadata" sheetId="5" r:id="rId7"/>
  </sheets>
  <calcPr calcId="144525"/>
</workbook>
</file>

<file path=xl/sharedStrings.xml><?xml version="1.0" encoding="utf-8"?>
<sst xmlns="http://schemas.openxmlformats.org/spreadsheetml/2006/main" count="119">
  <si>
    <t>炼热工作业区生产统计表</t>
  </si>
  <si>
    <t xml:space="preserve">     项目
时间</t>
  </si>
  <si>
    <t>班别</t>
  </si>
  <si>
    <t>班组</t>
  </si>
  <si>
    <t>6#焦炉(万m3)</t>
  </si>
  <si>
    <t>7#焦炉(万m3)</t>
  </si>
  <si>
    <t>合计煤气(万m3)</t>
  </si>
  <si>
    <t>煤气热值设定</t>
  </si>
  <si>
    <t>吨煤耗热量</t>
  </si>
  <si>
    <t>吨焦耗热量</t>
  </si>
  <si>
    <t>掺混比  ≤7%</t>
  </si>
  <si>
    <r>
      <rPr>
        <sz val="14"/>
        <color theme="1"/>
        <rFont val="Times New Roman"/>
        <charset val="134"/>
      </rPr>
      <t xml:space="preserve">6# </t>
    </r>
    <r>
      <rPr>
        <sz val="14"/>
        <color theme="1"/>
        <rFont val="宋体"/>
        <charset val="134"/>
      </rPr>
      <t>炉</t>
    </r>
  </si>
  <si>
    <r>
      <rPr>
        <sz val="14"/>
        <color theme="1"/>
        <rFont val="Times New Roman"/>
        <charset val="134"/>
      </rPr>
      <t>7#</t>
    </r>
    <r>
      <rPr>
        <sz val="14"/>
        <color theme="1"/>
        <rFont val="宋体"/>
        <charset val="134"/>
      </rPr>
      <t>炉</t>
    </r>
  </si>
  <si>
    <t>K1</t>
  </si>
  <si>
    <r>
      <rPr>
        <sz val="14"/>
        <color theme="1"/>
        <rFont val="宋体"/>
        <charset val="134"/>
      </rPr>
      <t>影响</t>
    </r>
    <r>
      <rPr>
        <sz val="14"/>
        <color theme="1"/>
        <rFont val="Times New Roman"/>
        <charset val="134"/>
      </rPr>
      <t>K1</t>
    </r>
    <r>
      <rPr>
        <sz val="14"/>
        <color theme="1"/>
        <rFont val="宋体"/>
        <charset val="134"/>
      </rPr>
      <t>原因（大类）</t>
    </r>
  </si>
  <si>
    <t>K2</t>
  </si>
  <si>
    <r>
      <rPr>
        <sz val="14"/>
        <color theme="1"/>
        <rFont val="宋体"/>
        <charset val="134"/>
      </rPr>
      <t>影响</t>
    </r>
    <r>
      <rPr>
        <sz val="14"/>
        <color theme="1"/>
        <rFont val="Times New Roman"/>
        <charset val="134"/>
      </rPr>
      <t>K2</t>
    </r>
    <r>
      <rPr>
        <sz val="14"/>
        <color theme="1"/>
        <rFont val="宋体"/>
        <charset val="134"/>
      </rPr>
      <t>原因（大类）</t>
    </r>
  </si>
  <si>
    <t>K3</t>
  </si>
  <si>
    <t>出焦孔数</t>
  </si>
  <si>
    <t>理论产焦量</t>
  </si>
  <si>
    <t>装煤量</t>
  </si>
  <si>
    <t>结焦时间</t>
  </si>
  <si>
    <t>入炉煤水分</t>
  </si>
  <si>
    <t>焦炭挥发分0.9≤Vdaf≤1.5</t>
  </si>
  <si>
    <t>装煤系数</t>
  </si>
  <si>
    <t>焦炉煤气合计</t>
  </si>
  <si>
    <t>高炉煤气合计</t>
  </si>
  <si>
    <t>消耗热值GJ</t>
  </si>
  <si>
    <t>全天焦炉煤气消耗</t>
  </si>
  <si>
    <t>全天高炉煤气消耗</t>
  </si>
  <si>
    <t>焦炉煤气热值设定KJ/m3</t>
  </si>
  <si>
    <t>高炉煤气热值设定KJ/m3</t>
  </si>
  <si>
    <t>班耗热量MJ/t煤</t>
  </si>
  <si>
    <t>全天耗热量MJ/t煤</t>
  </si>
  <si>
    <t>班 MJ/t焦</t>
  </si>
  <si>
    <t>全天 MJ/t焦</t>
  </si>
  <si>
    <t>K均</t>
  </si>
  <si>
    <r>
      <rPr>
        <sz val="14"/>
        <color theme="1"/>
        <rFont val="Times New Roman"/>
        <charset val="134"/>
      </rPr>
      <t>K</t>
    </r>
    <r>
      <rPr>
        <sz val="14"/>
        <color theme="1"/>
        <rFont val="宋体"/>
        <charset val="134"/>
      </rPr>
      <t>安</t>
    </r>
  </si>
  <si>
    <t>影响K安原因（大类）</t>
  </si>
  <si>
    <t>改进措施</t>
  </si>
  <si>
    <r>
      <rPr>
        <sz val="14"/>
        <color theme="1"/>
        <rFont val="Times New Roman"/>
        <charset val="134"/>
      </rPr>
      <t>K</t>
    </r>
    <r>
      <rPr>
        <sz val="14"/>
        <color theme="1"/>
        <rFont val="宋体"/>
        <charset val="134"/>
      </rPr>
      <t>均</t>
    </r>
  </si>
  <si>
    <t>计划</t>
  </si>
  <si>
    <t>实际</t>
  </si>
  <si>
    <t>全天</t>
  </si>
  <si>
    <t>单孔理论产焦量t</t>
  </si>
  <si>
    <t>班理论产焦量t</t>
  </si>
  <si>
    <t>全天总产量</t>
  </si>
  <si>
    <t>单孔装煤量</t>
  </si>
  <si>
    <t>班装煤量</t>
  </si>
  <si>
    <t>全天总装煤量</t>
  </si>
  <si>
    <t>平均</t>
  </si>
  <si>
    <t>最长</t>
  </si>
  <si>
    <t>最短</t>
  </si>
  <si>
    <t>班</t>
  </si>
  <si>
    <t>L2存储点名或公式</t>
  </si>
  <si>
    <t>CK67_L1R_CI_31COGConsumption_1m_avg</t>
  </si>
  <si>
    <t>CK67_L1R_CI_31BFGConsumption_1m_avg</t>
  </si>
  <si>
    <t>CK67_L1R_CI_32COGConsumption_1m_avg</t>
  </si>
  <si>
    <t>CK67_L1R_CI_32BFGConsumption_1m_avg</t>
  </si>
  <si>
    <t>CK67_W_CI_COGCV_evt</t>
  </si>
  <si>
    <t>CK67_W_CI_BFGCV_evt</t>
  </si>
  <si>
    <t>CK67_MESR_CI_6KAvg_10m</t>
  </si>
  <si>
    <t>CK67_MESR_CI_6KPea_10m</t>
  </si>
  <si>
    <t>CK67_W_CI_6KPeaReason_evt</t>
  </si>
  <si>
    <t>CK67_W_CI_6KPeaSolution_evt</t>
  </si>
  <si>
    <t>CK67_MESR_CI_7KAvg_10m</t>
  </si>
  <si>
    <t>CK67_MESR_CI_7KPea_10m</t>
  </si>
  <si>
    <t>CK67_W_CI_7KPeaReason_evt</t>
  </si>
  <si>
    <t>CK67_W_CI_7KPeaSolution_evt</t>
  </si>
  <si>
    <t>CK67_MESR_CI_K1_10m</t>
  </si>
  <si>
    <t>CK67_W_CI_K1Reason_evt</t>
  </si>
  <si>
    <t>CK67_MESR_CI_K2_10m</t>
  </si>
  <si>
    <t>CK67_W_CI_K2Reason_evt</t>
  </si>
  <si>
    <t>CK67_MESR_CI_K3_10m</t>
  </si>
  <si>
    <t>CK67_MESR_CI_NCP_10m</t>
  </si>
  <si>
    <t>CK67_MESR_CI_NCA_10m</t>
  </si>
  <si>
    <t>CK67_W_CI_SingleYield_evt</t>
  </si>
  <si>
    <t>CK67_MESR_CI_SFCA_10m</t>
  </si>
  <si>
    <t>CK67_MESR_CI_TSFCA_10m</t>
  </si>
  <si>
    <t>CK67_MESR_CI_CTAvg_10m</t>
  </si>
  <si>
    <t>CK67_MESR_CI_CTL_10m</t>
  </si>
  <si>
    <t>CK67_MESR_CI_CTS_10m</t>
  </si>
  <si>
    <t>CK67_MESR_CI_CM_10m</t>
  </si>
  <si>
    <t>CK67_MESR_CI_Vdaf_10m</t>
  </si>
  <si>
    <t>CK67_MESR_CI_CC_10m</t>
  </si>
  <si>
    <t>合计</t>
  </si>
  <si>
    <t>甲班</t>
  </si>
  <si>
    <t>乙班</t>
  </si>
  <si>
    <t>丙班</t>
  </si>
  <si>
    <t>丁班</t>
  </si>
  <si>
    <t>cogCalorificvalue</t>
  </si>
  <si>
    <t>blastfurnaceCalorificvalue</t>
  </si>
  <si>
    <t>oneholeTheoryProduction</t>
  </si>
  <si>
    <t/>
  </si>
  <si>
    <t>sixKReason</t>
  </si>
  <si>
    <t>sixKImprove</t>
  </si>
  <si>
    <t>sevenKReason</t>
  </si>
  <si>
    <t>sevenKImprove</t>
  </si>
  <si>
    <t>k1Reason</t>
  </si>
  <si>
    <t>k2KReason</t>
  </si>
  <si>
    <t>no1FurnaceKAn</t>
  </si>
  <si>
    <t>no1FurnaceKAvg</t>
  </si>
  <si>
    <t>no2FurnaceKAn</t>
  </si>
  <si>
    <t>no2FurnaceKAvg</t>
  </si>
  <si>
    <t>k1</t>
  </si>
  <si>
    <t>k2</t>
  </si>
  <si>
    <t>k3</t>
  </si>
  <si>
    <t>planOutHolesNumber</t>
  </si>
  <si>
    <t>actualOutHolesNumber</t>
  </si>
  <si>
    <t>averageCoalLoading</t>
  </si>
  <si>
    <t>coalLoadingAll</t>
  </si>
  <si>
    <t>cokingTimeAverage</t>
  </si>
  <si>
    <t>cokingTimeLongest</t>
  </si>
  <si>
    <t>cokingTimeShortest</t>
  </si>
  <si>
    <t>coalLoadingCoefficient</t>
  </si>
  <si>
    <t>workShift</t>
  </si>
  <si>
    <t>workTeam</t>
  </si>
  <si>
    <t>CNCOX/Mt</t>
  </si>
  <si>
    <t>KH-Y/Vdaf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</si>
</sst>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h:mm;@"/>
    <numFmt numFmtId="178" formatCode="0.00;[Red]0.00"/>
  </numFmts>
  <fonts count="38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9.7"/>
      <color rgb="FF000000"/>
      <name val="Consolas"/>
      <charset val="134"/>
    </font>
    <font>
      <sz val="12"/>
      <color rgb="FF9876AA"/>
      <name val="宋体"/>
      <charset val="134"/>
    </font>
    <font>
      <sz val="12"/>
      <color rgb="FF6A8759"/>
      <name val="宋体"/>
      <charset val="134"/>
    </font>
    <font>
      <sz val="9"/>
      <color theme="1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8"/>
      <name val="宋体"/>
      <charset val="134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6"/>
      <name val="宋体"/>
      <charset val="134"/>
    </font>
    <font>
      <sz val="14"/>
      <color theme="1"/>
      <name val="Times New Roman"/>
      <charset val="134"/>
    </font>
    <font>
      <b/>
      <sz val="16"/>
      <name val="Times New Roman"/>
      <charset val="134"/>
    </font>
    <font>
      <sz val="9"/>
      <color rgb="FFFF0000"/>
      <name val="Times New Roman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32" fillId="23" borderId="18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>
      <protection locked="0"/>
    </xf>
    <xf numFmtId="0" fontId="37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50" applyFont="1" applyBorder="1" applyAlignment="1">
      <alignment horizontal="center" vertical="center" wrapText="1"/>
    </xf>
    <xf numFmtId="0" fontId="9" fillId="0" borderId="5" xfId="50" applyFont="1" applyBorder="1" applyAlignment="1">
      <alignment horizontal="center" vertical="center" wrapText="1"/>
    </xf>
    <xf numFmtId="0" fontId="9" fillId="0" borderId="1" xfId="50" applyFont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2" fontId="10" fillId="0" borderId="1" xfId="0" applyNumberFormat="1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176" fontId="8" fillId="2" borderId="3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176" fontId="8" fillId="2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2" fontId="10" fillId="0" borderId="1" xfId="0" applyNumberFormat="1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vertical="center"/>
      <protection locked="0"/>
    </xf>
    <xf numFmtId="178" fontId="8" fillId="2" borderId="1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2" fontId="10" fillId="0" borderId="7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2" fontId="0" fillId="0" borderId="8" xfId="0" applyNumberForma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2" fontId="0" fillId="2" borderId="3" xfId="0" applyNumberForma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2" fontId="0" fillId="2" borderId="11" xfId="0" applyNumberForma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177" fontId="0" fillId="0" borderId="8" xfId="0" applyNumberFormat="1" applyFill="1" applyBorder="1" applyAlignment="1">
      <alignment vertical="center"/>
    </xf>
    <xf numFmtId="2" fontId="0" fillId="2" borderId="6" xfId="0" applyNumberFormat="1" applyFill="1" applyBorder="1" applyAlignment="1">
      <alignment vertical="center"/>
    </xf>
    <xf numFmtId="2" fontId="0" fillId="2" borderId="7" xfId="0" applyNumberFormat="1" applyFill="1" applyBorder="1" applyAlignment="1">
      <alignment vertical="center"/>
    </xf>
    <xf numFmtId="2" fontId="0" fillId="2" borderId="12" xfId="0" applyNumberForma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3</xdr:row>
      <xdr:rowOff>0</xdr:rowOff>
    </xdr:from>
    <xdr:to>
      <xdr:col>12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8111490" y="1670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2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A2" sqref="A2:A3"/>
    </sheetView>
  </sheetViews>
  <sheetFormatPr defaultColWidth="8.09166666666667" defaultRowHeight="13.5"/>
  <cols>
    <col min="1" max="1" width="8.09166666666667" style="9" customWidth="1"/>
    <col min="2" max="2" width="12.725" style="6" customWidth="1"/>
    <col min="3" max="4" width="7.18333333333333" style="6" customWidth="1"/>
    <col min="5" max="5" width="8.09166666666667" style="6" customWidth="1"/>
    <col min="6" max="6" width="8.09166666666667" style="6"/>
    <col min="7" max="7" width="10.5416666666667" style="6" customWidth="1"/>
    <col min="8" max="9" width="8.09166666666667" style="6"/>
    <col min="10" max="10" width="9" style="6" customWidth="1"/>
    <col min="11" max="11" width="9.54166666666667" style="6" customWidth="1"/>
    <col min="12" max="12" width="9.81666666666667" style="6" customWidth="1"/>
    <col min="13" max="13" width="9.45" style="6" customWidth="1"/>
    <col min="14" max="14" width="9.09166666666667" style="6" customWidth="1"/>
    <col min="15" max="15" width="9" style="6" customWidth="1"/>
    <col min="16" max="16" width="9.18333333333333" style="6" customWidth="1"/>
    <col min="17" max="36" width="8.09166666666667" style="6"/>
    <col min="37" max="37" width="8.36666666666667" style="6"/>
    <col min="38" max="38" width="9" style="6" customWidth="1"/>
    <col min="39" max="41" width="8.09166666666667" style="6"/>
    <col min="42" max="42" width="9" style="6" customWidth="1"/>
    <col min="43" max="45" width="8.09166666666667" style="6"/>
    <col min="46" max="46" width="9" style="6" customWidth="1"/>
    <col min="47" max="16384" width="8.09166666666667" style="6"/>
  </cols>
  <sheetData>
    <row r="1" ht="21" customHeight="1" spans="2:50">
      <c r="B1" s="10" t="str">
        <f>IF(_metadata!B2="","",_metadata!B2)</f>
        <v/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34" t="s">
        <v>0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ht="35.5" customHeight="1" spans="1:50">
      <c r="A2" s="11"/>
      <c r="B2" s="12" t="s">
        <v>1</v>
      </c>
      <c r="C2" s="13" t="s">
        <v>2</v>
      </c>
      <c r="D2" s="13" t="s">
        <v>3</v>
      </c>
      <c r="E2" s="14" t="s">
        <v>4</v>
      </c>
      <c r="F2" s="14"/>
      <c r="G2" s="14"/>
      <c r="H2" s="14" t="s">
        <v>5</v>
      </c>
      <c r="I2" s="14"/>
      <c r="J2" s="14"/>
      <c r="K2" s="14" t="s">
        <v>6</v>
      </c>
      <c r="L2" s="14"/>
      <c r="M2" s="14" t="s">
        <v>7</v>
      </c>
      <c r="N2" s="14"/>
      <c r="O2" s="27" t="s">
        <v>8</v>
      </c>
      <c r="P2" s="27"/>
      <c r="Q2" s="27" t="s">
        <v>9</v>
      </c>
      <c r="R2" s="27"/>
      <c r="S2" s="27" t="s">
        <v>10</v>
      </c>
      <c r="T2" s="35" t="s">
        <v>11</v>
      </c>
      <c r="U2" s="35"/>
      <c r="V2" s="35"/>
      <c r="W2" s="35"/>
      <c r="X2" s="35" t="s">
        <v>12</v>
      </c>
      <c r="Y2" s="35"/>
      <c r="Z2" s="35"/>
      <c r="AA2" s="35"/>
      <c r="AB2" s="35" t="s">
        <v>13</v>
      </c>
      <c r="AC2" s="35" t="s">
        <v>14</v>
      </c>
      <c r="AD2" s="35" t="s">
        <v>15</v>
      </c>
      <c r="AE2" s="35" t="s">
        <v>16</v>
      </c>
      <c r="AF2" s="35" t="s">
        <v>17</v>
      </c>
      <c r="AG2" s="14" t="s">
        <v>18</v>
      </c>
      <c r="AH2" s="14"/>
      <c r="AI2" s="14"/>
      <c r="AJ2" s="14" t="s">
        <v>19</v>
      </c>
      <c r="AK2" s="14"/>
      <c r="AL2" s="14"/>
      <c r="AM2" s="14" t="s">
        <v>20</v>
      </c>
      <c r="AN2" s="14"/>
      <c r="AO2" s="14"/>
      <c r="AP2" s="14" t="s">
        <v>21</v>
      </c>
      <c r="AQ2" s="14"/>
      <c r="AR2" s="14"/>
      <c r="AS2" s="14" t="s">
        <v>22</v>
      </c>
      <c r="AT2" s="14"/>
      <c r="AU2" s="14" t="s">
        <v>23</v>
      </c>
      <c r="AV2" s="14"/>
      <c r="AW2" s="14" t="s">
        <v>24</v>
      </c>
      <c r="AX2" s="48"/>
    </row>
    <row r="3" ht="75" spans="1:50">
      <c r="A3" s="11"/>
      <c r="B3" s="15"/>
      <c r="C3" s="16"/>
      <c r="D3" s="16"/>
      <c r="E3" s="17" t="s">
        <v>25</v>
      </c>
      <c r="F3" s="17" t="s">
        <v>26</v>
      </c>
      <c r="G3" s="17" t="s">
        <v>27</v>
      </c>
      <c r="H3" s="17" t="s">
        <v>25</v>
      </c>
      <c r="I3" s="17" t="s">
        <v>26</v>
      </c>
      <c r="J3" s="17" t="s">
        <v>27</v>
      </c>
      <c r="K3" s="17" t="s">
        <v>28</v>
      </c>
      <c r="L3" s="17" t="s">
        <v>29</v>
      </c>
      <c r="M3" s="28" t="s">
        <v>30</v>
      </c>
      <c r="N3" s="28" t="s">
        <v>31</v>
      </c>
      <c r="O3" s="29" t="s">
        <v>32</v>
      </c>
      <c r="P3" s="29" t="s">
        <v>33</v>
      </c>
      <c r="Q3" s="29" t="s">
        <v>34</v>
      </c>
      <c r="R3" s="36" t="s">
        <v>35</v>
      </c>
      <c r="S3" s="36"/>
      <c r="T3" s="36" t="s">
        <v>36</v>
      </c>
      <c r="U3" s="17" t="s">
        <v>37</v>
      </c>
      <c r="V3" s="36" t="s">
        <v>38</v>
      </c>
      <c r="W3" s="36" t="s">
        <v>39</v>
      </c>
      <c r="X3" s="17" t="s">
        <v>40</v>
      </c>
      <c r="Y3" s="17" t="s">
        <v>37</v>
      </c>
      <c r="Z3" s="36" t="s">
        <v>38</v>
      </c>
      <c r="AA3" s="36" t="s">
        <v>39</v>
      </c>
      <c r="AB3" s="40"/>
      <c r="AC3" s="40"/>
      <c r="AD3" s="40"/>
      <c r="AE3" s="40"/>
      <c r="AF3" s="40"/>
      <c r="AG3" s="17" t="s">
        <v>41</v>
      </c>
      <c r="AH3" s="17" t="s">
        <v>42</v>
      </c>
      <c r="AI3" s="17" t="s">
        <v>43</v>
      </c>
      <c r="AJ3" s="28" t="s">
        <v>44</v>
      </c>
      <c r="AK3" s="28" t="s">
        <v>45</v>
      </c>
      <c r="AL3" s="28" t="s">
        <v>46</v>
      </c>
      <c r="AM3" s="28" t="s">
        <v>47</v>
      </c>
      <c r="AN3" s="43" t="s">
        <v>48</v>
      </c>
      <c r="AO3" s="16" t="s">
        <v>49</v>
      </c>
      <c r="AP3" s="17" t="s">
        <v>50</v>
      </c>
      <c r="AQ3" s="17" t="s">
        <v>51</v>
      </c>
      <c r="AR3" s="17" t="s">
        <v>52</v>
      </c>
      <c r="AS3" s="17" t="s">
        <v>53</v>
      </c>
      <c r="AT3" s="17" t="s">
        <v>43</v>
      </c>
      <c r="AU3" s="17" t="s">
        <v>53</v>
      </c>
      <c r="AV3" s="17" t="s">
        <v>43</v>
      </c>
      <c r="AW3" s="17" t="s">
        <v>53</v>
      </c>
      <c r="AX3" s="49" t="s">
        <v>43</v>
      </c>
    </row>
    <row r="4" s="8" customFormat="1" ht="45" hidden="1" spans="1:50">
      <c r="A4" s="18"/>
      <c r="B4" s="19" t="s">
        <v>54</v>
      </c>
      <c r="C4" s="20"/>
      <c r="D4" s="20"/>
      <c r="E4" s="7" t="s">
        <v>55</v>
      </c>
      <c r="F4" s="7" t="s">
        <v>56</v>
      </c>
      <c r="G4" s="7" t="e">
        <f>(E4*M4+F4*N4)/10^6</f>
        <v>#VALUE!</v>
      </c>
      <c r="H4" s="7" t="s">
        <v>57</v>
      </c>
      <c r="I4" s="7" t="s">
        <v>58</v>
      </c>
      <c r="J4" s="7" t="e">
        <f>(H4*M4+I4*N4)/10^6</f>
        <v>#VALUE!</v>
      </c>
      <c r="K4" s="7" t="e">
        <f>E4+H4</f>
        <v>#VALUE!</v>
      </c>
      <c r="L4" s="7"/>
      <c r="M4" s="30" t="s">
        <v>59</v>
      </c>
      <c r="N4" s="30" t="s">
        <v>60</v>
      </c>
      <c r="O4" s="7" t="e">
        <f>(G4+J4)/AN4*1000-31*(AS4-7)</f>
        <v>#VALUE!</v>
      </c>
      <c r="P4" s="7"/>
      <c r="Q4" s="7" t="e">
        <f>(G4+J4)/AH4/AJ4</f>
        <v>#VALUE!</v>
      </c>
      <c r="R4" s="7"/>
      <c r="S4" s="7" t="e">
        <f>K4/#REF!*100</f>
        <v>#VALUE!</v>
      </c>
      <c r="T4" s="7" t="s">
        <v>61</v>
      </c>
      <c r="U4" s="7" t="s">
        <v>62</v>
      </c>
      <c r="V4" s="37" t="s">
        <v>63</v>
      </c>
      <c r="W4" s="37" t="s">
        <v>64</v>
      </c>
      <c r="X4" s="7" t="s">
        <v>65</v>
      </c>
      <c r="Y4" s="7" t="s">
        <v>66</v>
      </c>
      <c r="Z4" s="37" t="s">
        <v>67</v>
      </c>
      <c r="AA4" s="37" t="s">
        <v>68</v>
      </c>
      <c r="AB4" s="7" t="s">
        <v>69</v>
      </c>
      <c r="AC4" s="41" t="s">
        <v>70</v>
      </c>
      <c r="AD4" s="7" t="s">
        <v>71</v>
      </c>
      <c r="AE4" s="41" t="s">
        <v>72</v>
      </c>
      <c r="AF4" s="7" t="s">
        <v>73</v>
      </c>
      <c r="AG4" s="7" t="s">
        <v>74</v>
      </c>
      <c r="AH4" s="7" t="s">
        <v>75</v>
      </c>
      <c r="AI4" s="7"/>
      <c r="AJ4" s="44" t="s">
        <v>76</v>
      </c>
      <c r="AK4" s="37" t="e">
        <f>AJ4*AH4</f>
        <v>#VALUE!</v>
      </c>
      <c r="AL4" s="37"/>
      <c r="AM4" s="7" t="s">
        <v>77</v>
      </c>
      <c r="AN4" s="7" t="s">
        <v>78</v>
      </c>
      <c r="AO4" s="7"/>
      <c r="AP4" s="7" t="s">
        <v>79</v>
      </c>
      <c r="AQ4" s="7" t="s">
        <v>80</v>
      </c>
      <c r="AR4" s="7" t="s">
        <v>81</v>
      </c>
      <c r="AS4" s="7" t="s">
        <v>82</v>
      </c>
      <c r="AT4" s="7"/>
      <c r="AU4" s="7" t="s">
        <v>83</v>
      </c>
      <c r="AV4" s="7"/>
      <c r="AW4" s="7"/>
      <c r="AX4" s="50" t="s">
        <v>84</v>
      </c>
    </row>
    <row r="5" ht="18.75" spans="2:50">
      <c r="B5" s="21">
        <f ca="1">IF(_metadata!B1="",EOMONTH(NOW(),-1)+1,EOMONTH(_metadata!B1,-1)+1)</f>
        <v>43466</v>
      </c>
      <c r="C5" s="22" t="str">
        <f>IF(AND(_actual_month_day!P2=1),"夜班",IF(AND(_actual_month_day!P2=2),"白班",IF(AND(_actual_month_day!P2=3),"中班","")))</f>
        <v/>
      </c>
      <c r="D5" s="22" t="str">
        <f>IF(AND(_actual_month_day!Q2="A"),"甲班",IF(AND(_actual_month_day!Q2="B"),"乙班",IF(AND(_actual_month_day!Q2="C"),"丙班",IF(AND(_actual_month_day!Q2="D"),"丁班",""))))</f>
        <v/>
      </c>
      <c r="E5" s="23" t="str">
        <f>IF(_lianjaorb_month_day!A2="","",_lianjaorb_month_day!A2)</f>
        <v/>
      </c>
      <c r="F5" s="23" t="str">
        <f>IF(_lianjaorb_month_day!B2="","",_lianjaorb_month_day!B2)</f>
        <v/>
      </c>
      <c r="G5" s="23" t="str">
        <f t="shared" ref="G5:G36" si="0">IFERROR((E5*M5+F5*N5)/100,"")</f>
        <v/>
      </c>
      <c r="H5" s="23" t="str">
        <f>IF(_lianjaorb_month_day!C2="","",_lianjaorb_month_day!C2)</f>
        <v/>
      </c>
      <c r="I5" s="23" t="str">
        <f>IF(_lianjaorb_month_day!D2="","",_lianjaorb_month_day!D2)</f>
        <v/>
      </c>
      <c r="J5" s="23" t="str">
        <f>IFERROR((H5*M5+I5*N5)/100,"")</f>
        <v/>
      </c>
      <c r="K5" s="31">
        <f>IFERROR(SUM(E5:E7,H5:H7),"")</f>
        <v>0</v>
      </c>
      <c r="L5" s="31">
        <f>IFERROR(SUM(F5:F7,I5:I7),"")</f>
        <v>0</v>
      </c>
      <c r="M5" s="32" t="str">
        <f>IF(_kjjunzhi_month_day!A2="","",_kjjunzhi_month_day!A2)</f>
        <v/>
      </c>
      <c r="N5" s="32" t="str">
        <f>IF(_kjjunzhi_month_day!B2="","",_kjjunzhi_month_day!B2)</f>
        <v/>
      </c>
      <c r="O5" s="23" t="str">
        <f>IFERROR((G5+J5)/AN5*1000-31*(AS5-7),"")</f>
        <v/>
      </c>
      <c r="P5" s="31" t="str">
        <f>IFERROR(SUM(G5:G7,J5:J7)/AO5*1000-31*(AT5-7),"")</f>
        <v/>
      </c>
      <c r="Q5" s="23" t="str">
        <f>IFERROR((G5+J5)/AK5,"")</f>
        <v/>
      </c>
      <c r="R5" s="31" t="str">
        <f>IFERROR(SUM(G5:G7,J5:J7)/AL5,"")</f>
        <v/>
      </c>
      <c r="S5" s="31" t="str">
        <f>IFERROR(K5/L5*100,"")</f>
        <v/>
      </c>
      <c r="T5" s="23" t="str">
        <f>IF(_actual_month_day!A2="","",_actual_month_day!A2)</f>
        <v/>
      </c>
      <c r="U5" s="23" t="str">
        <f>IF(_actual_month_day!B2="","",_actual_month_day!B2)</f>
        <v/>
      </c>
      <c r="V5" s="23" t="str">
        <f>IF(_causek_month_day!A2="","",_causek_month_day!A2)</f>
        <v/>
      </c>
      <c r="W5" s="38" t="str">
        <f>IF(_causek_month_day!B2="","",_causek_month_day!B2)</f>
        <v/>
      </c>
      <c r="X5" s="23" t="str">
        <f>IF(_actual_month_day!C2="","",_actual_month_day!C2)</f>
        <v/>
      </c>
      <c r="Y5" s="23" t="str">
        <f>IF(_actual_month_day!D2="","",_actual_month_day!D2)</f>
        <v/>
      </c>
      <c r="Z5" s="23" t="str">
        <f>IF(_causek_month_day!C2="","",_causek_month_day!C2)</f>
        <v/>
      </c>
      <c r="AA5" s="23" t="str">
        <f>IF(_causek_month_day!D2="","",_causek_month_day!D2)</f>
        <v/>
      </c>
      <c r="AB5" s="23" t="str">
        <f>IF(_actual_month_day!E2="","",_actual_month_day!E2)</f>
        <v/>
      </c>
      <c r="AC5" s="23" t="str">
        <f>IF(_causek_month_day!E2="","",_causek_month_day!E2)</f>
        <v/>
      </c>
      <c r="AD5" s="23" t="str">
        <f>IF(_actual_month_day!F2="","",_actual_month_day!F2)</f>
        <v/>
      </c>
      <c r="AE5" s="23" t="str">
        <f>IF(_causek_month_day!F2="","",_causek_month_day!F2)</f>
        <v/>
      </c>
      <c r="AF5" s="23" t="str">
        <f>IF(_actual_month_day!G2="","",_actual_month_day!G2)</f>
        <v/>
      </c>
      <c r="AG5" s="32" t="str">
        <f>IF(_actual_month_day!H2="","",_actual_month_day!H2)</f>
        <v/>
      </c>
      <c r="AH5" s="32" t="str">
        <f>IF(_actual_month_day!I2="","",_actual_month_day!I2)</f>
        <v/>
      </c>
      <c r="AI5" s="45">
        <f>IFERROR(SUM(AH5:AH7),"")</f>
        <v>0</v>
      </c>
      <c r="AJ5" s="23" t="str">
        <f>IF(_kjjunzhi_month_day!C2="","",_kjjunzhi_month_day!C2)</f>
        <v/>
      </c>
      <c r="AK5" s="32" t="str">
        <f>IF(AJ5="","",AJ5*AH5)</f>
        <v/>
      </c>
      <c r="AL5" s="45">
        <f>IFERROR(SUM(AK5:AK7),"")</f>
        <v>0</v>
      </c>
      <c r="AM5" s="23" t="str">
        <f>IF(_actual_month_day!J2="","",_actual_month_day!J2)</f>
        <v/>
      </c>
      <c r="AN5" s="32" t="str">
        <f>IF(_actual_month_day!K2="","",_actual_month_day!K2)</f>
        <v/>
      </c>
      <c r="AO5" s="45">
        <f>IFERROR(SUM(AN5:AN7),"")</f>
        <v>0</v>
      </c>
      <c r="AP5" s="46" t="str">
        <f>IF(_actual_month_day!L2="","",_actual_month_day!L2)</f>
        <v/>
      </c>
      <c r="AQ5" s="46" t="str">
        <f>IF(_actual_month_day!M2="","",_actual_month_day!M2)</f>
        <v/>
      </c>
      <c r="AR5" s="46" t="str">
        <f>IF(_actual_month_day!N2="","",_actual_month_day!N2)</f>
        <v/>
      </c>
      <c r="AS5" s="23" t="str">
        <f>IF(_analysis_month_day!A2="","",_analysis_month_day!A2)</f>
        <v/>
      </c>
      <c r="AT5" s="31" t="str">
        <f>IFERROR(AVERAGE(AS5:AS7),"")</f>
        <v/>
      </c>
      <c r="AU5" s="23" t="str">
        <f>IF(_analysis_month_day!B2="","",_analysis_month_day!B2)</f>
        <v/>
      </c>
      <c r="AV5" s="31" t="str">
        <f>IFERROR(AVERAGE(AU5:AU7),"")</f>
        <v/>
      </c>
      <c r="AW5" s="23" t="str">
        <f>IF(_actual_month_day!O2="","",_actual_month_day!O2)</f>
        <v/>
      </c>
      <c r="AX5" s="51" t="str">
        <f>IFERROR(AVERAGE(AW5:AW7),"")</f>
        <v/>
      </c>
    </row>
    <row r="6" ht="18.75" spans="2:50">
      <c r="B6" s="24"/>
      <c r="C6" s="22" t="str">
        <f>IF(AND(_actual_month_day!P3=1),"夜班",IF(AND(_actual_month_day!P3=2),"白班",IF(AND(_actual_month_day!P3=3),"中班","")))</f>
        <v/>
      </c>
      <c r="D6" s="22" t="str">
        <f>IF(AND(_actual_month_day!Q3="A"),"甲班",IF(AND(_actual_month_day!Q3="B"),"乙班",IF(AND(_actual_month_day!Q3="C"),"丙班",IF(AND(_actual_month_day!Q3="D"),"丁班",""))))</f>
        <v/>
      </c>
      <c r="E6" s="23" t="str">
        <f>IF(_lianjaorb_month_day!A3="","",_lianjaorb_month_day!A3)</f>
        <v/>
      </c>
      <c r="F6" s="23" t="str">
        <f>IF(_lianjaorb_month_day!B3="","",_lianjaorb_month_day!B3)</f>
        <v/>
      </c>
      <c r="G6" s="23" t="str">
        <f t="shared" si="0"/>
        <v/>
      </c>
      <c r="H6" s="23" t="str">
        <f>IF(_lianjaorb_month_day!C3="","",_lianjaorb_month_day!C3)</f>
        <v/>
      </c>
      <c r="I6" s="23" t="str">
        <f>IF(_lianjaorb_month_day!D3="","",_lianjaorb_month_day!D3)</f>
        <v/>
      </c>
      <c r="J6" s="23" t="str">
        <f t="shared" ref="J6:J37" si="1">IFERROR((H6*M6+I6*N6)/100,"")</f>
        <v/>
      </c>
      <c r="K6" s="31"/>
      <c r="L6" s="31"/>
      <c r="M6" s="32" t="str">
        <f>IF(_kjjunzhi_month_day!A3="","",_kjjunzhi_month_day!A3)</f>
        <v/>
      </c>
      <c r="N6" s="32" t="str">
        <f>IF(_kjjunzhi_month_day!B3="","",_kjjunzhi_month_day!B3)</f>
        <v/>
      </c>
      <c r="O6" s="23" t="str">
        <f t="shared" ref="O6:O37" si="2">IFERROR((G6+J6)/AN6*1000-31*(AS6-7),"")</f>
        <v/>
      </c>
      <c r="P6" s="31"/>
      <c r="Q6" s="23" t="str">
        <f t="shared" ref="Q6:Q37" si="3">IFERROR((G6+J6)/AK6,"")</f>
        <v/>
      </c>
      <c r="R6" s="31"/>
      <c r="S6" s="31"/>
      <c r="T6" s="23" t="str">
        <f>IF(_actual_month_day!A3="","",_actual_month_day!A3)</f>
        <v/>
      </c>
      <c r="U6" s="23" t="str">
        <f>IF(_actual_month_day!B3="","",_actual_month_day!B3)</f>
        <v/>
      </c>
      <c r="V6" s="38" t="str">
        <f>IF(_causek_month_day!A3="","",_causek_month_day!A3)</f>
        <v/>
      </c>
      <c r="W6" s="38" t="str">
        <f>IF(_causek_month_day!B3="","",_causek_month_day!B3)</f>
        <v/>
      </c>
      <c r="X6" s="23" t="str">
        <f>IF(_actual_month_day!C3="","",_actual_month_day!C3)</f>
        <v/>
      </c>
      <c r="Y6" s="23" t="str">
        <f>IF(_actual_month_day!D3="","",_actual_month_day!D3)</f>
        <v/>
      </c>
      <c r="Z6" s="23" t="str">
        <f>IF(_causek_month_day!C3="","",_causek_month_day!C3)</f>
        <v/>
      </c>
      <c r="AA6" s="23" t="str">
        <f>IF(_causek_month_day!D3="","",_causek_month_day!D3)</f>
        <v/>
      </c>
      <c r="AB6" s="23" t="str">
        <f>IF(_actual_month_day!E3="","",_actual_month_day!E3)</f>
        <v/>
      </c>
      <c r="AC6" s="23" t="str">
        <f>IF(_causek_month_day!E3="","",_causek_month_day!E3)</f>
        <v/>
      </c>
      <c r="AD6" s="23" t="str">
        <f>IF(_actual_month_day!F3="","",_actual_month_day!F3)</f>
        <v/>
      </c>
      <c r="AE6" s="23" t="str">
        <f>IF(_causek_month_day!F3="","",_causek_month_day!F3)</f>
        <v/>
      </c>
      <c r="AF6" s="23" t="str">
        <f>IF(_actual_month_day!G3="","",_actual_month_day!G3)</f>
        <v/>
      </c>
      <c r="AG6" s="32" t="str">
        <f>IF(_actual_month_day!H3="","",_actual_month_day!H3)</f>
        <v/>
      </c>
      <c r="AH6" s="32" t="str">
        <f>IF(_actual_month_day!I3="","",_actual_month_day!I3)</f>
        <v/>
      </c>
      <c r="AI6" s="45"/>
      <c r="AJ6" s="23" t="str">
        <f>IF(_kjjunzhi_month_day!C3="","",_kjjunzhi_month_day!C3)</f>
        <v/>
      </c>
      <c r="AK6" s="32" t="str">
        <f t="shared" ref="AK6:AK37" si="4">IF(AJ6="","",AJ6*AH6)</f>
        <v/>
      </c>
      <c r="AL6" s="45"/>
      <c r="AM6" s="23" t="str">
        <f>IF(_actual_month_day!J3="","",_actual_month_day!J3)</f>
        <v/>
      </c>
      <c r="AN6" s="32" t="str">
        <f>IF(_actual_month_day!K3="","",_actual_month_day!K3)</f>
        <v/>
      </c>
      <c r="AO6" s="45"/>
      <c r="AP6" s="46" t="str">
        <f>IF(_actual_month_day!L3="","",_actual_month_day!L3)</f>
        <v/>
      </c>
      <c r="AQ6" s="46" t="str">
        <f>IF(_actual_month_day!M3="","",_actual_month_day!M3)</f>
        <v/>
      </c>
      <c r="AR6" s="46" t="str">
        <f>IF(_actual_month_day!N3="","",_actual_month_day!N3)</f>
        <v/>
      </c>
      <c r="AS6" s="23" t="str">
        <f>IF(_analysis_month_day!A3="","",_analysis_month_day!A3)</f>
        <v/>
      </c>
      <c r="AT6" s="31"/>
      <c r="AU6" s="23" t="str">
        <f>IF(_analysis_month_day!B3="","",_analysis_month_day!B3)</f>
        <v/>
      </c>
      <c r="AV6" s="31"/>
      <c r="AW6" s="23" t="str">
        <f>IF(_actual_month_day!O3="","",_actual_month_day!O3)</f>
        <v/>
      </c>
      <c r="AX6" s="51"/>
    </row>
    <row r="7" ht="18.75" spans="2:50">
      <c r="B7" s="24"/>
      <c r="C7" s="22" t="str">
        <f>IF(AND(_actual_month_day!P4=1),"夜班",IF(AND(_actual_month_day!P4=2),"白班",IF(AND(_actual_month_day!P4=3),"中班","")))</f>
        <v/>
      </c>
      <c r="D7" s="22" t="str">
        <f>IF(AND(_actual_month_day!Q4="A"),"甲班",IF(AND(_actual_month_day!Q4="B"),"乙班",IF(AND(_actual_month_day!Q4="C"),"丙班",IF(AND(_actual_month_day!Q4="D"),"丁班",""))))</f>
        <v/>
      </c>
      <c r="E7" s="23" t="str">
        <f>IF(_lianjaorb_month_day!A4="","",_lianjaorb_month_day!A4)</f>
        <v/>
      </c>
      <c r="F7" s="23" t="str">
        <f>IF(_lianjaorb_month_day!B4="","",_lianjaorb_month_day!B4)</f>
        <v/>
      </c>
      <c r="G7" s="23" t="str">
        <f t="shared" si="0"/>
        <v/>
      </c>
      <c r="H7" s="23" t="str">
        <f>IF(_lianjaorb_month_day!C4="","",_lianjaorb_month_day!C4)</f>
        <v/>
      </c>
      <c r="I7" s="23" t="str">
        <f>IF(_lianjaorb_month_day!D4="","",_lianjaorb_month_day!D4)</f>
        <v/>
      </c>
      <c r="J7" s="23" t="str">
        <f t="shared" si="1"/>
        <v/>
      </c>
      <c r="K7" s="31"/>
      <c r="L7" s="31"/>
      <c r="M7" s="32" t="str">
        <f>IF(_kjjunzhi_month_day!A4="","",_kjjunzhi_month_day!A4)</f>
        <v/>
      </c>
      <c r="N7" s="32" t="str">
        <f>IF(_kjjunzhi_month_day!B4="","",_kjjunzhi_month_day!B4)</f>
        <v/>
      </c>
      <c r="O7" s="23" t="str">
        <f t="shared" si="2"/>
        <v/>
      </c>
      <c r="P7" s="31"/>
      <c r="Q7" s="23" t="str">
        <f t="shared" si="3"/>
        <v/>
      </c>
      <c r="R7" s="31"/>
      <c r="S7" s="31"/>
      <c r="T7" s="23" t="str">
        <f>IF(_actual_month_day!A4="","",_actual_month_day!A4)</f>
        <v/>
      </c>
      <c r="U7" s="23" t="str">
        <f>IF(_actual_month_day!B4="","",_actual_month_day!B4)</f>
        <v/>
      </c>
      <c r="V7" s="23" t="str">
        <f>IF(_causek_month_day!A4="","",_causek_month_day!A4)</f>
        <v/>
      </c>
      <c r="W7" s="38" t="str">
        <f>IF(_causek_month_day!B4="","",_causek_month_day!B4)</f>
        <v/>
      </c>
      <c r="X7" s="23" t="str">
        <f>IF(_actual_month_day!C4="","",_actual_month_day!C4)</f>
        <v/>
      </c>
      <c r="Y7" s="23" t="str">
        <f>IF(_actual_month_day!D4="","",_actual_month_day!D4)</f>
        <v/>
      </c>
      <c r="Z7" s="23" t="str">
        <f>IF(_causek_month_day!C4="","",_causek_month_day!C4)</f>
        <v/>
      </c>
      <c r="AA7" s="23" t="str">
        <f>IF(_causek_month_day!D4="","",_causek_month_day!D4)</f>
        <v/>
      </c>
      <c r="AB7" s="23" t="str">
        <f>IF(_actual_month_day!E4="","",_actual_month_day!E4)</f>
        <v/>
      </c>
      <c r="AC7" s="23" t="str">
        <f>IF(_causek_month_day!E4="","",_causek_month_day!E4)</f>
        <v/>
      </c>
      <c r="AD7" s="23" t="str">
        <f>IF(_actual_month_day!F4="","",_actual_month_day!F4)</f>
        <v/>
      </c>
      <c r="AE7" s="23" t="str">
        <f>IF(_causek_month_day!F4="","",_causek_month_day!F4)</f>
        <v/>
      </c>
      <c r="AF7" s="23" t="str">
        <f>IF(_actual_month_day!G4="","",_actual_month_day!G4)</f>
        <v/>
      </c>
      <c r="AG7" s="32" t="str">
        <f>IF(_actual_month_day!H4="","",_actual_month_day!H4)</f>
        <v/>
      </c>
      <c r="AH7" s="32" t="str">
        <f>IF(_actual_month_day!I4="","",_actual_month_day!I4)</f>
        <v/>
      </c>
      <c r="AI7" s="45"/>
      <c r="AJ7" s="23" t="str">
        <f>IF(_kjjunzhi_month_day!C4="","",_kjjunzhi_month_day!C4)</f>
        <v/>
      </c>
      <c r="AK7" s="32" t="str">
        <f t="shared" si="4"/>
        <v/>
      </c>
      <c r="AL7" s="45"/>
      <c r="AM7" s="23" t="str">
        <f>IF(_actual_month_day!J4="","",_actual_month_day!J4)</f>
        <v/>
      </c>
      <c r="AN7" s="32" t="str">
        <f>IF(_actual_month_day!K4="","",_actual_month_day!K4)</f>
        <v/>
      </c>
      <c r="AO7" s="45"/>
      <c r="AP7" s="46" t="str">
        <f>IF(_actual_month_day!L4="","",_actual_month_day!L4)</f>
        <v/>
      </c>
      <c r="AQ7" s="46" t="str">
        <f>IF(_actual_month_day!M4="","",_actual_month_day!M4)</f>
        <v/>
      </c>
      <c r="AR7" s="46" t="str">
        <f>IF(_actual_month_day!N4="","",_actual_month_day!N4)</f>
        <v/>
      </c>
      <c r="AS7" s="23" t="str">
        <f>IF(_analysis_month_day!A4="","",_analysis_month_day!A4)</f>
        <v/>
      </c>
      <c r="AT7" s="31"/>
      <c r="AU7" s="23" t="str">
        <f>IF(_analysis_month_day!B4="","",_analysis_month_day!B4)</f>
        <v/>
      </c>
      <c r="AV7" s="31"/>
      <c r="AW7" s="23" t="str">
        <f>IF(_actual_month_day!O4="","",_actual_month_day!O4)</f>
        <v/>
      </c>
      <c r="AX7" s="51"/>
    </row>
    <row r="8" ht="18.75" spans="1:50">
      <c r="A8" s="25"/>
      <c r="B8" s="21">
        <f ca="1">B5+1</f>
        <v>43467</v>
      </c>
      <c r="C8" s="22" t="str">
        <f>IF(AND(_actual_month_day!P5=1),"夜班",IF(AND(_actual_month_day!P5=2),"白班",IF(AND(_actual_month_day!P5=3),"中班","")))</f>
        <v/>
      </c>
      <c r="D8" s="22" t="str">
        <f>IF(AND(_actual_month_day!Q5="A"),"甲班",IF(AND(_actual_month_day!Q5="B"),"乙班",IF(AND(_actual_month_day!Q5="C"),"丙班",IF(AND(_actual_month_day!Q5="D"),"丁班",""))))</f>
        <v/>
      </c>
      <c r="E8" s="26" t="str">
        <f>IF(_lianjaorb_month_day!A5="","",_lianjaorb_month_day!A5)</f>
        <v/>
      </c>
      <c r="F8" s="26" t="str">
        <f>IF(_lianjaorb_month_day!B5="","",_lianjaorb_month_day!B5)</f>
        <v/>
      </c>
      <c r="G8" s="26" t="str">
        <f t="shared" si="0"/>
        <v/>
      </c>
      <c r="H8" s="23" t="str">
        <f>IF(_lianjaorb_month_day!C5="","",_lianjaorb_month_day!C5)</f>
        <v/>
      </c>
      <c r="I8" s="23" t="str">
        <f>IF(_lianjaorb_month_day!D5="","",_lianjaorb_month_day!D5)</f>
        <v/>
      </c>
      <c r="J8" s="23" t="str">
        <f t="shared" si="1"/>
        <v/>
      </c>
      <c r="K8" s="31">
        <f>IFERROR(SUM(E8:E10,H8:H10),"")</f>
        <v>0</v>
      </c>
      <c r="L8" s="31">
        <f>IFERROR(SUM(F8:F10,I8:I10),"")</f>
        <v>0</v>
      </c>
      <c r="M8" s="33" t="str">
        <f>IF(_kjjunzhi_month_day!A5="","",_kjjunzhi_month_day!A5)</f>
        <v/>
      </c>
      <c r="N8" s="33" t="str">
        <f>IF(_kjjunzhi_month_day!B5="","",_kjjunzhi_month_day!B5)</f>
        <v/>
      </c>
      <c r="O8" s="23" t="str">
        <f t="shared" si="2"/>
        <v/>
      </c>
      <c r="P8" s="31" t="str">
        <f>IFERROR(SUM(G8:G10,J8:J10)/AO8*1000-31*(AT8-7),"")</f>
        <v/>
      </c>
      <c r="Q8" s="23" t="str">
        <f t="shared" si="3"/>
        <v/>
      </c>
      <c r="R8" s="31" t="str">
        <f>IFERROR(SUM(G8:G10,J8:J10)/AL8,"")</f>
        <v/>
      </c>
      <c r="S8" s="31" t="str">
        <f>IFERROR(K8/L8*100,"")</f>
        <v/>
      </c>
      <c r="T8" s="33" t="str">
        <f>IF(_actual_month_day!A5="","",_actual_month_day!A5)</f>
        <v/>
      </c>
      <c r="U8" s="33" t="str">
        <f>IF(_actual_month_day!B5="","",_actual_month_day!B5)</f>
        <v/>
      </c>
      <c r="V8" s="33" t="str">
        <f>IF(_causek_month_day!A5="","",_causek_month_day!A5)</f>
        <v/>
      </c>
      <c r="W8" s="33" t="str">
        <f>IF(_causek_month_day!B5="","",_causek_month_day!B5)</f>
        <v/>
      </c>
      <c r="X8" s="33" t="str">
        <f>IF(_actual_month_day!C5="","",_actual_month_day!C5)</f>
        <v/>
      </c>
      <c r="Y8" s="33" t="str">
        <f>IF(_actual_month_day!D5="","",_actual_month_day!D5)</f>
        <v/>
      </c>
      <c r="Z8" s="42" t="str">
        <f>IF(_causek_month_day!C5="","",_causek_month_day!C5)</f>
        <v/>
      </c>
      <c r="AA8" s="42" t="str">
        <f>IF(_causek_month_day!D5="","",_causek_month_day!D5)</f>
        <v/>
      </c>
      <c r="AB8" s="33" t="str">
        <f>IF(_actual_month_day!E5="","",_actual_month_day!E5)</f>
        <v/>
      </c>
      <c r="AC8" s="23" t="str">
        <f>IF(_causek_month_day!E5="","",_causek_month_day!E5)</f>
        <v/>
      </c>
      <c r="AD8" s="23" t="str">
        <f>IF(_actual_month_day!F5="","",_actual_month_day!F5)</f>
        <v/>
      </c>
      <c r="AE8" s="23" t="str">
        <f>IF(_causek_month_day!F5="","",_causek_month_day!F5)</f>
        <v/>
      </c>
      <c r="AF8" s="23" t="str">
        <f>IF(_actual_month_day!G5="","",_actual_month_day!G5)</f>
        <v/>
      </c>
      <c r="AG8" s="33" t="str">
        <f>IF(_actual_month_day!H5="","",_actual_month_day!H5)</f>
        <v/>
      </c>
      <c r="AH8" s="33" t="str">
        <f>IF(_actual_month_day!I5="","",_actual_month_day!I5)</f>
        <v/>
      </c>
      <c r="AI8" s="45">
        <f>IFERROR(SUM(AH8:AH10),"")</f>
        <v>0</v>
      </c>
      <c r="AJ8" s="23" t="str">
        <f>IF(_kjjunzhi_month_day!C5="","",_kjjunzhi_month_day!C5)</f>
        <v/>
      </c>
      <c r="AK8" s="32" t="str">
        <f t="shared" si="4"/>
        <v/>
      </c>
      <c r="AL8" s="45">
        <f>IFERROR(SUM(AK8:AK10),"")</f>
        <v>0</v>
      </c>
      <c r="AM8" s="33" t="str">
        <f>IF(_actual_month_day!J5="","",_actual_month_day!J5)</f>
        <v/>
      </c>
      <c r="AN8" s="33" t="str">
        <f>IF(_actual_month_day!K5="","",_actual_month_day!K5)</f>
        <v/>
      </c>
      <c r="AO8" s="45">
        <f>IFERROR(SUM(AN8:AN10),"")</f>
        <v>0</v>
      </c>
      <c r="AP8" s="46" t="str">
        <f>IF(_actual_month_day!L5="","",_actual_month_day!L5)</f>
        <v/>
      </c>
      <c r="AQ8" s="46" t="str">
        <f>IF(_actual_month_day!M5="","",_actual_month_day!M5)</f>
        <v/>
      </c>
      <c r="AR8" s="46" t="str">
        <f>IF(_actual_month_day!N5="","",_actual_month_day!N5)</f>
        <v/>
      </c>
      <c r="AS8" s="23" t="str">
        <f>IF(_analysis_month_day!A5="","",_analysis_month_day!A5)</f>
        <v/>
      </c>
      <c r="AT8" s="31" t="str">
        <f>IFERROR(AVERAGE(AS8:AS10),"")</f>
        <v/>
      </c>
      <c r="AU8" s="23" t="str">
        <f>IF(_analysis_month_day!B5="","",_analysis_month_day!B5)</f>
        <v/>
      </c>
      <c r="AV8" s="31" t="str">
        <f>IFERROR(AVERAGE(AU8:AU10),"")</f>
        <v/>
      </c>
      <c r="AW8" s="23" t="str">
        <f>IF(_actual_month_day!O5="","",_actual_month_day!O5)</f>
        <v/>
      </c>
      <c r="AX8" s="51" t="str">
        <f>IFERROR(AVERAGE(AW8:AW10),"")</f>
        <v/>
      </c>
    </row>
    <row r="9" ht="18.75" spans="2:50">
      <c r="B9" s="24"/>
      <c r="C9" s="22" t="str">
        <f>IF(AND(_actual_month_day!P6=1),"夜班",IF(AND(_actual_month_day!P6=2),"白班",IF(AND(_actual_month_day!P6=3),"中班","")))</f>
        <v/>
      </c>
      <c r="D9" s="22" t="str">
        <f>IF(AND(_actual_month_day!Q6="A"),"甲班",IF(AND(_actual_month_day!Q6="B"),"乙班",IF(AND(_actual_month_day!Q6="C"),"丙班",IF(AND(_actual_month_day!Q6="D"),"丁班",""))))</f>
        <v/>
      </c>
      <c r="E9" s="26" t="str">
        <f>IF(_lianjaorb_month_day!A6="","",_lianjaorb_month_day!A6)</f>
        <v/>
      </c>
      <c r="F9" s="26" t="str">
        <f>IF(_lianjaorb_month_day!B6="","",_lianjaorb_month_day!B6)</f>
        <v/>
      </c>
      <c r="G9" s="26" t="str">
        <f t="shared" si="0"/>
        <v/>
      </c>
      <c r="H9" s="23" t="str">
        <f>IF(_lianjaorb_month_day!C6="","",_lianjaorb_month_day!C6)</f>
        <v/>
      </c>
      <c r="I9" s="23" t="str">
        <f>IF(_lianjaorb_month_day!D6="","",_lianjaorb_month_day!D6)</f>
        <v/>
      </c>
      <c r="J9" s="23" t="str">
        <f t="shared" si="1"/>
        <v/>
      </c>
      <c r="K9" s="31"/>
      <c r="L9" s="31"/>
      <c r="M9" s="33" t="str">
        <f>IF(_kjjunzhi_month_day!A6="","",_kjjunzhi_month_day!A6)</f>
        <v/>
      </c>
      <c r="N9" s="33" t="str">
        <f>IF(_kjjunzhi_month_day!B6="","",_kjjunzhi_month_day!B6)</f>
        <v/>
      </c>
      <c r="O9" s="23" t="str">
        <f t="shared" si="2"/>
        <v/>
      </c>
      <c r="P9" s="31"/>
      <c r="Q9" s="23" t="str">
        <f t="shared" si="3"/>
        <v/>
      </c>
      <c r="R9" s="31"/>
      <c r="S9" s="31"/>
      <c r="T9" s="33" t="str">
        <f>IF(_actual_month_day!A6="","",_actual_month_day!A6)</f>
        <v/>
      </c>
      <c r="U9" s="33" t="str">
        <f>IF(_actual_month_day!B6="","",_actual_month_day!B6)</f>
        <v/>
      </c>
      <c r="V9" s="33" t="str">
        <f>IF(_causek_month_day!A6="","",_causek_month_day!A6)</f>
        <v/>
      </c>
      <c r="W9" s="33" t="str">
        <f>IF(_causek_month_day!B6="","",_causek_month_day!B6)</f>
        <v/>
      </c>
      <c r="X9" s="33" t="str">
        <f>IF(_actual_month_day!C6="","",_actual_month_day!C6)</f>
        <v/>
      </c>
      <c r="Y9" s="33" t="str">
        <f>IF(_actual_month_day!D6="","",_actual_month_day!D6)</f>
        <v/>
      </c>
      <c r="Z9" s="33" t="str">
        <f>IF(_causek_month_day!C6="","",_causek_month_day!C6)</f>
        <v/>
      </c>
      <c r="AA9" s="33" t="str">
        <f>IF(_causek_month_day!D6="","",_causek_month_day!D6)</f>
        <v/>
      </c>
      <c r="AB9" s="33" t="str">
        <f>IF(_actual_month_day!E6="","",_actual_month_day!E6)</f>
        <v/>
      </c>
      <c r="AC9" s="23" t="str">
        <f>IF(_causek_month_day!E6="","",_causek_month_day!E6)</f>
        <v/>
      </c>
      <c r="AD9" s="23" t="str">
        <f>IF(_actual_month_day!F6="","",_actual_month_day!F6)</f>
        <v/>
      </c>
      <c r="AE9" s="23" t="str">
        <f>IF(_causek_month_day!F6="","",_causek_month_day!F6)</f>
        <v/>
      </c>
      <c r="AF9" s="23" t="str">
        <f>IF(_actual_month_day!G6="","",_actual_month_day!G6)</f>
        <v/>
      </c>
      <c r="AG9" s="33" t="str">
        <f>IF(_actual_month_day!H6="","",_actual_month_day!H6)</f>
        <v/>
      </c>
      <c r="AH9" s="33" t="str">
        <f>IF(_actual_month_day!I6="","",_actual_month_day!I6)</f>
        <v/>
      </c>
      <c r="AI9" s="45"/>
      <c r="AJ9" s="23" t="str">
        <f>IF(_kjjunzhi_month_day!C6="","",_kjjunzhi_month_day!C6)</f>
        <v/>
      </c>
      <c r="AK9" s="32" t="str">
        <f t="shared" si="4"/>
        <v/>
      </c>
      <c r="AL9" s="45"/>
      <c r="AM9" s="33" t="str">
        <f>IF(_actual_month_day!J6="","",_actual_month_day!J6)</f>
        <v/>
      </c>
      <c r="AN9" s="33" t="str">
        <f>IF(_actual_month_day!K6="","",_actual_month_day!K6)</f>
        <v/>
      </c>
      <c r="AO9" s="45"/>
      <c r="AP9" s="46" t="str">
        <f>IF(_actual_month_day!L6="","",_actual_month_day!L6)</f>
        <v/>
      </c>
      <c r="AQ9" s="46" t="str">
        <f>IF(_actual_month_day!M6="","",_actual_month_day!M6)</f>
        <v/>
      </c>
      <c r="AR9" s="46" t="str">
        <f>IF(_actual_month_day!N6="","",_actual_month_day!N6)</f>
        <v/>
      </c>
      <c r="AS9" s="23" t="str">
        <f>IF(_analysis_month_day!A6="","",_analysis_month_day!A6)</f>
        <v/>
      </c>
      <c r="AT9" s="31"/>
      <c r="AU9" s="23" t="str">
        <f>IF(_analysis_month_day!B6="","",_analysis_month_day!B6)</f>
        <v/>
      </c>
      <c r="AV9" s="31"/>
      <c r="AW9" s="23" t="str">
        <f>IF(_actual_month_day!O6="","",_actual_month_day!O6)</f>
        <v/>
      </c>
      <c r="AX9" s="51"/>
    </row>
    <row r="10" ht="18.75" spans="2:50">
      <c r="B10" s="24"/>
      <c r="C10" s="22" t="str">
        <f>IF(AND(_actual_month_day!P7=1),"夜班",IF(AND(_actual_month_day!P7=2),"白班",IF(AND(_actual_month_day!P7=3),"中班","")))</f>
        <v/>
      </c>
      <c r="D10" s="22" t="str">
        <f>IF(AND(_actual_month_day!Q7="A"),"甲班",IF(AND(_actual_month_day!Q7="B"),"乙班",IF(AND(_actual_month_day!Q7="C"),"丙班",IF(AND(_actual_month_day!Q7="D"),"丁班",""))))</f>
        <v/>
      </c>
      <c r="E10" s="26" t="str">
        <f>IF(_lianjaorb_month_day!A7="","",_lianjaorb_month_day!A7)</f>
        <v/>
      </c>
      <c r="F10" s="26" t="str">
        <f>IF(_lianjaorb_month_day!B7="","",_lianjaorb_month_day!B7)</f>
        <v/>
      </c>
      <c r="G10" s="26" t="str">
        <f t="shared" si="0"/>
        <v/>
      </c>
      <c r="H10" s="23" t="str">
        <f>IF(_lianjaorb_month_day!C7="","",_lianjaorb_month_day!C7)</f>
        <v/>
      </c>
      <c r="I10" s="23" t="str">
        <f>IF(_lianjaorb_month_day!D7="","",_lianjaorb_month_day!D7)</f>
        <v/>
      </c>
      <c r="J10" s="23" t="str">
        <f t="shared" si="1"/>
        <v/>
      </c>
      <c r="K10" s="31"/>
      <c r="L10" s="31"/>
      <c r="M10" s="33" t="str">
        <f>IF(_kjjunzhi_month_day!A7="","",_kjjunzhi_month_day!A7)</f>
        <v/>
      </c>
      <c r="N10" s="33" t="str">
        <f>IF(_kjjunzhi_month_day!B7="","",_kjjunzhi_month_day!B7)</f>
        <v/>
      </c>
      <c r="O10" s="23" t="str">
        <f t="shared" si="2"/>
        <v/>
      </c>
      <c r="P10" s="31"/>
      <c r="Q10" s="23" t="str">
        <f t="shared" si="3"/>
        <v/>
      </c>
      <c r="R10" s="31"/>
      <c r="S10" s="31"/>
      <c r="T10" s="33" t="str">
        <f>IF(_actual_month_day!A7="","",_actual_month_day!A7)</f>
        <v/>
      </c>
      <c r="U10" s="33" t="str">
        <f>IF(_actual_month_day!B7="","",_actual_month_day!B7)</f>
        <v/>
      </c>
      <c r="V10" s="33" t="str">
        <f>IF(_causek_month_day!A7="","",_causek_month_day!A7)</f>
        <v/>
      </c>
      <c r="W10" s="33" t="str">
        <f>IF(_causek_month_day!B7="","",_causek_month_day!B7)</f>
        <v/>
      </c>
      <c r="X10" s="33" t="str">
        <f>IF(_actual_month_day!C7="","",_actual_month_day!C7)</f>
        <v/>
      </c>
      <c r="Y10" s="33" t="str">
        <f>IF(_actual_month_day!D7="","",_actual_month_day!D7)</f>
        <v/>
      </c>
      <c r="Z10" s="33" t="str">
        <f>IF(_causek_month_day!C7="","",_causek_month_day!C7)</f>
        <v/>
      </c>
      <c r="AA10" s="33" t="str">
        <f>IF(_causek_month_day!D7="","",_causek_month_day!D7)</f>
        <v/>
      </c>
      <c r="AB10" s="33" t="str">
        <f>IF(_actual_month_day!E7="","",_actual_month_day!E7)</f>
        <v/>
      </c>
      <c r="AC10" s="23" t="str">
        <f>IF(_causek_month_day!E7="","",_causek_month_day!E7)</f>
        <v/>
      </c>
      <c r="AD10" s="23" t="str">
        <f>IF(_actual_month_day!F7="","",_actual_month_day!F7)</f>
        <v/>
      </c>
      <c r="AE10" s="23" t="str">
        <f>IF(_causek_month_day!F7="","",_causek_month_day!F7)</f>
        <v/>
      </c>
      <c r="AF10" s="23" t="str">
        <f>IF(_actual_month_day!G7="","",_actual_month_day!G7)</f>
        <v/>
      </c>
      <c r="AG10" s="33" t="str">
        <f>IF(_actual_month_day!H7="","",_actual_month_day!H7)</f>
        <v/>
      </c>
      <c r="AH10" s="33" t="str">
        <f>IF(_actual_month_day!I7="","",_actual_month_day!I7)</f>
        <v/>
      </c>
      <c r="AI10" s="45"/>
      <c r="AJ10" s="23" t="str">
        <f>IF(_kjjunzhi_month_day!C7="","",_kjjunzhi_month_day!C7)</f>
        <v/>
      </c>
      <c r="AK10" s="32" t="str">
        <f t="shared" si="4"/>
        <v/>
      </c>
      <c r="AL10" s="45"/>
      <c r="AM10" s="33" t="str">
        <f>IF(_actual_month_day!J7="","",_actual_month_day!J7)</f>
        <v/>
      </c>
      <c r="AN10" s="33" t="str">
        <f>IF(_actual_month_day!K7="","",_actual_month_day!K7)</f>
        <v/>
      </c>
      <c r="AO10" s="45"/>
      <c r="AP10" s="46" t="str">
        <f>IF(_actual_month_day!L7="","",_actual_month_day!L7)</f>
        <v/>
      </c>
      <c r="AQ10" s="46" t="str">
        <f>IF(_actual_month_day!M7="","",_actual_month_day!M7)</f>
        <v/>
      </c>
      <c r="AR10" s="46" t="str">
        <f>IF(_actual_month_day!N7="","",_actual_month_day!N7)</f>
        <v/>
      </c>
      <c r="AS10" s="23" t="str">
        <f>IF(_analysis_month_day!A7="","",_analysis_month_day!A7)</f>
        <v/>
      </c>
      <c r="AT10" s="31"/>
      <c r="AU10" s="23" t="str">
        <f>IF(_analysis_month_day!B7="","",_analysis_month_day!B7)</f>
        <v/>
      </c>
      <c r="AV10" s="31"/>
      <c r="AW10" s="23" t="str">
        <f>IF(_actual_month_day!O7="","",_actual_month_day!O7)</f>
        <v/>
      </c>
      <c r="AX10" s="51"/>
    </row>
    <row r="11" ht="18.75" spans="2:50">
      <c r="B11" s="21">
        <f ca="1">B8+1</f>
        <v>43468</v>
      </c>
      <c r="C11" s="22" t="str">
        <f>IF(AND(_actual_month_day!P8=1),"夜班",IF(AND(_actual_month_day!P8=2),"白班",IF(AND(_actual_month_day!P8=3),"中班","")))</f>
        <v/>
      </c>
      <c r="D11" s="22" t="str">
        <f>IF(AND(_actual_month_day!Q8="A"),"甲班",IF(AND(_actual_month_day!Q8="B"),"乙班",IF(AND(_actual_month_day!Q8="C"),"丙班",IF(AND(_actual_month_day!Q8="D"),"丁班",""))))</f>
        <v/>
      </c>
      <c r="E11" s="26" t="str">
        <f>IF(_lianjaorb_month_day!A8="","",_lianjaorb_month_day!A8)</f>
        <v/>
      </c>
      <c r="F11" s="26" t="str">
        <f>IF(_lianjaorb_month_day!B8="","",_lianjaorb_month_day!B8)</f>
        <v/>
      </c>
      <c r="G11" s="26" t="str">
        <f t="shared" si="0"/>
        <v/>
      </c>
      <c r="H11" s="23" t="str">
        <f>IF(_lianjaorb_month_day!C8="","",_lianjaorb_month_day!C8)</f>
        <v/>
      </c>
      <c r="I11" s="23" t="str">
        <f>IF(_lianjaorb_month_day!D8="","",_lianjaorb_month_day!D8)</f>
        <v/>
      </c>
      <c r="J11" s="23" t="str">
        <f t="shared" si="1"/>
        <v/>
      </c>
      <c r="K11" s="31">
        <f>IFERROR(SUM(E11:E13,H11:H13),"")</f>
        <v>0</v>
      </c>
      <c r="L11" s="31">
        <f>IFERROR(SUM(F11:F13,I11:I13),"")</f>
        <v>0</v>
      </c>
      <c r="M11" s="33" t="str">
        <f>IF(_kjjunzhi_month_day!A8="","",_kjjunzhi_month_day!A8)</f>
        <v/>
      </c>
      <c r="N11" s="33" t="str">
        <f>IF(_kjjunzhi_month_day!B8="","",_kjjunzhi_month_day!B8)</f>
        <v/>
      </c>
      <c r="O11" s="23" t="str">
        <f t="shared" si="2"/>
        <v/>
      </c>
      <c r="P11" s="31" t="str">
        <f>IFERROR(SUM(G11:G13,J11:J13)/AO11*1000-31*(AT11-7),"")</f>
        <v/>
      </c>
      <c r="Q11" s="23" t="str">
        <f t="shared" si="3"/>
        <v/>
      </c>
      <c r="R11" s="31" t="str">
        <f>IFERROR(SUM(G11:G13,J11:J13)/AL11,"")</f>
        <v/>
      </c>
      <c r="S11" s="31" t="str">
        <f>IFERROR(K11/L11*100,"")</f>
        <v/>
      </c>
      <c r="T11" s="33" t="str">
        <f>IF(_actual_month_day!A8="","",_actual_month_day!A8)</f>
        <v/>
      </c>
      <c r="U11" s="33" t="str">
        <f>IF(_actual_month_day!B8="","",_actual_month_day!B8)</f>
        <v/>
      </c>
      <c r="V11" s="33" t="str">
        <f>IF(_causek_month_day!A8="","",_causek_month_day!A8)</f>
        <v/>
      </c>
      <c r="W11" s="33" t="str">
        <f>IF(_causek_month_day!B8="","",_causek_month_day!B8)</f>
        <v/>
      </c>
      <c r="X11" s="33" t="str">
        <f>IF(_actual_month_day!C8="","",_actual_month_day!C8)</f>
        <v/>
      </c>
      <c r="Y11" s="33" t="str">
        <f>IF(_actual_month_day!D8="","",_actual_month_day!D8)</f>
        <v/>
      </c>
      <c r="Z11" s="33" t="str">
        <f>IF(_causek_month_day!C8="","",_causek_month_day!C8)</f>
        <v/>
      </c>
      <c r="AA11" s="33" t="str">
        <f>IF(_causek_month_day!D8="","",_causek_month_day!D8)</f>
        <v/>
      </c>
      <c r="AB11" s="33" t="str">
        <f>IF(_actual_month_day!E8="","",_actual_month_day!E8)</f>
        <v/>
      </c>
      <c r="AC11" s="23" t="str">
        <f>IF(_causek_month_day!E8="","",_causek_month_day!E8)</f>
        <v/>
      </c>
      <c r="AD11" s="23" t="str">
        <f>IF(_actual_month_day!F8="","",_actual_month_day!F8)</f>
        <v/>
      </c>
      <c r="AE11" s="23" t="str">
        <f>IF(_causek_month_day!F8="","",_causek_month_day!F8)</f>
        <v/>
      </c>
      <c r="AF11" s="23" t="str">
        <f>IF(_actual_month_day!G8="","",_actual_month_day!G8)</f>
        <v/>
      </c>
      <c r="AG11" s="33" t="str">
        <f>IF(_actual_month_day!H8="","",_actual_month_day!H8)</f>
        <v/>
      </c>
      <c r="AH11" s="33" t="str">
        <f>IF(_actual_month_day!I8="","",_actual_month_day!I8)</f>
        <v/>
      </c>
      <c r="AI11" s="45">
        <f>IFERROR(SUM(AH11:AH13),"")</f>
        <v>0</v>
      </c>
      <c r="AJ11" s="23" t="str">
        <f>IF(_kjjunzhi_month_day!C8="","",_kjjunzhi_month_day!C8)</f>
        <v/>
      </c>
      <c r="AK11" s="32" t="str">
        <f t="shared" si="4"/>
        <v/>
      </c>
      <c r="AL11" s="45">
        <f>IFERROR(SUM(AK11:AK13),"")</f>
        <v>0</v>
      </c>
      <c r="AM11" s="33" t="str">
        <f>IF(_actual_month_day!J8="","",_actual_month_day!J8)</f>
        <v/>
      </c>
      <c r="AN11" s="33" t="str">
        <f>IF(_actual_month_day!K8="","",_actual_month_day!K8)</f>
        <v/>
      </c>
      <c r="AO11" s="45">
        <f>IFERROR(SUM(AN11:AN13),"")</f>
        <v>0</v>
      </c>
      <c r="AP11" s="47" t="str">
        <f>IF(_actual_month_day!L8="","",_actual_month_day!L8)</f>
        <v/>
      </c>
      <c r="AQ11" s="47" t="str">
        <f>IF(_actual_month_day!M8="","",_actual_month_day!M8)</f>
        <v/>
      </c>
      <c r="AR11" s="47" t="str">
        <f>IF(_actual_month_day!N8="","",_actual_month_day!N8)</f>
        <v/>
      </c>
      <c r="AS11" s="23" t="str">
        <f>IF(_analysis_month_day!A8="","",_analysis_month_day!A8)</f>
        <v/>
      </c>
      <c r="AT11" s="31" t="str">
        <f>IFERROR(AVERAGE(AS11:AS13),"")</f>
        <v/>
      </c>
      <c r="AU11" s="23" t="str">
        <f>IF(_analysis_month_day!B8="","",_analysis_month_day!B8)</f>
        <v/>
      </c>
      <c r="AV11" s="31" t="str">
        <f>IFERROR(AVERAGE(AU11:AU13),"")</f>
        <v/>
      </c>
      <c r="AW11" s="23" t="str">
        <f>IF(_actual_month_day!O8="","",_actual_month_day!O8)</f>
        <v/>
      </c>
      <c r="AX11" s="51" t="str">
        <f>IFERROR(AVERAGE(AW11:AW13),"")</f>
        <v/>
      </c>
    </row>
    <row r="12" ht="18.75" spans="2:50">
      <c r="B12" s="24"/>
      <c r="C12" s="22" t="str">
        <f>IF(AND(_actual_month_day!P9=1),"夜班",IF(AND(_actual_month_day!P9=2),"白班",IF(AND(_actual_month_day!P9=3),"中班","")))</f>
        <v/>
      </c>
      <c r="D12" s="22" t="str">
        <f>IF(AND(_actual_month_day!Q9="A"),"甲班",IF(AND(_actual_month_day!Q9="B"),"乙班",IF(AND(_actual_month_day!Q9="C"),"丙班",IF(AND(_actual_month_day!Q9="D"),"丁班",""))))</f>
        <v/>
      </c>
      <c r="E12" s="26" t="str">
        <f>IF(_lianjaorb_month_day!A9="","",_lianjaorb_month_day!A9)</f>
        <v/>
      </c>
      <c r="F12" s="26" t="str">
        <f>IF(_lianjaorb_month_day!B9="","",_lianjaorb_month_day!B9)</f>
        <v/>
      </c>
      <c r="G12" s="26" t="str">
        <f t="shared" si="0"/>
        <v/>
      </c>
      <c r="H12" s="23" t="str">
        <f>IF(_lianjaorb_month_day!C9="","",_lianjaorb_month_day!C9)</f>
        <v/>
      </c>
      <c r="I12" s="23" t="str">
        <f>IF(_lianjaorb_month_day!D9="","",_lianjaorb_month_day!D9)</f>
        <v/>
      </c>
      <c r="J12" s="23" t="str">
        <f t="shared" si="1"/>
        <v/>
      </c>
      <c r="K12" s="31"/>
      <c r="L12" s="31"/>
      <c r="M12" s="33" t="str">
        <f>IF(_kjjunzhi_month_day!A9="","",_kjjunzhi_month_day!A9)</f>
        <v/>
      </c>
      <c r="N12" s="33" t="str">
        <f>IF(_kjjunzhi_month_day!B9="","",_kjjunzhi_month_day!B9)</f>
        <v/>
      </c>
      <c r="O12" s="23" t="str">
        <f t="shared" si="2"/>
        <v/>
      </c>
      <c r="P12" s="31"/>
      <c r="Q12" s="23" t="str">
        <f t="shared" si="3"/>
        <v/>
      </c>
      <c r="R12" s="31"/>
      <c r="S12" s="31"/>
      <c r="T12" s="33" t="str">
        <f>IF(_actual_month_day!A9="","",_actual_month_day!A9)</f>
        <v/>
      </c>
      <c r="U12" s="33" t="str">
        <f>IF(_actual_month_day!B9="","",_actual_month_day!B9)</f>
        <v/>
      </c>
      <c r="V12" s="33" t="str">
        <f>IF(_causek_month_day!A9="","",_causek_month_day!A9)</f>
        <v/>
      </c>
      <c r="W12" s="33" t="str">
        <f>IF(_causek_month_day!B9="","",_causek_month_day!B9)</f>
        <v/>
      </c>
      <c r="X12" s="33" t="str">
        <f>IF(_actual_month_day!C9="","",_actual_month_day!C9)</f>
        <v/>
      </c>
      <c r="Y12" s="33" t="str">
        <f>IF(_actual_month_day!D9="","",_actual_month_day!D9)</f>
        <v/>
      </c>
      <c r="Z12" s="33" t="str">
        <f>IF(_causek_month_day!C9="","",_causek_month_day!C9)</f>
        <v/>
      </c>
      <c r="AA12" s="33" t="str">
        <f>IF(_causek_month_day!D9="","",_causek_month_day!D9)</f>
        <v/>
      </c>
      <c r="AB12" s="33" t="str">
        <f>IF(_actual_month_day!E9="","",_actual_month_day!E9)</f>
        <v/>
      </c>
      <c r="AC12" s="23" t="str">
        <f>IF(_causek_month_day!E9="","",_causek_month_day!E9)</f>
        <v/>
      </c>
      <c r="AD12" s="23" t="str">
        <f>IF(_actual_month_day!F9="","",_actual_month_day!F9)</f>
        <v/>
      </c>
      <c r="AE12" s="23" t="str">
        <f>IF(_causek_month_day!F9="","",_causek_month_day!F9)</f>
        <v/>
      </c>
      <c r="AF12" s="23" t="str">
        <f>IF(_actual_month_day!G9="","",_actual_month_day!G9)</f>
        <v/>
      </c>
      <c r="AG12" s="33" t="str">
        <f>IF(_actual_month_day!H9="","",_actual_month_day!H9)</f>
        <v/>
      </c>
      <c r="AH12" s="33" t="str">
        <f>IF(_actual_month_day!I9="","",_actual_month_day!I9)</f>
        <v/>
      </c>
      <c r="AI12" s="45"/>
      <c r="AJ12" s="23" t="str">
        <f>IF(_kjjunzhi_month_day!C9="","",_kjjunzhi_month_day!C9)</f>
        <v/>
      </c>
      <c r="AK12" s="32" t="str">
        <f t="shared" si="4"/>
        <v/>
      </c>
      <c r="AL12" s="45"/>
      <c r="AM12" s="33" t="str">
        <f>IF(_actual_month_day!J9="","",_actual_month_day!J9)</f>
        <v/>
      </c>
      <c r="AN12" s="33" t="str">
        <f>IF(_actual_month_day!K9="","",_actual_month_day!K9)</f>
        <v/>
      </c>
      <c r="AO12" s="45"/>
      <c r="AP12" s="47" t="str">
        <f>IF(_actual_month_day!L9="","",_actual_month_day!L9)</f>
        <v/>
      </c>
      <c r="AQ12" s="47" t="str">
        <f>IF(_actual_month_day!M9="","",_actual_month_day!M9)</f>
        <v/>
      </c>
      <c r="AR12" s="47" t="str">
        <f>IF(_actual_month_day!N9="","",_actual_month_day!N9)</f>
        <v/>
      </c>
      <c r="AS12" s="23" t="str">
        <f>IF(_analysis_month_day!A9="","",_analysis_month_day!A9)</f>
        <v/>
      </c>
      <c r="AT12" s="31"/>
      <c r="AU12" s="23" t="str">
        <f>IF(_analysis_month_day!B9="","",_analysis_month_day!B9)</f>
        <v/>
      </c>
      <c r="AV12" s="31"/>
      <c r="AW12" s="23" t="str">
        <f>IF(_actual_month_day!O9="","",_actual_month_day!O9)</f>
        <v/>
      </c>
      <c r="AX12" s="51"/>
    </row>
    <row r="13" ht="18.75" spans="2:50">
      <c r="B13" s="24"/>
      <c r="C13" s="22" t="str">
        <f>IF(AND(_actual_month_day!P10=1),"夜班",IF(AND(_actual_month_day!P10=2),"白班",IF(AND(_actual_month_day!P10=3),"中班","")))</f>
        <v/>
      </c>
      <c r="D13" s="22" t="str">
        <f>IF(AND(_actual_month_day!Q10="A"),"甲班",IF(AND(_actual_month_day!Q10="B"),"乙班",IF(AND(_actual_month_day!Q10="C"),"丙班",IF(AND(_actual_month_day!Q10="D"),"丁班",""))))</f>
        <v/>
      </c>
      <c r="E13" s="26" t="str">
        <f>IF(_lianjaorb_month_day!A10="","",_lianjaorb_month_day!A10)</f>
        <v/>
      </c>
      <c r="F13" s="26" t="str">
        <f>IF(_lianjaorb_month_day!B10="","",_lianjaorb_month_day!B10)</f>
        <v/>
      </c>
      <c r="G13" s="26" t="str">
        <f t="shared" si="0"/>
        <v/>
      </c>
      <c r="H13" s="23" t="str">
        <f>IF(_lianjaorb_month_day!C10="","",_lianjaorb_month_day!C10)</f>
        <v/>
      </c>
      <c r="I13" s="23" t="str">
        <f>IF(_lianjaorb_month_day!D10="","",_lianjaorb_month_day!D10)</f>
        <v/>
      </c>
      <c r="J13" s="23" t="str">
        <f t="shared" si="1"/>
        <v/>
      </c>
      <c r="K13" s="31"/>
      <c r="L13" s="31"/>
      <c r="M13" s="33" t="str">
        <f>IF(_kjjunzhi_month_day!A10="","",_kjjunzhi_month_day!A10)</f>
        <v/>
      </c>
      <c r="N13" s="33" t="str">
        <f>IF(_kjjunzhi_month_day!B10="","",_kjjunzhi_month_day!B10)</f>
        <v/>
      </c>
      <c r="O13" s="23" t="str">
        <f t="shared" si="2"/>
        <v/>
      </c>
      <c r="P13" s="31"/>
      <c r="Q13" s="23" t="str">
        <f t="shared" si="3"/>
        <v/>
      </c>
      <c r="R13" s="31"/>
      <c r="S13" s="31"/>
      <c r="T13" s="33" t="str">
        <f>IF(_actual_month_day!A10="","",_actual_month_day!A10)</f>
        <v/>
      </c>
      <c r="U13" s="33" t="str">
        <f>IF(_actual_month_day!B10="","",_actual_month_day!B10)</f>
        <v/>
      </c>
      <c r="V13" s="33" t="str">
        <f>IF(_causek_month_day!A10="","",_causek_month_day!A10)</f>
        <v/>
      </c>
      <c r="W13" s="33" t="str">
        <f>IF(_causek_month_day!B10="","",_causek_month_day!B10)</f>
        <v/>
      </c>
      <c r="X13" s="33" t="str">
        <f>IF(_actual_month_day!C10="","",_actual_month_day!C10)</f>
        <v/>
      </c>
      <c r="Y13" s="33" t="str">
        <f>IF(_actual_month_day!D10="","",_actual_month_day!D10)</f>
        <v/>
      </c>
      <c r="Z13" s="33" t="str">
        <f>IF(_causek_month_day!C10="","",_causek_month_day!C10)</f>
        <v/>
      </c>
      <c r="AA13" s="33" t="str">
        <f>IF(_causek_month_day!D10="","",_causek_month_day!D10)</f>
        <v/>
      </c>
      <c r="AB13" s="33" t="str">
        <f>IF(_actual_month_day!E10="","",_actual_month_day!E10)</f>
        <v/>
      </c>
      <c r="AC13" s="23" t="str">
        <f>IF(_causek_month_day!E10="","",_causek_month_day!E10)</f>
        <v/>
      </c>
      <c r="AD13" s="23" t="str">
        <f>IF(_actual_month_day!F10="","",_actual_month_day!F10)</f>
        <v/>
      </c>
      <c r="AE13" s="23" t="str">
        <f>IF(_causek_month_day!F10="","",_causek_month_day!F10)</f>
        <v/>
      </c>
      <c r="AF13" s="23" t="str">
        <f>IF(_actual_month_day!G10="","",_actual_month_day!G10)</f>
        <v/>
      </c>
      <c r="AG13" s="33" t="str">
        <f>IF(_actual_month_day!H10="","",_actual_month_day!H10)</f>
        <v/>
      </c>
      <c r="AH13" s="33" t="str">
        <f>IF(_actual_month_day!I10="","",_actual_month_day!I10)</f>
        <v/>
      </c>
      <c r="AI13" s="45"/>
      <c r="AJ13" s="23" t="str">
        <f>IF(_kjjunzhi_month_day!C10="","",_kjjunzhi_month_day!C10)</f>
        <v/>
      </c>
      <c r="AK13" s="32" t="str">
        <f t="shared" si="4"/>
        <v/>
      </c>
      <c r="AL13" s="45"/>
      <c r="AM13" s="33" t="str">
        <f>IF(_actual_month_day!J10="","",_actual_month_day!J10)</f>
        <v/>
      </c>
      <c r="AN13" s="33" t="str">
        <f>IF(_actual_month_day!K10="","",_actual_month_day!K10)</f>
        <v/>
      </c>
      <c r="AO13" s="45"/>
      <c r="AP13" s="47" t="str">
        <f>IF(_actual_month_day!L10="","",_actual_month_day!L10)</f>
        <v/>
      </c>
      <c r="AQ13" s="47" t="str">
        <f>IF(_actual_month_day!M10="","",_actual_month_day!M10)</f>
        <v/>
      </c>
      <c r="AR13" s="47" t="str">
        <f>IF(_actual_month_day!N10="","",_actual_month_day!N10)</f>
        <v/>
      </c>
      <c r="AS13" s="23" t="str">
        <f>IF(_analysis_month_day!A10="","",_analysis_month_day!A10)</f>
        <v/>
      </c>
      <c r="AT13" s="31"/>
      <c r="AU13" s="23" t="str">
        <f>IF(_analysis_month_day!B10="","",_analysis_month_day!B10)</f>
        <v/>
      </c>
      <c r="AV13" s="31"/>
      <c r="AW13" s="23" t="str">
        <f>IF(_actual_month_day!O10="","",_actual_month_day!O10)</f>
        <v/>
      </c>
      <c r="AX13" s="51"/>
    </row>
    <row r="14" ht="18.75" spans="2:50">
      <c r="B14" s="21">
        <f ca="1">B11+1</f>
        <v>43469</v>
      </c>
      <c r="C14" s="22" t="str">
        <f>IF(AND(_actual_month_day!P11=1),"夜班",IF(AND(_actual_month_day!P11=2),"白班",IF(AND(_actual_month_day!P11=3),"中班","")))</f>
        <v/>
      </c>
      <c r="D14" s="22" t="str">
        <f>IF(AND(_actual_month_day!Q11="A"),"甲班",IF(AND(_actual_month_day!Q11="B"),"乙班",IF(AND(_actual_month_day!Q11="C"),"丙班",IF(AND(_actual_month_day!Q11="D"),"丁班",""))))</f>
        <v/>
      </c>
      <c r="E14" s="26" t="str">
        <f>IF(_lianjaorb_month_day!A11="","",_lianjaorb_month_day!A11)</f>
        <v/>
      </c>
      <c r="F14" s="26" t="str">
        <f>IF(_lianjaorb_month_day!B11="","",_lianjaorb_month_day!B11)</f>
        <v/>
      </c>
      <c r="G14" s="26" t="str">
        <f t="shared" si="0"/>
        <v/>
      </c>
      <c r="H14" s="23" t="str">
        <f>IF(_lianjaorb_month_day!C11="","",_lianjaorb_month_day!C11)</f>
        <v/>
      </c>
      <c r="I14" s="23" t="str">
        <f>IF(_lianjaorb_month_day!D11="","",_lianjaorb_month_day!D11)</f>
        <v/>
      </c>
      <c r="J14" s="23" t="str">
        <f t="shared" si="1"/>
        <v/>
      </c>
      <c r="K14" s="31">
        <f>IFERROR(SUM(E14:E16,H14:H16),"")</f>
        <v>0</v>
      </c>
      <c r="L14" s="31">
        <f>IFERROR(SUM(F14:F16,I14:I16),"")</f>
        <v>0</v>
      </c>
      <c r="M14" s="33" t="str">
        <f>IF(_kjjunzhi_month_day!A11="","",_kjjunzhi_month_day!A11)</f>
        <v/>
      </c>
      <c r="N14" s="33" t="str">
        <f>IF(_kjjunzhi_month_day!B11="","",_kjjunzhi_month_day!B11)</f>
        <v/>
      </c>
      <c r="O14" s="23" t="str">
        <f t="shared" si="2"/>
        <v/>
      </c>
      <c r="P14" s="31" t="str">
        <f>IFERROR(SUM(G14:G16,J14:J16)/AO14*1000-31*(AT14-7),"")</f>
        <v/>
      </c>
      <c r="Q14" s="23" t="str">
        <f t="shared" si="3"/>
        <v/>
      </c>
      <c r="R14" s="31" t="str">
        <f>IFERROR(SUM(G14:G16,J14:J16)/AL14,"")</f>
        <v/>
      </c>
      <c r="S14" s="31" t="str">
        <f>IFERROR(K14/L14*100,"")</f>
        <v/>
      </c>
      <c r="T14" s="33" t="str">
        <f>IF(_actual_month_day!A11="","",_actual_month_day!A11)</f>
        <v/>
      </c>
      <c r="U14" s="33" t="str">
        <f>IF(_actual_month_day!B11="","",_actual_month_day!B11)</f>
        <v/>
      </c>
      <c r="V14" s="33" t="str">
        <f>IF(_causek_month_day!A11="","",_causek_month_day!A11)</f>
        <v/>
      </c>
      <c r="W14" s="33" t="str">
        <f>IF(_causek_month_day!B11="","",_causek_month_day!B11)</f>
        <v/>
      </c>
      <c r="X14" s="33" t="str">
        <f>IF(_actual_month_day!C11="","",_actual_month_day!C11)</f>
        <v/>
      </c>
      <c r="Y14" s="33" t="str">
        <f>IF(_actual_month_day!D11="","",_actual_month_day!D11)</f>
        <v/>
      </c>
      <c r="Z14" s="33" t="str">
        <f>IF(_causek_month_day!C11="","",_causek_month_day!C11)</f>
        <v/>
      </c>
      <c r="AA14" s="33" t="str">
        <f>IF(_causek_month_day!D11="","",_causek_month_day!D11)</f>
        <v/>
      </c>
      <c r="AB14" s="33" t="str">
        <f>IF(_actual_month_day!E11="","",_actual_month_day!E11)</f>
        <v/>
      </c>
      <c r="AC14" s="23" t="str">
        <f>IF(_causek_month_day!E11="","",_causek_month_day!E11)</f>
        <v/>
      </c>
      <c r="AD14" s="23" t="str">
        <f>IF(_actual_month_day!F11="","",_actual_month_day!F11)</f>
        <v/>
      </c>
      <c r="AE14" s="23" t="str">
        <f>IF(_causek_month_day!F11="","",_causek_month_day!F11)</f>
        <v/>
      </c>
      <c r="AF14" s="23" t="str">
        <f>IF(_actual_month_day!G11="","",_actual_month_day!G11)</f>
        <v/>
      </c>
      <c r="AG14" s="33" t="str">
        <f>IF(_actual_month_day!H11="","",_actual_month_day!H11)</f>
        <v/>
      </c>
      <c r="AH14" s="33" t="str">
        <f>IF(_actual_month_day!I11="","",_actual_month_day!I11)</f>
        <v/>
      </c>
      <c r="AI14" s="45">
        <f>IFERROR(SUM(AH14:AH16),"")</f>
        <v>0</v>
      </c>
      <c r="AJ14" s="23" t="str">
        <f>IF(_kjjunzhi_month_day!C11="","",_kjjunzhi_month_day!C11)</f>
        <v/>
      </c>
      <c r="AK14" s="32" t="str">
        <f t="shared" si="4"/>
        <v/>
      </c>
      <c r="AL14" s="45">
        <f>IFERROR(SUM(AK14:AK16),"")</f>
        <v>0</v>
      </c>
      <c r="AM14" s="33" t="str">
        <f>IF(_actual_month_day!J11="","",_actual_month_day!J11)</f>
        <v/>
      </c>
      <c r="AN14" s="33" t="str">
        <f>IF(_actual_month_day!K11="","",_actual_month_day!K11)</f>
        <v/>
      </c>
      <c r="AO14" s="45">
        <f>IFERROR(SUM(AN14:AN16),"")</f>
        <v>0</v>
      </c>
      <c r="AP14" s="47" t="str">
        <f>IF(_actual_month_day!L11="","",_actual_month_day!L11)</f>
        <v/>
      </c>
      <c r="AQ14" s="47" t="str">
        <f>IF(_actual_month_day!M11="","",_actual_month_day!M11)</f>
        <v/>
      </c>
      <c r="AR14" s="47" t="str">
        <f>IF(_actual_month_day!N11="","",_actual_month_day!N11)</f>
        <v/>
      </c>
      <c r="AS14" s="23" t="str">
        <f>IF(_analysis_month_day!A11="","",_analysis_month_day!A11)</f>
        <v/>
      </c>
      <c r="AT14" s="31" t="str">
        <f>IFERROR(AVERAGE(AS14:AS16),"")</f>
        <v/>
      </c>
      <c r="AU14" s="23" t="str">
        <f>IF(_analysis_month_day!B11="","",_analysis_month_day!B11)</f>
        <v/>
      </c>
      <c r="AV14" s="31" t="str">
        <f>IFERROR(AVERAGE(AU14:AU16),"")</f>
        <v/>
      </c>
      <c r="AW14" s="23" t="str">
        <f>IF(_actual_month_day!O11="","",_actual_month_day!O11)</f>
        <v/>
      </c>
      <c r="AX14" s="51" t="str">
        <f>IFERROR(AVERAGE(AW14:AW16),"")</f>
        <v/>
      </c>
    </row>
    <row r="15" ht="18.75" spans="2:50">
      <c r="B15" s="24"/>
      <c r="C15" s="22" t="str">
        <f>IF(AND(_actual_month_day!P12=1),"夜班",IF(AND(_actual_month_day!P12=2),"白班",IF(AND(_actual_month_day!P12=3),"中班","")))</f>
        <v/>
      </c>
      <c r="D15" s="22" t="str">
        <f>IF(AND(_actual_month_day!Q12="A"),"甲班",IF(AND(_actual_month_day!Q12="B"),"乙班",IF(AND(_actual_month_day!Q12="C"),"丙班",IF(AND(_actual_month_day!Q12="D"),"丁班",""))))</f>
        <v/>
      </c>
      <c r="E15" s="26" t="str">
        <f>IF(_lianjaorb_month_day!A12="","",_lianjaorb_month_day!A12)</f>
        <v/>
      </c>
      <c r="F15" s="26" t="str">
        <f>IF(_lianjaorb_month_day!B12="","",_lianjaorb_month_day!B12)</f>
        <v/>
      </c>
      <c r="G15" s="26" t="str">
        <f t="shared" si="0"/>
        <v/>
      </c>
      <c r="H15" s="23" t="str">
        <f>IF(_lianjaorb_month_day!C12="","",_lianjaorb_month_day!C12)</f>
        <v/>
      </c>
      <c r="I15" s="23" t="str">
        <f>IF(_lianjaorb_month_day!D12="","",_lianjaorb_month_day!D12)</f>
        <v/>
      </c>
      <c r="J15" s="23" t="str">
        <f t="shared" si="1"/>
        <v/>
      </c>
      <c r="K15" s="31"/>
      <c r="L15" s="31"/>
      <c r="M15" s="33" t="str">
        <f>IF(_kjjunzhi_month_day!A12="","",_kjjunzhi_month_day!A12)</f>
        <v/>
      </c>
      <c r="N15" s="33" t="str">
        <f>IF(_kjjunzhi_month_day!B12="","",_kjjunzhi_month_day!B12)</f>
        <v/>
      </c>
      <c r="O15" s="23" t="str">
        <f t="shared" si="2"/>
        <v/>
      </c>
      <c r="P15" s="31"/>
      <c r="Q15" s="23" t="str">
        <f t="shared" si="3"/>
        <v/>
      </c>
      <c r="R15" s="31"/>
      <c r="S15" s="31"/>
      <c r="T15" s="33" t="str">
        <f>IF(_actual_month_day!A12="","",_actual_month_day!A12)</f>
        <v/>
      </c>
      <c r="U15" s="33" t="str">
        <f>IF(_actual_month_day!B12="","",_actual_month_day!B12)</f>
        <v/>
      </c>
      <c r="V15" s="33" t="str">
        <f>IF(_causek_month_day!A12="","",_causek_month_day!A12)</f>
        <v/>
      </c>
      <c r="W15" s="33" t="str">
        <f>IF(_causek_month_day!B12="","",_causek_month_day!B12)</f>
        <v/>
      </c>
      <c r="X15" s="33" t="str">
        <f>IF(_actual_month_day!C12="","",_actual_month_day!C12)</f>
        <v/>
      </c>
      <c r="Y15" s="33" t="str">
        <f>IF(_actual_month_day!D12="","",_actual_month_day!D12)</f>
        <v/>
      </c>
      <c r="Z15" s="33" t="str">
        <f>IF(_causek_month_day!C12="","",_causek_month_day!C12)</f>
        <v/>
      </c>
      <c r="AA15" s="33" t="str">
        <f>IF(_causek_month_day!D12="","",_causek_month_day!D12)</f>
        <v/>
      </c>
      <c r="AB15" s="33" t="str">
        <f>IF(_actual_month_day!E12="","",_actual_month_day!E12)</f>
        <v/>
      </c>
      <c r="AC15" s="23" t="str">
        <f>IF(_causek_month_day!E12="","",_causek_month_day!E12)</f>
        <v/>
      </c>
      <c r="AD15" s="23" t="str">
        <f>IF(_actual_month_day!F12="","",_actual_month_day!F12)</f>
        <v/>
      </c>
      <c r="AE15" s="23" t="str">
        <f>IF(_causek_month_day!F12="","",_causek_month_day!F12)</f>
        <v/>
      </c>
      <c r="AF15" s="23" t="str">
        <f>IF(_actual_month_day!G12="","",_actual_month_day!G12)</f>
        <v/>
      </c>
      <c r="AG15" s="33" t="str">
        <f>IF(_actual_month_day!H12="","",_actual_month_day!H12)</f>
        <v/>
      </c>
      <c r="AH15" s="33" t="str">
        <f>IF(_actual_month_day!I12="","",_actual_month_day!I12)</f>
        <v/>
      </c>
      <c r="AI15" s="45"/>
      <c r="AJ15" s="23" t="str">
        <f>IF(_kjjunzhi_month_day!C12="","",_kjjunzhi_month_day!C12)</f>
        <v/>
      </c>
      <c r="AK15" s="32" t="str">
        <f t="shared" si="4"/>
        <v/>
      </c>
      <c r="AL15" s="45"/>
      <c r="AM15" s="33" t="str">
        <f>IF(_actual_month_day!J12="","",_actual_month_day!J12)</f>
        <v/>
      </c>
      <c r="AN15" s="33" t="str">
        <f>IF(_actual_month_day!K12="","",_actual_month_day!K12)</f>
        <v/>
      </c>
      <c r="AO15" s="45"/>
      <c r="AP15" s="47" t="str">
        <f>IF(_actual_month_day!L12="","",_actual_month_day!L12)</f>
        <v/>
      </c>
      <c r="AQ15" s="47" t="str">
        <f>IF(_actual_month_day!M12="","",_actual_month_day!M12)</f>
        <v/>
      </c>
      <c r="AR15" s="47" t="str">
        <f>IF(_actual_month_day!N12="","",_actual_month_day!N12)</f>
        <v/>
      </c>
      <c r="AS15" s="23" t="str">
        <f>IF(_analysis_month_day!A12="","",_analysis_month_day!A12)</f>
        <v/>
      </c>
      <c r="AT15" s="31"/>
      <c r="AU15" s="23" t="str">
        <f>IF(_analysis_month_day!B12="","",_analysis_month_day!B12)</f>
        <v/>
      </c>
      <c r="AV15" s="31"/>
      <c r="AW15" s="23" t="str">
        <f>IF(_actual_month_day!O12="","",_actual_month_day!O12)</f>
        <v/>
      </c>
      <c r="AX15" s="51"/>
    </row>
    <row r="16" ht="18.75" spans="2:50">
      <c r="B16" s="24"/>
      <c r="C16" s="22" t="str">
        <f>IF(AND(_actual_month_day!P13=1),"夜班",IF(AND(_actual_month_day!P13=2),"白班",IF(AND(_actual_month_day!P13=3),"中班","")))</f>
        <v/>
      </c>
      <c r="D16" s="22" t="str">
        <f>IF(AND(_actual_month_day!Q13="A"),"甲班",IF(AND(_actual_month_day!Q13="B"),"乙班",IF(AND(_actual_month_day!Q13="C"),"丙班",IF(AND(_actual_month_day!Q13="D"),"丁班",""))))</f>
        <v/>
      </c>
      <c r="E16" s="26" t="str">
        <f>IF(_lianjaorb_month_day!A13="","",_lianjaorb_month_day!A13)</f>
        <v/>
      </c>
      <c r="F16" s="26" t="str">
        <f>IF(_lianjaorb_month_day!B13="","",_lianjaorb_month_day!B13)</f>
        <v/>
      </c>
      <c r="G16" s="26" t="str">
        <f t="shared" si="0"/>
        <v/>
      </c>
      <c r="H16" s="23" t="str">
        <f>IF(_lianjaorb_month_day!C13="","",_lianjaorb_month_day!C13)</f>
        <v/>
      </c>
      <c r="I16" s="23" t="str">
        <f>IF(_lianjaorb_month_day!D13="","",_lianjaorb_month_day!D13)</f>
        <v/>
      </c>
      <c r="J16" s="23" t="str">
        <f t="shared" si="1"/>
        <v/>
      </c>
      <c r="K16" s="31"/>
      <c r="L16" s="31"/>
      <c r="M16" s="33" t="str">
        <f>IF(_kjjunzhi_month_day!A13="","",_kjjunzhi_month_day!A13)</f>
        <v/>
      </c>
      <c r="N16" s="33" t="str">
        <f>IF(_kjjunzhi_month_day!B13="","",_kjjunzhi_month_day!B13)</f>
        <v/>
      </c>
      <c r="O16" s="23" t="str">
        <f t="shared" si="2"/>
        <v/>
      </c>
      <c r="P16" s="31"/>
      <c r="Q16" s="23" t="str">
        <f t="shared" si="3"/>
        <v/>
      </c>
      <c r="R16" s="31"/>
      <c r="S16" s="31"/>
      <c r="T16" s="33" t="str">
        <f>IF(_actual_month_day!A13="","",_actual_month_day!A13)</f>
        <v/>
      </c>
      <c r="U16" s="33" t="str">
        <f>IF(_actual_month_day!B13="","",_actual_month_day!B13)</f>
        <v/>
      </c>
      <c r="V16" s="33" t="str">
        <f>IF(_causek_month_day!A13="","",_causek_month_day!A13)</f>
        <v/>
      </c>
      <c r="W16" s="33" t="str">
        <f>IF(_causek_month_day!B13="","",_causek_month_day!B13)</f>
        <v/>
      </c>
      <c r="X16" s="33" t="str">
        <f>IF(_actual_month_day!C13="","",_actual_month_day!C13)</f>
        <v/>
      </c>
      <c r="Y16" s="33" t="str">
        <f>IF(_actual_month_day!D13="","",_actual_month_day!D13)</f>
        <v/>
      </c>
      <c r="Z16" s="33" t="str">
        <f>IF(_causek_month_day!C13="","",_causek_month_day!C13)</f>
        <v/>
      </c>
      <c r="AA16" s="33" t="str">
        <f>IF(_causek_month_day!D13="","",_causek_month_day!D13)</f>
        <v/>
      </c>
      <c r="AB16" s="33" t="str">
        <f>IF(_actual_month_day!E13="","",_actual_month_day!E13)</f>
        <v/>
      </c>
      <c r="AC16" s="23" t="str">
        <f>IF(_causek_month_day!E13="","",_causek_month_day!E13)</f>
        <v/>
      </c>
      <c r="AD16" s="23" t="str">
        <f>IF(_actual_month_day!F13="","",_actual_month_day!F13)</f>
        <v/>
      </c>
      <c r="AE16" s="23" t="str">
        <f>IF(_causek_month_day!F13="","",_causek_month_day!F13)</f>
        <v/>
      </c>
      <c r="AF16" s="23" t="str">
        <f>IF(_actual_month_day!G13="","",_actual_month_day!G13)</f>
        <v/>
      </c>
      <c r="AG16" s="33" t="str">
        <f>IF(_actual_month_day!H13="","",_actual_month_day!H13)</f>
        <v/>
      </c>
      <c r="AH16" s="33" t="str">
        <f>IF(_actual_month_day!I13="","",_actual_month_day!I13)</f>
        <v/>
      </c>
      <c r="AI16" s="45"/>
      <c r="AJ16" s="23" t="str">
        <f>IF(_kjjunzhi_month_day!C13="","",_kjjunzhi_month_day!C13)</f>
        <v/>
      </c>
      <c r="AK16" s="32" t="str">
        <f t="shared" si="4"/>
        <v/>
      </c>
      <c r="AL16" s="45"/>
      <c r="AM16" s="33" t="str">
        <f>IF(_actual_month_day!J13="","",_actual_month_day!J13)</f>
        <v/>
      </c>
      <c r="AN16" s="33" t="str">
        <f>IF(_actual_month_day!K13="","",_actual_month_day!K13)</f>
        <v/>
      </c>
      <c r="AO16" s="45"/>
      <c r="AP16" s="47" t="str">
        <f>IF(_actual_month_day!L13="","",_actual_month_day!L13)</f>
        <v/>
      </c>
      <c r="AQ16" s="47" t="str">
        <f>IF(_actual_month_day!M13="","",_actual_month_day!M13)</f>
        <v/>
      </c>
      <c r="AR16" s="47" t="str">
        <f>IF(_actual_month_day!N13="","",_actual_month_day!N13)</f>
        <v/>
      </c>
      <c r="AS16" s="23" t="str">
        <f>IF(_analysis_month_day!A13="","",_analysis_month_day!A13)</f>
        <v/>
      </c>
      <c r="AT16" s="31"/>
      <c r="AU16" s="23" t="str">
        <f>IF(_analysis_month_day!B13="","",_analysis_month_day!B13)</f>
        <v/>
      </c>
      <c r="AV16" s="31"/>
      <c r="AW16" s="23" t="str">
        <f>IF(_actual_month_day!O13="","",_actual_month_day!O13)</f>
        <v/>
      </c>
      <c r="AX16" s="51"/>
    </row>
    <row r="17" ht="18.75" spans="2:50">
      <c r="B17" s="21">
        <f ca="1">B14+1</f>
        <v>43470</v>
      </c>
      <c r="C17" s="22" t="str">
        <f>IF(AND(_actual_month_day!P14=1),"夜班",IF(AND(_actual_month_day!P14=2),"白班",IF(AND(_actual_month_day!P14=3),"中班","")))</f>
        <v/>
      </c>
      <c r="D17" s="22" t="str">
        <f>IF(AND(_actual_month_day!Q14="A"),"甲班",IF(AND(_actual_month_day!Q14="B"),"乙班",IF(AND(_actual_month_day!Q14="C"),"丙班",IF(AND(_actual_month_day!Q14="D"),"丁班",""))))</f>
        <v/>
      </c>
      <c r="E17" s="26" t="str">
        <f>IF(_lianjaorb_month_day!A14="","",_lianjaorb_month_day!A14)</f>
        <v/>
      </c>
      <c r="F17" s="26" t="str">
        <f>IF(_lianjaorb_month_day!B14="","",_lianjaorb_month_day!B14)</f>
        <v/>
      </c>
      <c r="G17" s="26" t="str">
        <f t="shared" si="0"/>
        <v/>
      </c>
      <c r="H17" s="23" t="str">
        <f>IF(_lianjaorb_month_day!C14="","",_lianjaorb_month_day!C14)</f>
        <v/>
      </c>
      <c r="I17" s="23" t="str">
        <f>IF(_lianjaorb_month_day!D14="","",_lianjaorb_month_day!D14)</f>
        <v/>
      </c>
      <c r="J17" s="23" t="str">
        <f t="shared" si="1"/>
        <v/>
      </c>
      <c r="K17" s="31">
        <f>IFERROR(SUM(E17:E19,H17:H19),"")</f>
        <v>0</v>
      </c>
      <c r="L17" s="31">
        <f>IFERROR(SUM(F17:F19,I17:I19),"")</f>
        <v>0</v>
      </c>
      <c r="M17" s="33" t="str">
        <f>IF(_kjjunzhi_month_day!A14="","",_kjjunzhi_month_day!A14)</f>
        <v/>
      </c>
      <c r="N17" s="33" t="str">
        <f>IF(_kjjunzhi_month_day!B14="","",_kjjunzhi_month_day!B14)</f>
        <v/>
      </c>
      <c r="O17" s="23" t="str">
        <f t="shared" si="2"/>
        <v/>
      </c>
      <c r="P17" s="31" t="str">
        <f>IFERROR(SUM(G17:G19,J17:J19)/AO17*1000-31*(AT17-7),"")</f>
        <v/>
      </c>
      <c r="Q17" s="23" t="str">
        <f t="shared" si="3"/>
        <v/>
      </c>
      <c r="R17" s="31" t="str">
        <f>IFERROR(SUM(G17:G19,J17:J19)/AL17,"")</f>
        <v/>
      </c>
      <c r="S17" s="31" t="str">
        <f>IFERROR(K17/L17*100,"")</f>
        <v/>
      </c>
      <c r="T17" s="33" t="str">
        <f>IF(_actual_month_day!A14="","",_actual_month_day!A14)</f>
        <v/>
      </c>
      <c r="U17" s="33" t="str">
        <f>IF(_actual_month_day!B14="","",_actual_month_day!B14)</f>
        <v/>
      </c>
      <c r="V17" s="33" t="str">
        <f>IF(_causek_month_day!A14="","",_causek_month_day!A14)</f>
        <v/>
      </c>
      <c r="W17" s="33" t="str">
        <f>IF(_causek_month_day!B14="","",_causek_month_day!B14)</f>
        <v/>
      </c>
      <c r="X17" s="33" t="str">
        <f>IF(_actual_month_day!C14="","",_actual_month_day!C14)</f>
        <v/>
      </c>
      <c r="Y17" s="33" t="str">
        <f>IF(_actual_month_day!D14="","",_actual_month_day!D14)</f>
        <v/>
      </c>
      <c r="Z17" s="33" t="str">
        <f>IF(_causek_month_day!C14="","",_causek_month_day!C14)</f>
        <v/>
      </c>
      <c r="AA17" s="33" t="str">
        <f>IF(_causek_month_day!D14="","",_causek_month_day!D14)</f>
        <v/>
      </c>
      <c r="AB17" s="33" t="str">
        <f>IF(_actual_month_day!E14="","",_actual_month_day!E14)</f>
        <v/>
      </c>
      <c r="AC17" s="23" t="str">
        <f>IF(_causek_month_day!E14="","",_causek_month_day!E14)</f>
        <v/>
      </c>
      <c r="AD17" s="23" t="str">
        <f>IF(_actual_month_day!F14="","",_actual_month_day!F14)</f>
        <v/>
      </c>
      <c r="AE17" s="23" t="str">
        <f>IF(_causek_month_day!F14="","",_causek_month_day!F14)</f>
        <v/>
      </c>
      <c r="AF17" s="23" t="str">
        <f>IF(_actual_month_day!G14="","",_actual_month_day!G14)</f>
        <v/>
      </c>
      <c r="AG17" s="33" t="str">
        <f>IF(_actual_month_day!H14="","",_actual_month_day!H14)</f>
        <v/>
      </c>
      <c r="AH17" s="33" t="str">
        <f>IF(_actual_month_day!I14="","",_actual_month_day!I14)</f>
        <v/>
      </c>
      <c r="AI17" s="45">
        <f>IFERROR(SUM(AH17:AH19),"")</f>
        <v>0</v>
      </c>
      <c r="AJ17" s="23" t="str">
        <f>IF(_kjjunzhi_month_day!C14="","",_kjjunzhi_month_day!C14)</f>
        <v/>
      </c>
      <c r="AK17" s="32" t="str">
        <f t="shared" si="4"/>
        <v/>
      </c>
      <c r="AL17" s="45">
        <f>IFERROR(SUM(AK17:AK19),"")</f>
        <v>0</v>
      </c>
      <c r="AM17" s="33" t="str">
        <f>IF(_actual_month_day!J14="","",_actual_month_day!J14)</f>
        <v/>
      </c>
      <c r="AN17" s="33" t="str">
        <f>IF(_actual_month_day!K14="","",_actual_month_day!K14)</f>
        <v/>
      </c>
      <c r="AO17" s="45">
        <f>IFERROR(SUM(AN17:AN19),"")</f>
        <v>0</v>
      </c>
      <c r="AP17" s="47" t="str">
        <f>IF(_actual_month_day!L14="","",_actual_month_day!L14)</f>
        <v/>
      </c>
      <c r="AQ17" s="47" t="str">
        <f>IF(_actual_month_day!M14="","",_actual_month_day!M14)</f>
        <v/>
      </c>
      <c r="AR17" s="47" t="str">
        <f>IF(_actual_month_day!N14="","",_actual_month_day!N14)</f>
        <v/>
      </c>
      <c r="AS17" s="23" t="str">
        <f>IF(_analysis_month_day!A14="","",_analysis_month_day!A14)</f>
        <v/>
      </c>
      <c r="AT17" s="31" t="str">
        <f>IFERROR(AVERAGE(AS17:AS19),"")</f>
        <v/>
      </c>
      <c r="AU17" s="23" t="str">
        <f>IF(_analysis_month_day!B14="","",_analysis_month_day!B14)</f>
        <v/>
      </c>
      <c r="AV17" s="31" t="str">
        <f>IFERROR(AVERAGE(AU17:AU19),"")</f>
        <v/>
      </c>
      <c r="AW17" s="23" t="str">
        <f>IF(_actual_month_day!O14="","",_actual_month_day!O14)</f>
        <v/>
      </c>
      <c r="AX17" s="51" t="str">
        <f>IFERROR(AVERAGE(AW17:AW19),"")</f>
        <v/>
      </c>
    </row>
    <row r="18" ht="18.75" spans="2:50">
      <c r="B18" s="24"/>
      <c r="C18" s="22" t="str">
        <f>IF(AND(_actual_month_day!P15=1),"夜班",IF(AND(_actual_month_day!P15=2),"白班",IF(AND(_actual_month_day!P15=3),"中班","")))</f>
        <v/>
      </c>
      <c r="D18" s="22" t="str">
        <f>IF(AND(_actual_month_day!Q15="A"),"甲班",IF(AND(_actual_month_day!Q15="B"),"乙班",IF(AND(_actual_month_day!Q15="C"),"丙班",IF(AND(_actual_month_day!Q15="D"),"丁班",""))))</f>
        <v/>
      </c>
      <c r="E18" s="26" t="str">
        <f>IF(_lianjaorb_month_day!A15="","",_lianjaorb_month_day!A15)</f>
        <v/>
      </c>
      <c r="F18" s="26" t="str">
        <f>IF(_lianjaorb_month_day!B15="","",_lianjaorb_month_day!B15)</f>
        <v/>
      </c>
      <c r="G18" s="26" t="str">
        <f t="shared" si="0"/>
        <v/>
      </c>
      <c r="H18" s="23" t="str">
        <f>IF(_lianjaorb_month_day!C15="","",_lianjaorb_month_day!C15)</f>
        <v/>
      </c>
      <c r="I18" s="23" t="str">
        <f>IF(_lianjaorb_month_day!D15="","",_lianjaorb_month_day!D15)</f>
        <v/>
      </c>
      <c r="J18" s="23" t="str">
        <f t="shared" si="1"/>
        <v/>
      </c>
      <c r="K18" s="31"/>
      <c r="L18" s="31"/>
      <c r="M18" s="33" t="str">
        <f>IF(_kjjunzhi_month_day!A15="","",_kjjunzhi_month_day!A15)</f>
        <v/>
      </c>
      <c r="N18" s="33" t="str">
        <f>IF(_kjjunzhi_month_day!B15="","",_kjjunzhi_month_day!B15)</f>
        <v/>
      </c>
      <c r="O18" s="23" t="str">
        <f t="shared" si="2"/>
        <v/>
      </c>
      <c r="P18" s="31"/>
      <c r="Q18" s="23" t="str">
        <f t="shared" si="3"/>
        <v/>
      </c>
      <c r="R18" s="31"/>
      <c r="S18" s="31"/>
      <c r="T18" s="33" t="str">
        <f>IF(_actual_month_day!A15="","",_actual_month_day!A15)</f>
        <v/>
      </c>
      <c r="U18" s="33" t="str">
        <f>IF(_actual_month_day!B15="","",_actual_month_day!B15)</f>
        <v/>
      </c>
      <c r="V18" s="33" t="str">
        <f>IF(_causek_month_day!A15="","",_causek_month_day!A15)</f>
        <v/>
      </c>
      <c r="W18" s="33" t="str">
        <f>IF(_causek_month_day!B15="","",_causek_month_day!B15)</f>
        <v/>
      </c>
      <c r="X18" s="33" t="str">
        <f>IF(_actual_month_day!C15="","",_actual_month_day!C15)</f>
        <v/>
      </c>
      <c r="Y18" s="33" t="str">
        <f>IF(_actual_month_day!D15="","",_actual_month_day!D15)</f>
        <v/>
      </c>
      <c r="Z18" s="33" t="str">
        <f>IF(_causek_month_day!C15="","",_causek_month_day!C15)</f>
        <v/>
      </c>
      <c r="AA18" s="33" t="str">
        <f>IF(_causek_month_day!D15="","",_causek_month_day!D15)</f>
        <v/>
      </c>
      <c r="AB18" s="33" t="str">
        <f>IF(_actual_month_day!E15="","",_actual_month_day!E15)</f>
        <v/>
      </c>
      <c r="AC18" s="23" t="str">
        <f>IF(_causek_month_day!E15="","",_causek_month_day!E15)</f>
        <v/>
      </c>
      <c r="AD18" s="23" t="str">
        <f>IF(_actual_month_day!F15="","",_actual_month_day!F15)</f>
        <v/>
      </c>
      <c r="AE18" s="23" t="str">
        <f>IF(_causek_month_day!F15="","",_causek_month_day!F15)</f>
        <v/>
      </c>
      <c r="AF18" s="23" t="str">
        <f>IF(_actual_month_day!G15="","",_actual_month_day!G15)</f>
        <v/>
      </c>
      <c r="AG18" s="33" t="str">
        <f>IF(_actual_month_day!H15="","",_actual_month_day!H15)</f>
        <v/>
      </c>
      <c r="AH18" s="33" t="str">
        <f>IF(_actual_month_day!I15="","",_actual_month_day!I15)</f>
        <v/>
      </c>
      <c r="AI18" s="45"/>
      <c r="AJ18" s="23" t="str">
        <f>IF(_kjjunzhi_month_day!C15="","",_kjjunzhi_month_day!C15)</f>
        <v/>
      </c>
      <c r="AK18" s="32" t="str">
        <f t="shared" si="4"/>
        <v/>
      </c>
      <c r="AL18" s="45"/>
      <c r="AM18" s="33" t="str">
        <f>IF(_actual_month_day!J15="","",_actual_month_day!J15)</f>
        <v/>
      </c>
      <c r="AN18" s="33" t="str">
        <f>IF(_actual_month_day!K15="","",_actual_month_day!K15)</f>
        <v/>
      </c>
      <c r="AO18" s="45"/>
      <c r="AP18" s="47" t="str">
        <f>IF(_actual_month_day!L15="","",_actual_month_day!L15)</f>
        <v/>
      </c>
      <c r="AQ18" s="47" t="str">
        <f>IF(_actual_month_day!M15="","",_actual_month_day!M15)</f>
        <v/>
      </c>
      <c r="AR18" s="47" t="str">
        <f>IF(_actual_month_day!N15="","",_actual_month_day!N15)</f>
        <v/>
      </c>
      <c r="AS18" s="23" t="str">
        <f>IF(_analysis_month_day!A15="","",_analysis_month_day!A15)</f>
        <v/>
      </c>
      <c r="AT18" s="31"/>
      <c r="AU18" s="23" t="str">
        <f>IF(_analysis_month_day!B15="","",_analysis_month_day!B15)</f>
        <v/>
      </c>
      <c r="AV18" s="31"/>
      <c r="AW18" s="23" t="str">
        <f>IF(_actual_month_day!O15="","",_actual_month_day!O15)</f>
        <v/>
      </c>
      <c r="AX18" s="51"/>
    </row>
    <row r="19" ht="18.75" spans="2:50">
      <c r="B19" s="24"/>
      <c r="C19" s="22" t="str">
        <f>IF(AND(_actual_month_day!P16=1),"夜班",IF(AND(_actual_month_day!P16=2),"白班",IF(AND(_actual_month_day!P16=3),"中班","")))</f>
        <v/>
      </c>
      <c r="D19" s="22" t="str">
        <f>IF(AND(_actual_month_day!Q16="A"),"甲班",IF(AND(_actual_month_day!Q16="B"),"乙班",IF(AND(_actual_month_day!Q16="C"),"丙班",IF(AND(_actual_month_day!Q16="D"),"丁班",""))))</f>
        <v/>
      </c>
      <c r="E19" s="26" t="str">
        <f>IF(_lianjaorb_month_day!A16="","",_lianjaorb_month_day!A16)</f>
        <v/>
      </c>
      <c r="F19" s="26" t="str">
        <f>IF(_lianjaorb_month_day!B16="","",_lianjaorb_month_day!B16)</f>
        <v/>
      </c>
      <c r="G19" s="26" t="str">
        <f t="shared" si="0"/>
        <v/>
      </c>
      <c r="H19" s="23" t="str">
        <f>IF(_lianjaorb_month_day!C16="","",_lianjaorb_month_day!C16)</f>
        <v/>
      </c>
      <c r="I19" s="23" t="str">
        <f>IF(_lianjaorb_month_day!D16="","",_lianjaorb_month_day!D16)</f>
        <v/>
      </c>
      <c r="J19" s="23" t="str">
        <f t="shared" si="1"/>
        <v/>
      </c>
      <c r="K19" s="31"/>
      <c r="L19" s="31"/>
      <c r="M19" s="33" t="str">
        <f>IF(_kjjunzhi_month_day!A16="","",_kjjunzhi_month_day!A16)</f>
        <v/>
      </c>
      <c r="N19" s="33" t="str">
        <f>IF(_kjjunzhi_month_day!B16="","",_kjjunzhi_month_day!B16)</f>
        <v/>
      </c>
      <c r="O19" s="23" t="str">
        <f t="shared" si="2"/>
        <v/>
      </c>
      <c r="P19" s="31"/>
      <c r="Q19" s="23" t="str">
        <f t="shared" si="3"/>
        <v/>
      </c>
      <c r="R19" s="31"/>
      <c r="S19" s="31"/>
      <c r="T19" s="33" t="str">
        <f>IF(_actual_month_day!A16="","",_actual_month_day!A16)</f>
        <v/>
      </c>
      <c r="U19" s="33" t="str">
        <f>IF(_actual_month_day!B16="","",_actual_month_day!B16)</f>
        <v/>
      </c>
      <c r="V19" s="33" t="str">
        <f>IF(_causek_month_day!A16="","",_causek_month_day!A16)</f>
        <v/>
      </c>
      <c r="W19" s="33" t="str">
        <f>IF(_causek_month_day!B16="","",_causek_month_day!B16)</f>
        <v/>
      </c>
      <c r="X19" s="33" t="str">
        <f>IF(_actual_month_day!C16="","",_actual_month_day!C16)</f>
        <v/>
      </c>
      <c r="Y19" s="33" t="str">
        <f>IF(_actual_month_day!D16="","",_actual_month_day!D16)</f>
        <v/>
      </c>
      <c r="Z19" s="33" t="str">
        <f>IF(_causek_month_day!C16="","",_causek_month_day!C16)</f>
        <v/>
      </c>
      <c r="AA19" s="33" t="str">
        <f>IF(_causek_month_day!D16="","",_causek_month_day!D16)</f>
        <v/>
      </c>
      <c r="AB19" s="33" t="str">
        <f>IF(_actual_month_day!E16="","",_actual_month_day!E16)</f>
        <v/>
      </c>
      <c r="AC19" s="23" t="str">
        <f>IF(_causek_month_day!E16="","",_causek_month_day!E16)</f>
        <v/>
      </c>
      <c r="AD19" s="23" t="str">
        <f>IF(_actual_month_day!F16="","",_actual_month_day!F16)</f>
        <v/>
      </c>
      <c r="AE19" s="23" t="str">
        <f>IF(_causek_month_day!F16="","",_causek_month_day!F16)</f>
        <v/>
      </c>
      <c r="AF19" s="23" t="str">
        <f>IF(_actual_month_day!G16="","",_actual_month_day!G16)</f>
        <v/>
      </c>
      <c r="AG19" s="33" t="str">
        <f>IF(_actual_month_day!H16="","",_actual_month_day!H16)</f>
        <v/>
      </c>
      <c r="AH19" s="33" t="str">
        <f>IF(_actual_month_day!I16="","",_actual_month_day!I16)</f>
        <v/>
      </c>
      <c r="AI19" s="45"/>
      <c r="AJ19" s="23" t="str">
        <f>IF(_kjjunzhi_month_day!C16="","",_kjjunzhi_month_day!C16)</f>
        <v/>
      </c>
      <c r="AK19" s="32" t="str">
        <f t="shared" si="4"/>
        <v/>
      </c>
      <c r="AL19" s="45"/>
      <c r="AM19" s="33" t="str">
        <f>IF(_actual_month_day!J16="","",_actual_month_day!J16)</f>
        <v/>
      </c>
      <c r="AN19" s="33" t="str">
        <f>IF(_actual_month_day!K16="","",_actual_month_day!K16)</f>
        <v/>
      </c>
      <c r="AO19" s="45"/>
      <c r="AP19" s="47" t="str">
        <f>IF(_actual_month_day!L16="","",_actual_month_day!L16)</f>
        <v/>
      </c>
      <c r="AQ19" s="47" t="str">
        <f>IF(_actual_month_day!M16="","",_actual_month_day!M16)</f>
        <v/>
      </c>
      <c r="AR19" s="47" t="str">
        <f>IF(_actual_month_day!N16="","",_actual_month_day!N16)</f>
        <v/>
      </c>
      <c r="AS19" s="23" t="str">
        <f>IF(_analysis_month_day!A16="","",_analysis_month_day!A16)</f>
        <v/>
      </c>
      <c r="AT19" s="31"/>
      <c r="AU19" s="23" t="str">
        <f>IF(_analysis_month_day!B16="","",_analysis_month_day!B16)</f>
        <v/>
      </c>
      <c r="AV19" s="31"/>
      <c r="AW19" s="23" t="str">
        <f>IF(_actual_month_day!O16="","",_actual_month_day!O16)</f>
        <v/>
      </c>
      <c r="AX19" s="51"/>
    </row>
    <row r="20" ht="18.75" spans="2:50">
      <c r="B20" s="21">
        <f ca="1">B17+1</f>
        <v>43471</v>
      </c>
      <c r="C20" s="22" t="str">
        <f>IF(AND(_actual_month_day!P17=1),"夜班",IF(AND(_actual_month_day!P17=2),"白班",IF(AND(_actual_month_day!P17=3),"中班","")))</f>
        <v/>
      </c>
      <c r="D20" s="22" t="str">
        <f>IF(AND(_actual_month_day!Q17="A"),"甲班",IF(AND(_actual_month_day!Q17="B"),"乙班",IF(AND(_actual_month_day!Q17="C"),"丙班",IF(AND(_actual_month_day!Q17="D"),"丁班",""))))</f>
        <v/>
      </c>
      <c r="E20" s="26" t="str">
        <f>IF(_lianjaorb_month_day!A17="","",_lianjaorb_month_day!A17)</f>
        <v/>
      </c>
      <c r="F20" s="26" t="str">
        <f>IF(_lianjaorb_month_day!B17="","",_lianjaorb_month_day!B17)</f>
        <v/>
      </c>
      <c r="G20" s="26" t="str">
        <f t="shared" si="0"/>
        <v/>
      </c>
      <c r="H20" s="23" t="str">
        <f>IF(_lianjaorb_month_day!C17="","",_lianjaorb_month_day!C17)</f>
        <v/>
      </c>
      <c r="I20" s="23" t="str">
        <f>IF(_lianjaorb_month_day!D17="","",_lianjaorb_month_day!D17)</f>
        <v/>
      </c>
      <c r="J20" s="23" t="str">
        <f t="shared" si="1"/>
        <v/>
      </c>
      <c r="K20" s="31">
        <f>IFERROR(SUM(E20:E22,H20:H22),"")</f>
        <v>0</v>
      </c>
      <c r="L20" s="31">
        <f>IFERROR(SUM(F20:F22,I20:I22),"")</f>
        <v>0</v>
      </c>
      <c r="M20" s="33" t="str">
        <f>IF(_kjjunzhi_month_day!A17="","",_kjjunzhi_month_day!A17)</f>
        <v/>
      </c>
      <c r="N20" s="33" t="str">
        <f>IF(_kjjunzhi_month_day!B17="","",_kjjunzhi_month_day!B17)</f>
        <v/>
      </c>
      <c r="O20" s="23" t="str">
        <f t="shared" si="2"/>
        <v/>
      </c>
      <c r="P20" s="31" t="str">
        <f>IFERROR(SUM(G20:G22,J20:J22)/AO20*1000-31*(AT20-7),"")</f>
        <v/>
      </c>
      <c r="Q20" s="23" t="str">
        <f t="shared" si="3"/>
        <v/>
      </c>
      <c r="R20" s="31" t="str">
        <f>IFERROR(SUM(G20:G22,J20:J22)/AL20,"")</f>
        <v/>
      </c>
      <c r="S20" s="31" t="str">
        <f>IFERROR(K20/L20*100,"")</f>
        <v/>
      </c>
      <c r="T20" s="33" t="str">
        <f>IF(_actual_month_day!A17="","",_actual_month_day!A17)</f>
        <v/>
      </c>
      <c r="U20" s="33" t="str">
        <f>IF(_actual_month_day!B17="","",_actual_month_day!B17)</f>
        <v/>
      </c>
      <c r="V20" s="33" t="str">
        <f>IF(_causek_month_day!A17="","",_causek_month_day!A17)</f>
        <v/>
      </c>
      <c r="W20" s="33" t="str">
        <f>IF(_causek_month_day!B17="","",_causek_month_day!B17)</f>
        <v/>
      </c>
      <c r="X20" s="33" t="str">
        <f>IF(_actual_month_day!C17="","",_actual_month_day!C17)</f>
        <v/>
      </c>
      <c r="Y20" s="33" t="str">
        <f>IF(_actual_month_day!D17="","",_actual_month_day!D17)</f>
        <v/>
      </c>
      <c r="Z20" s="33" t="str">
        <f>IF(_causek_month_day!C17="","",_causek_month_day!C17)</f>
        <v/>
      </c>
      <c r="AA20" s="33" t="str">
        <f>IF(_causek_month_day!D17="","",_causek_month_day!D17)</f>
        <v/>
      </c>
      <c r="AB20" s="33" t="str">
        <f>IF(_actual_month_day!E17="","",_actual_month_day!E17)</f>
        <v/>
      </c>
      <c r="AC20" s="23" t="str">
        <f>IF(_causek_month_day!E17="","",_causek_month_day!E17)</f>
        <v/>
      </c>
      <c r="AD20" s="23" t="str">
        <f>IF(_actual_month_day!F17="","",_actual_month_day!F17)</f>
        <v/>
      </c>
      <c r="AE20" s="23" t="str">
        <f>IF(_causek_month_day!F17="","",_causek_month_day!F17)</f>
        <v/>
      </c>
      <c r="AF20" s="23" t="str">
        <f>IF(_actual_month_day!G17="","",_actual_month_day!G17)</f>
        <v/>
      </c>
      <c r="AG20" s="33" t="str">
        <f>IF(_actual_month_day!H17="","",_actual_month_day!H17)</f>
        <v/>
      </c>
      <c r="AH20" s="33" t="str">
        <f>IF(_actual_month_day!I17="","",_actual_month_day!I17)</f>
        <v/>
      </c>
      <c r="AI20" s="45">
        <f>IFERROR(SUM(AH20:AH22),"")</f>
        <v>0</v>
      </c>
      <c r="AJ20" s="23" t="str">
        <f>IF(_kjjunzhi_month_day!C17="","",_kjjunzhi_month_day!C17)</f>
        <v/>
      </c>
      <c r="AK20" s="32" t="str">
        <f t="shared" si="4"/>
        <v/>
      </c>
      <c r="AL20" s="45">
        <f>IFERROR(SUM(AK20:AK22),"")</f>
        <v>0</v>
      </c>
      <c r="AM20" s="33" t="str">
        <f>IF(_actual_month_day!J17="","",_actual_month_day!J17)</f>
        <v/>
      </c>
      <c r="AN20" s="33" t="str">
        <f>IF(_actual_month_day!K17="","",_actual_month_day!K17)</f>
        <v/>
      </c>
      <c r="AO20" s="45">
        <f>IFERROR(SUM(AN20:AN22),"")</f>
        <v>0</v>
      </c>
      <c r="AP20" s="47" t="str">
        <f>IF(_actual_month_day!L17="","",_actual_month_day!L17)</f>
        <v/>
      </c>
      <c r="AQ20" s="47" t="str">
        <f>IF(_actual_month_day!M17="","",_actual_month_day!M17)</f>
        <v/>
      </c>
      <c r="AR20" s="47" t="str">
        <f>IF(_actual_month_day!N17="","",_actual_month_day!N17)</f>
        <v/>
      </c>
      <c r="AS20" s="23" t="str">
        <f>IF(_analysis_month_day!A17="","",_analysis_month_day!A17)</f>
        <v/>
      </c>
      <c r="AT20" s="31" t="str">
        <f>IFERROR(AVERAGE(AS20:AS22),"")</f>
        <v/>
      </c>
      <c r="AU20" s="23" t="str">
        <f>IF(_analysis_month_day!B17="","",_analysis_month_day!B17)</f>
        <v/>
      </c>
      <c r="AV20" s="31" t="str">
        <f>IFERROR(AVERAGE(AU20:AU22),"")</f>
        <v/>
      </c>
      <c r="AW20" s="23" t="str">
        <f>IF(_actual_month_day!O17="","",_actual_month_day!O17)</f>
        <v/>
      </c>
      <c r="AX20" s="51" t="str">
        <f>IFERROR(AVERAGE(AW20:AW22),"")</f>
        <v/>
      </c>
    </row>
    <row r="21" ht="18.75" spans="2:50">
      <c r="B21" s="24"/>
      <c r="C21" s="22" t="str">
        <f>IF(AND(_actual_month_day!P18=1),"夜班",IF(AND(_actual_month_day!P18=2),"白班",IF(AND(_actual_month_day!P18=3),"中班","")))</f>
        <v/>
      </c>
      <c r="D21" s="22" t="str">
        <f>IF(AND(_actual_month_day!Q18="A"),"甲班",IF(AND(_actual_month_day!Q18="B"),"乙班",IF(AND(_actual_month_day!Q18="C"),"丙班",IF(AND(_actual_month_day!Q18="D"),"丁班",""))))</f>
        <v/>
      </c>
      <c r="E21" s="26" t="str">
        <f>IF(_lianjaorb_month_day!A18="","",_lianjaorb_month_day!A18)</f>
        <v/>
      </c>
      <c r="F21" s="26" t="str">
        <f>IF(_lianjaorb_month_day!B18="","",_lianjaorb_month_day!B18)</f>
        <v/>
      </c>
      <c r="G21" s="26" t="str">
        <f t="shared" si="0"/>
        <v/>
      </c>
      <c r="H21" s="23" t="str">
        <f>IF(_lianjaorb_month_day!C18="","",_lianjaorb_month_day!C18)</f>
        <v/>
      </c>
      <c r="I21" s="23" t="str">
        <f>IF(_lianjaorb_month_day!D18="","",_lianjaorb_month_day!D18)</f>
        <v/>
      </c>
      <c r="J21" s="23" t="str">
        <f t="shared" si="1"/>
        <v/>
      </c>
      <c r="K21" s="31"/>
      <c r="L21" s="31"/>
      <c r="M21" s="33" t="str">
        <f>IF(_kjjunzhi_month_day!A18="","",_kjjunzhi_month_day!A18)</f>
        <v/>
      </c>
      <c r="N21" s="33" t="str">
        <f>IF(_kjjunzhi_month_day!B18="","",_kjjunzhi_month_day!B18)</f>
        <v/>
      </c>
      <c r="O21" s="23" t="str">
        <f t="shared" si="2"/>
        <v/>
      </c>
      <c r="P21" s="31"/>
      <c r="Q21" s="23" t="str">
        <f t="shared" si="3"/>
        <v/>
      </c>
      <c r="R21" s="31"/>
      <c r="S21" s="31"/>
      <c r="T21" s="33" t="str">
        <f>IF(_actual_month_day!A18="","",_actual_month_day!A18)</f>
        <v/>
      </c>
      <c r="U21" s="33" t="str">
        <f>IF(_actual_month_day!B18="","",_actual_month_day!B18)</f>
        <v/>
      </c>
      <c r="V21" s="33" t="str">
        <f>IF(_causek_month_day!A18="","",_causek_month_day!A18)</f>
        <v/>
      </c>
      <c r="W21" s="33" t="str">
        <f>IF(_causek_month_day!B18="","",_causek_month_day!B18)</f>
        <v/>
      </c>
      <c r="X21" s="33" t="str">
        <f>IF(_actual_month_day!C18="","",_actual_month_day!C18)</f>
        <v/>
      </c>
      <c r="Y21" s="33" t="str">
        <f>IF(_actual_month_day!D18="","",_actual_month_day!D18)</f>
        <v/>
      </c>
      <c r="Z21" s="33" t="str">
        <f>IF(_causek_month_day!C18="","",_causek_month_day!C18)</f>
        <v/>
      </c>
      <c r="AA21" s="33" t="str">
        <f>IF(_causek_month_day!D18="","",_causek_month_day!D18)</f>
        <v/>
      </c>
      <c r="AB21" s="33" t="str">
        <f>IF(_actual_month_day!E18="","",_actual_month_day!E18)</f>
        <v/>
      </c>
      <c r="AC21" s="23" t="str">
        <f>IF(_causek_month_day!E18="","",_causek_month_day!E18)</f>
        <v/>
      </c>
      <c r="AD21" s="23" t="str">
        <f>IF(_actual_month_day!F18="","",_actual_month_day!F18)</f>
        <v/>
      </c>
      <c r="AE21" s="23" t="str">
        <f>IF(_causek_month_day!F18="","",_causek_month_day!F18)</f>
        <v/>
      </c>
      <c r="AF21" s="23" t="str">
        <f>IF(_actual_month_day!G18="","",_actual_month_day!G18)</f>
        <v/>
      </c>
      <c r="AG21" s="33" t="str">
        <f>IF(_actual_month_day!H18="","",_actual_month_day!H18)</f>
        <v/>
      </c>
      <c r="AH21" s="33" t="str">
        <f>IF(_actual_month_day!I18="","",_actual_month_day!I18)</f>
        <v/>
      </c>
      <c r="AI21" s="45"/>
      <c r="AJ21" s="23" t="str">
        <f>IF(_kjjunzhi_month_day!C18="","",_kjjunzhi_month_day!C18)</f>
        <v/>
      </c>
      <c r="AK21" s="32" t="str">
        <f t="shared" si="4"/>
        <v/>
      </c>
      <c r="AL21" s="45"/>
      <c r="AM21" s="33" t="str">
        <f>IF(_actual_month_day!J18="","",_actual_month_day!J18)</f>
        <v/>
      </c>
      <c r="AN21" s="33" t="str">
        <f>IF(_actual_month_day!K18="","",_actual_month_day!K18)</f>
        <v/>
      </c>
      <c r="AO21" s="45"/>
      <c r="AP21" s="47" t="str">
        <f>IF(_actual_month_day!L18="","",_actual_month_day!L18)</f>
        <v/>
      </c>
      <c r="AQ21" s="47" t="str">
        <f>IF(_actual_month_day!M18="","",_actual_month_day!M18)</f>
        <v/>
      </c>
      <c r="AR21" s="47" t="str">
        <f>IF(_actual_month_day!N18="","",_actual_month_day!N18)</f>
        <v/>
      </c>
      <c r="AS21" s="23" t="str">
        <f>IF(_analysis_month_day!A18="","",_analysis_month_day!A18)</f>
        <v/>
      </c>
      <c r="AT21" s="31"/>
      <c r="AU21" s="23" t="str">
        <f>IF(_analysis_month_day!B18="","",_analysis_month_day!B18)</f>
        <v/>
      </c>
      <c r="AV21" s="31"/>
      <c r="AW21" s="23" t="str">
        <f>IF(_actual_month_day!O18="","",_actual_month_day!O18)</f>
        <v/>
      </c>
      <c r="AX21" s="51"/>
    </row>
    <row r="22" ht="18.75" spans="2:50">
      <c r="B22" s="24"/>
      <c r="C22" s="22" t="str">
        <f>IF(AND(_actual_month_day!P19=1),"夜班",IF(AND(_actual_month_day!P19=2),"白班",IF(AND(_actual_month_day!P19=3),"中班","")))</f>
        <v/>
      </c>
      <c r="D22" s="22" t="str">
        <f>IF(AND(_actual_month_day!Q19="A"),"甲班",IF(AND(_actual_month_day!Q19="B"),"乙班",IF(AND(_actual_month_day!Q19="C"),"丙班",IF(AND(_actual_month_day!Q19="D"),"丁班",""))))</f>
        <v/>
      </c>
      <c r="E22" s="26" t="str">
        <f>IF(_lianjaorb_month_day!A19="","",_lianjaorb_month_day!A19)</f>
        <v/>
      </c>
      <c r="F22" s="26" t="str">
        <f>IF(_lianjaorb_month_day!B19="","",_lianjaorb_month_day!B19)</f>
        <v/>
      </c>
      <c r="G22" s="26" t="str">
        <f t="shared" si="0"/>
        <v/>
      </c>
      <c r="H22" s="23" t="str">
        <f>IF(_lianjaorb_month_day!C19="","",_lianjaorb_month_day!C19)</f>
        <v/>
      </c>
      <c r="I22" s="23" t="str">
        <f>IF(_lianjaorb_month_day!D19="","",_lianjaorb_month_day!D19)</f>
        <v/>
      </c>
      <c r="J22" s="23" t="str">
        <f t="shared" si="1"/>
        <v/>
      </c>
      <c r="K22" s="31"/>
      <c r="L22" s="31"/>
      <c r="M22" s="33" t="str">
        <f>IF(_kjjunzhi_month_day!A19="","",_kjjunzhi_month_day!A19)</f>
        <v/>
      </c>
      <c r="N22" s="33" t="str">
        <f>IF(_kjjunzhi_month_day!B19="","",_kjjunzhi_month_day!B19)</f>
        <v/>
      </c>
      <c r="O22" s="23" t="str">
        <f t="shared" si="2"/>
        <v/>
      </c>
      <c r="P22" s="31"/>
      <c r="Q22" s="23" t="str">
        <f t="shared" si="3"/>
        <v/>
      </c>
      <c r="R22" s="31"/>
      <c r="S22" s="31"/>
      <c r="T22" s="33" t="str">
        <f>IF(_actual_month_day!A19="","",_actual_month_day!A19)</f>
        <v/>
      </c>
      <c r="U22" s="33" t="str">
        <f>IF(_actual_month_day!B19="","",_actual_month_day!B19)</f>
        <v/>
      </c>
      <c r="V22" s="33" t="str">
        <f>IF(_causek_month_day!A19="","",_causek_month_day!A19)</f>
        <v/>
      </c>
      <c r="W22" s="33" t="str">
        <f>IF(_causek_month_day!B19="","",_causek_month_day!B19)</f>
        <v/>
      </c>
      <c r="X22" s="33" t="str">
        <f>IF(_actual_month_day!C19="","",_actual_month_day!C19)</f>
        <v/>
      </c>
      <c r="Y22" s="33" t="str">
        <f>IF(_actual_month_day!D19="","",_actual_month_day!D19)</f>
        <v/>
      </c>
      <c r="Z22" s="33" t="str">
        <f>IF(_causek_month_day!C19="","",_causek_month_day!C19)</f>
        <v/>
      </c>
      <c r="AA22" s="33" t="str">
        <f>IF(_causek_month_day!D19="","",_causek_month_day!D19)</f>
        <v/>
      </c>
      <c r="AB22" s="33" t="str">
        <f>IF(_actual_month_day!E19="","",_actual_month_day!E19)</f>
        <v/>
      </c>
      <c r="AC22" s="23" t="str">
        <f>IF(_causek_month_day!E19="","",_causek_month_day!E19)</f>
        <v/>
      </c>
      <c r="AD22" s="23" t="str">
        <f>IF(_actual_month_day!F19="","",_actual_month_day!F19)</f>
        <v/>
      </c>
      <c r="AE22" s="23" t="str">
        <f>IF(_causek_month_day!F19="","",_causek_month_day!F19)</f>
        <v/>
      </c>
      <c r="AF22" s="23" t="str">
        <f>IF(_actual_month_day!G19="","",_actual_month_day!G19)</f>
        <v/>
      </c>
      <c r="AG22" s="33" t="str">
        <f>IF(_actual_month_day!H19="","",_actual_month_day!H19)</f>
        <v/>
      </c>
      <c r="AH22" s="33" t="str">
        <f>IF(_actual_month_day!I19="","",_actual_month_day!I19)</f>
        <v/>
      </c>
      <c r="AI22" s="45"/>
      <c r="AJ22" s="23" t="str">
        <f>IF(_kjjunzhi_month_day!C19="","",_kjjunzhi_month_day!C19)</f>
        <v/>
      </c>
      <c r="AK22" s="32" t="str">
        <f t="shared" si="4"/>
        <v/>
      </c>
      <c r="AL22" s="45"/>
      <c r="AM22" s="33" t="str">
        <f>IF(_actual_month_day!J19="","",_actual_month_day!J19)</f>
        <v/>
      </c>
      <c r="AN22" s="33" t="str">
        <f>IF(_actual_month_day!K19="","",_actual_month_day!K19)</f>
        <v/>
      </c>
      <c r="AO22" s="45"/>
      <c r="AP22" s="47" t="str">
        <f>IF(_actual_month_day!L19="","",_actual_month_day!L19)</f>
        <v/>
      </c>
      <c r="AQ22" s="47" t="str">
        <f>IF(_actual_month_day!M19="","",_actual_month_day!M19)</f>
        <v/>
      </c>
      <c r="AR22" s="47" t="str">
        <f>IF(_actual_month_day!N19="","",_actual_month_day!N19)</f>
        <v/>
      </c>
      <c r="AS22" s="23" t="str">
        <f>IF(_analysis_month_day!A19="","",_analysis_month_day!A19)</f>
        <v/>
      </c>
      <c r="AT22" s="31"/>
      <c r="AU22" s="23" t="str">
        <f>IF(_analysis_month_day!B19="","",_analysis_month_day!B19)</f>
        <v/>
      </c>
      <c r="AV22" s="31"/>
      <c r="AW22" s="23" t="str">
        <f>IF(_actual_month_day!O19="","",_actual_month_day!O19)</f>
        <v/>
      </c>
      <c r="AX22" s="51"/>
    </row>
    <row r="23" ht="18.75" spans="2:50">
      <c r="B23" s="21">
        <f ca="1">B20+1</f>
        <v>43472</v>
      </c>
      <c r="C23" s="22" t="str">
        <f>IF(AND(_actual_month_day!P20=1),"夜班",IF(AND(_actual_month_day!P20=2),"白班",IF(AND(_actual_month_day!P20=3),"中班","")))</f>
        <v/>
      </c>
      <c r="D23" s="22" t="str">
        <f>IF(AND(_actual_month_day!Q20="A"),"甲班",IF(AND(_actual_month_day!Q20="B"),"乙班",IF(AND(_actual_month_day!Q20="C"),"丙班",IF(AND(_actual_month_day!Q20="D"),"丁班",""))))</f>
        <v/>
      </c>
      <c r="E23" s="26" t="str">
        <f>IF(_lianjaorb_month_day!A20="","",_lianjaorb_month_day!A20)</f>
        <v/>
      </c>
      <c r="F23" s="26" t="str">
        <f>IF(_lianjaorb_month_day!B20="","",_lianjaorb_month_day!B20)</f>
        <v/>
      </c>
      <c r="G23" s="26" t="str">
        <f t="shared" si="0"/>
        <v/>
      </c>
      <c r="H23" s="23" t="str">
        <f>IF(_lianjaorb_month_day!C20="","",_lianjaorb_month_day!C20)</f>
        <v/>
      </c>
      <c r="I23" s="23" t="str">
        <f>IF(_lianjaorb_month_day!D20="","",_lianjaorb_month_day!D20)</f>
        <v/>
      </c>
      <c r="J23" s="23" t="str">
        <f t="shared" si="1"/>
        <v/>
      </c>
      <c r="K23" s="31">
        <f>IFERROR(SUM(E23:E25,H23:H25),"")</f>
        <v>0</v>
      </c>
      <c r="L23" s="31">
        <f>IFERROR(SUM(F23:F25,I23:I25),"")</f>
        <v>0</v>
      </c>
      <c r="M23" s="33" t="str">
        <f>IF(_kjjunzhi_month_day!A20="","",_kjjunzhi_month_day!A20)</f>
        <v/>
      </c>
      <c r="N23" s="33" t="str">
        <f>IF(_kjjunzhi_month_day!B20="","",_kjjunzhi_month_day!B20)</f>
        <v/>
      </c>
      <c r="O23" s="23" t="str">
        <f t="shared" si="2"/>
        <v/>
      </c>
      <c r="P23" s="31" t="str">
        <f>IFERROR(SUM(G23:G25,J23:J25)/AO23*1000-31*(AT23-7),"")</f>
        <v/>
      </c>
      <c r="Q23" s="23" t="str">
        <f t="shared" si="3"/>
        <v/>
      </c>
      <c r="R23" s="31" t="str">
        <f>IFERROR(SUM(G23:G25,J23:J25)/AL23,"")</f>
        <v/>
      </c>
      <c r="S23" s="31" t="str">
        <f>IFERROR(K23/L23*100,"")</f>
        <v/>
      </c>
      <c r="T23" s="33" t="str">
        <f>IF(_actual_month_day!A20="","",_actual_month_day!A20)</f>
        <v/>
      </c>
      <c r="U23" s="33" t="str">
        <f>IF(_actual_month_day!B20="","",_actual_month_day!B20)</f>
        <v/>
      </c>
      <c r="V23" s="33" t="str">
        <f>IF(_causek_month_day!A20="","",_causek_month_day!A20)</f>
        <v/>
      </c>
      <c r="W23" s="33" t="str">
        <f>IF(_causek_month_day!B20="","",_causek_month_day!B20)</f>
        <v/>
      </c>
      <c r="X23" s="33" t="str">
        <f>IF(_actual_month_day!C20="","",_actual_month_day!C20)</f>
        <v/>
      </c>
      <c r="Y23" s="33" t="str">
        <f>IF(_actual_month_day!D20="","",_actual_month_day!D20)</f>
        <v/>
      </c>
      <c r="Z23" s="33" t="str">
        <f>IF(_causek_month_day!C20="","",_causek_month_day!C20)</f>
        <v/>
      </c>
      <c r="AA23" s="33" t="str">
        <f>IF(_causek_month_day!D20="","",_causek_month_day!D20)</f>
        <v/>
      </c>
      <c r="AB23" s="33" t="str">
        <f>IF(_actual_month_day!E20="","",_actual_month_day!E20)</f>
        <v/>
      </c>
      <c r="AC23" s="23" t="str">
        <f>IF(_causek_month_day!E20="","",_causek_month_day!E20)</f>
        <v/>
      </c>
      <c r="AD23" s="23" t="str">
        <f>IF(_actual_month_day!F20="","",_actual_month_day!F20)</f>
        <v/>
      </c>
      <c r="AE23" s="23" t="str">
        <f>IF(_causek_month_day!F20="","",_causek_month_day!F20)</f>
        <v/>
      </c>
      <c r="AF23" s="23" t="str">
        <f>IF(_actual_month_day!G20="","",_actual_month_day!G20)</f>
        <v/>
      </c>
      <c r="AG23" s="33" t="str">
        <f>IF(_actual_month_day!H20="","",_actual_month_day!H20)</f>
        <v/>
      </c>
      <c r="AH23" s="33" t="str">
        <f>IF(_actual_month_day!I20="","",_actual_month_day!I20)</f>
        <v/>
      </c>
      <c r="AI23" s="45">
        <f>IFERROR(SUM(AH23:AH25),"")</f>
        <v>0</v>
      </c>
      <c r="AJ23" s="23" t="str">
        <f>IF(_kjjunzhi_month_day!C20="","",_kjjunzhi_month_day!C20)</f>
        <v/>
      </c>
      <c r="AK23" s="32" t="str">
        <f t="shared" si="4"/>
        <v/>
      </c>
      <c r="AL23" s="45">
        <f>IFERROR(SUM(AK23:AK25),"")</f>
        <v>0</v>
      </c>
      <c r="AM23" s="33" t="str">
        <f>IF(_actual_month_day!J20="","",_actual_month_day!J20)</f>
        <v/>
      </c>
      <c r="AN23" s="33" t="str">
        <f>IF(_actual_month_day!K20="","",_actual_month_day!K20)</f>
        <v/>
      </c>
      <c r="AO23" s="45">
        <f>IFERROR(SUM(AN23:AN25),"")</f>
        <v>0</v>
      </c>
      <c r="AP23" s="47" t="str">
        <f>IF(_actual_month_day!L20="","",_actual_month_day!L20)</f>
        <v/>
      </c>
      <c r="AQ23" s="47" t="str">
        <f>IF(_actual_month_day!M20="","",_actual_month_day!M20)</f>
        <v/>
      </c>
      <c r="AR23" s="47" t="str">
        <f>IF(_actual_month_day!N20="","",_actual_month_day!N20)</f>
        <v/>
      </c>
      <c r="AS23" s="23" t="str">
        <f>IF(_analysis_month_day!A20="","",_analysis_month_day!A20)</f>
        <v/>
      </c>
      <c r="AT23" s="31" t="str">
        <f>IFERROR(AVERAGE(AS23:AS25),"")</f>
        <v/>
      </c>
      <c r="AU23" s="23" t="str">
        <f>IF(_analysis_month_day!B20="","",_analysis_month_day!B20)</f>
        <v/>
      </c>
      <c r="AV23" s="31" t="str">
        <f>IFERROR(AVERAGE(AU23:AU25),"")</f>
        <v/>
      </c>
      <c r="AW23" s="23" t="str">
        <f>IF(_actual_month_day!O20="","",_actual_month_day!O20)</f>
        <v/>
      </c>
      <c r="AX23" s="51" t="str">
        <f>IFERROR(AVERAGE(AW23:AW25),"")</f>
        <v/>
      </c>
    </row>
    <row r="24" ht="18.75" spans="2:50">
      <c r="B24" s="24"/>
      <c r="C24" s="22" t="str">
        <f>IF(AND(_actual_month_day!P21=1),"夜班",IF(AND(_actual_month_day!P21=2),"白班",IF(AND(_actual_month_day!P21=3),"中班","")))</f>
        <v/>
      </c>
      <c r="D24" s="22" t="str">
        <f>IF(AND(_actual_month_day!Q21="A"),"甲班",IF(AND(_actual_month_day!Q21="B"),"乙班",IF(AND(_actual_month_day!Q21="C"),"丙班",IF(AND(_actual_month_day!Q21="D"),"丁班",""))))</f>
        <v/>
      </c>
      <c r="E24" s="26" t="str">
        <f>IF(_lianjaorb_month_day!A21="","",_lianjaorb_month_day!A21)</f>
        <v/>
      </c>
      <c r="F24" s="26" t="str">
        <f>IF(_lianjaorb_month_day!B21="","",_lianjaorb_month_day!B21)</f>
        <v/>
      </c>
      <c r="G24" s="26" t="str">
        <f t="shared" si="0"/>
        <v/>
      </c>
      <c r="H24" s="23" t="str">
        <f>IF(_lianjaorb_month_day!C21="","",_lianjaorb_month_day!C21)</f>
        <v/>
      </c>
      <c r="I24" s="23" t="str">
        <f>IF(_lianjaorb_month_day!D21="","",_lianjaorb_month_day!D21)</f>
        <v/>
      </c>
      <c r="J24" s="23" t="str">
        <f t="shared" si="1"/>
        <v/>
      </c>
      <c r="K24" s="31"/>
      <c r="L24" s="31"/>
      <c r="M24" s="33" t="str">
        <f>IF(_kjjunzhi_month_day!A21="","",_kjjunzhi_month_day!A21)</f>
        <v/>
      </c>
      <c r="N24" s="33" t="str">
        <f>IF(_kjjunzhi_month_day!B21="","",_kjjunzhi_month_day!B21)</f>
        <v/>
      </c>
      <c r="O24" s="23" t="str">
        <f t="shared" si="2"/>
        <v/>
      </c>
      <c r="P24" s="31"/>
      <c r="Q24" s="23" t="str">
        <f t="shared" si="3"/>
        <v/>
      </c>
      <c r="R24" s="31"/>
      <c r="S24" s="31"/>
      <c r="T24" s="33" t="str">
        <f>IF(_actual_month_day!A21="","",_actual_month_day!A21)</f>
        <v/>
      </c>
      <c r="U24" s="33" t="str">
        <f>IF(_actual_month_day!B21="","",_actual_month_day!B21)</f>
        <v/>
      </c>
      <c r="V24" s="33" t="str">
        <f>IF(_causek_month_day!A21="","",_causek_month_day!A21)</f>
        <v/>
      </c>
      <c r="W24" s="33" t="str">
        <f>IF(_causek_month_day!B21="","",_causek_month_day!B21)</f>
        <v/>
      </c>
      <c r="X24" s="33" t="str">
        <f>IF(_actual_month_day!C21="","",_actual_month_day!C21)</f>
        <v/>
      </c>
      <c r="Y24" s="33" t="str">
        <f>IF(_actual_month_day!D21="","",_actual_month_day!D21)</f>
        <v/>
      </c>
      <c r="Z24" s="33" t="str">
        <f>IF(_causek_month_day!C21="","",_causek_month_day!C21)</f>
        <v/>
      </c>
      <c r="AA24" s="33" t="str">
        <f>IF(_causek_month_day!D21="","",_causek_month_day!D21)</f>
        <v/>
      </c>
      <c r="AB24" s="33" t="str">
        <f>IF(_actual_month_day!E21="","",_actual_month_day!E21)</f>
        <v/>
      </c>
      <c r="AC24" s="23" t="str">
        <f>IF(_causek_month_day!E21="","",_causek_month_day!E21)</f>
        <v/>
      </c>
      <c r="AD24" s="23" t="str">
        <f>IF(_actual_month_day!F21="","",_actual_month_day!F21)</f>
        <v/>
      </c>
      <c r="AE24" s="23" t="str">
        <f>IF(_causek_month_day!F21="","",_causek_month_day!F21)</f>
        <v/>
      </c>
      <c r="AF24" s="23" t="str">
        <f>IF(_actual_month_day!G21="","",_actual_month_day!G21)</f>
        <v/>
      </c>
      <c r="AG24" s="33" t="str">
        <f>IF(_actual_month_day!H21="","",_actual_month_day!H21)</f>
        <v/>
      </c>
      <c r="AH24" s="33" t="str">
        <f>IF(_actual_month_day!I21="","",_actual_month_day!I21)</f>
        <v/>
      </c>
      <c r="AI24" s="45"/>
      <c r="AJ24" s="23" t="str">
        <f>IF(_kjjunzhi_month_day!C21="","",_kjjunzhi_month_day!C21)</f>
        <v/>
      </c>
      <c r="AK24" s="32" t="str">
        <f t="shared" si="4"/>
        <v/>
      </c>
      <c r="AL24" s="45"/>
      <c r="AM24" s="33" t="str">
        <f>IF(_actual_month_day!J21="","",_actual_month_day!J21)</f>
        <v/>
      </c>
      <c r="AN24" s="33" t="str">
        <f>IF(_actual_month_day!K21="","",_actual_month_day!K21)</f>
        <v/>
      </c>
      <c r="AO24" s="45"/>
      <c r="AP24" s="47" t="str">
        <f>IF(_actual_month_day!L21="","",_actual_month_day!L21)</f>
        <v/>
      </c>
      <c r="AQ24" s="47" t="str">
        <f>IF(_actual_month_day!M21="","",_actual_month_day!M21)</f>
        <v/>
      </c>
      <c r="AR24" s="47" t="str">
        <f>IF(_actual_month_day!N21="","",_actual_month_day!N21)</f>
        <v/>
      </c>
      <c r="AS24" s="23" t="str">
        <f>IF(_analysis_month_day!A21="","",_analysis_month_day!A21)</f>
        <v/>
      </c>
      <c r="AT24" s="31"/>
      <c r="AU24" s="23" t="str">
        <f>IF(_analysis_month_day!B21="","",_analysis_month_day!B21)</f>
        <v/>
      </c>
      <c r="AV24" s="31"/>
      <c r="AW24" s="23" t="str">
        <f>IF(_actual_month_day!O21="","",_actual_month_day!O21)</f>
        <v/>
      </c>
      <c r="AX24" s="51"/>
    </row>
    <row r="25" ht="18.75" spans="2:50">
      <c r="B25" s="24"/>
      <c r="C25" s="22" t="str">
        <f>IF(AND(_actual_month_day!P22=1),"夜班",IF(AND(_actual_month_day!P22=2),"白班",IF(AND(_actual_month_day!P22=3),"中班","")))</f>
        <v/>
      </c>
      <c r="D25" s="22" t="str">
        <f>IF(AND(_actual_month_day!Q22="A"),"甲班",IF(AND(_actual_month_day!Q22="B"),"乙班",IF(AND(_actual_month_day!Q22="C"),"丙班",IF(AND(_actual_month_day!Q22="D"),"丁班",""))))</f>
        <v/>
      </c>
      <c r="E25" s="26" t="str">
        <f>IF(_lianjaorb_month_day!A22="","",_lianjaorb_month_day!A22)</f>
        <v/>
      </c>
      <c r="F25" s="26" t="str">
        <f>IF(_lianjaorb_month_day!B22="","",_lianjaorb_month_day!B22)</f>
        <v/>
      </c>
      <c r="G25" s="26" t="str">
        <f t="shared" si="0"/>
        <v/>
      </c>
      <c r="H25" s="23" t="str">
        <f>IF(_lianjaorb_month_day!C22="","",_lianjaorb_month_day!C22)</f>
        <v/>
      </c>
      <c r="I25" s="23" t="str">
        <f>IF(_lianjaorb_month_day!D22="","",_lianjaorb_month_day!D22)</f>
        <v/>
      </c>
      <c r="J25" s="23" t="str">
        <f t="shared" si="1"/>
        <v/>
      </c>
      <c r="K25" s="31"/>
      <c r="L25" s="31"/>
      <c r="M25" s="33" t="str">
        <f>IF(_kjjunzhi_month_day!A22="","",_kjjunzhi_month_day!A22)</f>
        <v/>
      </c>
      <c r="N25" s="33" t="str">
        <f>IF(_kjjunzhi_month_day!B22="","",_kjjunzhi_month_day!B22)</f>
        <v/>
      </c>
      <c r="O25" s="23" t="str">
        <f t="shared" si="2"/>
        <v/>
      </c>
      <c r="P25" s="31"/>
      <c r="Q25" s="23" t="str">
        <f t="shared" si="3"/>
        <v/>
      </c>
      <c r="R25" s="31"/>
      <c r="S25" s="31"/>
      <c r="T25" s="33" t="str">
        <f>IF(_actual_month_day!A22="","",_actual_month_day!A22)</f>
        <v/>
      </c>
      <c r="U25" s="33" t="str">
        <f>IF(_actual_month_day!B22="","",_actual_month_day!B22)</f>
        <v/>
      </c>
      <c r="V25" s="33" t="str">
        <f>IF(_causek_month_day!A22="","",_causek_month_day!A22)</f>
        <v/>
      </c>
      <c r="W25" s="33" t="str">
        <f>IF(_causek_month_day!B22="","",_causek_month_day!B22)</f>
        <v/>
      </c>
      <c r="X25" s="33" t="str">
        <f>IF(_actual_month_day!C22="","",_actual_month_day!C22)</f>
        <v/>
      </c>
      <c r="Y25" s="33" t="str">
        <f>IF(_actual_month_day!D22="","",_actual_month_day!D22)</f>
        <v/>
      </c>
      <c r="Z25" s="33" t="str">
        <f>IF(_causek_month_day!C22="","",_causek_month_day!C22)</f>
        <v/>
      </c>
      <c r="AA25" s="33" t="str">
        <f>IF(_causek_month_day!D22="","",_causek_month_day!D22)</f>
        <v/>
      </c>
      <c r="AB25" s="33" t="str">
        <f>IF(_actual_month_day!E22="","",_actual_month_day!E22)</f>
        <v/>
      </c>
      <c r="AC25" s="23" t="str">
        <f>IF(_causek_month_day!E22="","",_causek_month_day!E22)</f>
        <v/>
      </c>
      <c r="AD25" s="23" t="str">
        <f>IF(_actual_month_day!F22="","",_actual_month_day!F22)</f>
        <v/>
      </c>
      <c r="AE25" s="23" t="str">
        <f>IF(_causek_month_day!F22="","",_causek_month_day!F22)</f>
        <v/>
      </c>
      <c r="AF25" s="23" t="str">
        <f>IF(_actual_month_day!G22="","",_actual_month_day!G22)</f>
        <v/>
      </c>
      <c r="AG25" s="33" t="str">
        <f>IF(_actual_month_day!H22="","",_actual_month_day!H22)</f>
        <v/>
      </c>
      <c r="AH25" s="33" t="str">
        <f>IF(_actual_month_day!I22="","",_actual_month_day!I22)</f>
        <v/>
      </c>
      <c r="AI25" s="45"/>
      <c r="AJ25" s="23" t="str">
        <f>IF(_kjjunzhi_month_day!C22="","",_kjjunzhi_month_day!C22)</f>
        <v/>
      </c>
      <c r="AK25" s="32" t="str">
        <f t="shared" si="4"/>
        <v/>
      </c>
      <c r="AL25" s="45"/>
      <c r="AM25" s="33" t="str">
        <f>IF(_actual_month_day!J22="","",_actual_month_day!J22)</f>
        <v/>
      </c>
      <c r="AN25" s="33" t="str">
        <f>IF(_actual_month_day!K22="","",_actual_month_day!K22)</f>
        <v/>
      </c>
      <c r="AO25" s="45"/>
      <c r="AP25" s="47" t="str">
        <f>IF(_actual_month_day!L22="","",_actual_month_day!L22)</f>
        <v/>
      </c>
      <c r="AQ25" s="47" t="str">
        <f>IF(_actual_month_day!M22="","",_actual_month_day!M22)</f>
        <v/>
      </c>
      <c r="AR25" s="47" t="str">
        <f>IF(_actual_month_day!N22="","",_actual_month_day!N22)</f>
        <v/>
      </c>
      <c r="AS25" s="23" t="str">
        <f>IF(_analysis_month_day!A22="","",_analysis_month_day!A22)</f>
        <v/>
      </c>
      <c r="AT25" s="31"/>
      <c r="AU25" s="23" t="str">
        <f>IF(_analysis_month_day!B22="","",_analysis_month_day!B22)</f>
        <v/>
      </c>
      <c r="AV25" s="31"/>
      <c r="AW25" s="23" t="str">
        <f>IF(_actual_month_day!O22="","",_actual_month_day!O22)</f>
        <v/>
      </c>
      <c r="AX25" s="51"/>
    </row>
    <row r="26" ht="18.75" spans="2:50">
      <c r="B26" s="21">
        <f ca="1">B23+1</f>
        <v>43473</v>
      </c>
      <c r="C26" s="22" t="str">
        <f>IF(AND(_actual_month_day!P23=1),"夜班",IF(AND(_actual_month_day!P23=2),"白班",IF(AND(_actual_month_day!P23=3),"中班","")))</f>
        <v/>
      </c>
      <c r="D26" s="22" t="str">
        <f>IF(AND(_actual_month_day!Q23="A"),"甲班",IF(AND(_actual_month_day!Q23="B"),"乙班",IF(AND(_actual_month_day!Q23="C"),"丙班",IF(AND(_actual_month_day!Q23="D"),"丁班",""))))</f>
        <v/>
      </c>
      <c r="E26" s="26" t="str">
        <f>IF(_lianjaorb_month_day!A23="","",_lianjaorb_month_day!A23)</f>
        <v/>
      </c>
      <c r="F26" s="26" t="str">
        <f>IF(_lianjaorb_month_day!B23="","",_lianjaorb_month_day!B23)</f>
        <v/>
      </c>
      <c r="G26" s="26" t="str">
        <f t="shared" si="0"/>
        <v/>
      </c>
      <c r="H26" s="23" t="str">
        <f>IF(_lianjaorb_month_day!C23="","",_lianjaorb_month_day!C23)</f>
        <v/>
      </c>
      <c r="I26" s="23" t="str">
        <f>IF(_lianjaorb_month_day!D23="","",_lianjaorb_month_day!D23)</f>
        <v/>
      </c>
      <c r="J26" s="23" t="str">
        <f t="shared" si="1"/>
        <v/>
      </c>
      <c r="K26" s="31">
        <f>IFERROR(SUM(E26:E28,H26:H28),"")</f>
        <v>0</v>
      </c>
      <c r="L26" s="31">
        <f>IFERROR(SUM(F26:F28,I26:I28),"")</f>
        <v>0</v>
      </c>
      <c r="M26" s="33" t="str">
        <f>IF(_kjjunzhi_month_day!A23="","",_kjjunzhi_month_day!A23)</f>
        <v/>
      </c>
      <c r="N26" s="33" t="str">
        <f>IF(_kjjunzhi_month_day!B23="","",_kjjunzhi_month_day!B23)</f>
        <v/>
      </c>
      <c r="O26" s="23" t="str">
        <f t="shared" si="2"/>
        <v/>
      </c>
      <c r="P26" s="31" t="str">
        <f>IFERROR(SUM(G26:G28,J26:J28)/AO26*1000-31*(AT26-7),"")</f>
        <v/>
      </c>
      <c r="Q26" s="23" t="str">
        <f t="shared" si="3"/>
        <v/>
      </c>
      <c r="R26" s="31" t="str">
        <f>IFERROR(SUM(G26:G28,J26:J28)/AL26,"")</f>
        <v/>
      </c>
      <c r="S26" s="31" t="str">
        <f>IFERROR(K26/L26*100,"")</f>
        <v/>
      </c>
      <c r="T26" s="33" t="str">
        <f>IF(_actual_month_day!A23="","",_actual_month_day!A23)</f>
        <v/>
      </c>
      <c r="U26" s="33" t="str">
        <f>IF(_actual_month_day!B23="","",_actual_month_day!B23)</f>
        <v/>
      </c>
      <c r="V26" s="33" t="str">
        <f>IF(_causek_month_day!A23="","",_causek_month_day!A23)</f>
        <v/>
      </c>
      <c r="W26" s="33" t="str">
        <f>IF(_causek_month_day!B23="","",_causek_month_day!B23)</f>
        <v/>
      </c>
      <c r="X26" s="33" t="str">
        <f>IF(_actual_month_day!C23="","",_actual_month_day!C23)</f>
        <v/>
      </c>
      <c r="Y26" s="33" t="str">
        <f>IF(_actual_month_day!D23="","",_actual_month_day!D23)</f>
        <v/>
      </c>
      <c r="Z26" s="33" t="str">
        <f>IF(_causek_month_day!C23="","",_causek_month_day!C23)</f>
        <v/>
      </c>
      <c r="AA26" s="33" t="str">
        <f>IF(_causek_month_day!D23="","",_causek_month_day!D23)</f>
        <v/>
      </c>
      <c r="AB26" s="33" t="str">
        <f>IF(_actual_month_day!E23="","",_actual_month_day!E23)</f>
        <v/>
      </c>
      <c r="AC26" s="23" t="str">
        <f>IF(_causek_month_day!E23="","",_causek_month_day!E23)</f>
        <v/>
      </c>
      <c r="AD26" s="23" t="str">
        <f>IF(_actual_month_day!F23="","",_actual_month_day!F23)</f>
        <v/>
      </c>
      <c r="AE26" s="23" t="str">
        <f>IF(_causek_month_day!F23="","",_causek_month_day!F23)</f>
        <v/>
      </c>
      <c r="AF26" s="23" t="str">
        <f>IF(_actual_month_day!G23="","",_actual_month_day!G23)</f>
        <v/>
      </c>
      <c r="AG26" s="33" t="str">
        <f>IF(_actual_month_day!H23="","",_actual_month_day!H23)</f>
        <v/>
      </c>
      <c r="AH26" s="33" t="str">
        <f>IF(_actual_month_day!I23="","",_actual_month_day!I23)</f>
        <v/>
      </c>
      <c r="AI26" s="45">
        <f>IFERROR(SUM(AH26:AH28),"")</f>
        <v>0</v>
      </c>
      <c r="AJ26" s="23" t="str">
        <f>IF(_kjjunzhi_month_day!C23="","",_kjjunzhi_month_day!C23)</f>
        <v/>
      </c>
      <c r="AK26" s="32" t="str">
        <f t="shared" si="4"/>
        <v/>
      </c>
      <c r="AL26" s="45">
        <f>IFERROR(SUM(AK26:AK28),"")</f>
        <v>0</v>
      </c>
      <c r="AM26" s="33" t="str">
        <f>IF(_actual_month_day!J23="","",_actual_month_day!J23)</f>
        <v/>
      </c>
      <c r="AN26" s="33" t="str">
        <f>IF(_actual_month_day!K23="","",_actual_month_day!K23)</f>
        <v/>
      </c>
      <c r="AO26" s="45">
        <f>IFERROR(SUM(AN26:AN28),"")</f>
        <v>0</v>
      </c>
      <c r="AP26" s="47" t="str">
        <f>IF(_actual_month_day!L23="","",_actual_month_day!L23)</f>
        <v/>
      </c>
      <c r="AQ26" s="47" t="str">
        <f>IF(_actual_month_day!M23="","",_actual_month_day!M23)</f>
        <v/>
      </c>
      <c r="AR26" s="47" t="str">
        <f>IF(_actual_month_day!N23="","",_actual_month_day!N23)</f>
        <v/>
      </c>
      <c r="AS26" s="23" t="str">
        <f>IF(_analysis_month_day!A23="","",_analysis_month_day!A23)</f>
        <v/>
      </c>
      <c r="AT26" s="31" t="str">
        <f>IFERROR(AVERAGE(AS26:AS28),"")</f>
        <v/>
      </c>
      <c r="AU26" s="23" t="str">
        <f>IF(_analysis_month_day!B23="","",_analysis_month_day!B23)</f>
        <v/>
      </c>
      <c r="AV26" s="31" t="str">
        <f>IFERROR(AVERAGE(AU26:AU28),"")</f>
        <v/>
      </c>
      <c r="AW26" s="23" t="str">
        <f>IF(_actual_month_day!O23="","",_actual_month_day!O23)</f>
        <v/>
      </c>
      <c r="AX26" s="51" t="str">
        <f>IFERROR(AVERAGE(AW26:AW28),"")</f>
        <v/>
      </c>
    </row>
    <row r="27" ht="18.75" spans="2:50">
      <c r="B27" s="24"/>
      <c r="C27" s="22" t="str">
        <f>IF(AND(_actual_month_day!P24=1),"夜班",IF(AND(_actual_month_day!P24=2),"白班",IF(AND(_actual_month_day!P24=3),"中班","")))</f>
        <v/>
      </c>
      <c r="D27" s="22" t="str">
        <f>IF(AND(_actual_month_day!Q24="A"),"甲班",IF(AND(_actual_month_day!Q24="B"),"乙班",IF(AND(_actual_month_day!Q24="C"),"丙班",IF(AND(_actual_month_day!Q24="D"),"丁班",""))))</f>
        <v/>
      </c>
      <c r="E27" s="26" t="str">
        <f>IF(_lianjaorb_month_day!A24="","",_lianjaorb_month_day!A24)</f>
        <v/>
      </c>
      <c r="F27" s="26" t="str">
        <f>IF(_lianjaorb_month_day!B24="","",_lianjaorb_month_day!B24)</f>
        <v/>
      </c>
      <c r="G27" s="26" t="str">
        <f t="shared" si="0"/>
        <v/>
      </c>
      <c r="H27" s="23" t="str">
        <f>IF(_lianjaorb_month_day!C24="","",_lianjaorb_month_day!C24)</f>
        <v/>
      </c>
      <c r="I27" s="23" t="str">
        <f>IF(_lianjaorb_month_day!D24="","",_lianjaorb_month_day!D24)</f>
        <v/>
      </c>
      <c r="J27" s="23" t="str">
        <f t="shared" si="1"/>
        <v/>
      </c>
      <c r="K27" s="31"/>
      <c r="L27" s="31"/>
      <c r="M27" s="33" t="str">
        <f>IF(_kjjunzhi_month_day!A24="","",_kjjunzhi_month_day!A24)</f>
        <v/>
      </c>
      <c r="N27" s="33" t="str">
        <f>IF(_kjjunzhi_month_day!B24="","",_kjjunzhi_month_day!B24)</f>
        <v/>
      </c>
      <c r="O27" s="23" t="str">
        <f t="shared" si="2"/>
        <v/>
      </c>
      <c r="P27" s="31"/>
      <c r="Q27" s="23" t="str">
        <f t="shared" si="3"/>
        <v/>
      </c>
      <c r="R27" s="31"/>
      <c r="S27" s="31"/>
      <c r="T27" s="33" t="str">
        <f>IF(_actual_month_day!A24="","",_actual_month_day!A24)</f>
        <v/>
      </c>
      <c r="U27" s="33" t="str">
        <f>IF(_actual_month_day!B24="","",_actual_month_day!B24)</f>
        <v/>
      </c>
      <c r="V27" s="33" t="str">
        <f>IF(_causek_month_day!A24="","",_causek_month_day!A24)</f>
        <v/>
      </c>
      <c r="W27" s="33" t="str">
        <f>IF(_causek_month_day!B24="","",_causek_month_day!B24)</f>
        <v/>
      </c>
      <c r="X27" s="33" t="str">
        <f>IF(_actual_month_day!C24="","",_actual_month_day!C24)</f>
        <v/>
      </c>
      <c r="Y27" s="33" t="str">
        <f>IF(_actual_month_day!D24="","",_actual_month_day!D24)</f>
        <v/>
      </c>
      <c r="Z27" s="33" t="str">
        <f>IF(_causek_month_day!C24="","",_causek_month_day!C24)</f>
        <v/>
      </c>
      <c r="AA27" s="33" t="str">
        <f>IF(_causek_month_day!D24="","",_causek_month_day!D24)</f>
        <v/>
      </c>
      <c r="AB27" s="33" t="str">
        <f>IF(_actual_month_day!E24="","",_actual_month_day!E24)</f>
        <v/>
      </c>
      <c r="AC27" s="23" t="str">
        <f>IF(_causek_month_day!E24="","",_causek_month_day!E24)</f>
        <v/>
      </c>
      <c r="AD27" s="23" t="str">
        <f>IF(_actual_month_day!F24="","",_actual_month_day!F24)</f>
        <v/>
      </c>
      <c r="AE27" s="23" t="str">
        <f>IF(_causek_month_day!F24="","",_causek_month_day!F24)</f>
        <v/>
      </c>
      <c r="AF27" s="23" t="str">
        <f>IF(_actual_month_day!G24="","",_actual_month_day!G24)</f>
        <v/>
      </c>
      <c r="AG27" s="33" t="str">
        <f>IF(_actual_month_day!H24="","",_actual_month_day!H24)</f>
        <v/>
      </c>
      <c r="AH27" s="33" t="str">
        <f>IF(_actual_month_day!I24="","",_actual_month_day!I24)</f>
        <v/>
      </c>
      <c r="AI27" s="45"/>
      <c r="AJ27" s="23" t="str">
        <f>IF(_kjjunzhi_month_day!C24="","",_kjjunzhi_month_day!C24)</f>
        <v/>
      </c>
      <c r="AK27" s="32" t="str">
        <f t="shared" si="4"/>
        <v/>
      </c>
      <c r="AL27" s="45"/>
      <c r="AM27" s="33" t="str">
        <f>IF(_actual_month_day!J24="","",_actual_month_day!J24)</f>
        <v/>
      </c>
      <c r="AN27" s="33" t="str">
        <f>IF(_actual_month_day!K24="","",_actual_month_day!K24)</f>
        <v/>
      </c>
      <c r="AO27" s="45"/>
      <c r="AP27" s="47" t="str">
        <f>IF(_actual_month_day!L24="","",_actual_month_day!L24)</f>
        <v/>
      </c>
      <c r="AQ27" s="47" t="str">
        <f>IF(_actual_month_day!M24="","",_actual_month_day!M24)</f>
        <v/>
      </c>
      <c r="AR27" s="47" t="str">
        <f>IF(_actual_month_day!N24="","",_actual_month_day!N24)</f>
        <v/>
      </c>
      <c r="AS27" s="23" t="str">
        <f>IF(_analysis_month_day!A24="","",_analysis_month_day!A24)</f>
        <v/>
      </c>
      <c r="AT27" s="31"/>
      <c r="AU27" s="23" t="str">
        <f>IF(_analysis_month_day!B24="","",_analysis_month_day!B24)</f>
        <v/>
      </c>
      <c r="AV27" s="31"/>
      <c r="AW27" s="23" t="str">
        <f>IF(_actual_month_day!O24="","",_actual_month_day!O24)</f>
        <v/>
      </c>
      <c r="AX27" s="51"/>
    </row>
    <row r="28" ht="18.75" spans="2:50">
      <c r="B28" s="24"/>
      <c r="C28" s="22" t="str">
        <f>IF(AND(_actual_month_day!P25=1),"夜班",IF(AND(_actual_month_day!P25=2),"白班",IF(AND(_actual_month_day!P25=3),"中班","")))</f>
        <v/>
      </c>
      <c r="D28" s="22" t="str">
        <f>IF(AND(_actual_month_day!Q25="A"),"甲班",IF(AND(_actual_month_day!Q25="B"),"乙班",IF(AND(_actual_month_day!Q25="C"),"丙班",IF(AND(_actual_month_day!Q25="D"),"丁班",""))))</f>
        <v/>
      </c>
      <c r="E28" s="26" t="str">
        <f>IF(_lianjaorb_month_day!A25="","",_lianjaorb_month_day!A25)</f>
        <v/>
      </c>
      <c r="F28" s="26" t="str">
        <f>IF(_lianjaorb_month_day!B25="","",_lianjaorb_month_day!B25)</f>
        <v/>
      </c>
      <c r="G28" s="26" t="str">
        <f t="shared" si="0"/>
        <v/>
      </c>
      <c r="H28" s="23" t="str">
        <f>IF(_lianjaorb_month_day!C25="","",_lianjaorb_month_day!C25)</f>
        <v/>
      </c>
      <c r="I28" s="23" t="str">
        <f>IF(_lianjaorb_month_day!D25="","",_lianjaorb_month_day!D25)</f>
        <v/>
      </c>
      <c r="J28" s="23" t="str">
        <f t="shared" si="1"/>
        <v/>
      </c>
      <c r="K28" s="31"/>
      <c r="L28" s="31"/>
      <c r="M28" s="33" t="str">
        <f>IF(_kjjunzhi_month_day!A25="","",_kjjunzhi_month_day!A25)</f>
        <v/>
      </c>
      <c r="N28" s="33" t="str">
        <f>IF(_kjjunzhi_month_day!B25="","",_kjjunzhi_month_day!B25)</f>
        <v/>
      </c>
      <c r="O28" s="23" t="str">
        <f t="shared" si="2"/>
        <v/>
      </c>
      <c r="P28" s="31"/>
      <c r="Q28" s="23" t="str">
        <f t="shared" si="3"/>
        <v/>
      </c>
      <c r="R28" s="31"/>
      <c r="S28" s="31"/>
      <c r="T28" s="33" t="str">
        <f>IF(_actual_month_day!A25="","",_actual_month_day!A25)</f>
        <v/>
      </c>
      <c r="U28" s="33" t="str">
        <f>IF(_actual_month_day!B25="","",_actual_month_day!B25)</f>
        <v/>
      </c>
      <c r="V28" s="33" t="str">
        <f>IF(_causek_month_day!A25="","",_causek_month_day!A25)</f>
        <v/>
      </c>
      <c r="W28" s="33" t="str">
        <f>IF(_causek_month_day!B25="","",_causek_month_day!B25)</f>
        <v/>
      </c>
      <c r="X28" s="33" t="str">
        <f>IF(_actual_month_day!C25="","",_actual_month_day!C25)</f>
        <v/>
      </c>
      <c r="Y28" s="33" t="str">
        <f>IF(_actual_month_day!D25="","",_actual_month_day!D25)</f>
        <v/>
      </c>
      <c r="Z28" s="33" t="str">
        <f>IF(_causek_month_day!C25="","",_causek_month_day!C25)</f>
        <v/>
      </c>
      <c r="AA28" s="33" t="str">
        <f>IF(_causek_month_day!D25="","",_causek_month_day!D25)</f>
        <v/>
      </c>
      <c r="AB28" s="33" t="str">
        <f>IF(_actual_month_day!E25="","",_actual_month_day!E25)</f>
        <v/>
      </c>
      <c r="AC28" s="23" t="str">
        <f>IF(_causek_month_day!E25="","",_causek_month_day!E25)</f>
        <v/>
      </c>
      <c r="AD28" s="23" t="str">
        <f>IF(_actual_month_day!F25="","",_actual_month_day!F25)</f>
        <v/>
      </c>
      <c r="AE28" s="23" t="str">
        <f>IF(_causek_month_day!F25="","",_causek_month_day!F25)</f>
        <v/>
      </c>
      <c r="AF28" s="23" t="str">
        <f>IF(_actual_month_day!G25="","",_actual_month_day!G25)</f>
        <v/>
      </c>
      <c r="AG28" s="33" t="str">
        <f>IF(_actual_month_day!H25="","",_actual_month_day!H25)</f>
        <v/>
      </c>
      <c r="AH28" s="33" t="str">
        <f>IF(_actual_month_day!I25="","",_actual_month_day!I25)</f>
        <v/>
      </c>
      <c r="AI28" s="45"/>
      <c r="AJ28" s="23" t="str">
        <f>IF(_kjjunzhi_month_day!C25="","",_kjjunzhi_month_day!C25)</f>
        <v/>
      </c>
      <c r="AK28" s="32" t="str">
        <f t="shared" si="4"/>
        <v/>
      </c>
      <c r="AL28" s="45"/>
      <c r="AM28" s="33" t="str">
        <f>IF(_actual_month_day!J25="","",_actual_month_day!J25)</f>
        <v/>
      </c>
      <c r="AN28" s="33" t="str">
        <f>IF(_actual_month_day!K25="","",_actual_month_day!K25)</f>
        <v/>
      </c>
      <c r="AO28" s="45"/>
      <c r="AP28" s="47" t="str">
        <f>IF(_actual_month_day!L25="","",_actual_month_day!L25)</f>
        <v/>
      </c>
      <c r="AQ28" s="47" t="str">
        <f>IF(_actual_month_day!M25="","",_actual_month_day!M25)</f>
        <v/>
      </c>
      <c r="AR28" s="47" t="str">
        <f>IF(_actual_month_day!N25="","",_actual_month_day!N25)</f>
        <v/>
      </c>
      <c r="AS28" s="23" t="str">
        <f>IF(_analysis_month_day!A25="","",_analysis_month_day!A25)</f>
        <v/>
      </c>
      <c r="AT28" s="31"/>
      <c r="AU28" s="23" t="str">
        <f>IF(_analysis_month_day!B25="","",_analysis_month_day!B25)</f>
        <v/>
      </c>
      <c r="AV28" s="31"/>
      <c r="AW28" s="23" t="str">
        <f>IF(_actual_month_day!O25="","",_actual_month_day!O25)</f>
        <v/>
      </c>
      <c r="AX28" s="51"/>
    </row>
    <row r="29" ht="18.75" spans="2:50">
      <c r="B29" s="21">
        <f ca="1">B26+1</f>
        <v>43474</v>
      </c>
      <c r="C29" s="22" t="str">
        <f>IF(AND(_actual_month_day!P26=1),"夜班",IF(AND(_actual_month_day!P26=2),"白班",IF(AND(_actual_month_day!P26=3),"中班","")))</f>
        <v/>
      </c>
      <c r="D29" s="22" t="str">
        <f>IF(AND(_actual_month_day!Q26="A"),"甲班",IF(AND(_actual_month_day!Q26="B"),"乙班",IF(AND(_actual_month_day!Q26="C"),"丙班",IF(AND(_actual_month_day!Q26="D"),"丁班",""))))</f>
        <v/>
      </c>
      <c r="E29" s="26" t="str">
        <f>IF(_lianjaorb_month_day!A26="","",_lianjaorb_month_day!A26)</f>
        <v/>
      </c>
      <c r="F29" s="26" t="str">
        <f>IF(_lianjaorb_month_day!B26="","",_lianjaorb_month_day!B26)</f>
        <v/>
      </c>
      <c r="G29" s="26" t="str">
        <f t="shared" si="0"/>
        <v/>
      </c>
      <c r="H29" s="23" t="str">
        <f>IF(_lianjaorb_month_day!C26="","",_lianjaorb_month_day!C26)</f>
        <v/>
      </c>
      <c r="I29" s="23" t="str">
        <f>IF(_lianjaorb_month_day!D26="","",_lianjaorb_month_day!D26)</f>
        <v/>
      </c>
      <c r="J29" s="23" t="str">
        <f t="shared" si="1"/>
        <v/>
      </c>
      <c r="K29" s="31">
        <f>IFERROR(SUM(E29:E31,H29:H31),"")</f>
        <v>0</v>
      </c>
      <c r="L29" s="31">
        <f>IFERROR(SUM(F29:F31,I29:I31),"")</f>
        <v>0</v>
      </c>
      <c r="M29" s="33" t="str">
        <f>IF(_kjjunzhi_month_day!A26="","",_kjjunzhi_month_day!A26)</f>
        <v/>
      </c>
      <c r="N29" s="33" t="str">
        <f>IF(_kjjunzhi_month_day!B26="","",_kjjunzhi_month_day!B26)</f>
        <v/>
      </c>
      <c r="O29" s="23" t="str">
        <f t="shared" si="2"/>
        <v/>
      </c>
      <c r="P29" s="31" t="str">
        <f>IFERROR(SUM(G29:G31,J29:J31)/AO29*1000-31*(AT29-7),"")</f>
        <v/>
      </c>
      <c r="Q29" s="23" t="str">
        <f t="shared" si="3"/>
        <v/>
      </c>
      <c r="R29" s="31" t="str">
        <f>IFERROR(SUM(G29:G31,J29:J31)/AL29,"")</f>
        <v/>
      </c>
      <c r="S29" s="31" t="str">
        <f>IFERROR(K29/L29*100,"")</f>
        <v/>
      </c>
      <c r="T29" s="33" t="str">
        <f>IF(_actual_month_day!A26="","",_actual_month_day!A26)</f>
        <v/>
      </c>
      <c r="U29" s="33" t="str">
        <f>IF(_actual_month_day!B26="","",_actual_month_day!B26)</f>
        <v/>
      </c>
      <c r="V29" s="33" t="str">
        <f>IF(_causek_month_day!A26="","",_causek_month_day!A26)</f>
        <v/>
      </c>
      <c r="W29" s="33" t="str">
        <f>IF(_causek_month_day!B26="","",_causek_month_day!B26)</f>
        <v/>
      </c>
      <c r="X29" s="33" t="str">
        <f>IF(_actual_month_day!C26="","",_actual_month_day!C26)</f>
        <v/>
      </c>
      <c r="Y29" s="33" t="str">
        <f>IF(_actual_month_day!D26="","",_actual_month_day!D26)</f>
        <v/>
      </c>
      <c r="Z29" s="33" t="str">
        <f>IF(_causek_month_day!C26="","",_causek_month_day!C26)</f>
        <v/>
      </c>
      <c r="AA29" s="33" t="str">
        <f>IF(_causek_month_day!D26="","",_causek_month_day!D26)</f>
        <v/>
      </c>
      <c r="AB29" s="33" t="str">
        <f>IF(_actual_month_day!E26="","",_actual_month_day!E26)</f>
        <v/>
      </c>
      <c r="AC29" s="23" t="str">
        <f>IF(_causek_month_day!E26="","",_causek_month_day!E26)</f>
        <v/>
      </c>
      <c r="AD29" s="23" t="str">
        <f>IF(_actual_month_day!F26="","",_actual_month_day!F26)</f>
        <v/>
      </c>
      <c r="AE29" s="23" t="str">
        <f>IF(_causek_month_day!F26="","",_causek_month_day!F26)</f>
        <v/>
      </c>
      <c r="AF29" s="23" t="str">
        <f>IF(_actual_month_day!G26="","",_actual_month_day!G26)</f>
        <v/>
      </c>
      <c r="AG29" s="33" t="str">
        <f>IF(_actual_month_day!H26="","",_actual_month_day!H26)</f>
        <v/>
      </c>
      <c r="AH29" s="33" t="str">
        <f>IF(_actual_month_day!I26="","",_actual_month_day!I26)</f>
        <v/>
      </c>
      <c r="AI29" s="45">
        <f>IFERROR(SUM(AH29:AH31),"")</f>
        <v>0</v>
      </c>
      <c r="AJ29" s="23" t="str">
        <f>IF(_kjjunzhi_month_day!C26="","",_kjjunzhi_month_day!C26)</f>
        <v/>
      </c>
      <c r="AK29" s="32" t="str">
        <f t="shared" si="4"/>
        <v/>
      </c>
      <c r="AL29" s="45">
        <f>IFERROR(SUM(AK29:AK31),"")</f>
        <v>0</v>
      </c>
      <c r="AM29" s="33" t="str">
        <f>IF(_actual_month_day!J26="","",_actual_month_day!J26)</f>
        <v/>
      </c>
      <c r="AN29" s="33" t="str">
        <f>IF(_actual_month_day!K26="","",_actual_month_day!K26)</f>
        <v/>
      </c>
      <c r="AO29" s="45">
        <f>IFERROR(SUM(AN29:AN31),"")</f>
        <v>0</v>
      </c>
      <c r="AP29" s="47" t="str">
        <f>IF(_actual_month_day!L26="","",_actual_month_day!L26)</f>
        <v/>
      </c>
      <c r="AQ29" s="47" t="str">
        <f>IF(_actual_month_day!M26="","",_actual_month_day!M26)</f>
        <v/>
      </c>
      <c r="AR29" s="47" t="str">
        <f>IF(_actual_month_day!N26="","",_actual_month_day!N26)</f>
        <v/>
      </c>
      <c r="AS29" s="23" t="str">
        <f>IF(_analysis_month_day!A26="","",_analysis_month_day!A26)</f>
        <v/>
      </c>
      <c r="AT29" s="31" t="str">
        <f>IFERROR(AVERAGE(AS29:AS31),"")</f>
        <v/>
      </c>
      <c r="AU29" s="23" t="str">
        <f>IF(_analysis_month_day!B26="","",_analysis_month_day!B26)</f>
        <v/>
      </c>
      <c r="AV29" s="31" t="str">
        <f>IFERROR(AVERAGE(AU29:AU31),"")</f>
        <v/>
      </c>
      <c r="AW29" s="23" t="str">
        <f>IF(_actual_month_day!O26="","",_actual_month_day!O26)</f>
        <v/>
      </c>
      <c r="AX29" s="51" t="str">
        <f>IFERROR(AVERAGE(AW29:AW31),"")</f>
        <v/>
      </c>
    </row>
    <row r="30" ht="18.75" spans="2:50">
      <c r="B30" s="24"/>
      <c r="C30" s="22" t="str">
        <f>IF(AND(_actual_month_day!P27=1),"夜班",IF(AND(_actual_month_day!P27=2),"白班",IF(AND(_actual_month_day!P27=3),"中班","")))</f>
        <v/>
      </c>
      <c r="D30" s="22" t="str">
        <f>IF(AND(_actual_month_day!Q27="A"),"甲班",IF(AND(_actual_month_day!Q27="B"),"乙班",IF(AND(_actual_month_day!Q27="C"),"丙班",IF(AND(_actual_month_day!Q27="D"),"丁班",""))))</f>
        <v/>
      </c>
      <c r="E30" s="26" t="str">
        <f>IF(_lianjaorb_month_day!A27="","",_lianjaorb_month_day!A27)</f>
        <v/>
      </c>
      <c r="F30" s="26" t="str">
        <f>IF(_lianjaorb_month_day!B27="","",_lianjaorb_month_day!B27)</f>
        <v/>
      </c>
      <c r="G30" s="26" t="str">
        <f t="shared" si="0"/>
        <v/>
      </c>
      <c r="H30" s="23" t="str">
        <f>IF(_lianjaorb_month_day!C27="","",_lianjaorb_month_day!C27)</f>
        <v/>
      </c>
      <c r="I30" s="23" t="str">
        <f>IF(_lianjaorb_month_day!D27="","",_lianjaorb_month_day!D27)</f>
        <v/>
      </c>
      <c r="J30" s="23" t="str">
        <f t="shared" si="1"/>
        <v/>
      </c>
      <c r="K30" s="31"/>
      <c r="L30" s="31"/>
      <c r="M30" s="33" t="str">
        <f>IF(_kjjunzhi_month_day!A27="","",_kjjunzhi_month_day!A27)</f>
        <v/>
      </c>
      <c r="N30" s="33" t="str">
        <f>IF(_kjjunzhi_month_day!B27="","",_kjjunzhi_month_day!B27)</f>
        <v/>
      </c>
      <c r="O30" s="23" t="str">
        <f t="shared" si="2"/>
        <v/>
      </c>
      <c r="P30" s="31"/>
      <c r="Q30" s="23" t="str">
        <f t="shared" si="3"/>
        <v/>
      </c>
      <c r="R30" s="31"/>
      <c r="S30" s="31"/>
      <c r="T30" s="33" t="str">
        <f>IF(_actual_month_day!A27="","",_actual_month_day!A27)</f>
        <v/>
      </c>
      <c r="U30" s="33" t="str">
        <f>IF(_actual_month_day!B27="","",_actual_month_day!B27)</f>
        <v/>
      </c>
      <c r="V30" s="33" t="str">
        <f>IF(_causek_month_day!A27="","",_causek_month_day!A27)</f>
        <v/>
      </c>
      <c r="W30" s="33" t="str">
        <f>IF(_causek_month_day!B27="","",_causek_month_day!B27)</f>
        <v/>
      </c>
      <c r="X30" s="33" t="str">
        <f>IF(_actual_month_day!C27="","",_actual_month_day!C27)</f>
        <v/>
      </c>
      <c r="Y30" s="33" t="str">
        <f>IF(_actual_month_day!D27="","",_actual_month_day!D27)</f>
        <v/>
      </c>
      <c r="Z30" s="33" t="str">
        <f>IF(_causek_month_day!C27="","",_causek_month_day!C27)</f>
        <v/>
      </c>
      <c r="AA30" s="33" t="str">
        <f>IF(_causek_month_day!D27="","",_causek_month_day!D27)</f>
        <v/>
      </c>
      <c r="AB30" s="33" t="str">
        <f>IF(_actual_month_day!E27="","",_actual_month_day!E27)</f>
        <v/>
      </c>
      <c r="AC30" s="23" t="str">
        <f>IF(_causek_month_day!E27="","",_causek_month_day!E27)</f>
        <v/>
      </c>
      <c r="AD30" s="23" t="str">
        <f>IF(_actual_month_day!F27="","",_actual_month_day!F27)</f>
        <v/>
      </c>
      <c r="AE30" s="23" t="str">
        <f>IF(_causek_month_day!F27="","",_causek_month_day!F27)</f>
        <v/>
      </c>
      <c r="AF30" s="23" t="str">
        <f>IF(_actual_month_day!G27="","",_actual_month_day!G27)</f>
        <v/>
      </c>
      <c r="AG30" s="33" t="str">
        <f>IF(_actual_month_day!H27="","",_actual_month_day!H27)</f>
        <v/>
      </c>
      <c r="AH30" s="33" t="str">
        <f>IF(_actual_month_day!I27="","",_actual_month_day!I27)</f>
        <v/>
      </c>
      <c r="AI30" s="45"/>
      <c r="AJ30" s="23" t="str">
        <f>IF(_kjjunzhi_month_day!C27="","",_kjjunzhi_month_day!C27)</f>
        <v/>
      </c>
      <c r="AK30" s="32" t="str">
        <f t="shared" si="4"/>
        <v/>
      </c>
      <c r="AL30" s="45"/>
      <c r="AM30" s="33" t="str">
        <f>IF(_actual_month_day!J27="","",_actual_month_day!J27)</f>
        <v/>
      </c>
      <c r="AN30" s="33" t="str">
        <f>IF(_actual_month_day!K27="","",_actual_month_day!K27)</f>
        <v/>
      </c>
      <c r="AO30" s="45"/>
      <c r="AP30" s="47" t="str">
        <f>IF(_actual_month_day!L27="","",_actual_month_day!L27)</f>
        <v/>
      </c>
      <c r="AQ30" s="47" t="str">
        <f>IF(_actual_month_day!M27="","",_actual_month_day!M27)</f>
        <v/>
      </c>
      <c r="AR30" s="47" t="str">
        <f>IF(_actual_month_day!N27="","",_actual_month_day!N27)</f>
        <v/>
      </c>
      <c r="AS30" s="23" t="str">
        <f>IF(_analysis_month_day!A27="","",_analysis_month_day!A27)</f>
        <v/>
      </c>
      <c r="AT30" s="31"/>
      <c r="AU30" s="23" t="str">
        <f>IF(_analysis_month_day!B27="","",_analysis_month_day!B27)</f>
        <v/>
      </c>
      <c r="AV30" s="31"/>
      <c r="AW30" s="23" t="str">
        <f>IF(_actual_month_day!O27="","",_actual_month_day!O27)</f>
        <v/>
      </c>
      <c r="AX30" s="51"/>
    </row>
    <row r="31" ht="18.75" spans="2:50">
      <c r="B31" s="24"/>
      <c r="C31" s="22" t="str">
        <f>IF(AND(_actual_month_day!P28=1),"夜班",IF(AND(_actual_month_day!P28=2),"白班",IF(AND(_actual_month_day!P28=3),"中班","")))</f>
        <v/>
      </c>
      <c r="D31" s="22" t="str">
        <f>IF(AND(_actual_month_day!Q28="A"),"甲班",IF(AND(_actual_month_day!Q28="B"),"乙班",IF(AND(_actual_month_day!Q28="C"),"丙班",IF(AND(_actual_month_day!Q28="D"),"丁班",""))))</f>
        <v/>
      </c>
      <c r="E31" s="26" t="str">
        <f>IF(_lianjaorb_month_day!A28="","",_lianjaorb_month_day!A28)</f>
        <v/>
      </c>
      <c r="F31" s="26" t="str">
        <f>IF(_lianjaorb_month_day!B28="","",_lianjaorb_month_day!B28)</f>
        <v/>
      </c>
      <c r="G31" s="26" t="str">
        <f t="shared" si="0"/>
        <v/>
      </c>
      <c r="H31" s="23" t="str">
        <f>IF(_lianjaorb_month_day!C28="","",_lianjaorb_month_day!C28)</f>
        <v/>
      </c>
      <c r="I31" s="23" t="str">
        <f>IF(_lianjaorb_month_day!D28="","",_lianjaorb_month_day!D28)</f>
        <v/>
      </c>
      <c r="J31" s="23" t="str">
        <f t="shared" si="1"/>
        <v/>
      </c>
      <c r="K31" s="31"/>
      <c r="L31" s="31"/>
      <c r="M31" s="33" t="str">
        <f>IF(_kjjunzhi_month_day!A28="","",_kjjunzhi_month_day!A28)</f>
        <v/>
      </c>
      <c r="N31" s="33" t="str">
        <f>IF(_kjjunzhi_month_day!B28="","",_kjjunzhi_month_day!B28)</f>
        <v/>
      </c>
      <c r="O31" s="23" t="str">
        <f t="shared" si="2"/>
        <v/>
      </c>
      <c r="P31" s="31"/>
      <c r="Q31" s="23" t="str">
        <f t="shared" si="3"/>
        <v/>
      </c>
      <c r="R31" s="31"/>
      <c r="S31" s="31"/>
      <c r="T31" s="33" t="str">
        <f>IF(_actual_month_day!A28="","",_actual_month_day!A28)</f>
        <v/>
      </c>
      <c r="U31" s="33" t="str">
        <f>IF(_actual_month_day!B28="","",_actual_month_day!B28)</f>
        <v/>
      </c>
      <c r="V31" s="33" t="str">
        <f>IF(_causek_month_day!A28="","",_causek_month_day!A28)</f>
        <v/>
      </c>
      <c r="W31" s="33" t="str">
        <f>IF(_causek_month_day!B28="","",_causek_month_day!B28)</f>
        <v/>
      </c>
      <c r="X31" s="33" t="str">
        <f>IF(_actual_month_day!C28="","",_actual_month_day!C28)</f>
        <v/>
      </c>
      <c r="Y31" s="33" t="str">
        <f>IF(_actual_month_day!D28="","",_actual_month_day!D28)</f>
        <v/>
      </c>
      <c r="Z31" s="33" t="str">
        <f>IF(_causek_month_day!C28="","",_causek_month_day!C28)</f>
        <v/>
      </c>
      <c r="AA31" s="33" t="str">
        <f>IF(_causek_month_day!D28="","",_causek_month_day!D28)</f>
        <v/>
      </c>
      <c r="AB31" s="33" t="str">
        <f>IF(_actual_month_day!E28="","",_actual_month_day!E28)</f>
        <v/>
      </c>
      <c r="AC31" s="23" t="str">
        <f>IF(_causek_month_day!E28="","",_causek_month_day!E28)</f>
        <v/>
      </c>
      <c r="AD31" s="23" t="str">
        <f>IF(_actual_month_day!F28="","",_actual_month_day!F28)</f>
        <v/>
      </c>
      <c r="AE31" s="23" t="str">
        <f>IF(_causek_month_day!F28="","",_causek_month_day!F28)</f>
        <v/>
      </c>
      <c r="AF31" s="23" t="str">
        <f>IF(_actual_month_day!G28="","",_actual_month_day!G28)</f>
        <v/>
      </c>
      <c r="AG31" s="33" t="str">
        <f>IF(_actual_month_day!H28="","",_actual_month_day!H28)</f>
        <v/>
      </c>
      <c r="AH31" s="33" t="str">
        <f>IF(_actual_month_day!I28="","",_actual_month_day!I28)</f>
        <v/>
      </c>
      <c r="AI31" s="45"/>
      <c r="AJ31" s="23" t="str">
        <f>IF(_kjjunzhi_month_day!C28="","",_kjjunzhi_month_day!C28)</f>
        <v/>
      </c>
      <c r="AK31" s="32" t="str">
        <f t="shared" si="4"/>
        <v/>
      </c>
      <c r="AL31" s="45"/>
      <c r="AM31" s="33" t="str">
        <f>IF(_actual_month_day!J28="","",_actual_month_day!J28)</f>
        <v/>
      </c>
      <c r="AN31" s="33" t="str">
        <f>IF(_actual_month_day!K28="","",_actual_month_day!K28)</f>
        <v/>
      </c>
      <c r="AO31" s="45"/>
      <c r="AP31" s="47" t="str">
        <f>IF(_actual_month_day!L28="","",_actual_month_day!L28)</f>
        <v/>
      </c>
      <c r="AQ31" s="47" t="str">
        <f>IF(_actual_month_day!M28="","",_actual_month_day!M28)</f>
        <v/>
      </c>
      <c r="AR31" s="47" t="str">
        <f>IF(_actual_month_day!N28="","",_actual_month_day!N28)</f>
        <v/>
      </c>
      <c r="AS31" s="23" t="str">
        <f>IF(_analysis_month_day!A28="","",_analysis_month_day!A28)</f>
        <v/>
      </c>
      <c r="AT31" s="31"/>
      <c r="AU31" s="23" t="str">
        <f>IF(_analysis_month_day!B28="","",_analysis_month_day!B28)</f>
        <v/>
      </c>
      <c r="AV31" s="31"/>
      <c r="AW31" s="23" t="str">
        <f>IF(_actual_month_day!O28="","",_actual_month_day!O28)</f>
        <v/>
      </c>
      <c r="AX31" s="51"/>
    </row>
    <row r="32" ht="18.75" spans="2:50">
      <c r="B32" s="21">
        <f ca="1">B29+1</f>
        <v>43475</v>
      </c>
      <c r="C32" s="22" t="str">
        <f>IF(AND(_actual_month_day!P29=1),"夜班",IF(AND(_actual_month_day!P29=2),"白班",IF(AND(_actual_month_day!P29=3),"中班","")))</f>
        <v/>
      </c>
      <c r="D32" s="22" t="str">
        <f>IF(AND(_actual_month_day!Q29="A"),"甲班",IF(AND(_actual_month_day!Q29="B"),"乙班",IF(AND(_actual_month_day!Q29="C"),"丙班",IF(AND(_actual_month_day!Q29="D"),"丁班",""))))</f>
        <v/>
      </c>
      <c r="E32" s="26" t="str">
        <f>IF(_lianjaorb_month_day!A29="","",_lianjaorb_month_day!A29)</f>
        <v/>
      </c>
      <c r="F32" s="26" t="str">
        <f>IF(_lianjaorb_month_day!B29="","",_lianjaorb_month_day!B29)</f>
        <v/>
      </c>
      <c r="G32" s="26" t="str">
        <f t="shared" si="0"/>
        <v/>
      </c>
      <c r="H32" s="23" t="str">
        <f>IF(_lianjaorb_month_day!C29="","",_lianjaorb_month_day!C29)</f>
        <v/>
      </c>
      <c r="I32" s="23" t="str">
        <f>IF(_lianjaorb_month_day!D29="","",_lianjaorb_month_day!D29)</f>
        <v/>
      </c>
      <c r="J32" s="23" t="str">
        <f t="shared" si="1"/>
        <v/>
      </c>
      <c r="K32" s="31">
        <f>IFERROR(SUM(E32:E34,H32:H34),"")</f>
        <v>0</v>
      </c>
      <c r="L32" s="31">
        <f>IFERROR(SUM(F32:F34,I32:I34),"")</f>
        <v>0</v>
      </c>
      <c r="M32" s="33" t="str">
        <f>IF(_kjjunzhi_month_day!A29="","",_kjjunzhi_month_day!A29)</f>
        <v/>
      </c>
      <c r="N32" s="33" t="str">
        <f>IF(_kjjunzhi_month_day!B29="","",_kjjunzhi_month_day!B29)</f>
        <v/>
      </c>
      <c r="O32" s="23" t="str">
        <f t="shared" si="2"/>
        <v/>
      </c>
      <c r="P32" s="31" t="str">
        <f>IFERROR(SUM(G32:G34,J32:J34)/AO32*1000-31*(AT32-7),"")</f>
        <v/>
      </c>
      <c r="Q32" s="23" t="str">
        <f t="shared" si="3"/>
        <v/>
      </c>
      <c r="R32" s="31" t="str">
        <f>IFERROR(SUM(G32:G34,J32:J34)/AL32,"")</f>
        <v/>
      </c>
      <c r="S32" s="31" t="str">
        <f>IFERROR(K32/L32*100,"")</f>
        <v/>
      </c>
      <c r="T32" s="33" t="str">
        <f>IF(_actual_month_day!A29="","",_actual_month_day!A29)</f>
        <v/>
      </c>
      <c r="U32" s="33" t="str">
        <f>IF(_actual_month_day!B29="","",_actual_month_day!B29)</f>
        <v/>
      </c>
      <c r="V32" s="33" t="str">
        <f>IF(_causek_month_day!A29="","",_causek_month_day!A29)</f>
        <v/>
      </c>
      <c r="W32" s="33" t="str">
        <f>IF(_causek_month_day!B29="","",_causek_month_day!B29)</f>
        <v/>
      </c>
      <c r="X32" s="33" t="str">
        <f>IF(_actual_month_day!C29="","",_actual_month_day!C29)</f>
        <v/>
      </c>
      <c r="Y32" s="33" t="str">
        <f>IF(_actual_month_day!D29="","",_actual_month_day!D29)</f>
        <v/>
      </c>
      <c r="Z32" s="33" t="str">
        <f>IF(_causek_month_day!C29="","",_causek_month_day!C29)</f>
        <v/>
      </c>
      <c r="AA32" s="33" t="str">
        <f>IF(_causek_month_day!D29="","",_causek_month_day!D29)</f>
        <v/>
      </c>
      <c r="AB32" s="33" t="str">
        <f>IF(_actual_month_day!E29="","",_actual_month_day!E29)</f>
        <v/>
      </c>
      <c r="AC32" s="23" t="str">
        <f>IF(_causek_month_day!E29="","",_causek_month_day!E29)</f>
        <v/>
      </c>
      <c r="AD32" s="23" t="str">
        <f>IF(_actual_month_day!F29="","",_actual_month_day!F29)</f>
        <v/>
      </c>
      <c r="AE32" s="23" t="str">
        <f>IF(_causek_month_day!F29="","",_causek_month_day!F29)</f>
        <v/>
      </c>
      <c r="AF32" s="23" t="str">
        <f>IF(_actual_month_day!G29="","",_actual_month_day!G29)</f>
        <v/>
      </c>
      <c r="AG32" s="33" t="str">
        <f>IF(_actual_month_day!H29="","",_actual_month_day!H29)</f>
        <v/>
      </c>
      <c r="AH32" s="33" t="str">
        <f>IF(_actual_month_day!I29="","",_actual_month_day!I29)</f>
        <v/>
      </c>
      <c r="AI32" s="45">
        <f>IFERROR(SUM(AH32:AH34),"")</f>
        <v>0</v>
      </c>
      <c r="AJ32" s="23" t="str">
        <f>IF(_kjjunzhi_month_day!C29="","",_kjjunzhi_month_day!C29)</f>
        <v/>
      </c>
      <c r="AK32" s="32" t="str">
        <f t="shared" si="4"/>
        <v/>
      </c>
      <c r="AL32" s="45">
        <f>IFERROR(SUM(AK32:AK34),"")</f>
        <v>0</v>
      </c>
      <c r="AM32" s="33" t="str">
        <f>IF(_actual_month_day!J29="","",_actual_month_day!J29)</f>
        <v/>
      </c>
      <c r="AN32" s="33" t="str">
        <f>IF(_actual_month_day!K29="","",_actual_month_day!K29)</f>
        <v/>
      </c>
      <c r="AO32" s="45">
        <f>IFERROR(SUM(AN32:AN34),"")</f>
        <v>0</v>
      </c>
      <c r="AP32" s="47" t="str">
        <f>IF(_actual_month_day!L29="","",_actual_month_day!L29)</f>
        <v/>
      </c>
      <c r="AQ32" s="47" t="str">
        <f>IF(_actual_month_day!M29="","",_actual_month_day!M29)</f>
        <v/>
      </c>
      <c r="AR32" s="47" t="str">
        <f>IF(_actual_month_day!N29="","",_actual_month_day!N29)</f>
        <v/>
      </c>
      <c r="AS32" s="23" t="str">
        <f>IF(_analysis_month_day!A29="","",_analysis_month_day!A29)</f>
        <v/>
      </c>
      <c r="AT32" s="31" t="str">
        <f>IFERROR(AVERAGE(AS32:AS34),"")</f>
        <v/>
      </c>
      <c r="AU32" s="23" t="str">
        <f>IF(_analysis_month_day!B29="","",_analysis_month_day!B29)</f>
        <v/>
      </c>
      <c r="AV32" s="31" t="str">
        <f>IFERROR(AVERAGE(AU32:AU34),"")</f>
        <v/>
      </c>
      <c r="AW32" s="23" t="str">
        <f>IF(_actual_month_day!O29="","",_actual_month_day!O29)</f>
        <v/>
      </c>
      <c r="AX32" s="51" t="str">
        <f>IFERROR(AVERAGE(AW32:AW34),"")</f>
        <v/>
      </c>
    </row>
    <row r="33" ht="18.75" spans="2:50">
      <c r="B33" s="24"/>
      <c r="C33" s="22" t="str">
        <f>IF(AND(_actual_month_day!P30=1),"夜班",IF(AND(_actual_month_day!P30=2),"白班",IF(AND(_actual_month_day!P30=3),"中班","")))</f>
        <v/>
      </c>
      <c r="D33" s="22" t="str">
        <f>IF(AND(_actual_month_day!Q30="A"),"甲班",IF(AND(_actual_month_day!Q30="B"),"乙班",IF(AND(_actual_month_day!Q30="C"),"丙班",IF(AND(_actual_month_day!Q30="D"),"丁班",""))))</f>
        <v/>
      </c>
      <c r="E33" s="26" t="str">
        <f>IF(_lianjaorb_month_day!A30="","",_lianjaorb_month_day!A30)</f>
        <v/>
      </c>
      <c r="F33" s="26" t="str">
        <f>IF(_lianjaorb_month_day!B30="","",_lianjaorb_month_day!B30)</f>
        <v/>
      </c>
      <c r="G33" s="26" t="str">
        <f t="shared" si="0"/>
        <v/>
      </c>
      <c r="H33" s="23" t="str">
        <f>IF(_lianjaorb_month_day!C30="","",_lianjaorb_month_day!C30)</f>
        <v/>
      </c>
      <c r="I33" s="23" t="str">
        <f>IF(_lianjaorb_month_day!D30="","",_lianjaorb_month_day!D30)</f>
        <v/>
      </c>
      <c r="J33" s="23" t="str">
        <f t="shared" si="1"/>
        <v/>
      </c>
      <c r="K33" s="31"/>
      <c r="L33" s="31"/>
      <c r="M33" s="33" t="str">
        <f>IF(_kjjunzhi_month_day!A30="","",_kjjunzhi_month_day!A30)</f>
        <v/>
      </c>
      <c r="N33" s="33" t="str">
        <f>IF(_kjjunzhi_month_day!B30="","",_kjjunzhi_month_day!B30)</f>
        <v/>
      </c>
      <c r="O33" s="23" t="str">
        <f t="shared" si="2"/>
        <v/>
      </c>
      <c r="P33" s="31"/>
      <c r="Q33" s="23" t="str">
        <f t="shared" si="3"/>
        <v/>
      </c>
      <c r="R33" s="31"/>
      <c r="S33" s="31"/>
      <c r="T33" s="33" t="str">
        <f>IF(_actual_month_day!A30="","",_actual_month_day!A30)</f>
        <v/>
      </c>
      <c r="U33" s="33" t="str">
        <f>IF(_actual_month_day!B30="","",_actual_month_day!B30)</f>
        <v/>
      </c>
      <c r="V33" s="33" t="str">
        <f>IF(_causek_month_day!A30="","",_causek_month_day!A30)</f>
        <v/>
      </c>
      <c r="W33" s="33" t="str">
        <f>IF(_causek_month_day!B30="","",_causek_month_day!B30)</f>
        <v/>
      </c>
      <c r="X33" s="33" t="str">
        <f>IF(_actual_month_day!C30="","",_actual_month_day!C30)</f>
        <v/>
      </c>
      <c r="Y33" s="33" t="str">
        <f>IF(_actual_month_day!D30="","",_actual_month_day!D30)</f>
        <v/>
      </c>
      <c r="Z33" s="33" t="str">
        <f>IF(_causek_month_day!C30="","",_causek_month_day!C30)</f>
        <v/>
      </c>
      <c r="AA33" s="33" t="str">
        <f>IF(_causek_month_day!D30="","",_causek_month_day!D30)</f>
        <v/>
      </c>
      <c r="AB33" s="33" t="str">
        <f>IF(_actual_month_day!E30="","",_actual_month_day!E30)</f>
        <v/>
      </c>
      <c r="AC33" s="23" t="str">
        <f>IF(_causek_month_day!E30="","",_causek_month_day!E30)</f>
        <v/>
      </c>
      <c r="AD33" s="23" t="str">
        <f>IF(_actual_month_day!F30="","",_actual_month_day!F30)</f>
        <v/>
      </c>
      <c r="AE33" s="23" t="str">
        <f>IF(_causek_month_day!F30="","",_causek_month_day!F30)</f>
        <v/>
      </c>
      <c r="AF33" s="23" t="str">
        <f>IF(_actual_month_day!G30="","",_actual_month_day!G30)</f>
        <v/>
      </c>
      <c r="AG33" s="33" t="str">
        <f>IF(_actual_month_day!H30="","",_actual_month_day!H30)</f>
        <v/>
      </c>
      <c r="AH33" s="33" t="str">
        <f>IF(_actual_month_day!I30="","",_actual_month_day!I30)</f>
        <v/>
      </c>
      <c r="AI33" s="45"/>
      <c r="AJ33" s="23" t="str">
        <f>IF(_kjjunzhi_month_day!C30="","",_kjjunzhi_month_day!C30)</f>
        <v/>
      </c>
      <c r="AK33" s="32" t="str">
        <f t="shared" si="4"/>
        <v/>
      </c>
      <c r="AL33" s="45"/>
      <c r="AM33" s="33" t="str">
        <f>IF(_actual_month_day!J30="","",_actual_month_day!J30)</f>
        <v/>
      </c>
      <c r="AN33" s="33" t="str">
        <f>IF(_actual_month_day!K30="","",_actual_month_day!K30)</f>
        <v/>
      </c>
      <c r="AO33" s="45"/>
      <c r="AP33" s="47" t="str">
        <f>IF(_actual_month_day!L30="","",_actual_month_day!L30)</f>
        <v/>
      </c>
      <c r="AQ33" s="47" t="str">
        <f>IF(_actual_month_day!M30="","",_actual_month_day!M30)</f>
        <v/>
      </c>
      <c r="AR33" s="47" t="str">
        <f>IF(_actual_month_day!N30="","",_actual_month_day!N30)</f>
        <v/>
      </c>
      <c r="AS33" s="23" t="str">
        <f>IF(_analysis_month_day!A30="","",_analysis_month_day!A30)</f>
        <v/>
      </c>
      <c r="AT33" s="31"/>
      <c r="AU33" s="23" t="str">
        <f>IF(_analysis_month_day!B30="","",_analysis_month_day!B30)</f>
        <v/>
      </c>
      <c r="AV33" s="31"/>
      <c r="AW33" s="23" t="str">
        <f>IF(_actual_month_day!O30="","",_actual_month_day!O30)</f>
        <v/>
      </c>
      <c r="AX33" s="51"/>
    </row>
    <row r="34" ht="18.75" spans="2:50">
      <c r="B34" s="24"/>
      <c r="C34" s="22" t="str">
        <f>IF(AND(_actual_month_day!P31=1),"夜班",IF(AND(_actual_month_day!P31=2),"白班",IF(AND(_actual_month_day!P31=3),"中班","")))</f>
        <v/>
      </c>
      <c r="D34" s="22" t="str">
        <f>IF(AND(_actual_month_day!Q31="A"),"甲班",IF(AND(_actual_month_day!Q31="B"),"乙班",IF(AND(_actual_month_day!Q31="C"),"丙班",IF(AND(_actual_month_day!Q31="D"),"丁班",""))))</f>
        <v/>
      </c>
      <c r="E34" s="26" t="str">
        <f>IF(_lianjaorb_month_day!A31="","",_lianjaorb_month_day!A31)</f>
        <v/>
      </c>
      <c r="F34" s="26" t="str">
        <f>IF(_lianjaorb_month_day!B31="","",_lianjaorb_month_day!B31)</f>
        <v/>
      </c>
      <c r="G34" s="26" t="str">
        <f t="shared" si="0"/>
        <v/>
      </c>
      <c r="H34" s="23" t="str">
        <f>IF(_lianjaorb_month_day!C31="","",_lianjaorb_month_day!C31)</f>
        <v/>
      </c>
      <c r="I34" s="23" t="str">
        <f>IF(_lianjaorb_month_day!D31="","",_lianjaorb_month_day!D31)</f>
        <v/>
      </c>
      <c r="J34" s="23" t="str">
        <f t="shared" si="1"/>
        <v/>
      </c>
      <c r="K34" s="31"/>
      <c r="L34" s="31"/>
      <c r="M34" s="33" t="str">
        <f>IF(_kjjunzhi_month_day!A31="","",_kjjunzhi_month_day!A31)</f>
        <v/>
      </c>
      <c r="N34" s="33" t="str">
        <f>IF(_kjjunzhi_month_day!B31="","",_kjjunzhi_month_day!B31)</f>
        <v/>
      </c>
      <c r="O34" s="23" t="str">
        <f t="shared" si="2"/>
        <v/>
      </c>
      <c r="P34" s="31"/>
      <c r="Q34" s="23" t="str">
        <f t="shared" si="3"/>
        <v/>
      </c>
      <c r="R34" s="31"/>
      <c r="S34" s="31"/>
      <c r="T34" s="33" t="str">
        <f>IF(_actual_month_day!A31="","",_actual_month_day!A31)</f>
        <v/>
      </c>
      <c r="U34" s="33" t="str">
        <f>IF(_actual_month_day!B31="","",_actual_month_day!B31)</f>
        <v/>
      </c>
      <c r="V34" s="33" t="str">
        <f>IF(_causek_month_day!A31="","",_causek_month_day!A31)</f>
        <v/>
      </c>
      <c r="W34" s="33" t="str">
        <f>IF(_causek_month_day!B31="","",_causek_month_day!B31)</f>
        <v/>
      </c>
      <c r="X34" s="33" t="str">
        <f>IF(_actual_month_day!C31="","",_actual_month_day!C31)</f>
        <v/>
      </c>
      <c r="Y34" s="33" t="str">
        <f>IF(_actual_month_day!D31="","",_actual_month_day!D31)</f>
        <v/>
      </c>
      <c r="Z34" s="33" t="str">
        <f>IF(_causek_month_day!C31="","",_causek_month_day!C31)</f>
        <v/>
      </c>
      <c r="AA34" s="33" t="str">
        <f>IF(_causek_month_day!D31="","",_causek_month_day!D31)</f>
        <v/>
      </c>
      <c r="AB34" s="33" t="str">
        <f>IF(_actual_month_day!E31="","",_actual_month_day!E31)</f>
        <v/>
      </c>
      <c r="AC34" s="23" t="str">
        <f>IF(_causek_month_day!E31="","",_causek_month_day!E31)</f>
        <v/>
      </c>
      <c r="AD34" s="23" t="str">
        <f>IF(_actual_month_day!F31="","",_actual_month_day!F31)</f>
        <v/>
      </c>
      <c r="AE34" s="23" t="str">
        <f>IF(_causek_month_day!F31="","",_causek_month_day!F31)</f>
        <v/>
      </c>
      <c r="AF34" s="23" t="str">
        <f>IF(_actual_month_day!G31="","",_actual_month_day!G31)</f>
        <v/>
      </c>
      <c r="AG34" s="33" t="str">
        <f>IF(_actual_month_day!H31="","",_actual_month_day!H31)</f>
        <v/>
      </c>
      <c r="AH34" s="33" t="str">
        <f>IF(_actual_month_day!I31="","",_actual_month_day!I31)</f>
        <v/>
      </c>
      <c r="AI34" s="45"/>
      <c r="AJ34" s="23" t="str">
        <f>IF(_kjjunzhi_month_day!C31="","",_kjjunzhi_month_day!C31)</f>
        <v/>
      </c>
      <c r="AK34" s="32" t="str">
        <f t="shared" si="4"/>
        <v/>
      </c>
      <c r="AL34" s="45"/>
      <c r="AM34" s="33" t="str">
        <f>IF(_actual_month_day!J31="","",_actual_month_day!J31)</f>
        <v/>
      </c>
      <c r="AN34" s="33" t="str">
        <f>IF(_actual_month_day!K31="","",_actual_month_day!K31)</f>
        <v/>
      </c>
      <c r="AO34" s="45"/>
      <c r="AP34" s="47" t="str">
        <f>IF(_actual_month_day!L31="","",_actual_month_day!L31)</f>
        <v/>
      </c>
      <c r="AQ34" s="47" t="str">
        <f>IF(_actual_month_day!M31="","",_actual_month_day!M31)</f>
        <v/>
      </c>
      <c r="AR34" s="47" t="str">
        <f>IF(_actual_month_day!N31="","",_actual_month_day!N31)</f>
        <v/>
      </c>
      <c r="AS34" s="23" t="str">
        <f>IF(_analysis_month_day!A31="","",_analysis_month_day!A31)</f>
        <v/>
      </c>
      <c r="AT34" s="31"/>
      <c r="AU34" s="23" t="str">
        <f>IF(_analysis_month_day!B31="","",_analysis_month_day!B31)</f>
        <v/>
      </c>
      <c r="AV34" s="31"/>
      <c r="AW34" s="23" t="str">
        <f>IF(_actual_month_day!O31="","",_actual_month_day!O31)</f>
        <v/>
      </c>
      <c r="AX34" s="51"/>
    </row>
    <row r="35" ht="18.75" spans="2:50">
      <c r="B35" s="21">
        <f ca="1">B32+1</f>
        <v>43476</v>
      </c>
      <c r="C35" s="22" t="str">
        <f>IF(AND(_actual_month_day!P32=1),"夜班",IF(AND(_actual_month_day!P32=2),"白班",IF(AND(_actual_month_day!P32=3),"中班","")))</f>
        <v/>
      </c>
      <c r="D35" s="22" t="str">
        <f>IF(AND(_actual_month_day!Q32="A"),"甲班",IF(AND(_actual_month_day!Q32="B"),"乙班",IF(AND(_actual_month_day!Q32="C"),"丙班",IF(AND(_actual_month_day!Q32="D"),"丁班",""))))</f>
        <v/>
      </c>
      <c r="E35" s="26" t="str">
        <f>IF(_lianjaorb_month_day!A32="","",_lianjaorb_month_day!A32)</f>
        <v/>
      </c>
      <c r="F35" s="26" t="str">
        <f>IF(_lianjaorb_month_day!B32="","",_lianjaorb_month_day!B32)</f>
        <v/>
      </c>
      <c r="G35" s="26" t="str">
        <f t="shared" si="0"/>
        <v/>
      </c>
      <c r="H35" s="23" t="str">
        <f>IF(_lianjaorb_month_day!C32="","",_lianjaorb_month_day!C32)</f>
        <v/>
      </c>
      <c r="I35" s="23" t="str">
        <f>IF(_lianjaorb_month_day!D32="","",_lianjaorb_month_day!D32)</f>
        <v/>
      </c>
      <c r="J35" s="23" t="str">
        <f t="shared" si="1"/>
        <v/>
      </c>
      <c r="K35" s="31">
        <f>IFERROR(SUM(E35:E37,H35:H37),"")</f>
        <v>0</v>
      </c>
      <c r="L35" s="31">
        <f>IFERROR(SUM(F35:F37,I35:I37),"")</f>
        <v>0</v>
      </c>
      <c r="M35" s="33" t="str">
        <f>IF(_kjjunzhi_month_day!A32="","",_kjjunzhi_month_day!A32)</f>
        <v/>
      </c>
      <c r="N35" s="33" t="str">
        <f>IF(_kjjunzhi_month_day!B32="","",_kjjunzhi_month_day!B32)</f>
        <v/>
      </c>
      <c r="O35" s="23" t="str">
        <f t="shared" si="2"/>
        <v/>
      </c>
      <c r="P35" s="31" t="str">
        <f>IFERROR(SUM(G35:G37,J35:J37)/AO35*1000-31*(AT35-7),"")</f>
        <v/>
      </c>
      <c r="Q35" s="23" t="str">
        <f t="shared" si="3"/>
        <v/>
      </c>
      <c r="R35" s="31" t="str">
        <f>IFERROR(SUM(G35:G37,J35:J37)/AL35,"")</f>
        <v/>
      </c>
      <c r="S35" s="31" t="str">
        <f>IFERROR(K35/L35*100,"")</f>
        <v/>
      </c>
      <c r="T35" s="33" t="str">
        <f>IF(_actual_month_day!A32="","",_actual_month_day!A32)</f>
        <v/>
      </c>
      <c r="U35" s="33" t="str">
        <f>IF(_actual_month_day!B32="","",_actual_month_day!B32)</f>
        <v/>
      </c>
      <c r="V35" s="33" t="str">
        <f>IF(_causek_month_day!A32="","",_causek_month_day!A32)</f>
        <v/>
      </c>
      <c r="W35" s="33" t="str">
        <f>IF(_causek_month_day!B32="","",_causek_month_day!B32)</f>
        <v/>
      </c>
      <c r="X35" s="33" t="str">
        <f>IF(_actual_month_day!C32="","",_actual_month_day!C32)</f>
        <v/>
      </c>
      <c r="Y35" s="33" t="str">
        <f>IF(_actual_month_day!D32="","",_actual_month_day!D32)</f>
        <v/>
      </c>
      <c r="Z35" s="33" t="str">
        <f>IF(_causek_month_day!C32="","",_causek_month_day!C32)</f>
        <v/>
      </c>
      <c r="AA35" s="33" t="str">
        <f>IF(_causek_month_day!D32="","",_causek_month_day!D32)</f>
        <v/>
      </c>
      <c r="AB35" s="33" t="str">
        <f>IF(_actual_month_day!E32="","",_actual_month_day!E32)</f>
        <v/>
      </c>
      <c r="AC35" s="23" t="str">
        <f>IF(_causek_month_day!E32="","",_causek_month_day!E32)</f>
        <v/>
      </c>
      <c r="AD35" s="23" t="str">
        <f>IF(_actual_month_day!F32="","",_actual_month_day!F32)</f>
        <v/>
      </c>
      <c r="AE35" s="23" t="str">
        <f>IF(_causek_month_day!F32="","",_causek_month_day!F32)</f>
        <v/>
      </c>
      <c r="AF35" s="23" t="str">
        <f>IF(_actual_month_day!G32="","",_actual_month_day!G32)</f>
        <v/>
      </c>
      <c r="AG35" s="33" t="str">
        <f>IF(_actual_month_day!H32="","",_actual_month_day!H32)</f>
        <v/>
      </c>
      <c r="AH35" s="33" t="str">
        <f>IF(_actual_month_day!I32="","",_actual_month_day!I32)</f>
        <v/>
      </c>
      <c r="AI35" s="45">
        <f>IFERROR(SUM(AH35:AH37),"")</f>
        <v>0</v>
      </c>
      <c r="AJ35" s="23" t="str">
        <f>IF(_kjjunzhi_month_day!C32="","",_kjjunzhi_month_day!C32)</f>
        <v/>
      </c>
      <c r="AK35" s="32" t="str">
        <f t="shared" si="4"/>
        <v/>
      </c>
      <c r="AL35" s="45">
        <f>IFERROR(SUM(AK35:AK37),"")</f>
        <v>0</v>
      </c>
      <c r="AM35" s="33" t="str">
        <f>IF(_actual_month_day!J32="","",_actual_month_day!J32)</f>
        <v/>
      </c>
      <c r="AN35" s="33" t="str">
        <f>IF(_actual_month_day!K32="","",_actual_month_day!K32)</f>
        <v/>
      </c>
      <c r="AO35" s="45">
        <f>IFERROR(SUM(AN35:AN37),"")</f>
        <v>0</v>
      </c>
      <c r="AP35" s="47" t="str">
        <f>IF(_actual_month_day!L32="","",_actual_month_day!L32)</f>
        <v/>
      </c>
      <c r="AQ35" s="47" t="str">
        <f>IF(_actual_month_day!M32="","",_actual_month_day!M32)</f>
        <v/>
      </c>
      <c r="AR35" s="47" t="str">
        <f>IF(_actual_month_day!N32="","",_actual_month_day!N32)</f>
        <v/>
      </c>
      <c r="AS35" s="23" t="str">
        <f>IF(_analysis_month_day!A32="","",_analysis_month_day!A32)</f>
        <v/>
      </c>
      <c r="AT35" s="31" t="str">
        <f>IFERROR(AVERAGE(AS35:AS37),"")</f>
        <v/>
      </c>
      <c r="AU35" s="23" t="str">
        <f>IF(_analysis_month_day!B32="","",_analysis_month_day!B32)</f>
        <v/>
      </c>
      <c r="AV35" s="31" t="str">
        <f>IFERROR(AVERAGE(AU35:AU37),"")</f>
        <v/>
      </c>
      <c r="AW35" s="23" t="str">
        <f>IF(_actual_month_day!O32="","",_actual_month_day!O32)</f>
        <v/>
      </c>
      <c r="AX35" s="51" t="str">
        <f>IFERROR(AVERAGE(AW35:AW37),"")</f>
        <v/>
      </c>
    </row>
    <row r="36" ht="18.75" spans="2:50">
      <c r="B36" s="24"/>
      <c r="C36" s="22" t="str">
        <f>IF(AND(_actual_month_day!P33=1),"夜班",IF(AND(_actual_month_day!P33=2),"白班",IF(AND(_actual_month_day!P33=3),"中班","")))</f>
        <v/>
      </c>
      <c r="D36" s="22" t="str">
        <f>IF(AND(_actual_month_day!Q33="A"),"甲班",IF(AND(_actual_month_day!Q33="B"),"乙班",IF(AND(_actual_month_day!Q33="C"),"丙班",IF(AND(_actual_month_day!Q33="D"),"丁班",""))))</f>
        <v/>
      </c>
      <c r="E36" s="26" t="str">
        <f>IF(_lianjaorb_month_day!A33="","",_lianjaorb_month_day!A33)</f>
        <v/>
      </c>
      <c r="F36" s="26" t="str">
        <f>IF(_lianjaorb_month_day!B33="","",_lianjaorb_month_day!B33)</f>
        <v/>
      </c>
      <c r="G36" s="26" t="str">
        <f t="shared" si="0"/>
        <v/>
      </c>
      <c r="H36" s="23" t="str">
        <f>IF(_lianjaorb_month_day!C33="","",_lianjaorb_month_day!C33)</f>
        <v/>
      </c>
      <c r="I36" s="23" t="str">
        <f>IF(_lianjaorb_month_day!D33="","",_lianjaorb_month_day!D33)</f>
        <v/>
      </c>
      <c r="J36" s="23" t="str">
        <f t="shared" si="1"/>
        <v/>
      </c>
      <c r="K36" s="31"/>
      <c r="L36" s="31"/>
      <c r="M36" s="33" t="str">
        <f>IF(_kjjunzhi_month_day!A33="","",_kjjunzhi_month_day!A33)</f>
        <v/>
      </c>
      <c r="N36" s="33" t="str">
        <f>IF(_kjjunzhi_month_day!B33="","",_kjjunzhi_month_day!B33)</f>
        <v/>
      </c>
      <c r="O36" s="23" t="str">
        <f t="shared" si="2"/>
        <v/>
      </c>
      <c r="P36" s="31"/>
      <c r="Q36" s="23" t="str">
        <f t="shared" si="3"/>
        <v/>
      </c>
      <c r="R36" s="31"/>
      <c r="S36" s="31"/>
      <c r="T36" s="33" t="str">
        <f>IF(_actual_month_day!A33="","",_actual_month_day!A33)</f>
        <v/>
      </c>
      <c r="U36" s="33" t="str">
        <f>IF(_actual_month_day!B33="","",_actual_month_day!B33)</f>
        <v/>
      </c>
      <c r="V36" s="33" t="str">
        <f>IF(_causek_month_day!A33="","",_causek_month_day!A33)</f>
        <v/>
      </c>
      <c r="W36" s="33" t="str">
        <f>IF(_causek_month_day!B33="","",_causek_month_day!B33)</f>
        <v/>
      </c>
      <c r="X36" s="33" t="str">
        <f>IF(_actual_month_day!C33="","",_actual_month_day!C33)</f>
        <v/>
      </c>
      <c r="Y36" s="33" t="str">
        <f>IF(_actual_month_day!D33="","",_actual_month_day!D33)</f>
        <v/>
      </c>
      <c r="Z36" s="33" t="str">
        <f>IF(_causek_month_day!C33="","",_causek_month_day!C33)</f>
        <v/>
      </c>
      <c r="AA36" s="33" t="str">
        <f>IF(_causek_month_day!D33="","",_causek_month_day!D33)</f>
        <v/>
      </c>
      <c r="AB36" s="33" t="str">
        <f>IF(_actual_month_day!E33="","",_actual_month_day!E33)</f>
        <v/>
      </c>
      <c r="AC36" s="23" t="str">
        <f>IF(_causek_month_day!E33="","",_causek_month_day!E33)</f>
        <v/>
      </c>
      <c r="AD36" s="23" t="str">
        <f>IF(_actual_month_day!F33="","",_actual_month_day!F33)</f>
        <v/>
      </c>
      <c r="AE36" s="23" t="str">
        <f>IF(_causek_month_day!F33="","",_causek_month_day!F33)</f>
        <v/>
      </c>
      <c r="AF36" s="23" t="str">
        <f>IF(_actual_month_day!G33="","",_actual_month_day!G33)</f>
        <v/>
      </c>
      <c r="AG36" s="33" t="str">
        <f>IF(_actual_month_day!H33="","",_actual_month_day!H33)</f>
        <v/>
      </c>
      <c r="AH36" s="33" t="str">
        <f>IF(_actual_month_day!I33="","",_actual_month_day!I33)</f>
        <v/>
      </c>
      <c r="AI36" s="45"/>
      <c r="AJ36" s="23" t="str">
        <f>IF(_kjjunzhi_month_day!C33="","",_kjjunzhi_month_day!C33)</f>
        <v/>
      </c>
      <c r="AK36" s="32" t="str">
        <f t="shared" si="4"/>
        <v/>
      </c>
      <c r="AL36" s="45"/>
      <c r="AM36" s="33" t="str">
        <f>IF(_actual_month_day!J33="","",_actual_month_day!J33)</f>
        <v/>
      </c>
      <c r="AN36" s="33" t="str">
        <f>IF(_actual_month_day!K33="","",_actual_month_day!K33)</f>
        <v/>
      </c>
      <c r="AO36" s="45"/>
      <c r="AP36" s="47" t="str">
        <f>IF(_actual_month_day!L33="","",_actual_month_day!L33)</f>
        <v/>
      </c>
      <c r="AQ36" s="47" t="str">
        <f>IF(_actual_month_day!M33="","",_actual_month_day!M33)</f>
        <v/>
      </c>
      <c r="AR36" s="47" t="str">
        <f>IF(_actual_month_day!N33="","",_actual_month_day!N33)</f>
        <v/>
      </c>
      <c r="AS36" s="23" t="str">
        <f>IF(_analysis_month_day!A33="","",_analysis_month_day!A33)</f>
        <v/>
      </c>
      <c r="AT36" s="31"/>
      <c r="AU36" s="23" t="str">
        <f>IF(_analysis_month_day!B33="","",_analysis_month_day!B33)</f>
        <v/>
      </c>
      <c r="AV36" s="31"/>
      <c r="AW36" s="23" t="str">
        <f>IF(_actual_month_day!O33="","",_actual_month_day!O33)</f>
        <v/>
      </c>
      <c r="AX36" s="51"/>
    </row>
    <row r="37" ht="18.75" spans="2:50">
      <c r="B37" s="24"/>
      <c r="C37" s="22" t="str">
        <f>IF(AND(_actual_month_day!P34=1),"夜班",IF(AND(_actual_month_day!P34=2),"白班",IF(AND(_actual_month_day!P34=3),"中班","")))</f>
        <v/>
      </c>
      <c r="D37" s="22" t="str">
        <f>IF(AND(_actual_month_day!Q34="A"),"甲班",IF(AND(_actual_month_day!Q34="B"),"乙班",IF(AND(_actual_month_day!Q34="C"),"丙班",IF(AND(_actual_month_day!Q34="D"),"丁班",""))))</f>
        <v/>
      </c>
      <c r="E37" s="26" t="str">
        <f>IF(_lianjaorb_month_day!A34="","",_lianjaorb_month_day!A34)</f>
        <v/>
      </c>
      <c r="F37" s="26" t="str">
        <f>IF(_lianjaorb_month_day!B34="","",_lianjaorb_month_day!B34)</f>
        <v/>
      </c>
      <c r="G37" s="26" t="str">
        <f t="shared" ref="G37:G68" si="5">IFERROR((E37*M37+F37*N37)/100,"")</f>
        <v/>
      </c>
      <c r="H37" s="23" t="str">
        <f>IF(_lianjaorb_month_day!C34="","",_lianjaorb_month_day!C34)</f>
        <v/>
      </c>
      <c r="I37" s="23" t="str">
        <f>IF(_lianjaorb_month_day!D34="","",_lianjaorb_month_day!D34)</f>
        <v/>
      </c>
      <c r="J37" s="23" t="str">
        <f t="shared" si="1"/>
        <v/>
      </c>
      <c r="K37" s="31"/>
      <c r="L37" s="31"/>
      <c r="M37" s="33" t="str">
        <f>IF(_kjjunzhi_month_day!A34="","",_kjjunzhi_month_day!A34)</f>
        <v/>
      </c>
      <c r="N37" s="33" t="str">
        <f>IF(_kjjunzhi_month_day!B34="","",_kjjunzhi_month_day!B34)</f>
        <v/>
      </c>
      <c r="O37" s="23" t="str">
        <f t="shared" si="2"/>
        <v/>
      </c>
      <c r="P37" s="31"/>
      <c r="Q37" s="23" t="str">
        <f t="shared" si="3"/>
        <v/>
      </c>
      <c r="R37" s="31"/>
      <c r="S37" s="31"/>
      <c r="T37" s="33" t="str">
        <f>IF(_actual_month_day!A34="","",_actual_month_day!A34)</f>
        <v/>
      </c>
      <c r="U37" s="33" t="str">
        <f>IF(_actual_month_day!B34="","",_actual_month_day!B34)</f>
        <v/>
      </c>
      <c r="V37" s="33" t="str">
        <f>IF(_causek_month_day!A34="","",_causek_month_day!A34)</f>
        <v/>
      </c>
      <c r="W37" s="33" t="str">
        <f>IF(_causek_month_day!B34="","",_causek_month_day!B34)</f>
        <v/>
      </c>
      <c r="X37" s="33" t="str">
        <f>IF(_actual_month_day!C34="","",_actual_month_day!C34)</f>
        <v/>
      </c>
      <c r="Y37" s="33" t="str">
        <f>IF(_actual_month_day!D34="","",_actual_month_day!D34)</f>
        <v/>
      </c>
      <c r="Z37" s="33" t="str">
        <f>IF(_causek_month_day!C34="","",_causek_month_day!C34)</f>
        <v/>
      </c>
      <c r="AA37" s="33" t="str">
        <f>IF(_causek_month_day!D34="","",_causek_month_day!D34)</f>
        <v/>
      </c>
      <c r="AB37" s="33" t="str">
        <f>IF(_actual_month_day!E34="","",_actual_month_day!E34)</f>
        <v/>
      </c>
      <c r="AC37" s="23" t="str">
        <f>IF(_causek_month_day!E34="","",_causek_month_day!E34)</f>
        <v/>
      </c>
      <c r="AD37" s="23" t="str">
        <f>IF(_actual_month_day!F34="","",_actual_month_day!F34)</f>
        <v/>
      </c>
      <c r="AE37" s="23" t="str">
        <f>IF(_causek_month_day!F34="","",_causek_month_day!F34)</f>
        <v/>
      </c>
      <c r="AF37" s="23" t="str">
        <f>IF(_actual_month_day!G34="","",_actual_month_day!G34)</f>
        <v/>
      </c>
      <c r="AG37" s="33" t="str">
        <f>IF(_actual_month_day!H34="","",_actual_month_day!H34)</f>
        <v/>
      </c>
      <c r="AH37" s="33" t="str">
        <f>IF(_actual_month_day!I34="","",_actual_month_day!I34)</f>
        <v/>
      </c>
      <c r="AI37" s="45"/>
      <c r="AJ37" s="23" t="str">
        <f>IF(_kjjunzhi_month_day!C34="","",_kjjunzhi_month_day!C34)</f>
        <v/>
      </c>
      <c r="AK37" s="32" t="str">
        <f t="shared" si="4"/>
        <v/>
      </c>
      <c r="AL37" s="45"/>
      <c r="AM37" s="33" t="str">
        <f>IF(_actual_month_day!J34="","",_actual_month_day!J34)</f>
        <v/>
      </c>
      <c r="AN37" s="33" t="str">
        <f>IF(_actual_month_day!K34="","",_actual_month_day!K34)</f>
        <v/>
      </c>
      <c r="AO37" s="45"/>
      <c r="AP37" s="47" t="str">
        <f>IF(_actual_month_day!L34="","",_actual_month_day!L34)</f>
        <v/>
      </c>
      <c r="AQ37" s="47" t="str">
        <f>IF(_actual_month_day!M34="","",_actual_month_day!M34)</f>
        <v/>
      </c>
      <c r="AR37" s="47" t="str">
        <f>IF(_actual_month_day!N34="","",_actual_month_day!N34)</f>
        <v/>
      </c>
      <c r="AS37" s="23" t="str">
        <f>IF(_analysis_month_day!A34="","",_analysis_month_day!A34)</f>
        <v/>
      </c>
      <c r="AT37" s="31"/>
      <c r="AU37" s="23" t="str">
        <f>IF(_analysis_month_day!B34="","",_analysis_month_day!B34)</f>
        <v/>
      </c>
      <c r="AV37" s="31"/>
      <c r="AW37" s="23" t="str">
        <f>IF(_actual_month_day!O34="","",_actual_month_day!O34)</f>
        <v/>
      </c>
      <c r="AX37" s="51"/>
    </row>
    <row r="38" ht="18.75" spans="2:50">
      <c r="B38" s="21">
        <f ca="1">B35+1</f>
        <v>43477</v>
      </c>
      <c r="C38" s="22" t="str">
        <f>IF(AND(_actual_month_day!P35=1),"夜班",IF(AND(_actual_month_day!P35=2),"白班",IF(AND(_actual_month_day!P35=3),"中班","")))</f>
        <v/>
      </c>
      <c r="D38" s="22" t="str">
        <f>IF(AND(_actual_month_day!Q35="A"),"甲班",IF(AND(_actual_month_day!Q35="B"),"乙班",IF(AND(_actual_month_day!Q35="C"),"丙班",IF(AND(_actual_month_day!Q35="D"),"丁班",""))))</f>
        <v/>
      </c>
      <c r="E38" s="26" t="str">
        <f>IF(_lianjaorb_month_day!A35="","",_lianjaorb_month_day!A35)</f>
        <v/>
      </c>
      <c r="F38" s="26" t="str">
        <f>IF(_lianjaorb_month_day!B35="","",_lianjaorb_month_day!B35)</f>
        <v/>
      </c>
      <c r="G38" s="26" t="str">
        <f t="shared" si="5"/>
        <v/>
      </c>
      <c r="H38" s="23" t="str">
        <f>IF(_lianjaorb_month_day!C35="","",_lianjaorb_month_day!C35)</f>
        <v/>
      </c>
      <c r="I38" s="23" t="str">
        <f>IF(_lianjaorb_month_day!D35="","",_lianjaorb_month_day!D35)</f>
        <v/>
      </c>
      <c r="J38" s="23" t="str">
        <f t="shared" ref="J38:J69" si="6">IFERROR((H38*M38+I38*N38)/100,"")</f>
        <v/>
      </c>
      <c r="K38" s="31">
        <f>IFERROR(SUM(E38:E40,H38:H40),"")</f>
        <v>0</v>
      </c>
      <c r="L38" s="31">
        <f>IFERROR(SUM(F38:F40,I38:I40),"")</f>
        <v>0</v>
      </c>
      <c r="M38" s="33" t="str">
        <f>IF(_kjjunzhi_month_day!A35="","",_kjjunzhi_month_day!A35)</f>
        <v/>
      </c>
      <c r="N38" s="33" t="str">
        <f>IF(_kjjunzhi_month_day!B35="","",_kjjunzhi_month_day!B35)</f>
        <v/>
      </c>
      <c r="O38" s="23" t="str">
        <f t="shared" ref="O38:O69" si="7">IFERROR((G38+J38)/AN38*1000-31*(AS38-7),"")</f>
        <v/>
      </c>
      <c r="P38" s="31" t="str">
        <f>IFERROR(SUM(G38:G40,J38:J40)/AO38*1000-31*(AT38-7),"")</f>
        <v/>
      </c>
      <c r="Q38" s="23" t="str">
        <f t="shared" ref="Q38:Q69" si="8">IFERROR((G38+J38)/AK38,"")</f>
        <v/>
      </c>
      <c r="R38" s="31" t="str">
        <f>IFERROR(SUM(G38:G40,J38:J40)/AL38,"")</f>
        <v/>
      </c>
      <c r="S38" s="31" t="str">
        <f>IFERROR(K38/L38*100,"")</f>
        <v/>
      </c>
      <c r="T38" s="33" t="str">
        <f>IF(_actual_month_day!A35="","",_actual_month_day!A35)</f>
        <v/>
      </c>
      <c r="U38" s="33" t="str">
        <f>IF(_actual_month_day!B35="","",_actual_month_day!B35)</f>
        <v/>
      </c>
      <c r="V38" s="33" t="str">
        <f>IF(_causek_month_day!A35="","",_causek_month_day!A35)</f>
        <v/>
      </c>
      <c r="W38" s="33" t="str">
        <f>IF(_causek_month_day!B35="","",_causek_month_day!B35)</f>
        <v/>
      </c>
      <c r="X38" s="33" t="str">
        <f>IF(_actual_month_day!C35="","",_actual_month_day!C35)</f>
        <v/>
      </c>
      <c r="Y38" s="33" t="str">
        <f>IF(_actual_month_day!D35="","",_actual_month_day!D35)</f>
        <v/>
      </c>
      <c r="Z38" s="33" t="str">
        <f>IF(_causek_month_day!C35="","",_causek_month_day!C35)</f>
        <v/>
      </c>
      <c r="AA38" s="33" t="str">
        <f>IF(_causek_month_day!D35="","",_causek_month_day!D35)</f>
        <v/>
      </c>
      <c r="AB38" s="33" t="str">
        <f>IF(_actual_month_day!E35="","",_actual_month_day!E35)</f>
        <v/>
      </c>
      <c r="AC38" s="23" t="str">
        <f>IF(_causek_month_day!E35="","",_causek_month_day!E35)</f>
        <v/>
      </c>
      <c r="AD38" s="23" t="str">
        <f>IF(_actual_month_day!F35="","",_actual_month_day!F35)</f>
        <v/>
      </c>
      <c r="AE38" s="23" t="str">
        <f>IF(_causek_month_day!F35="","",_causek_month_day!F35)</f>
        <v/>
      </c>
      <c r="AF38" s="23" t="str">
        <f>IF(_actual_month_day!G35="","",_actual_month_day!G35)</f>
        <v/>
      </c>
      <c r="AG38" s="33" t="str">
        <f>IF(_actual_month_day!H35="","",_actual_month_day!H35)</f>
        <v/>
      </c>
      <c r="AH38" s="33" t="str">
        <f>IF(_actual_month_day!I35="","",_actual_month_day!I35)</f>
        <v/>
      </c>
      <c r="AI38" s="45">
        <f>IFERROR(SUM(AH38:AH40),"")</f>
        <v>0</v>
      </c>
      <c r="AJ38" s="23" t="str">
        <f>IF(_kjjunzhi_month_day!C35="","",_kjjunzhi_month_day!C35)</f>
        <v/>
      </c>
      <c r="AK38" s="32" t="str">
        <f t="shared" ref="AK38:AK69" si="9">IF(AJ38="","",AJ38*AH38)</f>
        <v/>
      </c>
      <c r="AL38" s="45">
        <f>IFERROR(SUM(AK38:AK40),"")</f>
        <v>0</v>
      </c>
      <c r="AM38" s="33" t="str">
        <f>IF(_actual_month_day!J35="","",_actual_month_day!J35)</f>
        <v/>
      </c>
      <c r="AN38" s="33" t="str">
        <f>IF(_actual_month_day!K35="","",_actual_month_day!K35)</f>
        <v/>
      </c>
      <c r="AO38" s="45">
        <f>IFERROR(SUM(AN38:AN40),"")</f>
        <v>0</v>
      </c>
      <c r="AP38" s="47" t="str">
        <f>IF(_actual_month_day!L35="","",_actual_month_day!L35)</f>
        <v/>
      </c>
      <c r="AQ38" s="47" t="str">
        <f>IF(_actual_month_day!M35="","",_actual_month_day!M35)</f>
        <v/>
      </c>
      <c r="AR38" s="47" t="str">
        <f>IF(_actual_month_day!N35="","",_actual_month_day!N35)</f>
        <v/>
      </c>
      <c r="AS38" s="23" t="str">
        <f>IF(_analysis_month_day!A35="","",_analysis_month_day!A35)</f>
        <v/>
      </c>
      <c r="AT38" s="31" t="str">
        <f>IFERROR(AVERAGE(AS38:AS40),"")</f>
        <v/>
      </c>
      <c r="AU38" s="23" t="str">
        <f>IF(_analysis_month_day!B35="","",_analysis_month_day!B35)</f>
        <v/>
      </c>
      <c r="AV38" s="31" t="str">
        <f>IFERROR(AVERAGE(AU38:AU40),"")</f>
        <v/>
      </c>
      <c r="AW38" s="23" t="str">
        <f>IF(_actual_month_day!O35="","",_actual_month_day!O35)</f>
        <v/>
      </c>
      <c r="AX38" s="51" t="str">
        <f>IFERROR(AVERAGE(AW38:AW40),"")</f>
        <v/>
      </c>
    </row>
    <row r="39" ht="18.75" spans="2:50">
      <c r="B39" s="24"/>
      <c r="C39" s="22" t="str">
        <f>IF(AND(_actual_month_day!P36=1),"夜班",IF(AND(_actual_month_day!P36=2),"白班",IF(AND(_actual_month_day!P36=3),"中班","")))</f>
        <v/>
      </c>
      <c r="D39" s="22" t="str">
        <f>IF(AND(_actual_month_day!Q36="A"),"甲班",IF(AND(_actual_month_day!Q36="B"),"乙班",IF(AND(_actual_month_day!Q36="C"),"丙班",IF(AND(_actual_month_day!Q36="D"),"丁班",""))))</f>
        <v/>
      </c>
      <c r="E39" s="26" t="str">
        <f>IF(_lianjaorb_month_day!A36="","",_lianjaorb_month_day!A36)</f>
        <v/>
      </c>
      <c r="F39" s="26" t="str">
        <f>IF(_lianjaorb_month_day!B36="","",_lianjaorb_month_day!B36)</f>
        <v/>
      </c>
      <c r="G39" s="26" t="str">
        <f t="shared" si="5"/>
        <v/>
      </c>
      <c r="H39" s="23" t="str">
        <f>IF(_lianjaorb_month_day!C36="","",_lianjaorb_month_day!C36)</f>
        <v/>
      </c>
      <c r="I39" s="23" t="str">
        <f>IF(_lianjaorb_month_day!D36="","",_lianjaorb_month_day!D36)</f>
        <v/>
      </c>
      <c r="J39" s="23" t="str">
        <f t="shared" si="6"/>
        <v/>
      </c>
      <c r="K39" s="31"/>
      <c r="L39" s="31"/>
      <c r="M39" s="33" t="str">
        <f>IF(_kjjunzhi_month_day!A36="","",_kjjunzhi_month_day!A36)</f>
        <v/>
      </c>
      <c r="N39" s="33" t="str">
        <f>IF(_kjjunzhi_month_day!B36="","",_kjjunzhi_month_day!B36)</f>
        <v/>
      </c>
      <c r="O39" s="23" t="str">
        <f t="shared" si="7"/>
        <v/>
      </c>
      <c r="P39" s="31"/>
      <c r="Q39" s="23" t="str">
        <f t="shared" si="8"/>
        <v/>
      </c>
      <c r="R39" s="31"/>
      <c r="S39" s="31"/>
      <c r="T39" s="33" t="str">
        <f>IF(_actual_month_day!A36="","",_actual_month_day!A36)</f>
        <v/>
      </c>
      <c r="U39" s="33" t="str">
        <f>IF(_actual_month_day!B36="","",_actual_month_day!B36)</f>
        <v/>
      </c>
      <c r="V39" s="33" t="str">
        <f>IF(_causek_month_day!A36="","",_causek_month_day!A36)</f>
        <v/>
      </c>
      <c r="W39" s="33" t="str">
        <f>IF(_causek_month_day!B36="","",_causek_month_day!B36)</f>
        <v/>
      </c>
      <c r="X39" s="33" t="str">
        <f>IF(_actual_month_day!C36="","",_actual_month_day!C36)</f>
        <v/>
      </c>
      <c r="Y39" s="33" t="str">
        <f>IF(_actual_month_day!D36="","",_actual_month_day!D36)</f>
        <v/>
      </c>
      <c r="Z39" s="33" t="str">
        <f>IF(_causek_month_day!C36="","",_causek_month_day!C36)</f>
        <v/>
      </c>
      <c r="AA39" s="33" t="str">
        <f>IF(_causek_month_day!D36="","",_causek_month_day!D36)</f>
        <v/>
      </c>
      <c r="AB39" s="33" t="str">
        <f>IF(_actual_month_day!E36="","",_actual_month_day!E36)</f>
        <v/>
      </c>
      <c r="AC39" s="23" t="str">
        <f>IF(_causek_month_day!E36="","",_causek_month_day!E36)</f>
        <v/>
      </c>
      <c r="AD39" s="23" t="str">
        <f>IF(_actual_month_day!F36="","",_actual_month_day!F36)</f>
        <v/>
      </c>
      <c r="AE39" s="23" t="str">
        <f>IF(_causek_month_day!F36="","",_causek_month_day!F36)</f>
        <v/>
      </c>
      <c r="AF39" s="23" t="str">
        <f>IF(_actual_month_day!G36="","",_actual_month_day!G36)</f>
        <v/>
      </c>
      <c r="AG39" s="33" t="str">
        <f>IF(_actual_month_day!H36="","",_actual_month_day!H36)</f>
        <v/>
      </c>
      <c r="AH39" s="33" t="str">
        <f>IF(_actual_month_day!I36="","",_actual_month_day!I36)</f>
        <v/>
      </c>
      <c r="AI39" s="45"/>
      <c r="AJ39" s="23" t="str">
        <f>IF(_kjjunzhi_month_day!C36="","",_kjjunzhi_month_day!C36)</f>
        <v/>
      </c>
      <c r="AK39" s="32" t="str">
        <f t="shared" si="9"/>
        <v/>
      </c>
      <c r="AL39" s="45"/>
      <c r="AM39" s="33" t="str">
        <f>IF(_actual_month_day!J36="","",_actual_month_day!J36)</f>
        <v/>
      </c>
      <c r="AN39" s="33" t="str">
        <f>IF(_actual_month_day!K36="","",_actual_month_day!K36)</f>
        <v/>
      </c>
      <c r="AO39" s="45"/>
      <c r="AP39" s="47" t="str">
        <f>IF(_actual_month_day!L36="","",_actual_month_day!L36)</f>
        <v/>
      </c>
      <c r="AQ39" s="47" t="str">
        <f>IF(_actual_month_day!M36="","",_actual_month_day!M36)</f>
        <v/>
      </c>
      <c r="AR39" s="47" t="str">
        <f>IF(_actual_month_day!N36="","",_actual_month_day!N36)</f>
        <v/>
      </c>
      <c r="AS39" s="23" t="str">
        <f>IF(_analysis_month_day!A36="","",_analysis_month_day!A36)</f>
        <v/>
      </c>
      <c r="AT39" s="31"/>
      <c r="AU39" s="23" t="str">
        <f>IF(_analysis_month_day!B36="","",_analysis_month_day!B36)</f>
        <v/>
      </c>
      <c r="AV39" s="31"/>
      <c r="AW39" s="23" t="str">
        <f>IF(_actual_month_day!O36="","",_actual_month_day!O36)</f>
        <v/>
      </c>
      <c r="AX39" s="51"/>
    </row>
    <row r="40" ht="18.75" spans="2:50">
      <c r="B40" s="24"/>
      <c r="C40" s="22" t="str">
        <f>IF(AND(_actual_month_day!P37=1),"夜班",IF(AND(_actual_month_day!P37=2),"白班",IF(AND(_actual_month_day!P37=3),"中班","")))</f>
        <v/>
      </c>
      <c r="D40" s="22" t="str">
        <f>IF(AND(_actual_month_day!Q37="A"),"甲班",IF(AND(_actual_month_day!Q37="B"),"乙班",IF(AND(_actual_month_day!Q37="C"),"丙班",IF(AND(_actual_month_day!Q37="D"),"丁班",""))))</f>
        <v/>
      </c>
      <c r="E40" s="26" t="str">
        <f>IF(_lianjaorb_month_day!A37="","",_lianjaorb_month_day!A37)</f>
        <v/>
      </c>
      <c r="F40" s="26" t="str">
        <f>IF(_lianjaorb_month_day!B37="","",_lianjaorb_month_day!B37)</f>
        <v/>
      </c>
      <c r="G40" s="26" t="str">
        <f t="shared" si="5"/>
        <v/>
      </c>
      <c r="H40" s="23" t="str">
        <f>IF(_lianjaorb_month_day!C37="","",_lianjaorb_month_day!C37)</f>
        <v/>
      </c>
      <c r="I40" s="23" t="str">
        <f>IF(_lianjaorb_month_day!D37="","",_lianjaorb_month_day!D37)</f>
        <v/>
      </c>
      <c r="J40" s="23" t="str">
        <f t="shared" si="6"/>
        <v/>
      </c>
      <c r="K40" s="31"/>
      <c r="L40" s="31"/>
      <c r="M40" s="33" t="str">
        <f>IF(_kjjunzhi_month_day!A37="","",_kjjunzhi_month_day!A37)</f>
        <v/>
      </c>
      <c r="N40" s="33" t="str">
        <f>IF(_kjjunzhi_month_day!B37="","",_kjjunzhi_month_day!B37)</f>
        <v/>
      </c>
      <c r="O40" s="23" t="str">
        <f t="shared" si="7"/>
        <v/>
      </c>
      <c r="P40" s="31"/>
      <c r="Q40" s="23" t="str">
        <f t="shared" si="8"/>
        <v/>
      </c>
      <c r="R40" s="31"/>
      <c r="S40" s="31"/>
      <c r="T40" s="33" t="str">
        <f>IF(_actual_month_day!A37="","",_actual_month_day!A37)</f>
        <v/>
      </c>
      <c r="U40" s="33" t="str">
        <f>IF(_actual_month_day!B37="","",_actual_month_day!B37)</f>
        <v/>
      </c>
      <c r="V40" s="33" t="str">
        <f>IF(_causek_month_day!A37="","",_causek_month_day!A37)</f>
        <v/>
      </c>
      <c r="W40" s="33" t="str">
        <f>IF(_causek_month_day!B37="","",_causek_month_day!B37)</f>
        <v/>
      </c>
      <c r="X40" s="33" t="str">
        <f>IF(_actual_month_day!C37="","",_actual_month_day!C37)</f>
        <v/>
      </c>
      <c r="Y40" s="33" t="str">
        <f>IF(_actual_month_day!D37="","",_actual_month_day!D37)</f>
        <v/>
      </c>
      <c r="Z40" s="33" t="str">
        <f>IF(_causek_month_day!C37="","",_causek_month_day!C37)</f>
        <v/>
      </c>
      <c r="AA40" s="33" t="str">
        <f>IF(_causek_month_day!D37="","",_causek_month_day!D37)</f>
        <v/>
      </c>
      <c r="AB40" s="33" t="str">
        <f>IF(_actual_month_day!E37="","",_actual_month_day!E37)</f>
        <v/>
      </c>
      <c r="AC40" s="23" t="str">
        <f>IF(_causek_month_day!E37="","",_causek_month_day!E37)</f>
        <v/>
      </c>
      <c r="AD40" s="23" t="str">
        <f>IF(_actual_month_day!F37="","",_actual_month_day!F37)</f>
        <v/>
      </c>
      <c r="AE40" s="23" t="str">
        <f>IF(_causek_month_day!F37="","",_causek_month_day!F37)</f>
        <v/>
      </c>
      <c r="AF40" s="23" t="str">
        <f>IF(_actual_month_day!G37="","",_actual_month_day!G37)</f>
        <v/>
      </c>
      <c r="AG40" s="33" t="str">
        <f>IF(_actual_month_day!H37="","",_actual_month_day!H37)</f>
        <v/>
      </c>
      <c r="AH40" s="33" t="str">
        <f>IF(_actual_month_day!I37="","",_actual_month_day!I37)</f>
        <v/>
      </c>
      <c r="AI40" s="45"/>
      <c r="AJ40" s="23" t="str">
        <f>IF(_kjjunzhi_month_day!C37="","",_kjjunzhi_month_day!C37)</f>
        <v/>
      </c>
      <c r="AK40" s="32" t="str">
        <f t="shared" si="9"/>
        <v/>
      </c>
      <c r="AL40" s="45"/>
      <c r="AM40" s="33" t="str">
        <f>IF(_actual_month_day!J37="","",_actual_month_day!J37)</f>
        <v/>
      </c>
      <c r="AN40" s="33" t="str">
        <f>IF(_actual_month_day!K37="","",_actual_month_day!K37)</f>
        <v/>
      </c>
      <c r="AO40" s="45"/>
      <c r="AP40" s="47" t="str">
        <f>IF(_actual_month_day!L37="","",_actual_month_day!L37)</f>
        <v/>
      </c>
      <c r="AQ40" s="47" t="str">
        <f>IF(_actual_month_day!M37="","",_actual_month_day!M37)</f>
        <v/>
      </c>
      <c r="AR40" s="47" t="str">
        <f>IF(_actual_month_day!N37="","",_actual_month_day!N37)</f>
        <v/>
      </c>
      <c r="AS40" s="23" t="str">
        <f>IF(_analysis_month_day!A37="","",_analysis_month_day!A37)</f>
        <v/>
      </c>
      <c r="AT40" s="31"/>
      <c r="AU40" s="23" t="str">
        <f>IF(_analysis_month_day!B37="","",_analysis_month_day!B37)</f>
        <v/>
      </c>
      <c r="AV40" s="31"/>
      <c r="AW40" s="23" t="str">
        <f>IF(_actual_month_day!O37="","",_actual_month_day!O37)</f>
        <v/>
      </c>
      <c r="AX40" s="51"/>
    </row>
    <row r="41" ht="18.75" spans="2:50">
      <c r="B41" s="21">
        <f ca="1">B38+1</f>
        <v>43478</v>
      </c>
      <c r="C41" s="22" t="str">
        <f>IF(AND(_actual_month_day!P38=1),"夜班",IF(AND(_actual_month_day!P38=2),"白班",IF(AND(_actual_month_day!P38=3),"中班","")))</f>
        <v/>
      </c>
      <c r="D41" s="22" t="str">
        <f>IF(AND(_actual_month_day!Q38="A"),"甲班",IF(AND(_actual_month_day!Q38="B"),"乙班",IF(AND(_actual_month_day!Q38="C"),"丙班",IF(AND(_actual_month_day!Q38="D"),"丁班",""))))</f>
        <v/>
      </c>
      <c r="E41" s="26" t="str">
        <f>IF(_lianjaorb_month_day!A38="","",_lianjaorb_month_day!A38)</f>
        <v/>
      </c>
      <c r="F41" s="26" t="str">
        <f>IF(_lianjaorb_month_day!B38="","",_lianjaorb_month_day!B38)</f>
        <v/>
      </c>
      <c r="G41" s="26" t="str">
        <f t="shared" si="5"/>
        <v/>
      </c>
      <c r="H41" s="23" t="str">
        <f>IF(_lianjaorb_month_day!C38="","",_lianjaorb_month_day!C38)</f>
        <v/>
      </c>
      <c r="I41" s="23" t="str">
        <f>IF(_lianjaorb_month_day!D38="","",_lianjaorb_month_day!D38)</f>
        <v/>
      </c>
      <c r="J41" s="23" t="str">
        <f t="shared" si="6"/>
        <v/>
      </c>
      <c r="K41" s="31">
        <f>IFERROR(SUM(E41:E43,H41:H43),"")</f>
        <v>0</v>
      </c>
      <c r="L41" s="31">
        <f>IFERROR(SUM(F41:F43,I41:I43),"")</f>
        <v>0</v>
      </c>
      <c r="M41" s="33" t="str">
        <f>IF(_kjjunzhi_month_day!A38="","",_kjjunzhi_month_day!A38)</f>
        <v/>
      </c>
      <c r="N41" s="33" t="str">
        <f>IF(_kjjunzhi_month_day!B38="","",_kjjunzhi_month_day!B38)</f>
        <v/>
      </c>
      <c r="O41" s="23" t="str">
        <f t="shared" si="7"/>
        <v/>
      </c>
      <c r="P41" s="31" t="str">
        <f>IFERROR(SUM(G41:G43,J41:J43)/AO41*1000-31*(AT41-7),"")</f>
        <v/>
      </c>
      <c r="Q41" s="23" t="str">
        <f t="shared" si="8"/>
        <v/>
      </c>
      <c r="R41" s="31" t="str">
        <f>IFERROR(SUM(G41:G43,J41:J43)/AL41,"")</f>
        <v/>
      </c>
      <c r="S41" s="31" t="str">
        <f>IFERROR(K41/L41*100,"")</f>
        <v/>
      </c>
      <c r="T41" s="33" t="str">
        <f>IF(_actual_month_day!A38="","",_actual_month_day!A38)</f>
        <v/>
      </c>
      <c r="U41" s="33" t="str">
        <f>IF(_actual_month_day!B38="","",_actual_month_day!B38)</f>
        <v/>
      </c>
      <c r="V41" s="33" t="str">
        <f>IF(_causek_month_day!A38="","",_causek_month_day!A38)</f>
        <v/>
      </c>
      <c r="W41" s="33" t="str">
        <f>IF(_causek_month_day!B38="","",_causek_month_day!B38)</f>
        <v/>
      </c>
      <c r="X41" s="33" t="str">
        <f>IF(_actual_month_day!C38="","",_actual_month_day!C38)</f>
        <v/>
      </c>
      <c r="Y41" s="33" t="str">
        <f>IF(_actual_month_day!D38="","",_actual_month_day!D38)</f>
        <v/>
      </c>
      <c r="Z41" s="33" t="str">
        <f>IF(_causek_month_day!C38="","",_causek_month_day!C38)</f>
        <v/>
      </c>
      <c r="AA41" s="33" t="str">
        <f>IF(_causek_month_day!D38="","",_causek_month_day!D38)</f>
        <v/>
      </c>
      <c r="AB41" s="33" t="str">
        <f>IF(_actual_month_day!E38="","",_actual_month_day!E38)</f>
        <v/>
      </c>
      <c r="AC41" s="23" t="str">
        <f>IF(_causek_month_day!E38="","",_causek_month_day!E38)</f>
        <v/>
      </c>
      <c r="AD41" s="23" t="str">
        <f>IF(_actual_month_day!F38="","",_actual_month_day!F38)</f>
        <v/>
      </c>
      <c r="AE41" s="23" t="str">
        <f>IF(_causek_month_day!F38="","",_causek_month_day!F38)</f>
        <v/>
      </c>
      <c r="AF41" s="23" t="str">
        <f>IF(_actual_month_day!G38="","",_actual_month_day!G38)</f>
        <v/>
      </c>
      <c r="AG41" s="33" t="str">
        <f>IF(_actual_month_day!H38="","",_actual_month_day!H38)</f>
        <v/>
      </c>
      <c r="AH41" s="33" t="str">
        <f>IF(_actual_month_day!I38="","",_actual_month_day!I38)</f>
        <v/>
      </c>
      <c r="AI41" s="45">
        <f>IFERROR(SUM(AH41:AH43),"")</f>
        <v>0</v>
      </c>
      <c r="AJ41" s="23" t="str">
        <f>IF(_kjjunzhi_month_day!C38="","",_kjjunzhi_month_day!C38)</f>
        <v/>
      </c>
      <c r="AK41" s="32" t="str">
        <f t="shared" si="9"/>
        <v/>
      </c>
      <c r="AL41" s="45">
        <f>IFERROR(SUM(AK41:AK43),"")</f>
        <v>0</v>
      </c>
      <c r="AM41" s="33" t="str">
        <f>IF(_actual_month_day!J38="","",_actual_month_day!J38)</f>
        <v/>
      </c>
      <c r="AN41" s="33" t="str">
        <f>IF(_actual_month_day!K38="","",_actual_month_day!K38)</f>
        <v/>
      </c>
      <c r="AO41" s="45">
        <f>IFERROR(SUM(AN41:AN43),"")</f>
        <v>0</v>
      </c>
      <c r="AP41" s="47" t="str">
        <f>IF(_actual_month_day!L38="","",_actual_month_day!L38)</f>
        <v/>
      </c>
      <c r="AQ41" s="47" t="str">
        <f>IF(_actual_month_day!M38="","",_actual_month_day!M38)</f>
        <v/>
      </c>
      <c r="AR41" s="47" t="str">
        <f>IF(_actual_month_day!N38="","",_actual_month_day!N38)</f>
        <v/>
      </c>
      <c r="AS41" s="23" t="str">
        <f>IF(_analysis_month_day!A38="","",_analysis_month_day!A38)</f>
        <v/>
      </c>
      <c r="AT41" s="31" t="str">
        <f>IFERROR(AVERAGE(AS41:AS43),"")</f>
        <v/>
      </c>
      <c r="AU41" s="23" t="str">
        <f>IF(_analysis_month_day!B38="","",_analysis_month_day!B38)</f>
        <v/>
      </c>
      <c r="AV41" s="31" t="str">
        <f>IFERROR(AVERAGE(AU41:AU43),"")</f>
        <v/>
      </c>
      <c r="AW41" s="23" t="str">
        <f>IF(_actual_month_day!O38="","",_actual_month_day!O38)</f>
        <v/>
      </c>
      <c r="AX41" s="51" t="str">
        <f>IFERROR(AVERAGE(AW41:AW43),"")</f>
        <v/>
      </c>
    </row>
    <row r="42" ht="18.75" spans="2:50">
      <c r="B42" s="24"/>
      <c r="C42" s="22" t="str">
        <f>IF(AND(_actual_month_day!P39=1),"夜班",IF(AND(_actual_month_day!P39=2),"白班",IF(AND(_actual_month_day!P39=3),"中班","")))</f>
        <v/>
      </c>
      <c r="D42" s="22" t="str">
        <f>IF(AND(_actual_month_day!Q39="A"),"甲班",IF(AND(_actual_month_day!Q39="B"),"乙班",IF(AND(_actual_month_day!Q39="C"),"丙班",IF(AND(_actual_month_day!Q39="D"),"丁班",""))))</f>
        <v/>
      </c>
      <c r="E42" s="26" t="str">
        <f>IF(_lianjaorb_month_day!A39="","",_lianjaorb_month_day!A39)</f>
        <v/>
      </c>
      <c r="F42" s="26" t="str">
        <f>IF(_lianjaorb_month_day!B39="","",_lianjaorb_month_day!B39)</f>
        <v/>
      </c>
      <c r="G42" s="26" t="str">
        <f t="shared" si="5"/>
        <v/>
      </c>
      <c r="H42" s="23" t="str">
        <f>IF(_lianjaorb_month_day!C39="","",_lianjaorb_month_day!C39)</f>
        <v/>
      </c>
      <c r="I42" s="23" t="str">
        <f>IF(_lianjaorb_month_day!D39="","",_lianjaorb_month_day!D39)</f>
        <v/>
      </c>
      <c r="J42" s="23" t="str">
        <f t="shared" si="6"/>
        <v/>
      </c>
      <c r="K42" s="31"/>
      <c r="L42" s="31"/>
      <c r="M42" s="33" t="str">
        <f>IF(_kjjunzhi_month_day!A39="","",_kjjunzhi_month_day!A39)</f>
        <v/>
      </c>
      <c r="N42" s="33" t="str">
        <f>IF(_kjjunzhi_month_day!B39="","",_kjjunzhi_month_day!B39)</f>
        <v/>
      </c>
      <c r="O42" s="23" t="str">
        <f t="shared" si="7"/>
        <v/>
      </c>
      <c r="P42" s="31"/>
      <c r="Q42" s="23" t="str">
        <f t="shared" si="8"/>
        <v/>
      </c>
      <c r="R42" s="31"/>
      <c r="S42" s="31"/>
      <c r="T42" s="33" t="str">
        <f>IF(_actual_month_day!A39="","",_actual_month_day!A39)</f>
        <v/>
      </c>
      <c r="U42" s="33" t="str">
        <f>IF(_actual_month_day!B39="","",_actual_month_day!B39)</f>
        <v/>
      </c>
      <c r="V42" s="33" t="str">
        <f>IF(_causek_month_day!A39="","",_causek_month_day!A39)</f>
        <v/>
      </c>
      <c r="W42" s="33" t="str">
        <f>IF(_causek_month_day!B39="","",_causek_month_day!B39)</f>
        <v/>
      </c>
      <c r="X42" s="33" t="str">
        <f>IF(_actual_month_day!C39="","",_actual_month_day!C39)</f>
        <v/>
      </c>
      <c r="Y42" s="33" t="str">
        <f>IF(_actual_month_day!D39="","",_actual_month_day!D39)</f>
        <v/>
      </c>
      <c r="Z42" s="33" t="str">
        <f>IF(_causek_month_day!C39="","",_causek_month_day!C39)</f>
        <v/>
      </c>
      <c r="AA42" s="33" t="str">
        <f>IF(_causek_month_day!D39="","",_causek_month_day!D39)</f>
        <v/>
      </c>
      <c r="AB42" s="33" t="str">
        <f>IF(_actual_month_day!E39="","",_actual_month_day!E39)</f>
        <v/>
      </c>
      <c r="AC42" s="23" t="str">
        <f>IF(_causek_month_day!E39="","",_causek_month_day!E39)</f>
        <v/>
      </c>
      <c r="AD42" s="23" t="str">
        <f>IF(_actual_month_day!F39="","",_actual_month_day!F39)</f>
        <v/>
      </c>
      <c r="AE42" s="23" t="str">
        <f>IF(_causek_month_day!F39="","",_causek_month_day!F39)</f>
        <v/>
      </c>
      <c r="AF42" s="23" t="str">
        <f>IF(_actual_month_day!G39="","",_actual_month_day!G39)</f>
        <v/>
      </c>
      <c r="AG42" s="33" t="str">
        <f>IF(_actual_month_day!H39="","",_actual_month_day!H39)</f>
        <v/>
      </c>
      <c r="AH42" s="33" t="str">
        <f>IF(_actual_month_day!I39="","",_actual_month_day!I39)</f>
        <v/>
      </c>
      <c r="AI42" s="45"/>
      <c r="AJ42" s="23" t="str">
        <f>IF(_kjjunzhi_month_day!C39="","",_kjjunzhi_month_day!C39)</f>
        <v/>
      </c>
      <c r="AK42" s="32" t="str">
        <f t="shared" si="9"/>
        <v/>
      </c>
      <c r="AL42" s="45"/>
      <c r="AM42" s="33" t="str">
        <f>IF(_actual_month_day!J39="","",_actual_month_day!J39)</f>
        <v/>
      </c>
      <c r="AN42" s="33" t="str">
        <f>IF(_actual_month_day!K39="","",_actual_month_day!K39)</f>
        <v/>
      </c>
      <c r="AO42" s="45"/>
      <c r="AP42" s="47" t="str">
        <f>IF(_actual_month_day!L39="","",_actual_month_day!L39)</f>
        <v/>
      </c>
      <c r="AQ42" s="47" t="str">
        <f>IF(_actual_month_day!M39="","",_actual_month_day!M39)</f>
        <v/>
      </c>
      <c r="AR42" s="47" t="str">
        <f>IF(_actual_month_day!N39="","",_actual_month_day!N39)</f>
        <v/>
      </c>
      <c r="AS42" s="23" t="str">
        <f>IF(_analysis_month_day!A39="","",_analysis_month_day!A39)</f>
        <v/>
      </c>
      <c r="AT42" s="31"/>
      <c r="AU42" s="23" t="str">
        <f>IF(_analysis_month_day!B39="","",_analysis_month_day!B39)</f>
        <v/>
      </c>
      <c r="AV42" s="31"/>
      <c r="AW42" s="23" t="str">
        <f>IF(_actual_month_day!O39="","",_actual_month_day!O39)</f>
        <v/>
      </c>
      <c r="AX42" s="51"/>
    </row>
    <row r="43" ht="18.75" spans="2:50">
      <c r="B43" s="24"/>
      <c r="C43" s="22" t="str">
        <f>IF(AND(_actual_month_day!P40=1),"夜班",IF(AND(_actual_month_day!P40=2),"白班",IF(AND(_actual_month_day!P40=3),"中班","")))</f>
        <v/>
      </c>
      <c r="D43" s="22" t="str">
        <f>IF(AND(_actual_month_day!Q40="A"),"甲班",IF(AND(_actual_month_day!Q40="B"),"乙班",IF(AND(_actual_month_day!Q40="C"),"丙班",IF(AND(_actual_month_day!Q40="D"),"丁班",""))))</f>
        <v/>
      </c>
      <c r="E43" s="26" t="str">
        <f>IF(_lianjaorb_month_day!A40="","",_lianjaorb_month_day!A40)</f>
        <v/>
      </c>
      <c r="F43" s="26" t="str">
        <f>IF(_lianjaorb_month_day!B40="","",_lianjaorb_month_day!B40)</f>
        <v/>
      </c>
      <c r="G43" s="26" t="str">
        <f t="shared" si="5"/>
        <v/>
      </c>
      <c r="H43" s="23" t="str">
        <f>IF(_lianjaorb_month_day!C40="","",_lianjaorb_month_day!C40)</f>
        <v/>
      </c>
      <c r="I43" s="23" t="str">
        <f>IF(_lianjaorb_month_day!D40="","",_lianjaorb_month_day!D40)</f>
        <v/>
      </c>
      <c r="J43" s="23" t="str">
        <f t="shared" si="6"/>
        <v/>
      </c>
      <c r="K43" s="31"/>
      <c r="L43" s="31"/>
      <c r="M43" s="33" t="str">
        <f>IF(_kjjunzhi_month_day!A40="","",_kjjunzhi_month_day!A40)</f>
        <v/>
      </c>
      <c r="N43" s="33" t="str">
        <f>IF(_kjjunzhi_month_day!B40="","",_kjjunzhi_month_day!B40)</f>
        <v/>
      </c>
      <c r="O43" s="23" t="str">
        <f t="shared" si="7"/>
        <v/>
      </c>
      <c r="P43" s="31"/>
      <c r="Q43" s="23" t="str">
        <f t="shared" si="8"/>
        <v/>
      </c>
      <c r="R43" s="31"/>
      <c r="S43" s="31"/>
      <c r="T43" s="33" t="str">
        <f>IF(_actual_month_day!A40="","",_actual_month_day!A40)</f>
        <v/>
      </c>
      <c r="U43" s="33" t="str">
        <f>IF(_actual_month_day!B40="","",_actual_month_day!B40)</f>
        <v/>
      </c>
      <c r="V43" s="33" t="str">
        <f>IF(_causek_month_day!A40="","",_causek_month_day!A40)</f>
        <v/>
      </c>
      <c r="W43" s="33" t="str">
        <f>IF(_causek_month_day!B40="","",_causek_month_day!B40)</f>
        <v/>
      </c>
      <c r="X43" s="33" t="str">
        <f>IF(_actual_month_day!C40="","",_actual_month_day!C40)</f>
        <v/>
      </c>
      <c r="Y43" s="33" t="str">
        <f>IF(_actual_month_day!D40="","",_actual_month_day!D40)</f>
        <v/>
      </c>
      <c r="Z43" s="33" t="str">
        <f>IF(_causek_month_day!C40="","",_causek_month_day!C40)</f>
        <v/>
      </c>
      <c r="AA43" s="33" t="str">
        <f>IF(_causek_month_day!D40="","",_causek_month_day!D40)</f>
        <v/>
      </c>
      <c r="AB43" s="33" t="str">
        <f>IF(_actual_month_day!E40="","",_actual_month_day!E40)</f>
        <v/>
      </c>
      <c r="AC43" s="23" t="str">
        <f>IF(_causek_month_day!E40="","",_causek_month_day!E40)</f>
        <v/>
      </c>
      <c r="AD43" s="23" t="str">
        <f>IF(_actual_month_day!F40="","",_actual_month_day!F40)</f>
        <v/>
      </c>
      <c r="AE43" s="23" t="str">
        <f>IF(_causek_month_day!F40="","",_causek_month_day!F40)</f>
        <v/>
      </c>
      <c r="AF43" s="23" t="str">
        <f>IF(_actual_month_day!G40="","",_actual_month_day!G40)</f>
        <v/>
      </c>
      <c r="AG43" s="33" t="str">
        <f>IF(_actual_month_day!H40="","",_actual_month_day!H40)</f>
        <v/>
      </c>
      <c r="AH43" s="33" t="str">
        <f>IF(_actual_month_day!I40="","",_actual_month_day!I40)</f>
        <v/>
      </c>
      <c r="AI43" s="45"/>
      <c r="AJ43" s="23" t="str">
        <f>IF(_kjjunzhi_month_day!C40="","",_kjjunzhi_month_day!C40)</f>
        <v/>
      </c>
      <c r="AK43" s="32" t="str">
        <f t="shared" si="9"/>
        <v/>
      </c>
      <c r="AL43" s="45"/>
      <c r="AM43" s="33" t="str">
        <f>IF(_actual_month_day!J40="","",_actual_month_day!J40)</f>
        <v/>
      </c>
      <c r="AN43" s="33" t="str">
        <f>IF(_actual_month_day!K40="","",_actual_month_day!K40)</f>
        <v/>
      </c>
      <c r="AO43" s="45"/>
      <c r="AP43" s="47" t="str">
        <f>IF(_actual_month_day!L40="","",_actual_month_day!L40)</f>
        <v/>
      </c>
      <c r="AQ43" s="47" t="str">
        <f>IF(_actual_month_day!M40="","",_actual_month_day!M40)</f>
        <v/>
      </c>
      <c r="AR43" s="47" t="str">
        <f>IF(_actual_month_day!N40="","",_actual_month_day!N40)</f>
        <v/>
      </c>
      <c r="AS43" s="23" t="str">
        <f>IF(_analysis_month_day!A40="","",_analysis_month_day!A40)</f>
        <v/>
      </c>
      <c r="AT43" s="31"/>
      <c r="AU43" s="23" t="str">
        <f>IF(_analysis_month_day!B40="","",_analysis_month_day!B40)</f>
        <v/>
      </c>
      <c r="AV43" s="31"/>
      <c r="AW43" s="23" t="str">
        <f>IF(_actual_month_day!O40="","",_actual_month_day!O40)</f>
        <v/>
      </c>
      <c r="AX43" s="51"/>
    </row>
    <row r="44" ht="18.75" spans="2:50">
      <c r="B44" s="21">
        <f ca="1">B41+1</f>
        <v>43479</v>
      </c>
      <c r="C44" s="22" t="str">
        <f>IF(AND(_actual_month_day!P41=1),"夜班",IF(AND(_actual_month_day!P41=2),"白班",IF(AND(_actual_month_day!P41=3),"中班","")))</f>
        <v/>
      </c>
      <c r="D44" s="22" t="str">
        <f>IF(AND(_actual_month_day!Q41="A"),"甲班",IF(AND(_actual_month_day!Q41="B"),"乙班",IF(AND(_actual_month_day!Q41="C"),"丙班",IF(AND(_actual_month_day!Q41="D"),"丁班",""))))</f>
        <v/>
      </c>
      <c r="E44" s="26" t="str">
        <f>IF(_lianjaorb_month_day!A41="","",_lianjaorb_month_day!A41)</f>
        <v/>
      </c>
      <c r="F44" s="26" t="str">
        <f>IF(_lianjaorb_month_day!B41="","",_lianjaorb_month_day!B41)</f>
        <v/>
      </c>
      <c r="G44" s="26" t="str">
        <f t="shared" si="5"/>
        <v/>
      </c>
      <c r="H44" s="23" t="str">
        <f>IF(_lianjaorb_month_day!C41="","",_lianjaorb_month_day!C41)</f>
        <v/>
      </c>
      <c r="I44" s="23" t="str">
        <f>IF(_lianjaorb_month_day!D41="","",_lianjaorb_month_day!D41)</f>
        <v/>
      </c>
      <c r="J44" s="23" t="str">
        <f t="shared" si="6"/>
        <v/>
      </c>
      <c r="K44" s="31">
        <f>IFERROR(SUM(E44:E46,H44:H46),"")</f>
        <v>0</v>
      </c>
      <c r="L44" s="31">
        <f>IFERROR(SUM(F44:F46,I44:I46),"")</f>
        <v>0</v>
      </c>
      <c r="M44" s="33" t="str">
        <f>IF(_kjjunzhi_month_day!A41="","",_kjjunzhi_month_day!A41)</f>
        <v/>
      </c>
      <c r="N44" s="33" t="str">
        <f>IF(_kjjunzhi_month_day!B41="","",_kjjunzhi_month_day!B41)</f>
        <v/>
      </c>
      <c r="O44" s="23" t="str">
        <f t="shared" si="7"/>
        <v/>
      </c>
      <c r="P44" s="31" t="str">
        <f>IFERROR(SUM(G44:G46,J44:J46)/AO44*1000-31*(AT44-7),"")</f>
        <v/>
      </c>
      <c r="Q44" s="23" t="str">
        <f t="shared" si="8"/>
        <v/>
      </c>
      <c r="R44" s="31" t="str">
        <f>IFERROR(SUM(G44:G46,J44:J46)/AL44,"")</f>
        <v/>
      </c>
      <c r="S44" s="31" t="str">
        <f>IFERROR(K44/L44*100,"")</f>
        <v/>
      </c>
      <c r="T44" s="33" t="str">
        <f>IF(_actual_month_day!A41="","",_actual_month_day!A41)</f>
        <v/>
      </c>
      <c r="U44" s="33" t="str">
        <f>IF(_actual_month_day!B41="","",_actual_month_day!B41)</f>
        <v/>
      </c>
      <c r="V44" s="33" t="str">
        <f>IF(_causek_month_day!A41="","",_causek_month_day!A41)</f>
        <v/>
      </c>
      <c r="W44" s="33" t="str">
        <f>IF(_causek_month_day!B41="","",_causek_month_day!B41)</f>
        <v/>
      </c>
      <c r="X44" s="33" t="str">
        <f>IF(_actual_month_day!C41="","",_actual_month_day!C41)</f>
        <v/>
      </c>
      <c r="Y44" s="33" t="str">
        <f>IF(_actual_month_day!D41="","",_actual_month_day!D41)</f>
        <v/>
      </c>
      <c r="Z44" s="33" t="str">
        <f>IF(_causek_month_day!C41="","",_causek_month_day!C41)</f>
        <v/>
      </c>
      <c r="AA44" s="33" t="str">
        <f>IF(_causek_month_day!D41="","",_causek_month_day!D41)</f>
        <v/>
      </c>
      <c r="AB44" s="33" t="str">
        <f>IF(_actual_month_day!E41="","",_actual_month_day!E41)</f>
        <v/>
      </c>
      <c r="AC44" s="23" t="str">
        <f>IF(_causek_month_day!E41="","",_causek_month_day!E41)</f>
        <v/>
      </c>
      <c r="AD44" s="23" t="str">
        <f>IF(_actual_month_day!F41="","",_actual_month_day!F41)</f>
        <v/>
      </c>
      <c r="AE44" s="23" t="str">
        <f>IF(_causek_month_day!F41="","",_causek_month_day!F41)</f>
        <v/>
      </c>
      <c r="AF44" s="23" t="str">
        <f>IF(_actual_month_day!G41="","",_actual_month_day!G41)</f>
        <v/>
      </c>
      <c r="AG44" s="33" t="str">
        <f>IF(_actual_month_day!H41="","",_actual_month_day!H41)</f>
        <v/>
      </c>
      <c r="AH44" s="33" t="str">
        <f>IF(_actual_month_day!I41="","",_actual_month_day!I41)</f>
        <v/>
      </c>
      <c r="AI44" s="45">
        <f>IFERROR(SUM(AH44:AH46),"")</f>
        <v>0</v>
      </c>
      <c r="AJ44" s="23" t="str">
        <f>IF(_kjjunzhi_month_day!C41="","",_kjjunzhi_month_day!C41)</f>
        <v/>
      </c>
      <c r="AK44" s="32" t="str">
        <f t="shared" si="9"/>
        <v/>
      </c>
      <c r="AL44" s="45">
        <f>IFERROR(SUM(AK44:AK46),"")</f>
        <v>0</v>
      </c>
      <c r="AM44" s="33" t="str">
        <f>IF(_actual_month_day!J41="","",_actual_month_day!J41)</f>
        <v/>
      </c>
      <c r="AN44" s="33" t="str">
        <f>IF(_actual_month_day!K41="","",_actual_month_day!K41)</f>
        <v/>
      </c>
      <c r="AO44" s="45">
        <f>IFERROR(SUM(AN44:AN46),"")</f>
        <v>0</v>
      </c>
      <c r="AP44" s="47" t="str">
        <f>IF(_actual_month_day!L41="","",_actual_month_day!L41)</f>
        <v/>
      </c>
      <c r="AQ44" s="47" t="str">
        <f>IF(_actual_month_day!M41="","",_actual_month_day!M41)</f>
        <v/>
      </c>
      <c r="AR44" s="47" t="str">
        <f>IF(_actual_month_day!N41="","",_actual_month_day!N41)</f>
        <v/>
      </c>
      <c r="AS44" s="23" t="str">
        <f>IF(_analysis_month_day!A41="","",_analysis_month_day!A41)</f>
        <v/>
      </c>
      <c r="AT44" s="31" t="str">
        <f>IFERROR(AVERAGE(AS44:AS46),"")</f>
        <v/>
      </c>
      <c r="AU44" s="23" t="str">
        <f>IF(_analysis_month_day!B41="","",_analysis_month_day!B41)</f>
        <v/>
      </c>
      <c r="AV44" s="31" t="str">
        <f>IFERROR(AVERAGE(AU44:AU46),"")</f>
        <v/>
      </c>
      <c r="AW44" s="23" t="str">
        <f>IF(_actual_month_day!O41="","",_actual_month_day!O41)</f>
        <v/>
      </c>
      <c r="AX44" s="51" t="str">
        <f>IFERROR(AVERAGE(AW44:AW46),"")</f>
        <v/>
      </c>
    </row>
    <row r="45" ht="18.75" spans="2:50">
      <c r="B45" s="24"/>
      <c r="C45" s="22" t="str">
        <f>IF(AND(_actual_month_day!P42=1),"夜班",IF(AND(_actual_month_day!P42=2),"白班",IF(AND(_actual_month_day!P42=3),"中班","")))</f>
        <v/>
      </c>
      <c r="D45" s="22" t="str">
        <f>IF(AND(_actual_month_day!Q42="A"),"甲班",IF(AND(_actual_month_day!Q42="B"),"乙班",IF(AND(_actual_month_day!Q42="C"),"丙班",IF(AND(_actual_month_day!Q42="D"),"丁班",""))))</f>
        <v/>
      </c>
      <c r="E45" s="26" t="str">
        <f>IF(_lianjaorb_month_day!A42="","",_lianjaorb_month_day!A42)</f>
        <v/>
      </c>
      <c r="F45" s="26" t="str">
        <f>IF(_lianjaorb_month_day!B42="","",_lianjaorb_month_day!B42)</f>
        <v/>
      </c>
      <c r="G45" s="26" t="str">
        <f t="shared" si="5"/>
        <v/>
      </c>
      <c r="H45" s="23" t="str">
        <f>IF(_lianjaorb_month_day!C42="","",_lianjaorb_month_day!C42)</f>
        <v/>
      </c>
      <c r="I45" s="23" t="str">
        <f>IF(_lianjaorb_month_day!D42="","",_lianjaorb_month_day!D42)</f>
        <v/>
      </c>
      <c r="J45" s="23" t="str">
        <f t="shared" si="6"/>
        <v/>
      </c>
      <c r="K45" s="31"/>
      <c r="L45" s="31"/>
      <c r="M45" s="33" t="str">
        <f>IF(_kjjunzhi_month_day!A42="","",_kjjunzhi_month_day!A42)</f>
        <v/>
      </c>
      <c r="N45" s="33" t="str">
        <f>IF(_kjjunzhi_month_day!B42="","",_kjjunzhi_month_day!B42)</f>
        <v/>
      </c>
      <c r="O45" s="23" t="str">
        <f t="shared" si="7"/>
        <v/>
      </c>
      <c r="P45" s="31"/>
      <c r="Q45" s="23" t="str">
        <f t="shared" si="8"/>
        <v/>
      </c>
      <c r="R45" s="31"/>
      <c r="S45" s="31"/>
      <c r="T45" s="33" t="str">
        <f>IF(_actual_month_day!A42="","",_actual_month_day!A42)</f>
        <v/>
      </c>
      <c r="U45" s="33" t="str">
        <f>IF(_actual_month_day!B42="","",_actual_month_day!B42)</f>
        <v/>
      </c>
      <c r="V45" s="33" t="str">
        <f>IF(_causek_month_day!A42="","",_causek_month_day!A42)</f>
        <v/>
      </c>
      <c r="W45" s="33" t="str">
        <f>IF(_causek_month_day!B42="","",_causek_month_day!B42)</f>
        <v/>
      </c>
      <c r="X45" s="33" t="str">
        <f>IF(_actual_month_day!C42="","",_actual_month_day!C42)</f>
        <v/>
      </c>
      <c r="Y45" s="33" t="str">
        <f>IF(_actual_month_day!D42="","",_actual_month_day!D42)</f>
        <v/>
      </c>
      <c r="Z45" s="33" t="str">
        <f>IF(_causek_month_day!C42="","",_causek_month_day!C42)</f>
        <v/>
      </c>
      <c r="AA45" s="33" t="str">
        <f>IF(_causek_month_day!D42="","",_causek_month_day!D42)</f>
        <v/>
      </c>
      <c r="AB45" s="33" t="str">
        <f>IF(_actual_month_day!E42="","",_actual_month_day!E42)</f>
        <v/>
      </c>
      <c r="AC45" s="23" t="str">
        <f>IF(_causek_month_day!E42="","",_causek_month_day!E42)</f>
        <v/>
      </c>
      <c r="AD45" s="23" t="str">
        <f>IF(_actual_month_day!F42="","",_actual_month_day!F42)</f>
        <v/>
      </c>
      <c r="AE45" s="23" t="str">
        <f>IF(_causek_month_day!F42="","",_causek_month_day!F42)</f>
        <v/>
      </c>
      <c r="AF45" s="23" t="str">
        <f>IF(_actual_month_day!G42="","",_actual_month_day!G42)</f>
        <v/>
      </c>
      <c r="AG45" s="33" t="str">
        <f>IF(_actual_month_day!H42="","",_actual_month_day!H42)</f>
        <v/>
      </c>
      <c r="AH45" s="33" t="str">
        <f>IF(_actual_month_day!I42="","",_actual_month_day!I42)</f>
        <v/>
      </c>
      <c r="AI45" s="45"/>
      <c r="AJ45" s="23" t="str">
        <f>IF(_kjjunzhi_month_day!C42="","",_kjjunzhi_month_day!C42)</f>
        <v/>
      </c>
      <c r="AK45" s="32" t="str">
        <f t="shared" si="9"/>
        <v/>
      </c>
      <c r="AL45" s="45"/>
      <c r="AM45" s="33" t="str">
        <f>IF(_actual_month_day!J42="","",_actual_month_day!J42)</f>
        <v/>
      </c>
      <c r="AN45" s="33" t="str">
        <f>IF(_actual_month_day!K42="","",_actual_month_day!K42)</f>
        <v/>
      </c>
      <c r="AO45" s="45"/>
      <c r="AP45" s="47" t="str">
        <f>IF(_actual_month_day!L42="","",_actual_month_day!L42)</f>
        <v/>
      </c>
      <c r="AQ45" s="47" t="str">
        <f>IF(_actual_month_day!M42="","",_actual_month_day!M42)</f>
        <v/>
      </c>
      <c r="AR45" s="47" t="str">
        <f>IF(_actual_month_day!N42="","",_actual_month_day!N42)</f>
        <v/>
      </c>
      <c r="AS45" s="23" t="str">
        <f>IF(_analysis_month_day!A42="","",_analysis_month_day!A42)</f>
        <v/>
      </c>
      <c r="AT45" s="31"/>
      <c r="AU45" s="23" t="str">
        <f>IF(_analysis_month_day!B42="","",_analysis_month_day!B42)</f>
        <v/>
      </c>
      <c r="AV45" s="31"/>
      <c r="AW45" s="23" t="str">
        <f>IF(_actual_month_day!O42="","",_actual_month_day!O42)</f>
        <v/>
      </c>
      <c r="AX45" s="51"/>
    </row>
    <row r="46" ht="18.75" spans="2:50">
      <c r="B46" s="24"/>
      <c r="C46" s="22" t="str">
        <f>IF(AND(_actual_month_day!P43=1),"夜班",IF(AND(_actual_month_day!P43=2),"白班",IF(AND(_actual_month_day!P43=3),"中班","")))</f>
        <v/>
      </c>
      <c r="D46" s="22" t="str">
        <f>IF(AND(_actual_month_day!Q43="A"),"甲班",IF(AND(_actual_month_day!Q43="B"),"乙班",IF(AND(_actual_month_day!Q43="C"),"丙班",IF(AND(_actual_month_day!Q43="D"),"丁班",""))))</f>
        <v/>
      </c>
      <c r="E46" s="26" t="str">
        <f>IF(_lianjaorb_month_day!A43="","",_lianjaorb_month_day!A43)</f>
        <v/>
      </c>
      <c r="F46" s="26" t="str">
        <f>IF(_lianjaorb_month_day!B43="","",_lianjaorb_month_day!B43)</f>
        <v/>
      </c>
      <c r="G46" s="26" t="str">
        <f t="shared" si="5"/>
        <v/>
      </c>
      <c r="H46" s="23" t="str">
        <f>IF(_lianjaorb_month_day!C43="","",_lianjaorb_month_day!C43)</f>
        <v/>
      </c>
      <c r="I46" s="23" t="str">
        <f>IF(_lianjaorb_month_day!D43="","",_lianjaorb_month_day!D43)</f>
        <v/>
      </c>
      <c r="J46" s="23" t="str">
        <f t="shared" si="6"/>
        <v/>
      </c>
      <c r="K46" s="31"/>
      <c r="L46" s="31"/>
      <c r="M46" s="33" t="str">
        <f>IF(_kjjunzhi_month_day!A43="","",_kjjunzhi_month_day!A43)</f>
        <v/>
      </c>
      <c r="N46" s="33" t="str">
        <f>IF(_kjjunzhi_month_day!B43="","",_kjjunzhi_month_day!B43)</f>
        <v/>
      </c>
      <c r="O46" s="23" t="str">
        <f t="shared" si="7"/>
        <v/>
      </c>
      <c r="P46" s="31"/>
      <c r="Q46" s="23" t="str">
        <f t="shared" si="8"/>
        <v/>
      </c>
      <c r="R46" s="31"/>
      <c r="S46" s="31"/>
      <c r="T46" s="33" t="str">
        <f>IF(_actual_month_day!A43="","",_actual_month_day!A43)</f>
        <v/>
      </c>
      <c r="U46" s="33" t="str">
        <f>IF(_actual_month_day!B43="","",_actual_month_day!B43)</f>
        <v/>
      </c>
      <c r="V46" s="33" t="str">
        <f>IF(_causek_month_day!A43="","",_causek_month_day!A43)</f>
        <v/>
      </c>
      <c r="W46" s="33" t="str">
        <f>IF(_causek_month_day!B43="","",_causek_month_day!B43)</f>
        <v/>
      </c>
      <c r="X46" s="33" t="str">
        <f>IF(_actual_month_day!C43="","",_actual_month_day!C43)</f>
        <v/>
      </c>
      <c r="Y46" s="33" t="str">
        <f>IF(_actual_month_day!D43="","",_actual_month_day!D43)</f>
        <v/>
      </c>
      <c r="Z46" s="33" t="str">
        <f>IF(_causek_month_day!C43="","",_causek_month_day!C43)</f>
        <v/>
      </c>
      <c r="AA46" s="33" t="str">
        <f>IF(_causek_month_day!D43="","",_causek_month_day!D43)</f>
        <v/>
      </c>
      <c r="AB46" s="33" t="str">
        <f>IF(_actual_month_day!E43="","",_actual_month_day!E43)</f>
        <v/>
      </c>
      <c r="AC46" s="23" t="str">
        <f>IF(_causek_month_day!E43="","",_causek_month_day!E43)</f>
        <v/>
      </c>
      <c r="AD46" s="23" t="str">
        <f>IF(_actual_month_day!F43="","",_actual_month_day!F43)</f>
        <v/>
      </c>
      <c r="AE46" s="23" t="str">
        <f>IF(_causek_month_day!F43="","",_causek_month_day!F43)</f>
        <v/>
      </c>
      <c r="AF46" s="23" t="str">
        <f>IF(_actual_month_day!G43="","",_actual_month_day!G43)</f>
        <v/>
      </c>
      <c r="AG46" s="33" t="str">
        <f>IF(_actual_month_day!H43="","",_actual_month_day!H43)</f>
        <v/>
      </c>
      <c r="AH46" s="33" t="str">
        <f>IF(_actual_month_day!I43="","",_actual_month_day!I43)</f>
        <v/>
      </c>
      <c r="AI46" s="45"/>
      <c r="AJ46" s="23" t="str">
        <f>IF(_kjjunzhi_month_day!C43="","",_kjjunzhi_month_day!C43)</f>
        <v/>
      </c>
      <c r="AK46" s="32" t="str">
        <f t="shared" si="9"/>
        <v/>
      </c>
      <c r="AL46" s="45"/>
      <c r="AM46" s="33" t="str">
        <f>IF(_actual_month_day!J43="","",_actual_month_day!J43)</f>
        <v/>
      </c>
      <c r="AN46" s="33" t="str">
        <f>IF(_actual_month_day!K43="","",_actual_month_day!K43)</f>
        <v/>
      </c>
      <c r="AO46" s="45"/>
      <c r="AP46" s="47" t="str">
        <f>IF(_actual_month_day!L43="","",_actual_month_day!L43)</f>
        <v/>
      </c>
      <c r="AQ46" s="47" t="str">
        <f>IF(_actual_month_day!M43="","",_actual_month_day!M43)</f>
        <v/>
      </c>
      <c r="AR46" s="47" t="str">
        <f>IF(_actual_month_day!N43="","",_actual_month_day!N43)</f>
        <v/>
      </c>
      <c r="AS46" s="23" t="str">
        <f>IF(_analysis_month_day!A43="","",_analysis_month_day!A43)</f>
        <v/>
      </c>
      <c r="AT46" s="31"/>
      <c r="AU46" s="23" t="str">
        <f>IF(_analysis_month_day!B43="","",_analysis_month_day!B43)</f>
        <v/>
      </c>
      <c r="AV46" s="31"/>
      <c r="AW46" s="23" t="str">
        <f>IF(_actual_month_day!O43="","",_actual_month_day!O43)</f>
        <v/>
      </c>
      <c r="AX46" s="51"/>
    </row>
    <row r="47" ht="18.75" spans="2:50">
      <c r="B47" s="21">
        <f ca="1">B44+1</f>
        <v>43480</v>
      </c>
      <c r="C47" s="22" t="str">
        <f>IF(AND(_actual_month_day!P44=1),"夜班",IF(AND(_actual_month_day!P44=2),"白班",IF(AND(_actual_month_day!P44=3),"中班","")))</f>
        <v/>
      </c>
      <c r="D47" s="22" t="str">
        <f>IF(AND(_actual_month_day!Q44="A"),"甲班",IF(AND(_actual_month_day!Q44="B"),"乙班",IF(AND(_actual_month_day!Q44="C"),"丙班",IF(AND(_actual_month_day!Q44="D"),"丁班",""))))</f>
        <v/>
      </c>
      <c r="E47" s="26" t="str">
        <f>IF(_lianjaorb_month_day!A44="","",_lianjaorb_month_day!A44)</f>
        <v/>
      </c>
      <c r="F47" s="26" t="str">
        <f>IF(_lianjaorb_month_day!B44="","",_lianjaorb_month_day!B44)</f>
        <v/>
      </c>
      <c r="G47" s="26" t="str">
        <f t="shared" si="5"/>
        <v/>
      </c>
      <c r="H47" s="23" t="str">
        <f>IF(_lianjaorb_month_day!C44="","",_lianjaorb_month_day!C44)</f>
        <v/>
      </c>
      <c r="I47" s="23" t="str">
        <f>IF(_lianjaorb_month_day!D44="","",_lianjaorb_month_day!D44)</f>
        <v/>
      </c>
      <c r="J47" s="23" t="str">
        <f t="shared" si="6"/>
        <v/>
      </c>
      <c r="K47" s="31">
        <f>IFERROR(SUM(E47:E49,H47:H49),"")</f>
        <v>0</v>
      </c>
      <c r="L47" s="31">
        <f>IFERROR(SUM(F47:F49,I47:I49),"")</f>
        <v>0</v>
      </c>
      <c r="M47" s="33" t="str">
        <f>IF(_kjjunzhi_month_day!A44="","",_kjjunzhi_month_day!A44)</f>
        <v/>
      </c>
      <c r="N47" s="33" t="str">
        <f>IF(_kjjunzhi_month_day!B44="","",_kjjunzhi_month_day!B44)</f>
        <v/>
      </c>
      <c r="O47" s="23" t="str">
        <f t="shared" si="7"/>
        <v/>
      </c>
      <c r="P47" s="31" t="str">
        <f>IFERROR(SUM(G47:G49,J47:J49)/AO47*1000-31*(AT47-7),"")</f>
        <v/>
      </c>
      <c r="Q47" s="23" t="str">
        <f t="shared" si="8"/>
        <v/>
      </c>
      <c r="R47" s="31" t="str">
        <f>IFERROR(SUM(G47:G49,J47:J49)/AL47,"")</f>
        <v/>
      </c>
      <c r="S47" s="31" t="str">
        <f>IFERROR(K47/L47*100,"")</f>
        <v/>
      </c>
      <c r="T47" s="33" t="str">
        <f>IF(_actual_month_day!A44="","",_actual_month_day!A44)</f>
        <v/>
      </c>
      <c r="U47" s="33" t="str">
        <f>IF(_actual_month_day!B44="","",_actual_month_day!B44)</f>
        <v/>
      </c>
      <c r="V47" s="33" t="str">
        <f>IF(_causek_month_day!A44="","",_causek_month_day!A44)</f>
        <v/>
      </c>
      <c r="W47" s="33" t="str">
        <f>IF(_causek_month_day!B44="","",_causek_month_day!B44)</f>
        <v/>
      </c>
      <c r="X47" s="33" t="str">
        <f>IF(_actual_month_day!C44="","",_actual_month_day!C44)</f>
        <v/>
      </c>
      <c r="Y47" s="33" t="str">
        <f>IF(_actual_month_day!D44="","",_actual_month_day!D44)</f>
        <v/>
      </c>
      <c r="Z47" s="33" t="str">
        <f>IF(_causek_month_day!C44="","",_causek_month_day!C44)</f>
        <v/>
      </c>
      <c r="AA47" s="33" t="str">
        <f>IF(_causek_month_day!D44="","",_causek_month_day!D44)</f>
        <v/>
      </c>
      <c r="AB47" s="33" t="str">
        <f>IF(_actual_month_day!E44="","",_actual_month_day!E44)</f>
        <v/>
      </c>
      <c r="AC47" s="23" t="str">
        <f>IF(_causek_month_day!E44="","",_causek_month_day!E44)</f>
        <v/>
      </c>
      <c r="AD47" s="23" t="str">
        <f>IF(_actual_month_day!F44="","",_actual_month_day!F44)</f>
        <v/>
      </c>
      <c r="AE47" s="23" t="str">
        <f>IF(_causek_month_day!F44="","",_causek_month_day!F44)</f>
        <v/>
      </c>
      <c r="AF47" s="23" t="str">
        <f>IF(_actual_month_day!G44="","",_actual_month_day!G44)</f>
        <v/>
      </c>
      <c r="AG47" s="33" t="str">
        <f>IF(_actual_month_day!H44="","",_actual_month_day!H44)</f>
        <v/>
      </c>
      <c r="AH47" s="33" t="str">
        <f>IF(_actual_month_day!I44="","",_actual_month_day!I44)</f>
        <v/>
      </c>
      <c r="AI47" s="45">
        <f>IFERROR(SUM(AH47:AH49),"")</f>
        <v>0</v>
      </c>
      <c r="AJ47" s="23" t="str">
        <f>IF(_kjjunzhi_month_day!C44="","",_kjjunzhi_month_day!C44)</f>
        <v/>
      </c>
      <c r="AK47" s="32" t="str">
        <f t="shared" si="9"/>
        <v/>
      </c>
      <c r="AL47" s="45">
        <f>IFERROR(SUM(AK47:AK49),"")</f>
        <v>0</v>
      </c>
      <c r="AM47" s="33" t="str">
        <f>IF(_actual_month_day!J44="","",_actual_month_day!J44)</f>
        <v/>
      </c>
      <c r="AN47" s="33" t="str">
        <f>IF(_actual_month_day!K44="","",_actual_month_day!K44)</f>
        <v/>
      </c>
      <c r="AO47" s="45">
        <f>IFERROR(SUM(AN47:AN49),"")</f>
        <v>0</v>
      </c>
      <c r="AP47" s="47" t="str">
        <f>IF(_actual_month_day!L44="","",_actual_month_day!L44)</f>
        <v/>
      </c>
      <c r="AQ47" s="47" t="str">
        <f>IF(_actual_month_day!M44="","",_actual_month_day!M44)</f>
        <v/>
      </c>
      <c r="AR47" s="47" t="str">
        <f>IF(_actual_month_day!N44="","",_actual_month_day!N44)</f>
        <v/>
      </c>
      <c r="AS47" s="23" t="str">
        <f>IF(_analysis_month_day!A44="","",_analysis_month_day!A44)</f>
        <v/>
      </c>
      <c r="AT47" s="31" t="str">
        <f>IFERROR(AVERAGE(AS47:AS49),"")</f>
        <v/>
      </c>
      <c r="AU47" s="23" t="str">
        <f>IF(_analysis_month_day!B44="","",_analysis_month_day!B44)</f>
        <v/>
      </c>
      <c r="AV47" s="31" t="str">
        <f>IFERROR(AVERAGE(AU47:AU49),"")</f>
        <v/>
      </c>
      <c r="AW47" s="23" t="str">
        <f>IF(_actual_month_day!O44="","",_actual_month_day!O44)</f>
        <v/>
      </c>
      <c r="AX47" s="51" t="str">
        <f>IFERROR(AVERAGE(AW47:AW49),"")</f>
        <v/>
      </c>
    </row>
    <row r="48" ht="18.75" spans="2:50">
      <c r="B48" s="24"/>
      <c r="C48" s="22" t="str">
        <f>IF(AND(_actual_month_day!P45=1),"夜班",IF(AND(_actual_month_day!P45=2),"白班",IF(AND(_actual_month_day!P45=3),"中班","")))</f>
        <v/>
      </c>
      <c r="D48" s="22" t="str">
        <f>IF(AND(_actual_month_day!Q45="A"),"甲班",IF(AND(_actual_month_day!Q45="B"),"乙班",IF(AND(_actual_month_day!Q45="C"),"丙班",IF(AND(_actual_month_day!Q45="D"),"丁班",""))))</f>
        <v/>
      </c>
      <c r="E48" s="26" t="str">
        <f>IF(_lianjaorb_month_day!A45="","",_lianjaorb_month_day!A45)</f>
        <v/>
      </c>
      <c r="F48" s="26" t="str">
        <f>IF(_lianjaorb_month_day!B45="","",_lianjaorb_month_day!B45)</f>
        <v/>
      </c>
      <c r="G48" s="26" t="str">
        <f t="shared" si="5"/>
        <v/>
      </c>
      <c r="H48" s="23" t="str">
        <f>IF(_lianjaorb_month_day!C45="","",_lianjaorb_month_day!C45)</f>
        <v/>
      </c>
      <c r="I48" s="23" t="str">
        <f>IF(_lianjaorb_month_day!D45="","",_lianjaorb_month_day!D45)</f>
        <v/>
      </c>
      <c r="J48" s="23" t="str">
        <f t="shared" si="6"/>
        <v/>
      </c>
      <c r="K48" s="31"/>
      <c r="L48" s="31"/>
      <c r="M48" s="33" t="str">
        <f>IF(_kjjunzhi_month_day!A45="","",_kjjunzhi_month_day!A45)</f>
        <v/>
      </c>
      <c r="N48" s="33" t="str">
        <f>IF(_kjjunzhi_month_day!B45="","",_kjjunzhi_month_day!B45)</f>
        <v/>
      </c>
      <c r="O48" s="23" t="str">
        <f t="shared" si="7"/>
        <v/>
      </c>
      <c r="P48" s="31"/>
      <c r="Q48" s="23" t="str">
        <f t="shared" si="8"/>
        <v/>
      </c>
      <c r="R48" s="31"/>
      <c r="S48" s="31"/>
      <c r="T48" s="33" t="str">
        <f>IF(_actual_month_day!A45="","",_actual_month_day!A45)</f>
        <v/>
      </c>
      <c r="U48" s="33" t="str">
        <f>IF(_actual_month_day!B45="","",_actual_month_day!B45)</f>
        <v/>
      </c>
      <c r="V48" s="33" t="str">
        <f>IF(_causek_month_day!A45="","",_causek_month_day!A45)</f>
        <v/>
      </c>
      <c r="W48" s="33" t="str">
        <f>IF(_causek_month_day!B45="","",_causek_month_day!B45)</f>
        <v/>
      </c>
      <c r="X48" s="33" t="str">
        <f>IF(_actual_month_day!C45="","",_actual_month_day!C45)</f>
        <v/>
      </c>
      <c r="Y48" s="33" t="str">
        <f>IF(_actual_month_day!D45="","",_actual_month_day!D45)</f>
        <v/>
      </c>
      <c r="Z48" s="33" t="str">
        <f>IF(_causek_month_day!C45="","",_causek_month_day!C45)</f>
        <v/>
      </c>
      <c r="AA48" s="33" t="str">
        <f>IF(_causek_month_day!D45="","",_causek_month_day!D45)</f>
        <v/>
      </c>
      <c r="AB48" s="33" t="str">
        <f>IF(_actual_month_day!E45="","",_actual_month_day!E45)</f>
        <v/>
      </c>
      <c r="AC48" s="23" t="str">
        <f>IF(_causek_month_day!E45="","",_causek_month_day!E45)</f>
        <v/>
      </c>
      <c r="AD48" s="23" t="str">
        <f>IF(_actual_month_day!F45="","",_actual_month_day!F45)</f>
        <v/>
      </c>
      <c r="AE48" s="23" t="str">
        <f>IF(_causek_month_day!F45="","",_causek_month_day!F45)</f>
        <v/>
      </c>
      <c r="AF48" s="23" t="str">
        <f>IF(_actual_month_day!G45="","",_actual_month_day!G45)</f>
        <v/>
      </c>
      <c r="AG48" s="33" t="str">
        <f>IF(_actual_month_day!H45="","",_actual_month_day!H45)</f>
        <v/>
      </c>
      <c r="AH48" s="33" t="str">
        <f>IF(_actual_month_day!I45="","",_actual_month_day!I45)</f>
        <v/>
      </c>
      <c r="AI48" s="45"/>
      <c r="AJ48" s="23" t="str">
        <f>IF(_kjjunzhi_month_day!C45="","",_kjjunzhi_month_day!C45)</f>
        <v/>
      </c>
      <c r="AK48" s="32" t="str">
        <f t="shared" si="9"/>
        <v/>
      </c>
      <c r="AL48" s="45"/>
      <c r="AM48" s="33" t="str">
        <f>IF(_actual_month_day!J45="","",_actual_month_day!J45)</f>
        <v/>
      </c>
      <c r="AN48" s="33" t="str">
        <f>IF(_actual_month_day!K45="","",_actual_month_day!K45)</f>
        <v/>
      </c>
      <c r="AO48" s="45"/>
      <c r="AP48" s="47" t="str">
        <f>IF(_actual_month_day!L45="","",_actual_month_day!L45)</f>
        <v/>
      </c>
      <c r="AQ48" s="47" t="str">
        <f>IF(_actual_month_day!M45="","",_actual_month_day!M45)</f>
        <v/>
      </c>
      <c r="AR48" s="47" t="str">
        <f>IF(_actual_month_day!N45="","",_actual_month_day!N45)</f>
        <v/>
      </c>
      <c r="AS48" s="23" t="str">
        <f>IF(_analysis_month_day!A45="","",_analysis_month_day!A45)</f>
        <v/>
      </c>
      <c r="AT48" s="31"/>
      <c r="AU48" s="23" t="str">
        <f>IF(_analysis_month_day!B45="","",_analysis_month_day!B45)</f>
        <v/>
      </c>
      <c r="AV48" s="31"/>
      <c r="AW48" s="23" t="str">
        <f>IF(_actual_month_day!O45="","",_actual_month_day!O45)</f>
        <v/>
      </c>
      <c r="AX48" s="51"/>
    </row>
    <row r="49" ht="18.75" spans="2:50">
      <c r="B49" s="24"/>
      <c r="C49" s="22" t="str">
        <f>IF(AND(_actual_month_day!P46=1),"夜班",IF(AND(_actual_month_day!P46=2),"白班",IF(AND(_actual_month_day!P46=3),"中班","")))</f>
        <v/>
      </c>
      <c r="D49" s="22" t="str">
        <f>IF(AND(_actual_month_day!Q46="A"),"甲班",IF(AND(_actual_month_day!Q46="B"),"乙班",IF(AND(_actual_month_day!Q46="C"),"丙班",IF(AND(_actual_month_day!Q46="D"),"丁班",""))))</f>
        <v/>
      </c>
      <c r="E49" s="26" t="str">
        <f>IF(_lianjaorb_month_day!A46="","",_lianjaorb_month_day!A46)</f>
        <v/>
      </c>
      <c r="F49" s="26" t="str">
        <f>IF(_lianjaorb_month_day!B46="","",_lianjaorb_month_day!B46)</f>
        <v/>
      </c>
      <c r="G49" s="26" t="str">
        <f t="shared" si="5"/>
        <v/>
      </c>
      <c r="H49" s="23" t="str">
        <f>IF(_lianjaorb_month_day!C46="","",_lianjaorb_month_day!C46)</f>
        <v/>
      </c>
      <c r="I49" s="23" t="str">
        <f>IF(_lianjaorb_month_day!D46="","",_lianjaorb_month_day!D46)</f>
        <v/>
      </c>
      <c r="J49" s="23" t="str">
        <f t="shared" si="6"/>
        <v/>
      </c>
      <c r="K49" s="31"/>
      <c r="L49" s="31"/>
      <c r="M49" s="33" t="str">
        <f>IF(_kjjunzhi_month_day!A46="","",_kjjunzhi_month_day!A46)</f>
        <v/>
      </c>
      <c r="N49" s="33" t="str">
        <f>IF(_kjjunzhi_month_day!B46="","",_kjjunzhi_month_day!B46)</f>
        <v/>
      </c>
      <c r="O49" s="23" t="str">
        <f t="shared" si="7"/>
        <v/>
      </c>
      <c r="P49" s="31"/>
      <c r="Q49" s="23" t="str">
        <f t="shared" si="8"/>
        <v/>
      </c>
      <c r="R49" s="31"/>
      <c r="S49" s="31"/>
      <c r="T49" s="33" t="str">
        <f>IF(_actual_month_day!A46="","",_actual_month_day!A46)</f>
        <v/>
      </c>
      <c r="U49" s="33" t="str">
        <f>IF(_actual_month_day!B46="","",_actual_month_day!B46)</f>
        <v/>
      </c>
      <c r="V49" s="33" t="str">
        <f>IF(_causek_month_day!A46="","",_causek_month_day!A46)</f>
        <v/>
      </c>
      <c r="W49" s="33" t="str">
        <f>IF(_causek_month_day!B46="","",_causek_month_day!B46)</f>
        <v/>
      </c>
      <c r="X49" s="33" t="str">
        <f>IF(_actual_month_day!C46="","",_actual_month_day!C46)</f>
        <v/>
      </c>
      <c r="Y49" s="33" t="str">
        <f>IF(_actual_month_day!D46="","",_actual_month_day!D46)</f>
        <v/>
      </c>
      <c r="Z49" s="33" t="str">
        <f>IF(_causek_month_day!C46="","",_causek_month_day!C46)</f>
        <v/>
      </c>
      <c r="AA49" s="33" t="str">
        <f>IF(_causek_month_day!D46="","",_causek_month_day!D46)</f>
        <v/>
      </c>
      <c r="AB49" s="33" t="str">
        <f>IF(_actual_month_day!E46="","",_actual_month_day!E46)</f>
        <v/>
      </c>
      <c r="AC49" s="23" t="str">
        <f>IF(_causek_month_day!E46="","",_causek_month_day!E46)</f>
        <v/>
      </c>
      <c r="AD49" s="23" t="str">
        <f>IF(_actual_month_day!F46="","",_actual_month_day!F46)</f>
        <v/>
      </c>
      <c r="AE49" s="23" t="str">
        <f>IF(_causek_month_day!F46="","",_causek_month_day!F46)</f>
        <v/>
      </c>
      <c r="AF49" s="23" t="str">
        <f>IF(_actual_month_day!G46="","",_actual_month_day!G46)</f>
        <v/>
      </c>
      <c r="AG49" s="33" t="str">
        <f>IF(_actual_month_day!H46="","",_actual_month_day!H46)</f>
        <v/>
      </c>
      <c r="AH49" s="33" t="str">
        <f>IF(_actual_month_day!I46="","",_actual_month_day!I46)</f>
        <v/>
      </c>
      <c r="AI49" s="45"/>
      <c r="AJ49" s="23" t="str">
        <f>IF(_kjjunzhi_month_day!C46="","",_kjjunzhi_month_day!C46)</f>
        <v/>
      </c>
      <c r="AK49" s="32" t="str">
        <f t="shared" si="9"/>
        <v/>
      </c>
      <c r="AL49" s="45"/>
      <c r="AM49" s="33" t="str">
        <f>IF(_actual_month_day!J46="","",_actual_month_day!J46)</f>
        <v/>
      </c>
      <c r="AN49" s="33" t="str">
        <f>IF(_actual_month_day!K46="","",_actual_month_day!K46)</f>
        <v/>
      </c>
      <c r="AO49" s="45"/>
      <c r="AP49" s="47" t="str">
        <f>IF(_actual_month_day!L46="","",_actual_month_day!L46)</f>
        <v/>
      </c>
      <c r="AQ49" s="47" t="str">
        <f>IF(_actual_month_day!M46="","",_actual_month_day!M46)</f>
        <v/>
      </c>
      <c r="AR49" s="47" t="str">
        <f>IF(_actual_month_day!N46="","",_actual_month_day!N46)</f>
        <v/>
      </c>
      <c r="AS49" s="23" t="str">
        <f>IF(_analysis_month_day!A46="","",_analysis_month_day!A46)</f>
        <v/>
      </c>
      <c r="AT49" s="31"/>
      <c r="AU49" s="23" t="str">
        <f>IF(_analysis_month_day!B46="","",_analysis_month_day!B46)</f>
        <v/>
      </c>
      <c r="AV49" s="31"/>
      <c r="AW49" s="23" t="str">
        <f>IF(_actual_month_day!O46="","",_actual_month_day!O46)</f>
        <v/>
      </c>
      <c r="AX49" s="51"/>
    </row>
    <row r="50" ht="18.75" spans="2:50">
      <c r="B50" s="21">
        <f ca="1">B47+1</f>
        <v>43481</v>
      </c>
      <c r="C50" s="22" t="str">
        <f>IF(AND(_actual_month_day!P47=1),"夜班",IF(AND(_actual_month_day!P47=2),"白班",IF(AND(_actual_month_day!P47=3),"中班","")))</f>
        <v/>
      </c>
      <c r="D50" s="22" t="str">
        <f>IF(AND(_actual_month_day!Q47="A"),"甲班",IF(AND(_actual_month_day!Q47="B"),"乙班",IF(AND(_actual_month_day!Q47="C"),"丙班",IF(AND(_actual_month_day!Q47="D"),"丁班",""))))</f>
        <v/>
      </c>
      <c r="E50" s="26" t="str">
        <f>IF(_lianjaorb_month_day!A47="","",_lianjaorb_month_day!A47)</f>
        <v/>
      </c>
      <c r="F50" s="26" t="str">
        <f>IF(_lianjaorb_month_day!B47="","",_lianjaorb_month_day!B47)</f>
        <v/>
      </c>
      <c r="G50" s="26" t="str">
        <f t="shared" si="5"/>
        <v/>
      </c>
      <c r="H50" s="23" t="str">
        <f>IF(_lianjaorb_month_day!C47="","",_lianjaorb_month_day!C47)</f>
        <v/>
      </c>
      <c r="I50" s="23" t="str">
        <f>IF(_lianjaorb_month_day!D47="","",_lianjaorb_month_day!D47)</f>
        <v/>
      </c>
      <c r="J50" s="23" t="str">
        <f t="shared" si="6"/>
        <v/>
      </c>
      <c r="K50" s="31">
        <f>IFERROR(SUM(E50:E52,H50:H52),"")</f>
        <v>0</v>
      </c>
      <c r="L50" s="31">
        <f>IFERROR(SUM(F50:F52,I50:I52),"")</f>
        <v>0</v>
      </c>
      <c r="M50" s="33" t="str">
        <f>IF(_kjjunzhi_month_day!A47="","",_kjjunzhi_month_day!A47)</f>
        <v/>
      </c>
      <c r="N50" s="33" t="str">
        <f>IF(_kjjunzhi_month_day!B47="","",_kjjunzhi_month_day!B47)</f>
        <v/>
      </c>
      <c r="O50" s="23" t="str">
        <f t="shared" si="7"/>
        <v/>
      </c>
      <c r="P50" s="31" t="str">
        <f>IFERROR(SUM(G50:G52,J50:J52)/AO50*1000-31*(AT50-7),"")</f>
        <v/>
      </c>
      <c r="Q50" s="23" t="str">
        <f t="shared" si="8"/>
        <v/>
      </c>
      <c r="R50" s="31" t="str">
        <f>IFERROR(SUM(G50:G52,J50:J52)/AL50,"")</f>
        <v/>
      </c>
      <c r="S50" s="31" t="str">
        <f>IFERROR(K50/L50*100,"")</f>
        <v/>
      </c>
      <c r="T50" s="33" t="str">
        <f>IF(_actual_month_day!A47="","",_actual_month_day!A47)</f>
        <v/>
      </c>
      <c r="U50" s="33" t="str">
        <f>IF(_actual_month_day!B47="","",_actual_month_day!B47)</f>
        <v/>
      </c>
      <c r="V50" s="33" t="str">
        <f>IF(_causek_month_day!A47="","",_causek_month_day!A47)</f>
        <v/>
      </c>
      <c r="W50" s="33" t="str">
        <f>IF(_causek_month_day!B47="","",_causek_month_day!B47)</f>
        <v/>
      </c>
      <c r="X50" s="33" t="str">
        <f>IF(_actual_month_day!C47="","",_actual_month_day!C47)</f>
        <v/>
      </c>
      <c r="Y50" s="33" t="str">
        <f>IF(_actual_month_day!D47="","",_actual_month_day!D47)</f>
        <v/>
      </c>
      <c r="Z50" s="33" t="str">
        <f>IF(_causek_month_day!C47="","",_causek_month_day!C47)</f>
        <v/>
      </c>
      <c r="AA50" s="33" t="str">
        <f>IF(_causek_month_day!D47="","",_causek_month_day!D47)</f>
        <v/>
      </c>
      <c r="AB50" s="33" t="str">
        <f>IF(_actual_month_day!E47="","",_actual_month_day!E47)</f>
        <v/>
      </c>
      <c r="AC50" s="23" t="str">
        <f>IF(_causek_month_day!E47="","",_causek_month_day!E47)</f>
        <v/>
      </c>
      <c r="AD50" s="23" t="str">
        <f>IF(_actual_month_day!F47="","",_actual_month_day!F47)</f>
        <v/>
      </c>
      <c r="AE50" s="23" t="str">
        <f>IF(_causek_month_day!F47="","",_causek_month_day!F47)</f>
        <v/>
      </c>
      <c r="AF50" s="23" t="str">
        <f>IF(_actual_month_day!G47="","",_actual_month_day!G47)</f>
        <v/>
      </c>
      <c r="AG50" s="33" t="str">
        <f>IF(_actual_month_day!H47="","",_actual_month_day!H47)</f>
        <v/>
      </c>
      <c r="AH50" s="33" t="str">
        <f>IF(_actual_month_day!I47="","",_actual_month_day!I47)</f>
        <v/>
      </c>
      <c r="AI50" s="45">
        <f>IFERROR(SUM(AH50:AH52),"")</f>
        <v>0</v>
      </c>
      <c r="AJ50" s="23" t="str">
        <f>IF(_kjjunzhi_month_day!C47="","",_kjjunzhi_month_day!C47)</f>
        <v/>
      </c>
      <c r="AK50" s="32" t="str">
        <f t="shared" si="9"/>
        <v/>
      </c>
      <c r="AL50" s="45">
        <f>IFERROR(SUM(AK50:AK52),"")</f>
        <v>0</v>
      </c>
      <c r="AM50" s="33" t="str">
        <f>IF(_actual_month_day!J47="","",_actual_month_day!J47)</f>
        <v/>
      </c>
      <c r="AN50" s="33" t="str">
        <f>IF(_actual_month_day!K47="","",_actual_month_day!K47)</f>
        <v/>
      </c>
      <c r="AO50" s="45">
        <f>IFERROR(SUM(AN50:AN52),"")</f>
        <v>0</v>
      </c>
      <c r="AP50" s="47" t="str">
        <f>IF(_actual_month_day!L47="","",_actual_month_day!L47)</f>
        <v/>
      </c>
      <c r="AQ50" s="47" t="str">
        <f>IF(_actual_month_day!M47="","",_actual_month_day!M47)</f>
        <v/>
      </c>
      <c r="AR50" s="47" t="str">
        <f>IF(_actual_month_day!N47="","",_actual_month_day!N47)</f>
        <v/>
      </c>
      <c r="AS50" s="23" t="str">
        <f>IF(_analysis_month_day!A47="","",_analysis_month_day!A47)</f>
        <v/>
      </c>
      <c r="AT50" s="31" t="str">
        <f>IFERROR(AVERAGE(AS50:AS52),"")</f>
        <v/>
      </c>
      <c r="AU50" s="23" t="str">
        <f>IF(_analysis_month_day!B47="","",_analysis_month_day!B47)</f>
        <v/>
      </c>
      <c r="AV50" s="31" t="str">
        <f>IFERROR(AVERAGE(AU50:AU52),"")</f>
        <v/>
      </c>
      <c r="AW50" s="23" t="str">
        <f>IF(_actual_month_day!O47="","",_actual_month_day!O47)</f>
        <v/>
      </c>
      <c r="AX50" s="51" t="str">
        <f>IFERROR(AVERAGE(AW50:AW52),"")</f>
        <v/>
      </c>
    </row>
    <row r="51" ht="18.75" spans="2:50">
      <c r="B51" s="24"/>
      <c r="C51" s="22" t="str">
        <f>IF(AND(_actual_month_day!P48=1),"夜班",IF(AND(_actual_month_day!P48=2),"白班",IF(AND(_actual_month_day!P48=3),"中班","")))</f>
        <v/>
      </c>
      <c r="D51" s="22" t="str">
        <f>IF(AND(_actual_month_day!Q48="A"),"甲班",IF(AND(_actual_month_day!Q48="B"),"乙班",IF(AND(_actual_month_day!Q48="C"),"丙班",IF(AND(_actual_month_day!Q48="D"),"丁班",""))))</f>
        <v/>
      </c>
      <c r="E51" s="26" t="str">
        <f>IF(_lianjaorb_month_day!A48="","",_lianjaorb_month_day!A48)</f>
        <v/>
      </c>
      <c r="F51" s="26" t="str">
        <f>IF(_lianjaorb_month_day!B48="","",_lianjaorb_month_day!B48)</f>
        <v/>
      </c>
      <c r="G51" s="26" t="str">
        <f t="shared" si="5"/>
        <v/>
      </c>
      <c r="H51" s="23" t="str">
        <f>IF(_lianjaorb_month_day!C48="","",_lianjaorb_month_day!C48)</f>
        <v/>
      </c>
      <c r="I51" s="23" t="str">
        <f>IF(_lianjaorb_month_day!D48="","",_lianjaorb_month_day!D48)</f>
        <v/>
      </c>
      <c r="J51" s="23" t="str">
        <f t="shared" si="6"/>
        <v/>
      </c>
      <c r="K51" s="31"/>
      <c r="L51" s="31"/>
      <c r="M51" s="33" t="str">
        <f>IF(_kjjunzhi_month_day!A48="","",_kjjunzhi_month_day!A48)</f>
        <v/>
      </c>
      <c r="N51" s="33" t="str">
        <f>IF(_kjjunzhi_month_day!B48="","",_kjjunzhi_month_day!B48)</f>
        <v/>
      </c>
      <c r="O51" s="23" t="str">
        <f t="shared" si="7"/>
        <v/>
      </c>
      <c r="P51" s="31"/>
      <c r="Q51" s="23" t="str">
        <f t="shared" si="8"/>
        <v/>
      </c>
      <c r="R51" s="31"/>
      <c r="S51" s="31"/>
      <c r="T51" s="33" t="str">
        <f>IF(_actual_month_day!A48="","",_actual_month_day!A48)</f>
        <v/>
      </c>
      <c r="U51" s="33" t="str">
        <f>IF(_actual_month_day!B48="","",_actual_month_day!B48)</f>
        <v/>
      </c>
      <c r="V51" s="33" t="str">
        <f>IF(_causek_month_day!A48="","",_causek_month_day!A48)</f>
        <v/>
      </c>
      <c r="W51" s="33" t="str">
        <f>IF(_causek_month_day!B48="","",_causek_month_day!B48)</f>
        <v/>
      </c>
      <c r="X51" s="33" t="str">
        <f>IF(_actual_month_day!C48="","",_actual_month_day!C48)</f>
        <v/>
      </c>
      <c r="Y51" s="33" t="str">
        <f>IF(_actual_month_day!D48="","",_actual_month_day!D48)</f>
        <v/>
      </c>
      <c r="Z51" s="33" t="str">
        <f>IF(_causek_month_day!C48="","",_causek_month_day!C48)</f>
        <v/>
      </c>
      <c r="AA51" s="33" t="str">
        <f>IF(_causek_month_day!D48="","",_causek_month_day!D48)</f>
        <v/>
      </c>
      <c r="AB51" s="33" t="str">
        <f>IF(_actual_month_day!E48="","",_actual_month_day!E48)</f>
        <v/>
      </c>
      <c r="AC51" s="23" t="str">
        <f>IF(_causek_month_day!E48="","",_causek_month_day!E48)</f>
        <v/>
      </c>
      <c r="AD51" s="23" t="str">
        <f>IF(_actual_month_day!F48="","",_actual_month_day!F48)</f>
        <v/>
      </c>
      <c r="AE51" s="23" t="str">
        <f>IF(_causek_month_day!F48="","",_causek_month_day!F48)</f>
        <v/>
      </c>
      <c r="AF51" s="23" t="str">
        <f>IF(_actual_month_day!G48="","",_actual_month_day!G48)</f>
        <v/>
      </c>
      <c r="AG51" s="33" t="str">
        <f>IF(_actual_month_day!H48="","",_actual_month_day!H48)</f>
        <v/>
      </c>
      <c r="AH51" s="33" t="str">
        <f>IF(_actual_month_day!I48="","",_actual_month_day!I48)</f>
        <v/>
      </c>
      <c r="AI51" s="45"/>
      <c r="AJ51" s="23" t="str">
        <f>IF(_kjjunzhi_month_day!C48="","",_kjjunzhi_month_day!C48)</f>
        <v/>
      </c>
      <c r="AK51" s="32" t="str">
        <f t="shared" si="9"/>
        <v/>
      </c>
      <c r="AL51" s="45"/>
      <c r="AM51" s="33" t="str">
        <f>IF(_actual_month_day!J48="","",_actual_month_day!J48)</f>
        <v/>
      </c>
      <c r="AN51" s="33" t="str">
        <f>IF(_actual_month_day!K48="","",_actual_month_day!K48)</f>
        <v/>
      </c>
      <c r="AO51" s="45"/>
      <c r="AP51" s="47" t="str">
        <f>IF(_actual_month_day!L48="","",_actual_month_day!L48)</f>
        <v/>
      </c>
      <c r="AQ51" s="47" t="str">
        <f>IF(_actual_month_day!M48="","",_actual_month_day!M48)</f>
        <v/>
      </c>
      <c r="AR51" s="47" t="str">
        <f>IF(_actual_month_day!N48="","",_actual_month_day!N48)</f>
        <v/>
      </c>
      <c r="AS51" s="23" t="str">
        <f>IF(_analysis_month_day!A48="","",_analysis_month_day!A48)</f>
        <v/>
      </c>
      <c r="AT51" s="31"/>
      <c r="AU51" s="23" t="str">
        <f>IF(_analysis_month_day!B48="","",_analysis_month_day!B48)</f>
        <v/>
      </c>
      <c r="AV51" s="31"/>
      <c r="AW51" s="23" t="str">
        <f>IF(_actual_month_day!O48="","",_actual_month_day!O48)</f>
        <v/>
      </c>
      <c r="AX51" s="51"/>
    </row>
    <row r="52" ht="18.75" spans="2:50">
      <c r="B52" s="24"/>
      <c r="C52" s="22" t="str">
        <f>IF(AND(_actual_month_day!P49=1),"夜班",IF(AND(_actual_month_day!P49=2),"白班",IF(AND(_actual_month_day!P49=3),"中班","")))</f>
        <v/>
      </c>
      <c r="D52" s="22" t="str">
        <f>IF(AND(_actual_month_day!Q49="A"),"甲班",IF(AND(_actual_month_day!Q49="B"),"乙班",IF(AND(_actual_month_day!Q49="C"),"丙班",IF(AND(_actual_month_day!Q49="D"),"丁班",""))))</f>
        <v/>
      </c>
      <c r="E52" s="26" t="str">
        <f>IF(_lianjaorb_month_day!A49="","",_lianjaorb_month_day!A49)</f>
        <v/>
      </c>
      <c r="F52" s="26" t="str">
        <f>IF(_lianjaorb_month_day!B49="","",_lianjaorb_month_day!B49)</f>
        <v/>
      </c>
      <c r="G52" s="26" t="str">
        <f t="shared" si="5"/>
        <v/>
      </c>
      <c r="H52" s="23" t="str">
        <f>IF(_lianjaorb_month_day!C49="","",_lianjaorb_month_day!C49)</f>
        <v/>
      </c>
      <c r="I52" s="23" t="str">
        <f>IF(_lianjaorb_month_day!D49="","",_lianjaorb_month_day!D49)</f>
        <v/>
      </c>
      <c r="J52" s="23" t="str">
        <f t="shared" si="6"/>
        <v/>
      </c>
      <c r="K52" s="31"/>
      <c r="L52" s="31"/>
      <c r="M52" s="33" t="str">
        <f>IF(_kjjunzhi_month_day!A49="","",_kjjunzhi_month_day!A49)</f>
        <v/>
      </c>
      <c r="N52" s="33" t="str">
        <f>IF(_kjjunzhi_month_day!B49="","",_kjjunzhi_month_day!B49)</f>
        <v/>
      </c>
      <c r="O52" s="23" t="str">
        <f t="shared" si="7"/>
        <v/>
      </c>
      <c r="P52" s="31"/>
      <c r="Q52" s="23" t="str">
        <f t="shared" si="8"/>
        <v/>
      </c>
      <c r="R52" s="31"/>
      <c r="S52" s="31"/>
      <c r="T52" s="33" t="str">
        <f>IF(_actual_month_day!A49="","",_actual_month_day!A49)</f>
        <v/>
      </c>
      <c r="U52" s="33" t="str">
        <f>IF(_actual_month_day!B49="","",_actual_month_day!B49)</f>
        <v/>
      </c>
      <c r="V52" s="33" t="str">
        <f>IF(_causek_month_day!A49="","",_causek_month_day!A49)</f>
        <v/>
      </c>
      <c r="W52" s="33" t="str">
        <f>IF(_causek_month_day!B49="","",_causek_month_day!B49)</f>
        <v/>
      </c>
      <c r="X52" s="33" t="str">
        <f>IF(_actual_month_day!C49="","",_actual_month_day!C49)</f>
        <v/>
      </c>
      <c r="Y52" s="33" t="str">
        <f>IF(_actual_month_day!D49="","",_actual_month_day!D49)</f>
        <v/>
      </c>
      <c r="Z52" s="33" t="str">
        <f>IF(_causek_month_day!C49="","",_causek_month_day!C49)</f>
        <v/>
      </c>
      <c r="AA52" s="33" t="str">
        <f>IF(_causek_month_day!D49="","",_causek_month_day!D49)</f>
        <v/>
      </c>
      <c r="AB52" s="33" t="str">
        <f>IF(_actual_month_day!E49="","",_actual_month_day!E49)</f>
        <v/>
      </c>
      <c r="AC52" s="23" t="str">
        <f>IF(_causek_month_day!E49="","",_causek_month_day!E49)</f>
        <v/>
      </c>
      <c r="AD52" s="23" t="str">
        <f>IF(_actual_month_day!F49="","",_actual_month_day!F49)</f>
        <v/>
      </c>
      <c r="AE52" s="23" t="str">
        <f>IF(_causek_month_day!F49="","",_causek_month_day!F49)</f>
        <v/>
      </c>
      <c r="AF52" s="23" t="str">
        <f>IF(_actual_month_day!G49="","",_actual_month_day!G49)</f>
        <v/>
      </c>
      <c r="AG52" s="33" t="str">
        <f>IF(_actual_month_day!H49="","",_actual_month_day!H49)</f>
        <v/>
      </c>
      <c r="AH52" s="33" t="str">
        <f>IF(_actual_month_day!I49="","",_actual_month_day!I49)</f>
        <v/>
      </c>
      <c r="AI52" s="45"/>
      <c r="AJ52" s="23" t="str">
        <f>IF(_kjjunzhi_month_day!C49="","",_kjjunzhi_month_day!C49)</f>
        <v/>
      </c>
      <c r="AK52" s="32" t="str">
        <f t="shared" si="9"/>
        <v/>
      </c>
      <c r="AL52" s="45"/>
      <c r="AM52" s="33" t="str">
        <f>IF(_actual_month_day!J49="","",_actual_month_day!J49)</f>
        <v/>
      </c>
      <c r="AN52" s="33" t="str">
        <f>IF(_actual_month_day!K49="","",_actual_month_day!K49)</f>
        <v/>
      </c>
      <c r="AO52" s="45"/>
      <c r="AP52" s="47" t="str">
        <f>IF(_actual_month_day!L49="","",_actual_month_day!L49)</f>
        <v/>
      </c>
      <c r="AQ52" s="47" t="str">
        <f>IF(_actual_month_day!M49="","",_actual_month_day!M49)</f>
        <v/>
      </c>
      <c r="AR52" s="47" t="str">
        <f>IF(_actual_month_day!N49="","",_actual_month_day!N49)</f>
        <v/>
      </c>
      <c r="AS52" s="23" t="str">
        <f>IF(_analysis_month_day!A49="","",_analysis_month_day!A49)</f>
        <v/>
      </c>
      <c r="AT52" s="31"/>
      <c r="AU52" s="23" t="str">
        <f>IF(_analysis_month_day!B49="","",_analysis_month_day!B49)</f>
        <v/>
      </c>
      <c r="AV52" s="31"/>
      <c r="AW52" s="23" t="str">
        <f>IF(_actual_month_day!O49="","",_actual_month_day!O49)</f>
        <v/>
      </c>
      <c r="AX52" s="51"/>
    </row>
    <row r="53" ht="18.75" spans="2:50">
      <c r="B53" s="21">
        <f ca="1">B50+1</f>
        <v>43482</v>
      </c>
      <c r="C53" s="22" t="str">
        <f>IF(AND(_actual_month_day!P50=1),"夜班",IF(AND(_actual_month_day!P50=2),"白班",IF(AND(_actual_month_day!P50=3),"中班","")))</f>
        <v/>
      </c>
      <c r="D53" s="22" t="str">
        <f>IF(AND(_actual_month_day!Q50="A"),"甲班",IF(AND(_actual_month_day!Q50="B"),"乙班",IF(AND(_actual_month_day!Q50="C"),"丙班",IF(AND(_actual_month_day!Q50="D"),"丁班",""))))</f>
        <v/>
      </c>
      <c r="E53" s="26" t="str">
        <f>IF(_lianjaorb_month_day!A50="","",_lianjaorb_month_day!A50)</f>
        <v/>
      </c>
      <c r="F53" s="26" t="str">
        <f>IF(_lianjaorb_month_day!B50="","",_lianjaorb_month_day!B50)</f>
        <v/>
      </c>
      <c r="G53" s="26" t="str">
        <f t="shared" si="5"/>
        <v/>
      </c>
      <c r="H53" s="23" t="str">
        <f>IF(_lianjaorb_month_day!C50="","",_lianjaorb_month_day!C50)</f>
        <v/>
      </c>
      <c r="I53" s="23" t="str">
        <f>IF(_lianjaorb_month_day!D50="","",_lianjaorb_month_day!D50)</f>
        <v/>
      </c>
      <c r="J53" s="23" t="str">
        <f t="shared" si="6"/>
        <v/>
      </c>
      <c r="K53" s="31">
        <f>IFERROR(SUM(E53:E55,H53:H55),"")</f>
        <v>0</v>
      </c>
      <c r="L53" s="31">
        <f>IFERROR(SUM(F53:F55,I53:I55),"")</f>
        <v>0</v>
      </c>
      <c r="M53" s="33" t="str">
        <f>IF(_kjjunzhi_month_day!A50="","",_kjjunzhi_month_day!A50)</f>
        <v/>
      </c>
      <c r="N53" s="33" t="str">
        <f>IF(_kjjunzhi_month_day!B50="","",_kjjunzhi_month_day!B50)</f>
        <v/>
      </c>
      <c r="O53" s="23" t="str">
        <f t="shared" si="7"/>
        <v/>
      </c>
      <c r="P53" s="31" t="str">
        <f>IFERROR(SUM(G53:G55,J53:J55)/AO53*1000-31*(AT53-7),"")</f>
        <v/>
      </c>
      <c r="Q53" s="23" t="str">
        <f t="shared" si="8"/>
        <v/>
      </c>
      <c r="R53" s="31" t="str">
        <f>IFERROR(SUM(G53:G55,J53:J55)/AL53,"")</f>
        <v/>
      </c>
      <c r="S53" s="31" t="str">
        <f>IFERROR(K53/L53*100,"")</f>
        <v/>
      </c>
      <c r="T53" s="33" t="str">
        <f>IF(_actual_month_day!A50="","",_actual_month_day!A50)</f>
        <v/>
      </c>
      <c r="U53" s="33" t="str">
        <f>IF(_actual_month_day!B50="","",_actual_month_day!B50)</f>
        <v/>
      </c>
      <c r="V53" s="33" t="str">
        <f>IF(_causek_month_day!A50="","",_causek_month_day!A50)</f>
        <v/>
      </c>
      <c r="W53" s="33" t="str">
        <f>IF(_causek_month_day!B50="","",_causek_month_day!B50)</f>
        <v/>
      </c>
      <c r="X53" s="33" t="str">
        <f>IF(_actual_month_day!C50="","",_actual_month_day!C50)</f>
        <v/>
      </c>
      <c r="Y53" s="33" t="str">
        <f>IF(_actual_month_day!D50="","",_actual_month_day!D50)</f>
        <v/>
      </c>
      <c r="Z53" s="33" t="str">
        <f>IF(_causek_month_day!C50="","",_causek_month_day!C50)</f>
        <v/>
      </c>
      <c r="AA53" s="33" t="str">
        <f>IF(_causek_month_day!D50="","",_causek_month_day!D50)</f>
        <v/>
      </c>
      <c r="AB53" s="33" t="str">
        <f>IF(_actual_month_day!E50="","",_actual_month_day!E50)</f>
        <v/>
      </c>
      <c r="AC53" s="23" t="str">
        <f>IF(_causek_month_day!E50="","",_causek_month_day!E50)</f>
        <v/>
      </c>
      <c r="AD53" s="23" t="str">
        <f>IF(_actual_month_day!F50="","",_actual_month_day!F50)</f>
        <v/>
      </c>
      <c r="AE53" s="23" t="str">
        <f>IF(_causek_month_day!F50="","",_causek_month_day!F50)</f>
        <v/>
      </c>
      <c r="AF53" s="23" t="str">
        <f>IF(_actual_month_day!G50="","",_actual_month_day!G50)</f>
        <v/>
      </c>
      <c r="AG53" s="33" t="str">
        <f>IF(_actual_month_day!H50="","",_actual_month_day!H50)</f>
        <v/>
      </c>
      <c r="AH53" s="33" t="str">
        <f>IF(_actual_month_day!I50="","",_actual_month_day!I50)</f>
        <v/>
      </c>
      <c r="AI53" s="45">
        <f>IFERROR(SUM(AH53:AH55),"")</f>
        <v>0</v>
      </c>
      <c r="AJ53" s="23" t="str">
        <f>IF(_kjjunzhi_month_day!C50="","",_kjjunzhi_month_day!C50)</f>
        <v/>
      </c>
      <c r="AK53" s="32" t="str">
        <f t="shared" si="9"/>
        <v/>
      </c>
      <c r="AL53" s="45">
        <f>IFERROR(SUM(AK53:AK55),"")</f>
        <v>0</v>
      </c>
      <c r="AM53" s="33" t="str">
        <f>IF(_actual_month_day!J50="","",_actual_month_day!J50)</f>
        <v/>
      </c>
      <c r="AN53" s="33" t="str">
        <f>IF(_actual_month_day!K50="","",_actual_month_day!K50)</f>
        <v/>
      </c>
      <c r="AO53" s="45">
        <f>IFERROR(SUM(AN53:AN55),"")</f>
        <v>0</v>
      </c>
      <c r="AP53" s="47" t="str">
        <f>IF(_actual_month_day!L50="","",_actual_month_day!L50)</f>
        <v/>
      </c>
      <c r="AQ53" s="47" t="str">
        <f>IF(_actual_month_day!M50="","",_actual_month_day!M50)</f>
        <v/>
      </c>
      <c r="AR53" s="47" t="str">
        <f>IF(_actual_month_day!N50="","",_actual_month_day!N50)</f>
        <v/>
      </c>
      <c r="AS53" s="23" t="str">
        <f>IF(_analysis_month_day!A50="","",_analysis_month_day!A50)</f>
        <v/>
      </c>
      <c r="AT53" s="31" t="str">
        <f>IFERROR(AVERAGE(AS53:AS55),"")</f>
        <v/>
      </c>
      <c r="AU53" s="23" t="str">
        <f>IF(_analysis_month_day!B50="","",_analysis_month_day!B50)</f>
        <v/>
      </c>
      <c r="AV53" s="31" t="str">
        <f>IFERROR(AVERAGE(AU53:AU55),"")</f>
        <v/>
      </c>
      <c r="AW53" s="23" t="str">
        <f>IF(_actual_month_day!O50="","",_actual_month_day!O50)</f>
        <v/>
      </c>
      <c r="AX53" s="51" t="str">
        <f>IFERROR(AVERAGE(AW53:AW55),"")</f>
        <v/>
      </c>
    </row>
    <row r="54" ht="18.75" spans="2:50">
      <c r="B54" s="24"/>
      <c r="C54" s="22" t="str">
        <f>IF(AND(_actual_month_day!P51=1),"夜班",IF(AND(_actual_month_day!P51=2),"白班",IF(AND(_actual_month_day!P51=3),"中班","")))</f>
        <v/>
      </c>
      <c r="D54" s="22" t="str">
        <f>IF(AND(_actual_month_day!Q51="A"),"甲班",IF(AND(_actual_month_day!Q51="B"),"乙班",IF(AND(_actual_month_day!Q51="C"),"丙班",IF(AND(_actual_month_day!Q51="D"),"丁班",""))))</f>
        <v/>
      </c>
      <c r="E54" s="26" t="str">
        <f>IF(_lianjaorb_month_day!A51="","",_lianjaorb_month_day!A51)</f>
        <v/>
      </c>
      <c r="F54" s="26" t="str">
        <f>IF(_lianjaorb_month_day!B51="","",_lianjaorb_month_day!B51)</f>
        <v/>
      </c>
      <c r="G54" s="26" t="str">
        <f t="shared" si="5"/>
        <v/>
      </c>
      <c r="H54" s="23" t="str">
        <f>IF(_lianjaorb_month_day!C51="","",_lianjaorb_month_day!C51)</f>
        <v/>
      </c>
      <c r="I54" s="23" t="str">
        <f>IF(_lianjaorb_month_day!D51="","",_lianjaorb_month_day!D51)</f>
        <v/>
      </c>
      <c r="J54" s="23" t="str">
        <f t="shared" si="6"/>
        <v/>
      </c>
      <c r="K54" s="31"/>
      <c r="L54" s="31"/>
      <c r="M54" s="33" t="str">
        <f>IF(_kjjunzhi_month_day!A51="","",_kjjunzhi_month_day!A51)</f>
        <v/>
      </c>
      <c r="N54" s="33" t="str">
        <f>IF(_kjjunzhi_month_day!B51="","",_kjjunzhi_month_day!B51)</f>
        <v/>
      </c>
      <c r="O54" s="23" t="str">
        <f t="shared" si="7"/>
        <v/>
      </c>
      <c r="P54" s="31"/>
      <c r="Q54" s="23" t="str">
        <f t="shared" si="8"/>
        <v/>
      </c>
      <c r="R54" s="31"/>
      <c r="S54" s="31"/>
      <c r="T54" s="33" t="str">
        <f>IF(_actual_month_day!A51="","",_actual_month_day!A51)</f>
        <v/>
      </c>
      <c r="U54" s="33" t="str">
        <f>IF(_actual_month_day!B51="","",_actual_month_day!B51)</f>
        <v/>
      </c>
      <c r="V54" s="33" t="str">
        <f>IF(_causek_month_day!A51="","",_causek_month_day!A51)</f>
        <v/>
      </c>
      <c r="W54" s="33" t="str">
        <f>IF(_causek_month_day!B51="","",_causek_month_day!B51)</f>
        <v/>
      </c>
      <c r="X54" s="33" t="str">
        <f>IF(_actual_month_day!C51="","",_actual_month_day!C51)</f>
        <v/>
      </c>
      <c r="Y54" s="33" t="str">
        <f>IF(_actual_month_day!D51="","",_actual_month_day!D51)</f>
        <v/>
      </c>
      <c r="Z54" s="33" t="str">
        <f>IF(_causek_month_day!C51="","",_causek_month_day!C51)</f>
        <v/>
      </c>
      <c r="AA54" s="33" t="str">
        <f>IF(_causek_month_day!D51="","",_causek_month_day!D51)</f>
        <v/>
      </c>
      <c r="AB54" s="33" t="str">
        <f>IF(_actual_month_day!E51="","",_actual_month_day!E51)</f>
        <v/>
      </c>
      <c r="AC54" s="23" t="str">
        <f>IF(_causek_month_day!E51="","",_causek_month_day!E51)</f>
        <v/>
      </c>
      <c r="AD54" s="23" t="str">
        <f>IF(_actual_month_day!F51="","",_actual_month_day!F51)</f>
        <v/>
      </c>
      <c r="AE54" s="23" t="str">
        <f>IF(_causek_month_day!F51="","",_causek_month_day!F51)</f>
        <v/>
      </c>
      <c r="AF54" s="23" t="str">
        <f>IF(_actual_month_day!G51="","",_actual_month_day!G51)</f>
        <v/>
      </c>
      <c r="AG54" s="33" t="str">
        <f>IF(_actual_month_day!H51="","",_actual_month_day!H51)</f>
        <v/>
      </c>
      <c r="AH54" s="33" t="str">
        <f>IF(_actual_month_day!I51="","",_actual_month_day!I51)</f>
        <v/>
      </c>
      <c r="AI54" s="45"/>
      <c r="AJ54" s="23" t="str">
        <f>IF(_kjjunzhi_month_day!C51="","",_kjjunzhi_month_day!C51)</f>
        <v/>
      </c>
      <c r="AK54" s="32" t="str">
        <f t="shared" si="9"/>
        <v/>
      </c>
      <c r="AL54" s="45"/>
      <c r="AM54" s="33" t="str">
        <f>IF(_actual_month_day!J51="","",_actual_month_day!J51)</f>
        <v/>
      </c>
      <c r="AN54" s="33" t="str">
        <f>IF(_actual_month_day!K51="","",_actual_month_day!K51)</f>
        <v/>
      </c>
      <c r="AO54" s="45"/>
      <c r="AP54" s="47" t="str">
        <f>IF(_actual_month_day!L51="","",_actual_month_day!L51)</f>
        <v/>
      </c>
      <c r="AQ54" s="47" t="str">
        <f>IF(_actual_month_day!M51="","",_actual_month_day!M51)</f>
        <v/>
      </c>
      <c r="AR54" s="47" t="str">
        <f>IF(_actual_month_day!N51="","",_actual_month_day!N51)</f>
        <v/>
      </c>
      <c r="AS54" s="23" t="str">
        <f>IF(_analysis_month_day!A51="","",_analysis_month_day!A51)</f>
        <v/>
      </c>
      <c r="AT54" s="31"/>
      <c r="AU54" s="23" t="str">
        <f>IF(_analysis_month_day!B51="","",_analysis_month_day!B51)</f>
        <v/>
      </c>
      <c r="AV54" s="31"/>
      <c r="AW54" s="23" t="str">
        <f>IF(_actual_month_day!O51="","",_actual_month_day!O51)</f>
        <v/>
      </c>
      <c r="AX54" s="51"/>
    </row>
    <row r="55" ht="18.75" spans="2:50">
      <c r="B55" s="24"/>
      <c r="C55" s="22" t="str">
        <f>IF(AND(_actual_month_day!P52=1),"夜班",IF(AND(_actual_month_day!P52=2),"白班",IF(AND(_actual_month_day!P52=3),"中班","")))</f>
        <v/>
      </c>
      <c r="D55" s="22" t="str">
        <f>IF(AND(_actual_month_day!Q52="A"),"甲班",IF(AND(_actual_month_day!Q52="B"),"乙班",IF(AND(_actual_month_day!Q52="C"),"丙班",IF(AND(_actual_month_day!Q52="D"),"丁班",""))))</f>
        <v/>
      </c>
      <c r="E55" s="26" t="str">
        <f>IF(_lianjaorb_month_day!A52="","",_lianjaorb_month_day!A52)</f>
        <v/>
      </c>
      <c r="F55" s="26" t="str">
        <f>IF(_lianjaorb_month_day!B52="","",_lianjaorb_month_day!B52)</f>
        <v/>
      </c>
      <c r="G55" s="26" t="str">
        <f t="shared" si="5"/>
        <v/>
      </c>
      <c r="H55" s="23" t="str">
        <f>IF(_lianjaorb_month_day!C52="","",_lianjaorb_month_day!C52)</f>
        <v/>
      </c>
      <c r="I55" s="23" t="str">
        <f>IF(_lianjaorb_month_day!D52="","",_lianjaorb_month_day!D52)</f>
        <v/>
      </c>
      <c r="J55" s="23" t="str">
        <f t="shared" si="6"/>
        <v/>
      </c>
      <c r="K55" s="31"/>
      <c r="L55" s="31"/>
      <c r="M55" s="33" t="str">
        <f>IF(_kjjunzhi_month_day!A52="","",_kjjunzhi_month_day!A52)</f>
        <v/>
      </c>
      <c r="N55" s="33" t="str">
        <f>IF(_kjjunzhi_month_day!B52="","",_kjjunzhi_month_day!B52)</f>
        <v/>
      </c>
      <c r="O55" s="23" t="str">
        <f t="shared" si="7"/>
        <v/>
      </c>
      <c r="P55" s="31"/>
      <c r="Q55" s="23" t="str">
        <f t="shared" si="8"/>
        <v/>
      </c>
      <c r="R55" s="31"/>
      <c r="S55" s="31"/>
      <c r="T55" s="33" t="str">
        <f>IF(_actual_month_day!A52="","",_actual_month_day!A52)</f>
        <v/>
      </c>
      <c r="U55" s="33" t="str">
        <f>IF(_actual_month_day!B52="","",_actual_month_day!B52)</f>
        <v/>
      </c>
      <c r="V55" s="33" t="str">
        <f>IF(_causek_month_day!A52="","",_causek_month_day!A52)</f>
        <v/>
      </c>
      <c r="W55" s="33" t="str">
        <f>IF(_causek_month_day!B52="","",_causek_month_day!B52)</f>
        <v/>
      </c>
      <c r="X55" s="33" t="str">
        <f>IF(_actual_month_day!C52="","",_actual_month_day!C52)</f>
        <v/>
      </c>
      <c r="Y55" s="33" t="str">
        <f>IF(_actual_month_day!D52="","",_actual_month_day!D52)</f>
        <v/>
      </c>
      <c r="Z55" s="33" t="str">
        <f>IF(_causek_month_day!C52="","",_causek_month_day!C52)</f>
        <v/>
      </c>
      <c r="AA55" s="33" t="str">
        <f>IF(_causek_month_day!D52="","",_causek_month_day!D52)</f>
        <v/>
      </c>
      <c r="AB55" s="33" t="str">
        <f>IF(_actual_month_day!E52="","",_actual_month_day!E52)</f>
        <v/>
      </c>
      <c r="AC55" s="23" t="str">
        <f>IF(_causek_month_day!E52="","",_causek_month_day!E52)</f>
        <v/>
      </c>
      <c r="AD55" s="23" t="str">
        <f>IF(_actual_month_day!F52="","",_actual_month_day!F52)</f>
        <v/>
      </c>
      <c r="AE55" s="23" t="str">
        <f>IF(_causek_month_day!F52="","",_causek_month_day!F52)</f>
        <v/>
      </c>
      <c r="AF55" s="23" t="str">
        <f>IF(_actual_month_day!G52="","",_actual_month_day!G52)</f>
        <v/>
      </c>
      <c r="AG55" s="33" t="str">
        <f>IF(_actual_month_day!H52="","",_actual_month_day!H52)</f>
        <v/>
      </c>
      <c r="AH55" s="33" t="str">
        <f>IF(_actual_month_day!I52="","",_actual_month_day!I52)</f>
        <v/>
      </c>
      <c r="AI55" s="45"/>
      <c r="AJ55" s="23" t="str">
        <f>IF(_kjjunzhi_month_day!C52="","",_kjjunzhi_month_day!C52)</f>
        <v/>
      </c>
      <c r="AK55" s="32" t="str">
        <f t="shared" si="9"/>
        <v/>
      </c>
      <c r="AL55" s="45"/>
      <c r="AM55" s="33" t="str">
        <f>IF(_actual_month_day!J52="","",_actual_month_day!J52)</f>
        <v/>
      </c>
      <c r="AN55" s="33" t="str">
        <f>IF(_actual_month_day!K52="","",_actual_month_day!K52)</f>
        <v/>
      </c>
      <c r="AO55" s="45"/>
      <c r="AP55" s="47" t="str">
        <f>IF(_actual_month_day!L52="","",_actual_month_day!L52)</f>
        <v/>
      </c>
      <c r="AQ55" s="47" t="str">
        <f>IF(_actual_month_day!M52="","",_actual_month_day!M52)</f>
        <v/>
      </c>
      <c r="AR55" s="47" t="str">
        <f>IF(_actual_month_day!N52="","",_actual_month_day!N52)</f>
        <v/>
      </c>
      <c r="AS55" s="23" t="str">
        <f>IF(_analysis_month_day!A52="","",_analysis_month_day!A52)</f>
        <v/>
      </c>
      <c r="AT55" s="31"/>
      <c r="AU55" s="23" t="str">
        <f>IF(_analysis_month_day!B52="","",_analysis_month_day!B52)</f>
        <v/>
      </c>
      <c r="AV55" s="31"/>
      <c r="AW55" s="23" t="str">
        <f>IF(_actual_month_day!O52="","",_actual_month_day!O52)</f>
        <v/>
      </c>
      <c r="AX55" s="51"/>
    </row>
    <row r="56" ht="18.75" spans="2:50">
      <c r="B56" s="21">
        <f ca="1">B53+1</f>
        <v>43483</v>
      </c>
      <c r="C56" s="22" t="str">
        <f>IF(AND(_actual_month_day!P53=1),"夜班",IF(AND(_actual_month_day!P53=2),"白班",IF(AND(_actual_month_day!P53=3),"中班","")))</f>
        <v/>
      </c>
      <c r="D56" s="22" t="str">
        <f>IF(AND(_actual_month_day!Q53="A"),"甲班",IF(AND(_actual_month_day!Q53="B"),"乙班",IF(AND(_actual_month_day!Q53="C"),"丙班",IF(AND(_actual_month_day!Q53="D"),"丁班",""))))</f>
        <v/>
      </c>
      <c r="E56" s="26" t="str">
        <f>IF(_lianjaorb_month_day!A53="","",_lianjaorb_month_day!A53)</f>
        <v/>
      </c>
      <c r="F56" s="26" t="str">
        <f>IF(_lianjaorb_month_day!B53="","",_lianjaorb_month_day!B53)</f>
        <v/>
      </c>
      <c r="G56" s="26" t="str">
        <f t="shared" si="5"/>
        <v/>
      </c>
      <c r="H56" s="23" t="str">
        <f>IF(_lianjaorb_month_day!C53="","",_lianjaorb_month_day!C53)</f>
        <v/>
      </c>
      <c r="I56" s="23" t="str">
        <f>IF(_lianjaorb_month_day!D53="","",_lianjaorb_month_day!D53)</f>
        <v/>
      </c>
      <c r="J56" s="23" t="str">
        <f t="shared" si="6"/>
        <v/>
      </c>
      <c r="K56" s="31">
        <f>IFERROR(SUM(E56:E58,H56:H58),"")</f>
        <v>0</v>
      </c>
      <c r="L56" s="31">
        <f>IFERROR(SUM(F56:F58,I56:I58),"")</f>
        <v>0</v>
      </c>
      <c r="M56" s="33" t="str">
        <f>IF(_kjjunzhi_month_day!A53="","",_kjjunzhi_month_day!A53)</f>
        <v/>
      </c>
      <c r="N56" s="33" t="str">
        <f>IF(_kjjunzhi_month_day!B53="","",_kjjunzhi_month_day!B53)</f>
        <v/>
      </c>
      <c r="O56" s="23" t="str">
        <f t="shared" si="7"/>
        <v/>
      </c>
      <c r="P56" s="31" t="str">
        <f>IFERROR(SUM(G56:G58,J56:J58)/AO56*1000-31*(AT56-7),"")</f>
        <v/>
      </c>
      <c r="Q56" s="23" t="str">
        <f t="shared" si="8"/>
        <v/>
      </c>
      <c r="R56" s="31" t="str">
        <f>IFERROR(SUM(G56:G58,J56:J58)/AL56,"")</f>
        <v/>
      </c>
      <c r="S56" s="31" t="str">
        <f>IFERROR(K56/L56*100,"")</f>
        <v/>
      </c>
      <c r="T56" s="33" t="str">
        <f>IF(_actual_month_day!A53="","",_actual_month_day!A53)</f>
        <v/>
      </c>
      <c r="U56" s="33" t="str">
        <f>IF(_actual_month_day!B53="","",_actual_month_day!B53)</f>
        <v/>
      </c>
      <c r="V56" s="33" t="str">
        <f>IF(_causek_month_day!A53="","",_causek_month_day!A53)</f>
        <v/>
      </c>
      <c r="W56" s="33" t="str">
        <f>IF(_causek_month_day!B53="","",_causek_month_day!B53)</f>
        <v/>
      </c>
      <c r="X56" s="33" t="str">
        <f>IF(_actual_month_day!C53="","",_actual_month_day!C53)</f>
        <v/>
      </c>
      <c r="Y56" s="33" t="str">
        <f>IF(_actual_month_day!D53="","",_actual_month_day!D53)</f>
        <v/>
      </c>
      <c r="Z56" s="33" t="str">
        <f>IF(_causek_month_day!C53="","",_causek_month_day!C53)</f>
        <v/>
      </c>
      <c r="AA56" s="33" t="str">
        <f>IF(_causek_month_day!D53="","",_causek_month_day!D53)</f>
        <v/>
      </c>
      <c r="AB56" s="33" t="str">
        <f>IF(_actual_month_day!E53="","",_actual_month_day!E53)</f>
        <v/>
      </c>
      <c r="AC56" s="23" t="str">
        <f>IF(_causek_month_day!E53="","",_causek_month_day!E53)</f>
        <v/>
      </c>
      <c r="AD56" s="23" t="str">
        <f>IF(_actual_month_day!F53="","",_actual_month_day!F53)</f>
        <v/>
      </c>
      <c r="AE56" s="23" t="str">
        <f>IF(_causek_month_day!F53="","",_causek_month_day!F53)</f>
        <v/>
      </c>
      <c r="AF56" s="23" t="str">
        <f>IF(_actual_month_day!G53="","",_actual_month_day!G53)</f>
        <v/>
      </c>
      <c r="AG56" s="33" t="str">
        <f>IF(_actual_month_day!H53="","",_actual_month_day!H53)</f>
        <v/>
      </c>
      <c r="AH56" s="33" t="str">
        <f>IF(_actual_month_day!I53="","",_actual_month_day!I53)</f>
        <v/>
      </c>
      <c r="AI56" s="45">
        <f>IFERROR(SUM(AH56:AH58),"")</f>
        <v>0</v>
      </c>
      <c r="AJ56" s="23" t="str">
        <f>IF(_kjjunzhi_month_day!C53="","",_kjjunzhi_month_day!C53)</f>
        <v/>
      </c>
      <c r="AK56" s="32" t="str">
        <f t="shared" si="9"/>
        <v/>
      </c>
      <c r="AL56" s="45">
        <f>IFERROR(SUM(AK56:AK58),"")</f>
        <v>0</v>
      </c>
      <c r="AM56" s="33" t="str">
        <f>IF(_actual_month_day!J53="","",_actual_month_day!J53)</f>
        <v/>
      </c>
      <c r="AN56" s="33" t="str">
        <f>IF(_actual_month_day!K53="","",_actual_month_day!K53)</f>
        <v/>
      </c>
      <c r="AO56" s="45">
        <f>IFERROR(SUM(AN56:AN58),"")</f>
        <v>0</v>
      </c>
      <c r="AP56" s="47" t="str">
        <f>IF(_actual_month_day!L53="","",_actual_month_day!L53)</f>
        <v/>
      </c>
      <c r="AQ56" s="47" t="str">
        <f>IF(_actual_month_day!M53="","",_actual_month_day!M53)</f>
        <v/>
      </c>
      <c r="AR56" s="47" t="str">
        <f>IF(_actual_month_day!N53="","",_actual_month_day!N53)</f>
        <v/>
      </c>
      <c r="AS56" s="23" t="str">
        <f>IF(_analysis_month_day!A53="","",_analysis_month_day!A53)</f>
        <v/>
      </c>
      <c r="AT56" s="31" t="str">
        <f>IFERROR(AVERAGE(AS56:AS58),"")</f>
        <v/>
      </c>
      <c r="AU56" s="23" t="str">
        <f>IF(_analysis_month_day!B53="","",_analysis_month_day!B53)</f>
        <v/>
      </c>
      <c r="AV56" s="31" t="str">
        <f>IFERROR(AVERAGE(AU56:AU58),"")</f>
        <v/>
      </c>
      <c r="AW56" s="23" t="str">
        <f>IF(_actual_month_day!O53="","",_actual_month_day!O53)</f>
        <v/>
      </c>
      <c r="AX56" s="51" t="str">
        <f>IFERROR(AVERAGE(AW56:AW58),"")</f>
        <v/>
      </c>
    </row>
    <row r="57" ht="18.75" spans="2:50">
      <c r="B57" s="24"/>
      <c r="C57" s="22" t="str">
        <f>IF(AND(_actual_month_day!P54=1),"夜班",IF(AND(_actual_month_day!P54=2),"白班",IF(AND(_actual_month_day!P54=3),"中班","")))</f>
        <v/>
      </c>
      <c r="D57" s="22" t="str">
        <f>IF(AND(_actual_month_day!Q54="A"),"甲班",IF(AND(_actual_month_day!Q54="B"),"乙班",IF(AND(_actual_month_day!Q54="C"),"丙班",IF(AND(_actual_month_day!Q54="D"),"丁班",""))))</f>
        <v/>
      </c>
      <c r="E57" s="26" t="str">
        <f>IF(_lianjaorb_month_day!A54="","",_lianjaorb_month_day!A54)</f>
        <v/>
      </c>
      <c r="F57" s="26" t="str">
        <f>IF(_lianjaorb_month_day!B54="","",_lianjaorb_month_day!B54)</f>
        <v/>
      </c>
      <c r="G57" s="26" t="str">
        <f t="shared" si="5"/>
        <v/>
      </c>
      <c r="H57" s="23" t="str">
        <f>IF(_lianjaorb_month_day!C54="","",_lianjaorb_month_day!C54)</f>
        <v/>
      </c>
      <c r="I57" s="23" t="str">
        <f>IF(_lianjaorb_month_day!D54="","",_lianjaorb_month_day!D54)</f>
        <v/>
      </c>
      <c r="J57" s="23" t="str">
        <f t="shared" si="6"/>
        <v/>
      </c>
      <c r="K57" s="31"/>
      <c r="L57" s="31"/>
      <c r="M57" s="33" t="str">
        <f>IF(_kjjunzhi_month_day!A54="","",_kjjunzhi_month_day!A54)</f>
        <v/>
      </c>
      <c r="N57" s="33" t="str">
        <f>IF(_kjjunzhi_month_day!B54="","",_kjjunzhi_month_day!B54)</f>
        <v/>
      </c>
      <c r="O57" s="23" t="str">
        <f t="shared" si="7"/>
        <v/>
      </c>
      <c r="P57" s="31"/>
      <c r="Q57" s="23" t="str">
        <f t="shared" si="8"/>
        <v/>
      </c>
      <c r="R57" s="31"/>
      <c r="S57" s="31"/>
      <c r="T57" s="33" t="str">
        <f>IF(_actual_month_day!A54="","",_actual_month_day!A54)</f>
        <v/>
      </c>
      <c r="U57" s="33" t="str">
        <f>IF(_actual_month_day!B54="","",_actual_month_day!B54)</f>
        <v/>
      </c>
      <c r="V57" s="33" t="str">
        <f>IF(_causek_month_day!A54="","",_causek_month_day!A54)</f>
        <v/>
      </c>
      <c r="W57" s="33" t="str">
        <f>IF(_causek_month_day!B54="","",_causek_month_day!B54)</f>
        <v/>
      </c>
      <c r="X57" s="33" t="str">
        <f>IF(_actual_month_day!C54="","",_actual_month_day!C54)</f>
        <v/>
      </c>
      <c r="Y57" s="33" t="str">
        <f>IF(_actual_month_day!D54="","",_actual_month_day!D54)</f>
        <v/>
      </c>
      <c r="Z57" s="33" t="str">
        <f>IF(_causek_month_day!C54="","",_causek_month_day!C54)</f>
        <v/>
      </c>
      <c r="AA57" s="33" t="str">
        <f>IF(_causek_month_day!D54="","",_causek_month_day!D54)</f>
        <v/>
      </c>
      <c r="AB57" s="33" t="str">
        <f>IF(_actual_month_day!E54="","",_actual_month_day!E54)</f>
        <v/>
      </c>
      <c r="AC57" s="23" t="str">
        <f>IF(_causek_month_day!E54="","",_causek_month_day!E54)</f>
        <v/>
      </c>
      <c r="AD57" s="23" t="str">
        <f>IF(_actual_month_day!F54="","",_actual_month_day!F54)</f>
        <v/>
      </c>
      <c r="AE57" s="23" t="str">
        <f>IF(_causek_month_day!F54="","",_causek_month_day!F54)</f>
        <v/>
      </c>
      <c r="AF57" s="23" t="str">
        <f>IF(_actual_month_day!G54="","",_actual_month_day!G54)</f>
        <v/>
      </c>
      <c r="AG57" s="33" t="str">
        <f>IF(_actual_month_day!H54="","",_actual_month_day!H54)</f>
        <v/>
      </c>
      <c r="AH57" s="33" t="str">
        <f>IF(_actual_month_day!I54="","",_actual_month_day!I54)</f>
        <v/>
      </c>
      <c r="AI57" s="45"/>
      <c r="AJ57" s="23" t="str">
        <f>IF(_kjjunzhi_month_day!C54="","",_kjjunzhi_month_day!C54)</f>
        <v/>
      </c>
      <c r="AK57" s="32" t="str">
        <f t="shared" si="9"/>
        <v/>
      </c>
      <c r="AL57" s="45"/>
      <c r="AM57" s="33" t="str">
        <f>IF(_actual_month_day!J54="","",_actual_month_day!J54)</f>
        <v/>
      </c>
      <c r="AN57" s="33" t="str">
        <f>IF(_actual_month_day!K54="","",_actual_month_day!K54)</f>
        <v/>
      </c>
      <c r="AO57" s="45"/>
      <c r="AP57" s="47" t="str">
        <f>IF(_actual_month_day!L54="","",_actual_month_day!L54)</f>
        <v/>
      </c>
      <c r="AQ57" s="47" t="str">
        <f>IF(_actual_month_day!M54="","",_actual_month_day!M54)</f>
        <v/>
      </c>
      <c r="AR57" s="47" t="str">
        <f>IF(_actual_month_day!N54="","",_actual_month_day!N54)</f>
        <v/>
      </c>
      <c r="AS57" s="23" t="str">
        <f>IF(_analysis_month_day!A54="","",_analysis_month_day!A54)</f>
        <v/>
      </c>
      <c r="AT57" s="31"/>
      <c r="AU57" s="23" t="str">
        <f>IF(_analysis_month_day!B54="","",_analysis_month_day!B54)</f>
        <v/>
      </c>
      <c r="AV57" s="31"/>
      <c r="AW57" s="23" t="str">
        <f>IF(_actual_month_day!O54="","",_actual_month_day!O54)</f>
        <v/>
      </c>
      <c r="AX57" s="51"/>
    </row>
    <row r="58" ht="18.75" spans="2:50">
      <c r="B58" s="24"/>
      <c r="C58" s="22" t="str">
        <f>IF(AND(_actual_month_day!P55=1),"夜班",IF(AND(_actual_month_day!P55=2),"白班",IF(AND(_actual_month_day!P55=3),"中班","")))</f>
        <v/>
      </c>
      <c r="D58" s="22" t="str">
        <f>IF(AND(_actual_month_day!Q55="A"),"甲班",IF(AND(_actual_month_day!Q55="B"),"乙班",IF(AND(_actual_month_day!Q55="C"),"丙班",IF(AND(_actual_month_day!Q55="D"),"丁班",""))))</f>
        <v/>
      </c>
      <c r="E58" s="26" t="str">
        <f>IF(_lianjaorb_month_day!A55="","",_lianjaorb_month_day!A55)</f>
        <v/>
      </c>
      <c r="F58" s="26" t="str">
        <f>IF(_lianjaorb_month_day!B55="","",_lianjaorb_month_day!B55)</f>
        <v/>
      </c>
      <c r="G58" s="26" t="str">
        <f t="shared" si="5"/>
        <v/>
      </c>
      <c r="H58" s="23" t="str">
        <f>IF(_lianjaorb_month_day!C55="","",_lianjaorb_month_day!C55)</f>
        <v/>
      </c>
      <c r="I58" s="23" t="str">
        <f>IF(_lianjaorb_month_day!D55="","",_lianjaorb_month_day!D55)</f>
        <v/>
      </c>
      <c r="J58" s="23" t="str">
        <f t="shared" si="6"/>
        <v/>
      </c>
      <c r="K58" s="31"/>
      <c r="L58" s="31"/>
      <c r="M58" s="33" t="str">
        <f>IF(_kjjunzhi_month_day!A55="","",_kjjunzhi_month_day!A55)</f>
        <v/>
      </c>
      <c r="N58" s="33" t="str">
        <f>IF(_kjjunzhi_month_day!B55="","",_kjjunzhi_month_day!B55)</f>
        <v/>
      </c>
      <c r="O58" s="23" t="str">
        <f t="shared" si="7"/>
        <v/>
      </c>
      <c r="P58" s="31"/>
      <c r="Q58" s="23" t="str">
        <f t="shared" si="8"/>
        <v/>
      </c>
      <c r="R58" s="31"/>
      <c r="S58" s="31"/>
      <c r="T58" s="33" t="str">
        <f>IF(_actual_month_day!A55="","",_actual_month_day!A55)</f>
        <v/>
      </c>
      <c r="U58" s="33" t="str">
        <f>IF(_actual_month_day!B55="","",_actual_month_day!B55)</f>
        <v/>
      </c>
      <c r="V58" s="33" t="str">
        <f>IF(_causek_month_day!A55="","",_causek_month_day!A55)</f>
        <v/>
      </c>
      <c r="W58" s="33" t="str">
        <f>IF(_causek_month_day!B55="","",_causek_month_day!B55)</f>
        <v/>
      </c>
      <c r="X58" s="33" t="str">
        <f>IF(_actual_month_day!C55="","",_actual_month_day!C55)</f>
        <v/>
      </c>
      <c r="Y58" s="33" t="str">
        <f>IF(_actual_month_day!D55="","",_actual_month_day!D55)</f>
        <v/>
      </c>
      <c r="Z58" s="33" t="str">
        <f>IF(_causek_month_day!C55="","",_causek_month_day!C55)</f>
        <v/>
      </c>
      <c r="AA58" s="33" t="str">
        <f>IF(_causek_month_day!D55="","",_causek_month_day!D55)</f>
        <v/>
      </c>
      <c r="AB58" s="33" t="str">
        <f>IF(_actual_month_day!E55="","",_actual_month_day!E55)</f>
        <v/>
      </c>
      <c r="AC58" s="23" t="str">
        <f>IF(_causek_month_day!E55="","",_causek_month_day!E55)</f>
        <v/>
      </c>
      <c r="AD58" s="23" t="str">
        <f>IF(_actual_month_day!F55="","",_actual_month_day!F55)</f>
        <v/>
      </c>
      <c r="AE58" s="23" t="str">
        <f>IF(_causek_month_day!F55="","",_causek_month_day!F55)</f>
        <v/>
      </c>
      <c r="AF58" s="23" t="str">
        <f>IF(_actual_month_day!G55="","",_actual_month_day!G55)</f>
        <v/>
      </c>
      <c r="AG58" s="33" t="str">
        <f>IF(_actual_month_day!H55="","",_actual_month_day!H55)</f>
        <v/>
      </c>
      <c r="AH58" s="33" t="str">
        <f>IF(_actual_month_day!I55="","",_actual_month_day!I55)</f>
        <v/>
      </c>
      <c r="AI58" s="45"/>
      <c r="AJ58" s="23" t="str">
        <f>IF(_kjjunzhi_month_day!C55="","",_kjjunzhi_month_day!C55)</f>
        <v/>
      </c>
      <c r="AK58" s="32" t="str">
        <f t="shared" si="9"/>
        <v/>
      </c>
      <c r="AL58" s="45"/>
      <c r="AM58" s="33" t="str">
        <f>IF(_actual_month_day!J55="","",_actual_month_day!J55)</f>
        <v/>
      </c>
      <c r="AN58" s="33" t="str">
        <f>IF(_actual_month_day!K55="","",_actual_month_day!K55)</f>
        <v/>
      </c>
      <c r="AO58" s="45"/>
      <c r="AP58" s="47" t="str">
        <f>IF(_actual_month_day!L55="","",_actual_month_day!L55)</f>
        <v/>
      </c>
      <c r="AQ58" s="47" t="str">
        <f>IF(_actual_month_day!M55="","",_actual_month_day!M55)</f>
        <v/>
      </c>
      <c r="AR58" s="47" t="str">
        <f>IF(_actual_month_day!N55="","",_actual_month_day!N55)</f>
        <v/>
      </c>
      <c r="AS58" s="23" t="str">
        <f>IF(_analysis_month_day!A55="","",_analysis_month_day!A55)</f>
        <v/>
      </c>
      <c r="AT58" s="31"/>
      <c r="AU58" s="23" t="str">
        <f>IF(_analysis_month_day!B55="","",_analysis_month_day!B55)</f>
        <v/>
      </c>
      <c r="AV58" s="31"/>
      <c r="AW58" s="23" t="str">
        <f>IF(_actual_month_day!O55="","",_actual_month_day!O55)</f>
        <v/>
      </c>
      <c r="AX58" s="51"/>
    </row>
    <row r="59" ht="18.75" spans="2:50">
      <c r="B59" s="21">
        <f ca="1">B56+1</f>
        <v>43484</v>
      </c>
      <c r="C59" s="22" t="str">
        <f>IF(AND(_actual_month_day!P56=1),"夜班",IF(AND(_actual_month_day!P56=2),"白班",IF(AND(_actual_month_day!P56=3),"中班","")))</f>
        <v/>
      </c>
      <c r="D59" s="22" t="str">
        <f>IF(AND(_actual_month_day!Q56="A"),"甲班",IF(AND(_actual_month_day!Q56="B"),"乙班",IF(AND(_actual_month_day!Q56="C"),"丙班",IF(AND(_actual_month_day!Q56="D"),"丁班",""))))</f>
        <v/>
      </c>
      <c r="E59" s="26" t="str">
        <f>IF(_lianjaorb_month_day!A56="","",_lianjaorb_month_day!A56)</f>
        <v/>
      </c>
      <c r="F59" s="26" t="str">
        <f>IF(_lianjaorb_month_day!B56="","",_lianjaorb_month_day!B56)</f>
        <v/>
      </c>
      <c r="G59" s="26" t="str">
        <f t="shared" si="5"/>
        <v/>
      </c>
      <c r="H59" s="23" t="str">
        <f>IF(_lianjaorb_month_day!C56="","",_lianjaorb_month_day!C56)</f>
        <v/>
      </c>
      <c r="I59" s="23" t="str">
        <f>IF(_lianjaorb_month_day!D56="","",_lianjaorb_month_day!D56)</f>
        <v/>
      </c>
      <c r="J59" s="23" t="str">
        <f t="shared" si="6"/>
        <v/>
      </c>
      <c r="K59" s="31">
        <f>IFERROR(SUM(E59:E61,H59:H61),"")</f>
        <v>0</v>
      </c>
      <c r="L59" s="31">
        <f>IFERROR(SUM(F59:F61,I59:I61),"")</f>
        <v>0</v>
      </c>
      <c r="M59" s="33" t="str">
        <f>IF(_kjjunzhi_month_day!A56="","",_kjjunzhi_month_day!A56)</f>
        <v/>
      </c>
      <c r="N59" s="33" t="str">
        <f>IF(_kjjunzhi_month_day!B56="","",_kjjunzhi_month_day!B56)</f>
        <v/>
      </c>
      <c r="O59" s="23" t="str">
        <f t="shared" si="7"/>
        <v/>
      </c>
      <c r="P59" s="31" t="str">
        <f>IFERROR(SUM(G59:G61,J59:J61)/AO59*1000-31*(AT59-7),"")</f>
        <v/>
      </c>
      <c r="Q59" s="23" t="str">
        <f t="shared" si="8"/>
        <v/>
      </c>
      <c r="R59" s="31" t="str">
        <f>IFERROR(SUM(G59:G61,J59:J61)/AL59,"")</f>
        <v/>
      </c>
      <c r="S59" s="31" t="str">
        <f>IFERROR(K59/L59*100,"")</f>
        <v/>
      </c>
      <c r="T59" s="33" t="str">
        <f>IF(_actual_month_day!A56="","",_actual_month_day!A56)</f>
        <v/>
      </c>
      <c r="U59" s="33" t="str">
        <f>IF(_actual_month_day!B56="","",_actual_month_day!B56)</f>
        <v/>
      </c>
      <c r="V59" s="33" t="str">
        <f>IF(_causek_month_day!A56="","",_causek_month_day!A56)</f>
        <v/>
      </c>
      <c r="W59" s="33" t="str">
        <f>IF(_causek_month_day!B56="","",_causek_month_day!B56)</f>
        <v/>
      </c>
      <c r="X59" s="33" t="str">
        <f>IF(_actual_month_day!C56="","",_actual_month_day!C56)</f>
        <v/>
      </c>
      <c r="Y59" s="33" t="str">
        <f>IF(_actual_month_day!D56="","",_actual_month_day!D56)</f>
        <v/>
      </c>
      <c r="Z59" s="33" t="str">
        <f>IF(_causek_month_day!C56="","",_causek_month_day!C56)</f>
        <v/>
      </c>
      <c r="AA59" s="33" t="str">
        <f>IF(_causek_month_day!D56="","",_causek_month_day!D56)</f>
        <v/>
      </c>
      <c r="AB59" s="33" t="str">
        <f>IF(_actual_month_day!E56="","",_actual_month_day!E56)</f>
        <v/>
      </c>
      <c r="AC59" s="23" t="str">
        <f>IF(_causek_month_day!E56="","",_causek_month_day!E56)</f>
        <v/>
      </c>
      <c r="AD59" s="23" t="str">
        <f>IF(_actual_month_day!F56="","",_actual_month_day!F56)</f>
        <v/>
      </c>
      <c r="AE59" s="23" t="str">
        <f>IF(_causek_month_day!F56="","",_causek_month_day!F56)</f>
        <v/>
      </c>
      <c r="AF59" s="23" t="str">
        <f>IF(_actual_month_day!G56="","",_actual_month_day!G56)</f>
        <v/>
      </c>
      <c r="AG59" s="33" t="str">
        <f>IF(_actual_month_day!H56="","",_actual_month_day!H56)</f>
        <v/>
      </c>
      <c r="AH59" s="33" t="str">
        <f>IF(_actual_month_day!I56="","",_actual_month_day!I56)</f>
        <v/>
      </c>
      <c r="AI59" s="45">
        <f>IFERROR(SUM(AH59:AH61),"")</f>
        <v>0</v>
      </c>
      <c r="AJ59" s="23" t="str">
        <f>IF(_kjjunzhi_month_day!C56="","",_kjjunzhi_month_day!C56)</f>
        <v/>
      </c>
      <c r="AK59" s="32" t="str">
        <f t="shared" si="9"/>
        <v/>
      </c>
      <c r="AL59" s="45">
        <f>IFERROR(SUM(AK59:AK61),"")</f>
        <v>0</v>
      </c>
      <c r="AM59" s="33" t="str">
        <f>IF(_actual_month_day!J56="","",_actual_month_day!J56)</f>
        <v/>
      </c>
      <c r="AN59" s="33" t="str">
        <f>IF(_actual_month_day!K56="","",_actual_month_day!K56)</f>
        <v/>
      </c>
      <c r="AO59" s="45">
        <f>IFERROR(SUM(AN59:AN61),"")</f>
        <v>0</v>
      </c>
      <c r="AP59" s="47" t="str">
        <f>IF(_actual_month_day!L56="","",_actual_month_day!L56)</f>
        <v/>
      </c>
      <c r="AQ59" s="47" t="str">
        <f>IF(_actual_month_day!M56="","",_actual_month_day!M56)</f>
        <v/>
      </c>
      <c r="AR59" s="47" t="str">
        <f>IF(_actual_month_day!N56="","",_actual_month_day!N56)</f>
        <v/>
      </c>
      <c r="AS59" s="23" t="str">
        <f>IF(_analysis_month_day!A56="","",_analysis_month_day!A56)</f>
        <v/>
      </c>
      <c r="AT59" s="31" t="str">
        <f>IFERROR(AVERAGE(AS59:AS61),"")</f>
        <v/>
      </c>
      <c r="AU59" s="23" t="str">
        <f>IF(_analysis_month_day!B56="","",_analysis_month_day!B56)</f>
        <v/>
      </c>
      <c r="AV59" s="31" t="str">
        <f>IFERROR(AVERAGE(AU59:AU61),"")</f>
        <v/>
      </c>
      <c r="AW59" s="23" t="str">
        <f>IF(_actual_month_day!O56="","",_actual_month_day!O56)</f>
        <v/>
      </c>
      <c r="AX59" s="51" t="str">
        <f>IFERROR(AVERAGE(AW59:AW61),"")</f>
        <v/>
      </c>
    </row>
    <row r="60" ht="18.75" spans="2:50">
      <c r="B60" s="24"/>
      <c r="C60" s="22" t="str">
        <f>IF(AND(_actual_month_day!P57=1),"夜班",IF(AND(_actual_month_day!P57=2),"白班",IF(AND(_actual_month_day!P57=3),"中班","")))</f>
        <v/>
      </c>
      <c r="D60" s="22" t="str">
        <f>IF(AND(_actual_month_day!Q57="A"),"甲班",IF(AND(_actual_month_day!Q57="B"),"乙班",IF(AND(_actual_month_day!Q57="C"),"丙班",IF(AND(_actual_month_day!Q57="D"),"丁班",""))))</f>
        <v/>
      </c>
      <c r="E60" s="26" t="str">
        <f>IF(_lianjaorb_month_day!A57="","",_lianjaorb_month_day!A57)</f>
        <v/>
      </c>
      <c r="F60" s="26" t="str">
        <f>IF(_lianjaorb_month_day!B57="","",_lianjaorb_month_day!B57)</f>
        <v/>
      </c>
      <c r="G60" s="26" t="str">
        <f t="shared" si="5"/>
        <v/>
      </c>
      <c r="H60" s="23" t="str">
        <f>IF(_lianjaorb_month_day!C57="","",_lianjaorb_month_day!C57)</f>
        <v/>
      </c>
      <c r="I60" s="23" t="str">
        <f>IF(_lianjaorb_month_day!D57="","",_lianjaorb_month_day!D57)</f>
        <v/>
      </c>
      <c r="J60" s="23" t="str">
        <f t="shared" si="6"/>
        <v/>
      </c>
      <c r="K60" s="31"/>
      <c r="L60" s="31"/>
      <c r="M60" s="33" t="str">
        <f>IF(_kjjunzhi_month_day!A57="","",_kjjunzhi_month_day!A57)</f>
        <v/>
      </c>
      <c r="N60" s="33" t="str">
        <f>IF(_kjjunzhi_month_day!B57="","",_kjjunzhi_month_day!B57)</f>
        <v/>
      </c>
      <c r="O60" s="23" t="str">
        <f t="shared" si="7"/>
        <v/>
      </c>
      <c r="P60" s="31"/>
      <c r="Q60" s="23" t="str">
        <f t="shared" si="8"/>
        <v/>
      </c>
      <c r="R60" s="31"/>
      <c r="S60" s="31"/>
      <c r="T60" s="33" t="str">
        <f>IF(_actual_month_day!A57="","",_actual_month_day!A57)</f>
        <v/>
      </c>
      <c r="U60" s="33" t="str">
        <f>IF(_actual_month_day!B57="","",_actual_month_day!B57)</f>
        <v/>
      </c>
      <c r="V60" s="33" t="str">
        <f>IF(_causek_month_day!A57="","",_causek_month_day!A57)</f>
        <v/>
      </c>
      <c r="W60" s="33" t="str">
        <f>IF(_causek_month_day!B57="","",_causek_month_day!B57)</f>
        <v/>
      </c>
      <c r="X60" s="33" t="str">
        <f>IF(_actual_month_day!C57="","",_actual_month_day!C57)</f>
        <v/>
      </c>
      <c r="Y60" s="33" t="str">
        <f>IF(_actual_month_day!D57="","",_actual_month_day!D57)</f>
        <v/>
      </c>
      <c r="Z60" s="33" t="str">
        <f>IF(_causek_month_day!C57="","",_causek_month_day!C57)</f>
        <v/>
      </c>
      <c r="AA60" s="33" t="str">
        <f>IF(_causek_month_day!D57="","",_causek_month_day!D57)</f>
        <v/>
      </c>
      <c r="AB60" s="33" t="str">
        <f>IF(_actual_month_day!E57="","",_actual_month_day!E57)</f>
        <v/>
      </c>
      <c r="AC60" s="23" t="str">
        <f>IF(_causek_month_day!E57="","",_causek_month_day!E57)</f>
        <v/>
      </c>
      <c r="AD60" s="23" t="str">
        <f>IF(_actual_month_day!F57="","",_actual_month_day!F57)</f>
        <v/>
      </c>
      <c r="AE60" s="23" t="str">
        <f>IF(_causek_month_day!F57="","",_causek_month_day!F57)</f>
        <v/>
      </c>
      <c r="AF60" s="23" t="str">
        <f>IF(_actual_month_day!G57="","",_actual_month_day!G57)</f>
        <v/>
      </c>
      <c r="AG60" s="33" t="str">
        <f>IF(_actual_month_day!H57="","",_actual_month_day!H57)</f>
        <v/>
      </c>
      <c r="AH60" s="33" t="str">
        <f>IF(_actual_month_day!I57="","",_actual_month_day!I57)</f>
        <v/>
      </c>
      <c r="AI60" s="45"/>
      <c r="AJ60" s="23" t="str">
        <f>IF(_kjjunzhi_month_day!C57="","",_kjjunzhi_month_day!C57)</f>
        <v/>
      </c>
      <c r="AK60" s="32" t="str">
        <f t="shared" si="9"/>
        <v/>
      </c>
      <c r="AL60" s="45"/>
      <c r="AM60" s="33" t="str">
        <f>IF(_actual_month_day!J57="","",_actual_month_day!J57)</f>
        <v/>
      </c>
      <c r="AN60" s="33" t="str">
        <f>IF(_actual_month_day!K57="","",_actual_month_day!K57)</f>
        <v/>
      </c>
      <c r="AO60" s="45"/>
      <c r="AP60" s="47" t="str">
        <f>IF(_actual_month_day!L57="","",_actual_month_day!L57)</f>
        <v/>
      </c>
      <c r="AQ60" s="47" t="str">
        <f>IF(_actual_month_day!M57="","",_actual_month_day!M57)</f>
        <v/>
      </c>
      <c r="AR60" s="47" t="str">
        <f>IF(_actual_month_day!N57="","",_actual_month_day!N57)</f>
        <v/>
      </c>
      <c r="AS60" s="23" t="str">
        <f>IF(_analysis_month_day!A57="","",_analysis_month_day!A57)</f>
        <v/>
      </c>
      <c r="AT60" s="31"/>
      <c r="AU60" s="23" t="str">
        <f>IF(_analysis_month_day!B57="","",_analysis_month_day!B57)</f>
        <v/>
      </c>
      <c r="AV60" s="31"/>
      <c r="AW60" s="23" t="str">
        <f>IF(_actual_month_day!O57="","",_actual_month_day!O57)</f>
        <v/>
      </c>
      <c r="AX60" s="51"/>
    </row>
    <row r="61" ht="18.75" spans="2:50">
      <c r="B61" s="24"/>
      <c r="C61" s="22" t="str">
        <f>IF(AND(_actual_month_day!P58=1),"夜班",IF(AND(_actual_month_day!P58=2),"白班",IF(AND(_actual_month_day!P58=3),"中班","")))</f>
        <v/>
      </c>
      <c r="D61" s="22" t="str">
        <f>IF(AND(_actual_month_day!Q58="A"),"甲班",IF(AND(_actual_month_day!Q58="B"),"乙班",IF(AND(_actual_month_day!Q58="C"),"丙班",IF(AND(_actual_month_day!Q58="D"),"丁班",""))))</f>
        <v/>
      </c>
      <c r="E61" s="26" t="str">
        <f>IF(_lianjaorb_month_day!A58="","",_lianjaorb_month_day!A58)</f>
        <v/>
      </c>
      <c r="F61" s="26" t="str">
        <f>IF(_lianjaorb_month_day!B58="","",_lianjaorb_month_day!B58)</f>
        <v/>
      </c>
      <c r="G61" s="26" t="str">
        <f t="shared" si="5"/>
        <v/>
      </c>
      <c r="H61" s="23" t="str">
        <f>IF(_lianjaorb_month_day!C58="","",_lianjaorb_month_day!C58)</f>
        <v/>
      </c>
      <c r="I61" s="23" t="str">
        <f>IF(_lianjaorb_month_day!D58="","",_lianjaorb_month_day!D58)</f>
        <v/>
      </c>
      <c r="J61" s="23" t="str">
        <f t="shared" si="6"/>
        <v/>
      </c>
      <c r="K61" s="31"/>
      <c r="L61" s="31"/>
      <c r="M61" s="33" t="str">
        <f>IF(_kjjunzhi_month_day!A58="","",_kjjunzhi_month_day!A58)</f>
        <v/>
      </c>
      <c r="N61" s="33" t="str">
        <f>IF(_kjjunzhi_month_day!B58="","",_kjjunzhi_month_day!B58)</f>
        <v/>
      </c>
      <c r="O61" s="23" t="str">
        <f t="shared" si="7"/>
        <v/>
      </c>
      <c r="P61" s="31"/>
      <c r="Q61" s="23" t="str">
        <f t="shared" si="8"/>
        <v/>
      </c>
      <c r="R61" s="31"/>
      <c r="S61" s="31"/>
      <c r="T61" s="33" t="str">
        <f>IF(_actual_month_day!A58="","",_actual_month_day!A58)</f>
        <v/>
      </c>
      <c r="U61" s="33" t="str">
        <f>IF(_actual_month_day!B58="","",_actual_month_day!B58)</f>
        <v/>
      </c>
      <c r="V61" s="33" t="str">
        <f>IF(_causek_month_day!A58="","",_causek_month_day!A58)</f>
        <v/>
      </c>
      <c r="W61" s="33" t="str">
        <f>IF(_causek_month_day!B58="","",_causek_month_day!B58)</f>
        <v/>
      </c>
      <c r="X61" s="33" t="str">
        <f>IF(_actual_month_day!C58="","",_actual_month_day!C58)</f>
        <v/>
      </c>
      <c r="Y61" s="33" t="str">
        <f>IF(_actual_month_day!D58="","",_actual_month_day!D58)</f>
        <v/>
      </c>
      <c r="Z61" s="33" t="str">
        <f>IF(_causek_month_day!C58="","",_causek_month_day!C58)</f>
        <v/>
      </c>
      <c r="AA61" s="33" t="str">
        <f>IF(_causek_month_day!D58="","",_causek_month_day!D58)</f>
        <v/>
      </c>
      <c r="AB61" s="33" t="str">
        <f>IF(_actual_month_day!E58="","",_actual_month_day!E58)</f>
        <v/>
      </c>
      <c r="AC61" s="23" t="str">
        <f>IF(_causek_month_day!E58="","",_causek_month_day!E58)</f>
        <v/>
      </c>
      <c r="AD61" s="23" t="str">
        <f>IF(_actual_month_day!F58="","",_actual_month_day!F58)</f>
        <v/>
      </c>
      <c r="AE61" s="23" t="str">
        <f>IF(_causek_month_day!F58="","",_causek_month_day!F58)</f>
        <v/>
      </c>
      <c r="AF61" s="23" t="str">
        <f>IF(_actual_month_day!G58="","",_actual_month_day!G58)</f>
        <v/>
      </c>
      <c r="AG61" s="33" t="str">
        <f>IF(_actual_month_day!H58="","",_actual_month_day!H58)</f>
        <v/>
      </c>
      <c r="AH61" s="33" t="str">
        <f>IF(_actual_month_day!I58="","",_actual_month_day!I58)</f>
        <v/>
      </c>
      <c r="AI61" s="45"/>
      <c r="AJ61" s="23" t="str">
        <f>IF(_kjjunzhi_month_day!C58="","",_kjjunzhi_month_day!C58)</f>
        <v/>
      </c>
      <c r="AK61" s="32" t="str">
        <f t="shared" si="9"/>
        <v/>
      </c>
      <c r="AL61" s="45"/>
      <c r="AM61" s="33" t="str">
        <f>IF(_actual_month_day!J58="","",_actual_month_day!J58)</f>
        <v/>
      </c>
      <c r="AN61" s="33" t="str">
        <f>IF(_actual_month_day!K58="","",_actual_month_day!K58)</f>
        <v/>
      </c>
      <c r="AO61" s="45"/>
      <c r="AP61" s="47" t="str">
        <f>IF(_actual_month_day!L58="","",_actual_month_day!L58)</f>
        <v/>
      </c>
      <c r="AQ61" s="47" t="str">
        <f>IF(_actual_month_day!M58="","",_actual_month_day!M58)</f>
        <v/>
      </c>
      <c r="AR61" s="47" t="str">
        <f>IF(_actual_month_day!N58="","",_actual_month_day!N58)</f>
        <v/>
      </c>
      <c r="AS61" s="23" t="str">
        <f>IF(_analysis_month_day!A58="","",_analysis_month_day!A58)</f>
        <v/>
      </c>
      <c r="AT61" s="31"/>
      <c r="AU61" s="23" t="str">
        <f>IF(_analysis_month_day!B58="","",_analysis_month_day!B58)</f>
        <v/>
      </c>
      <c r="AV61" s="31"/>
      <c r="AW61" s="23" t="str">
        <f>IF(_actual_month_day!O58="","",_actual_month_day!O58)</f>
        <v/>
      </c>
      <c r="AX61" s="51"/>
    </row>
    <row r="62" ht="18.75" spans="2:50">
      <c r="B62" s="21">
        <f ca="1">B59+1</f>
        <v>43485</v>
      </c>
      <c r="C62" s="22" t="str">
        <f>IF(AND(_actual_month_day!P59=1),"夜班",IF(AND(_actual_month_day!P59=2),"白班",IF(AND(_actual_month_day!P59=3),"中班","")))</f>
        <v/>
      </c>
      <c r="D62" s="22" t="str">
        <f>IF(AND(_actual_month_day!Q59="A"),"甲班",IF(AND(_actual_month_day!Q59="B"),"乙班",IF(AND(_actual_month_day!Q59="C"),"丙班",IF(AND(_actual_month_day!Q59="D"),"丁班",""))))</f>
        <v/>
      </c>
      <c r="E62" s="26" t="str">
        <f>IF(_lianjaorb_month_day!A59="","",_lianjaorb_month_day!A59)</f>
        <v/>
      </c>
      <c r="F62" s="26" t="str">
        <f>IF(_lianjaorb_month_day!B59="","",_lianjaorb_month_day!B59)</f>
        <v/>
      </c>
      <c r="G62" s="26" t="str">
        <f t="shared" si="5"/>
        <v/>
      </c>
      <c r="H62" s="23" t="str">
        <f>IF(_lianjaorb_month_day!C59="","",_lianjaorb_month_day!C59)</f>
        <v/>
      </c>
      <c r="I62" s="23" t="str">
        <f>IF(_lianjaorb_month_day!D59="","",_lianjaorb_month_day!D59)</f>
        <v/>
      </c>
      <c r="J62" s="23" t="str">
        <f t="shared" si="6"/>
        <v/>
      </c>
      <c r="K62" s="31">
        <f>IFERROR(SUM(E62:E64,H62:H64),"")</f>
        <v>0</v>
      </c>
      <c r="L62" s="31">
        <f>IFERROR(SUM(F62:F64,I62:I64),"")</f>
        <v>0</v>
      </c>
      <c r="M62" s="33" t="str">
        <f>IF(_kjjunzhi_month_day!A59="","",_kjjunzhi_month_day!A59)</f>
        <v/>
      </c>
      <c r="N62" s="33" t="str">
        <f>IF(_kjjunzhi_month_day!B59="","",_kjjunzhi_month_day!B59)</f>
        <v/>
      </c>
      <c r="O62" s="23" t="str">
        <f t="shared" si="7"/>
        <v/>
      </c>
      <c r="P62" s="31" t="str">
        <f>IFERROR(SUM(G62:G64,J62:J64)/AO62*1000-31*(AT62-7),"")</f>
        <v/>
      </c>
      <c r="Q62" s="23" t="str">
        <f t="shared" si="8"/>
        <v/>
      </c>
      <c r="R62" s="31" t="str">
        <f>IFERROR(SUM(G62:G64,J62:J64)/AL62,"")</f>
        <v/>
      </c>
      <c r="S62" s="31" t="str">
        <f>IFERROR(K62/L62*100,"")</f>
        <v/>
      </c>
      <c r="T62" s="33" t="str">
        <f>IF(_actual_month_day!A59="","",_actual_month_day!A59)</f>
        <v/>
      </c>
      <c r="U62" s="33" t="str">
        <f>IF(_actual_month_day!B59="","",_actual_month_day!B59)</f>
        <v/>
      </c>
      <c r="V62" s="33" t="str">
        <f>IF(_causek_month_day!A59="","",_causek_month_day!A59)</f>
        <v/>
      </c>
      <c r="W62" s="33" t="str">
        <f>IF(_causek_month_day!B59="","",_causek_month_day!B59)</f>
        <v/>
      </c>
      <c r="X62" s="33" t="str">
        <f>IF(_actual_month_day!C59="","",_actual_month_day!C59)</f>
        <v/>
      </c>
      <c r="Y62" s="33" t="str">
        <f>IF(_actual_month_day!D59="","",_actual_month_day!D59)</f>
        <v/>
      </c>
      <c r="Z62" s="33" t="str">
        <f>IF(_causek_month_day!C59="","",_causek_month_day!C59)</f>
        <v/>
      </c>
      <c r="AA62" s="33" t="str">
        <f>IF(_causek_month_day!D59="","",_causek_month_day!D59)</f>
        <v/>
      </c>
      <c r="AB62" s="33" t="str">
        <f>IF(_actual_month_day!E59="","",_actual_month_day!E59)</f>
        <v/>
      </c>
      <c r="AC62" s="23" t="str">
        <f>IF(_causek_month_day!E59="","",_causek_month_day!E59)</f>
        <v/>
      </c>
      <c r="AD62" s="23" t="str">
        <f>IF(_actual_month_day!F59="","",_actual_month_day!F59)</f>
        <v/>
      </c>
      <c r="AE62" s="23" t="str">
        <f>IF(_causek_month_day!F59="","",_causek_month_day!F59)</f>
        <v/>
      </c>
      <c r="AF62" s="23" t="str">
        <f>IF(_actual_month_day!G59="","",_actual_month_day!G59)</f>
        <v/>
      </c>
      <c r="AG62" s="33" t="str">
        <f>IF(_actual_month_day!H59="","",_actual_month_day!H59)</f>
        <v/>
      </c>
      <c r="AH62" s="33" t="str">
        <f>IF(_actual_month_day!I59="","",_actual_month_day!I59)</f>
        <v/>
      </c>
      <c r="AI62" s="45">
        <f>IFERROR(SUM(AH62:AH64),"")</f>
        <v>0</v>
      </c>
      <c r="AJ62" s="23" t="str">
        <f>IF(_kjjunzhi_month_day!C59="","",_kjjunzhi_month_day!C59)</f>
        <v/>
      </c>
      <c r="AK62" s="32" t="str">
        <f t="shared" si="9"/>
        <v/>
      </c>
      <c r="AL62" s="45">
        <f>IFERROR(SUM(AK62:AK64),"")</f>
        <v>0</v>
      </c>
      <c r="AM62" s="33" t="str">
        <f>IF(_actual_month_day!J59="","",_actual_month_day!J59)</f>
        <v/>
      </c>
      <c r="AN62" s="33" t="str">
        <f>IF(_actual_month_day!K59="","",_actual_month_day!K59)</f>
        <v/>
      </c>
      <c r="AO62" s="45">
        <f>IFERROR(SUM(AN62:AN64),"")</f>
        <v>0</v>
      </c>
      <c r="AP62" s="47" t="str">
        <f>IF(_actual_month_day!L59="","",_actual_month_day!L59)</f>
        <v/>
      </c>
      <c r="AQ62" s="47" t="str">
        <f>IF(_actual_month_day!M59="","",_actual_month_day!M59)</f>
        <v/>
      </c>
      <c r="AR62" s="47" t="str">
        <f>IF(_actual_month_day!N59="","",_actual_month_day!N59)</f>
        <v/>
      </c>
      <c r="AS62" s="23" t="str">
        <f>IF(_analysis_month_day!A59="","",_analysis_month_day!A59)</f>
        <v/>
      </c>
      <c r="AT62" s="31" t="str">
        <f>IFERROR(AVERAGE(AS62:AS64),"")</f>
        <v/>
      </c>
      <c r="AU62" s="23" t="str">
        <f>IF(_analysis_month_day!B59="","",_analysis_month_day!B59)</f>
        <v/>
      </c>
      <c r="AV62" s="31" t="str">
        <f>IFERROR(AVERAGE(AU62:AU64),"")</f>
        <v/>
      </c>
      <c r="AW62" s="23" t="str">
        <f>IF(_actual_month_day!O59="","",_actual_month_day!O59)</f>
        <v/>
      </c>
      <c r="AX62" s="51" t="str">
        <f>IFERROR(AVERAGE(AW62:AW64),"")</f>
        <v/>
      </c>
    </row>
    <row r="63" ht="18.75" spans="2:50">
      <c r="B63" s="24"/>
      <c r="C63" s="22" t="str">
        <f>IF(AND(_actual_month_day!P60=1),"夜班",IF(AND(_actual_month_day!P60=2),"白班",IF(AND(_actual_month_day!P60=3),"中班","")))</f>
        <v/>
      </c>
      <c r="D63" s="22" t="str">
        <f>IF(AND(_actual_month_day!Q60="A"),"甲班",IF(AND(_actual_month_day!Q60="B"),"乙班",IF(AND(_actual_month_day!Q60="C"),"丙班",IF(AND(_actual_month_day!Q60="D"),"丁班",""))))</f>
        <v/>
      </c>
      <c r="E63" s="26" t="str">
        <f>IF(_lianjaorb_month_day!A60="","",_lianjaorb_month_day!A60)</f>
        <v/>
      </c>
      <c r="F63" s="26" t="str">
        <f>IF(_lianjaorb_month_day!B60="","",_lianjaorb_month_day!B60)</f>
        <v/>
      </c>
      <c r="G63" s="26" t="str">
        <f t="shared" si="5"/>
        <v/>
      </c>
      <c r="H63" s="23" t="str">
        <f>IF(_lianjaorb_month_day!C60="","",_lianjaorb_month_day!C60)</f>
        <v/>
      </c>
      <c r="I63" s="23" t="str">
        <f>IF(_lianjaorb_month_day!D60="","",_lianjaorb_month_day!D60)</f>
        <v/>
      </c>
      <c r="J63" s="23" t="str">
        <f t="shared" si="6"/>
        <v/>
      </c>
      <c r="K63" s="31"/>
      <c r="L63" s="31"/>
      <c r="M63" s="33" t="str">
        <f>IF(_kjjunzhi_month_day!A60="","",_kjjunzhi_month_day!A60)</f>
        <v/>
      </c>
      <c r="N63" s="33" t="str">
        <f>IF(_kjjunzhi_month_day!B60="","",_kjjunzhi_month_day!B60)</f>
        <v/>
      </c>
      <c r="O63" s="23" t="str">
        <f t="shared" si="7"/>
        <v/>
      </c>
      <c r="P63" s="31"/>
      <c r="Q63" s="23" t="str">
        <f t="shared" si="8"/>
        <v/>
      </c>
      <c r="R63" s="31"/>
      <c r="S63" s="31"/>
      <c r="T63" s="33" t="str">
        <f>IF(_actual_month_day!A60="","",_actual_month_day!A60)</f>
        <v/>
      </c>
      <c r="U63" s="33" t="str">
        <f>IF(_actual_month_day!B60="","",_actual_month_day!B60)</f>
        <v/>
      </c>
      <c r="V63" s="33" t="str">
        <f>IF(_causek_month_day!A60="","",_causek_month_day!A60)</f>
        <v/>
      </c>
      <c r="W63" s="33" t="str">
        <f>IF(_causek_month_day!B60="","",_causek_month_day!B60)</f>
        <v/>
      </c>
      <c r="X63" s="33" t="str">
        <f>IF(_actual_month_day!C60="","",_actual_month_day!C60)</f>
        <v/>
      </c>
      <c r="Y63" s="33" t="str">
        <f>IF(_actual_month_day!D60="","",_actual_month_day!D60)</f>
        <v/>
      </c>
      <c r="Z63" s="33" t="str">
        <f>IF(_causek_month_day!C60="","",_causek_month_day!C60)</f>
        <v/>
      </c>
      <c r="AA63" s="33" t="str">
        <f>IF(_causek_month_day!D60="","",_causek_month_day!D60)</f>
        <v/>
      </c>
      <c r="AB63" s="33" t="str">
        <f>IF(_actual_month_day!E60="","",_actual_month_day!E60)</f>
        <v/>
      </c>
      <c r="AC63" s="23" t="str">
        <f>IF(_causek_month_day!E60="","",_causek_month_day!E60)</f>
        <v/>
      </c>
      <c r="AD63" s="23" t="str">
        <f>IF(_actual_month_day!F60="","",_actual_month_day!F60)</f>
        <v/>
      </c>
      <c r="AE63" s="23" t="str">
        <f>IF(_causek_month_day!F60="","",_causek_month_day!F60)</f>
        <v/>
      </c>
      <c r="AF63" s="23" t="str">
        <f>IF(_actual_month_day!G60="","",_actual_month_day!G60)</f>
        <v/>
      </c>
      <c r="AG63" s="33" t="str">
        <f>IF(_actual_month_day!H60="","",_actual_month_day!H60)</f>
        <v/>
      </c>
      <c r="AH63" s="33" t="str">
        <f>IF(_actual_month_day!I60="","",_actual_month_day!I60)</f>
        <v/>
      </c>
      <c r="AI63" s="45"/>
      <c r="AJ63" s="23" t="str">
        <f>IF(_kjjunzhi_month_day!C60="","",_kjjunzhi_month_day!C60)</f>
        <v/>
      </c>
      <c r="AK63" s="32" t="str">
        <f t="shared" si="9"/>
        <v/>
      </c>
      <c r="AL63" s="45"/>
      <c r="AM63" s="33" t="str">
        <f>IF(_actual_month_day!J60="","",_actual_month_day!J60)</f>
        <v/>
      </c>
      <c r="AN63" s="33" t="str">
        <f>IF(_actual_month_day!K60="","",_actual_month_day!K60)</f>
        <v/>
      </c>
      <c r="AO63" s="45"/>
      <c r="AP63" s="47" t="str">
        <f>IF(_actual_month_day!L60="","",_actual_month_day!L60)</f>
        <v/>
      </c>
      <c r="AQ63" s="47" t="str">
        <f>IF(_actual_month_day!M60="","",_actual_month_day!M60)</f>
        <v/>
      </c>
      <c r="AR63" s="47" t="str">
        <f>IF(_actual_month_day!N60="","",_actual_month_day!N60)</f>
        <v/>
      </c>
      <c r="AS63" s="23" t="str">
        <f>IF(_analysis_month_day!A60="","",_analysis_month_day!A60)</f>
        <v/>
      </c>
      <c r="AT63" s="31"/>
      <c r="AU63" s="23" t="str">
        <f>IF(_analysis_month_day!B60="","",_analysis_month_day!B60)</f>
        <v/>
      </c>
      <c r="AV63" s="31"/>
      <c r="AW63" s="23" t="str">
        <f>IF(_actual_month_day!O60="","",_actual_month_day!O60)</f>
        <v/>
      </c>
      <c r="AX63" s="51"/>
    </row>
    <row r="64" ht="18.75" spans="2:50">
      <c r="B64" s="24"/>
      <c r="C64" s="22" t="str">
        <f>IF(AND(_actual_month_day!P61=1),"夜班",IF(AND(_actual_month_day!P61=2),"白班",IF(AND(_actual_month_day!P61=3),"中班","")))</f>
        <v/>
      </c>
      <c r="D64" s="22" t="str">
        <f>IF(AND(_actual_month_day!Q61="A"),"甲班",IF(AND(_actual_month_day!Q61="B"),"乙班",IF(AND(_actual_month_day!Q61="C"),"丙班",IF(AND(_actual_month_day!Q61="D"),"丁班",""))))</f>
        <v/>
      </c>
      <c r="E64" s="26" t="str">
        <f>IF(_lianjaorb_month_day!A61="","",_lianjaorb_month_day!A61)</f>
        <v/>
      </c>
      <c r="F64" s="26" t="str">
        <f>IF(_lianjaorb_month_day!B61="","",_lianjaorb_month_day!B61)</f>
        <v/>
      </c>
      <c r="G64" s="26" t="str">
        <f t="shared" si="5"/>
        <v/>
      </c>
      <c r="H64" s="23" t="str">
        <f>IF(_lianjaorb_month_day!C61="","",_lianjaorb_month_day!C61)</f>
        <v/>
      </c>
      <c r="I64" s="23" t="str">
        <f>IF(_lianjaorb_month_day!D61="","",_lianjaorb_month_day!D61)</f>
        <v/>
      </c>
      <c r="J64" s="23" t="str">
        <f t="shared" si="6"/>
        <v/>
      </c>
      <c r="K64" s="31"/>
      <c r="L64" s="31"/>
      <c r="M64" s="33" t="str">
        <f>IF(_kjjunzhi_month_day!A61="","",_kjjunzhi_month_day!A61)</f>
        <v/>
      </c>
      <c r="N64" s="33" t="str">
        <f>IF(_kjjunzhi_month_day!B61="","",_kjjunzhi_month_day!B61)</f>
        <v/>
      </c>
      <c r="O64" s="23" t="str">
        <f t="shared" si="7"/>
        <v/>
      </c>
      <c r="P64" s="31"/>
      <c r="Q64" s="23" t="str">
        <f t="shared" si="8"/>
        <v/>
      </c>
      <c r="R64" s="31"/>
      <c r="S64" s="31"/>
      <c r="T64" s="33" t="str">
        <f>IF(_actual_month_day!A61="","",_actual_month_day!A61)</f>
        <v/>
      </c>
      <c r="U64" s="33" t="str">
        <f>IF(_actual_month_day!B61="","",_actual_month_day!B61)</f>
        <v/>
      </c>
      <c r="V64" s="33" t="str">
        <f>IF(_causek_month_day!A61="","",_causek_month_day!A61)</f>
        <v/>
      </c>
      <c r="W64" s="33" t="str">
        <f>IF(_causek_month_day!B61="","",_causek_month_day!B61)</f>
        <v/>
      </c>
      <c r="X64" s="33" t="str">
        <f>IF(_actual_month_day!C61="","",_actual_month_day!C61)</f>
        <v/>
      </c>
      <c r="Y64" s="33" t="str">
        <f>IF(_actual_month_day!D61="","",_actual_month_day!D61)</f>
        <v/>
      </c>
      <c r="Z64" s="33" t="str">
        <f>IF(_causek_month_day!C61="","",_causek_month_day!C61)</f>
        <v/>
      </c>
      <c r="AA64" s="33" t="str">
        <f>IF(_causek_month_day!D61="","",_causek_month_day!D61)</f>
        <v/>
      </c>
      <c r="AB64" s="33" t="str">
        <f>IF(_actual_month_day!E61="","",_actual_month_day!E61)</f>
        <v/>
      </c>
      <c r="AC64" s="23" t="str">
        <f>IF(_causek_month_day!E61="","",_causek_month_day!E61)</f>
        <v/>
      </c>
      <c r="AD64" s="23" t="str">
        <f>IF(_actual_month_day!F61="","",_actual_month_day!F61)</f>
        <v/>
      </c>
      <c r="AE64" s="23" t="str">
        <f>IF(_causek_month_day!F61="","",_causek_month_day!F61)</f>
        <v/>
      </c>
      <c r="AF64" s="23" t="str">
        <f>IF(_actual_month_day!G61="","",_actual_month_day!G61)</f>
        <v/>
      </c>
      <c r="AG64" s="33" t="str">
        <f>IF(_actual_month_day!H61="","",_actual_month_day!H61)</f>
        <v/>
      </c>
      <c r="AH64" s="33" t="str">
        <f>IF(_actual_month_day!I61="","",_actual_month_day!I61)</f>
        <v/>
      </c>
      <c r="AI64" s="45"/>
      <c r="AJ64" s="23" t="str">
        <f>IF(_kjjunzhi_month_day!C61="","",_kjjunzhi_month_day!C61)</f>
        <v/>
      </c>
      <c r="AK64" s="32" t="str">
        <f t="shared" si="9"/>
        <v/>
      </c>
      <c r="AL64" s="45"/>
      <c r="AM64" s="33" t="str">
        <f>IF(_actual_month_day!J61="","",_actual_month_day!J61)</f>
        <v/>
      </c>
      <c r="AN64" s="33" t="str">
        <f>IF(_actual_month_day!K61="","",_actual_month_day!K61)</f>
        <v/>
      </c>
      <c r="AO64" s="45"/>
      <c r="AP64" s="47" t="str">
        <f>IF(_actual_month_day!L61="","",_actual_month_day!L61)</f>
        <v/>
      </c>
      <c r="AQ64" s="47" t="str">
        <f>IF(_actual_month_day!M61="","",_actual_month_day!M61)</f>
        <v/>
      </c>
      <c r="AR64" s="47" t="str">
        <f>IF(_actual_month_day!N61="","",_actual_month_day!N61)</f>
        <v/>
      </c>
      <c r="AS64" s="23" t="str">
        <f>IF(_analysis_month_day!A61="","",_analysis_month_day!A61)</f>
        <v/>
      </c>
      <c r="AT64" s="31"/>
      <c r="AU64" s="23" t="str">
        <f>IF(_analysis_month_day!B61="","",_analysis_month_day!B61)</f>
        <v/>
      </c>
      <c r="AV64" s="31"/>
      <c r="AW64" s="23" t="str">
        <f>IF(_actual_month_day!O61="","",_actual_month_day!O61)</f>
        <v/>
      </c>
      <c r="AX64" s="51"/>
    </row>
    <row r="65" ht="18.75" spans="2:50">
      <c r="B65" s="21">
        <f ca="1">B62+1</f>
        <v>43486</v>
      </c>
      <c r="C65" s="22" t="str">
        <f>IF(AND(_actual_month_day!P62=1),"夜班",IF(AND(_actual_month_day!P62=2),"白班",IF(AND(_actual_month_day!P62=3),"中班","")))</f>
        <v/>
      </c>
      <c r="D65" s="22" t="str">
        <f>IF(AND(_actual_month_day!Q62="A"),"甲班",IF(AND(_actual_month_day!Q62="B"),"乙班",IF(AND(_actual_month_day!Q62="C"),"丙班",IF(AND(_actual_month_day!Q62="D"),"丁班",""))))</f>
        <v/>
      </c>
      <c r="E65" s="26" t="str">
        <f>IF(_lianjaorb_month_day!A62="","",_lianjaorb_month_day!A62)</f>
        <v/>
      </c>
      <c r="F65" s="26" t="str">
        <f>IF(_lianjaorb_month_day!B62="","",_lianjaorb_month_day!B62)</f>
        <v/>
      </c>
      <c r="G65" s="26" t="str">
        <f t="shared" si="5"/>
        <v/>
      </c>
      <c r="H65" s="23" t="str">
        <f>IF(_lianjaorb_month_day!C62="","",_lianjaorb_month_day!C62)</f>
        <v/>
      </c>
      <c r="I65" s="23" t="str">
        <f>IF(_lianjaorb_month_day!D62="","",_lianjaorb_month_day!D62)</f>
        <v/>
      </c>
      <c r="J65" s="23" t="str">
        <f t="shared" si="6"/>
        <v/>
      </c>
      <c r="K65" s="31">
        <f>IFERROR(SUM(E65:E67,H65:H67),"")</f>
        <v>0</v>
      </c>
      <c r="L65" s="31">
        <f>IFERROR(SUM(F65:F67,I65:I67),"")</f>
        <v>0</v>
      </c>
      <c r="M65" s="33" t="str">
        <f>IF(_kjjunzhi_month_day!A62="","",_kjjunzhi_month_day!A62)</f>
        <v/>
      </c>
      <c r="N65" s="33" t="str">
        <f>IF(_kjjunzhi_month_day!B62="","",_kjjunzhi_month_day!B62)</f>
        <v/>
      </c>
      <c r="O65" s="23" t="str">
        <f t="shared" si="7"/>
        <v/>
      </c>
      <c r="P65" s="31" t="str">
        <f>IFERROR(SUM(G65:G67,J65:J67)/AO65*1000-31*(AT65-7),"")</f>
        <v/>
      </c>
      <c r="Q65" s="23" t="str">
        <f t="shared" si="8"/>
        <v/>
      </c>
      <c r="R65" s="31" t="str">
        <f>IFERROR(SUM(G65:G67,J65:J67)/AL65,"")</f>
        <v/>
      </c>
      <c r="S65" s="31" t="str">
        <f>IFERROR(K65/L65*100,"")</f>
        <v/>
      </c>
      <c r="T65" s="33" t="str">
        <f>IF(_actual_month_day!A62="","",_actual_month_day!A62)</f>
        <v/>
      </c>
      <c r="U65" s="33" t="str">
        <f>IF(_actual_month_day!B62="","",_actual_month_day!B62)</f>
        <v/>
      </c>
      <c r="V65" s="33" t="str">
        <f>IF(_causek_month_day!A62="","",_causek_month_day!A62)</f>
        <v/>
      </c>
      <c r="W65" s="33" t="str">
        <f>IF(_causek_month_day!B62="","",_causek_month_day!B62)</f>
        <v/>
      </c>
      <c r="X65" s="33" t="str">
        <f>IF(_actual_month_day!C62="","",_actual_month_day!C62)</f>
        <v/>
      </c>
      <c r="Y65" s="33" t="str">
        <f>IF(_actual_month_day!D62="","",_actual_month_day!D62)</f>
        <v/>
      </c>
      <c r="Z65" s="33" t="str">
        <f>IF(_causek_month_day!C62="","",_causek_month_day!C62)</f>
        <v/>
      </c>
      <c r="AA65" s="33" t="str">
        <f>IF(_causek_month_day!D62="","",_causek_month_day!D62)</f>
        <v/>
      </c>
      <c r="AB65" s="33" t="str">
        <f>IF(_actual_month_day!E62="","",_actual_month_day!E62)</f>
        <v/>
      </c>
      <c r="AC65" s="23" t="str">
        <f>IF(_causek_month_day!E62="","",_causek_month_day!E62)</f>
        <v/>
      </c>
      <c r="AD65" s="23" t="str">
        <f>IF(_actual_month_day!F62="","",_actual_month_day!F62)</f>
        <v/>
      </c>
      <c r="AE65" s="23" t="str">
        <f>IF(_causek_month_day!F62="","",_causek_month_day!F62)</f>
        <v/>
      </c>
      <c r="AF65" s="23" t="str">
        <f>IF(_actual_month_day!G62="","",_actual_month_day!G62)</f>
        <v/>
      </c>
      <c r="AG65" s="33" t="str">
        <f>IF(_actual_month_day!H62="","",_actual_month_day!H62)</f>
        <v/>
      </c>
      <c r="AH65" s="33" t="str">
        <f>IF(_actual_month_day!I62="","",_actual_month_day!I62)</f>
        <v/>
      </c>
      <c r="AI65" s="45">
        <f>IFERROR(SUM(AH65:AH67),"")</f>
        <v>0</v>
      </c>
      <c r="AJ65" s="23" t="str">
        <f>IF(_kjjunzhi_month_day!C62="","",_kjjunzhi_month_day!C62)</f>
        <v/>
      </c>
      <c r="AK65" s="32" t="str">
        <f t="shared" si="9"/>
        <v/>
      </c>
      <c r="AL65" s="45">
        <f>IFERROR(SUM(AK65:AK67),"")</f>
        <v>0</v>
      </c>
      <c r="AM65" s="33" t="str">
        <f>IF(_actual_month_day!J62="","",_actual_month_day!J62)</f>
        <v/>
      </c>
      <c r="AN65" s="33" t="str">
        <f>IF(_actual_month_day!K62="","",_actual_month_day!K62)</f>
        <v/>
      </c>
      <c r="AO65" s="45">
        <f>IFERROR(SUM(AN65:AN67),"")</f>
        <v>0</v>
      </c>
      <c r="AP65" s="47" t="str">
        <f>IF(_actual_month_day!L62="","",_actual_month_day!L62)</f>
        <v/>
      </c>
      <c r="AQ65" s="47" t="str">
        <f>IF(_actual_month_day!M62="","",_actual_month_day!M62)</f>
        <v/>
      </c>
      <c r="AR65" s="47" t="str">
        <f>IF(_actual_month_day!N62="","",_actual_month_day!N62)</f>
        <v/>
      </c>
      <c r="AS65" s="23" t="str">
        <f>IF(_analysis_month_day!A62="","",_analysis_month_day!A62)</f>
        <v/>
      </c>
      <c r="AT65" s="31" t="str">
        <f>IFERROR(AVERAGE(AS65:AS67),"")</f>
        <v/>
      </c>
      <c r="AU65" s="23" t="str">
        <f>IF(_analysis_month_day!B62="","",_analysis_month_day!B62)</f>
        <v/>
      </c>
      <c r="AV65" s="31" t="str">
        <f>IFERROR(AVERAGE(AU65:AU67),"")</f>
        <v/>
      </c>
      <c r="AW65" s="23" t="str">
        <f>IF(_actual_month_day!O62="","",_actual_month_day!O62)</f>
        <v/>
      </c>
      <c r="AX65" s="51" t="str">
        <f>IFERROR(AVERAGE(AW65:AW67),"")</f>
        <v/>
      </c>
    </row>
    <row r="66" ht="18.75" spans="2:50">
      <c r="B66" s="24"/>
      <c r="C66" s="22" t="str">
        <f>IF(AND(_actual_month_day!P63=1),"夜班",IF(AND(_actual_month_day!P63=2),"白班",IF(AND(_actual_month_day!P63=3),"中班","")))</f>
        <v/>
      </c>
      <c r="D66" s="22" t="str">
        <f>IF(AND(_actual_month_day!Q63="A"),"甲班",IF(AND(_actual_month_day!Q63="B"),"乙班",IF(AND(_actual_month_day!Q63="C"),"丙班",IF(AND(_actual_month_day!Q63="D"),"丁班",""))))</f>
        <v/>
      </c>
      <c r="E66" s="26" t="str">
        <f>IF(_lianjaorb_month_day!A63="","",_lianjaorb_month_day!A63)</f>
        <v/>
      </c>
      <c r="F66" s="26" t="str">
        <f>IF(_lianjaorb_month_day!B63="","",_lianjaorb_month_day!B63)</f>
        <v/>
      </c>
      <c r="G66" s="26" t="str">
        <f t="shared" si="5"/>
        <v/>
      </c>
      <c r="H66" s="23" t="str">
        <f>IF(_lianjaorb_month_day!C63="","",_lianjaorb_month_day!C63)</f>
        <v/>
      </c>
      <c r="I66" s="23" t="str">
        <f>IF(_lianjaorb_month_day!D63="","",_lianjaorb_month_day!D63)</f>
        <v/>
      </c>
      <c r="J66" s="23" t="str">
        <f t="shared" si="6"/>
        <v/>
      </c>
      <c r="K66" s="31"/>
      <c r="L66" s="31"/>
      <c r="M66" s="33" t="str">
        <f>IF(_kjjunzhi_month_day!A63="","",_kjjunzhi_month_day!A63)</f>
        <v/>
      </c>
      <c r="N66" s="33" t="str">
        <f>IF(_kjjunzhi_month_day!B63="","",_kjjunzhi_month_day!B63)</f>
        <v/>
      </c>
      <c r="O66" s="23" t="str">
        <f t="shared" si="7"/>
        <v/>
      </c>
      <c r="P66" s="31"/>
      <c r="Q66" s="23" t="str">
        <f t="shared" si="8"/>
        <v/>
      </c>
      <c r="R66" s="31"/>
      <c r="S66" s="31"/>
      <c r="T66" s="33" t="str">
        <f>IF(_actual_month_day!A63="","",_actual_month_day!A63)</f>
        <v/>
      </c>
      <c r="U66" s="33" t="str">
        <f>IF(_actual_month_day!B63="","",_actual_month_day!B63)</f>
        <v/>
      </c>
      <c r="V66" s="33" t="str">
        <f>IF(_causek_month_day!A63="","",_causek_month_day!A63)</f>
        <v/>
      </c>
      <c r="W66" s="33" t="str">
        <f>IF(_causek_month_day!B63="","",_causek_month_day!B63)</f>
        <v/>
      </c>
      <c r="X66" s="33" t="str">
        <f>IF(_actual_month_day!C63="","",_actual_month_day!C63)</f>
        <v/>
      </c>
      <c r="Y66" s="33" t="str">
        <f>IF(_actual_month_day!D63="","",_actual_month_day!D63)</f>
        <v/>
      </c>
      <c r="Z66" s="33" t="str">
        <f>IF(_causek_month_day!C63="","",_causek_month_day!C63)</f>
        <v/>
      </c>
      <c r="AA66" s="33" t="str">
        <f>IF(_causek_month_day!D63="","",_causek_month_day!D63)</f>
        <v/>
      </c>
      <c r="AB66" s="33" t="str">
        <f>IF(_actual_month_day!E63="","",_actual_month_day!E63)</f>
        <v/>
      </c>
      <c r="AC66" s="23" t="str">
        <f>IF(_causek_month_day!E63="","",_causek_month_day!E63)</f>
        <v/>
      </c>
      <c r="AD66" s="23" t="str">
        <f>IF(_actual_month_day!F63="","",_actual_month_day!F63)</f>
        <v/>
      </c>
      <c r="AE66" s="23" t="str">
        <f>IF(_causek_month_day!F63="","",_causek_month_day!F63)</f>
        <v/>
      </c>
      <c r="AF66" s="23" t="str">
        <f>IF(_actual_month_day!G63="","",_actual_month_day!G63)</f>
        <v/>
      </c>
      <c r="AG66" s="33" t="str">
        <f>IF(_actual_month_day!H63="","",_actual_month_day!H63)</f>
        <v/>
      </c>
      <c r="AH66" s="33" t="str">
        <f>IF(_actual_month_day!I63="","",_actual_month_day!I63)</f>
        <v/>
      </c>
      <c r="AI66" s="45"/>
      <c r="AJ66" s="23" t="str">
        <f>IF(_kjjunzhi_month_day!C63="","",_kjjunzhi_month_day!C63)</f>
        <v/>
      </c>
      <c r="AK66" s="32" t="str">
        <f t="shared" si="9"/>
        <v/>
      </c>
      <c r="AL66" s="45"/>
      <c r="AM66" s="33" t="str">
        <f>IF(_actual_month_day!J63="","",_actual_month_day!J63)</f>
        <v/>
      </c>
      <c r="AN66" s="33" t="str">
        <f>IF(_actual_month_day!K63="","",_actual_month_day!K63)</f>
        <v/>
      </c>
      <c r="AO66" s="45"/>
      <c r="AP66" s="47" t="str">
        <f>IF(_actual_month_day!L63="","",_actual_month_day!L63)</f>
        <v/>
      </c>
      <c r="AQ66" s="47" t="str">
        <f>IF(_actual_month_day!M63="","",_actual_month_day!M63)</f>
        <v/>
      </c>
      <c r="AR66" s="47" t="str">
        <f>IF(_actual_month_day!N63="","",_actual_month_day!N63)</f>
        <v/>
      </c>
      <c r="AS66" s="23" t="str">
        <f>IF(_analysis_month_day!A63="","",_analysis_month_day!A63)</f>
        <v/>
      </c>
      <c r="AT66" s="31"/>
      <c r="AU66" s="23" t="str">
        <f>IF(_analysis_month_day!B63="","",_analysis_month_day!B63)</f>
        <v/>
      </c>
      <c r="AV66" s="31"/>
      <c r="AW66" s="23" t="str">
        <f>IF(_actual_month_day!O63="","",_actual_month_day!O63)</f>
        <v/>
      </c>
      <c r="AX66" s="51"/>
    </row>
    <row r="67" ht="18.75" spans="2:50">
      <c r="B67" s="24"/>
      <c r="C67" s="22" t="str">
        <f>IF(AND(_actual_month_day!P64=1),"夜班",IF(AND(_actual_month_day!P64=2),"白班",IF(AND(_actual_month_day!P64=3),"中班","")))</f>
        <v/>
      </c>
      <c r="D67" s="22" t="str">
        <f>IF(AND(_actual_month_day!Q64="A"),"甲班",IF(AND(_actual_month_day!Q64="B"),"乙班",IF(AND(_actual_month_day!Q64="C"),"丙班",IF(AND(_actual_month_day!Q64="D"),"丁班",""))))</f>
        <v/>
      </c>
      <c r="E67" s="26" t="str">
        <f>IF(_lianjaorb_month_day!A64="","",_lianjaorb_month_day!A64)</f>
        <v/>
      </c>
      <c r="F67" s="26" t="str">
        <f>IF(_lianjaorb_month_day!B64="","",_lianjaorb_month_day!B64)</f>
        <v/>
      </c>
      <c r="G67" s="26" t="str">
        <f t="shared" si="5"/>
        <v/>
      </c>
      <c r="H67" s="23" t="str">
        <f>IF(_lianjaorb_month_day!C64="","",_lianjaorb_month_day!C64)</f>
        <v/>
      </c>
      <c r="I67" s="23" t="str">
        <f>IF(_lianjaorb_month_day!D64="","",_lianjaorb_month_day!D64)</f>
        <v/>
      </c>
      <c r="J67" s="23" t="str">
        <f t="shared" si="6"/>
        <v/>
      </c>
      <c r="K67" s="31"/>
      <c r="L67" s="31"/>
      <c r="M67" s="33" t="str">
        <f>IF(_kjjunzhi_month_day!A64="","",_kjjunzhi_month_day!A64)</f>
        <v/>
      </c>
      <c r="N67" s="33" t="str">
        <f>IF(_kjjunzhi_month_day!B64="","",_kjjunzhi_month_day!B64)</f>
        <v/>
      </c>
      <c r="O67" s="23" t="str">
        <f t="shared" si="7"/>
        <v/>
      </c>
      <c r="P67" s="31"/>
      <c r="Q67" s="23" t="str">
        <f t="shared" si="8"/>
        <v/>
      </c>
      <c r="R67" s="31"/>
      <c r="S67" s="31"/>
      <c r="T67" s="33" t="str">
        <f>IF(_actual_month_day!A64="","",_actual_month_day!A64)</f>
        <v/>
      </c>
      <c r="U67" s="33" t="str">
        <f>IF(_actual_month_day!B64="","",_actual_month_day!B64)</f>
        <v/>
      </c>
      <c r="V67" s="33" t="str">
        <f>IF(_causek_month_day!A64="","",_causek_month_day!A64)</f>
        <v/>
      </c>
      <c r="W67" s="33" t="str">
        <f>IF(_causek_month_day!B64="","",_causek_month_day!B64)</f>
        <v/>
      </c>
      <c r="X67" s="33" t="str">
        <f>IF(_actual_month_day!C64="","",_actual_month_day!C64)</f>
        <v/>
      </c>
      <c r="Y67" s="33" t="str">
        <f>IF(_actual_month_day!D64="","",_actual_month_day!D64)</f>
        <v/>
      </c>
      <c r="Z67" s="33" t="str">
        <f>IF(_causek_month_day!C64="","",_causek_month_day!C64)</f>
        <v/>
      </c>
      <c r="AA67" s="33" t="str">
        <f>IF(_causek_month_day!D64="","",_causek_month_day!D64)</f>
        <v/>
      </c>
      <c r="AB67" s="33" t="str">
        <f>IF(_actual_month_day!E64="","",_actual_month_day!E64)</f>
        <v/>
      </c>
      <c r="AC67" s="23" t="str">
        <f>IF(_causek_month_day!E64="","",_causek_month_day!E64)</f>
        <v/>
      </c>
      <c r="AD67" s="23" t="str">
        <f>IF(_actual_month_day!F64="","",_actual_month_day!F64)</f>
        <v/>
      </c>
      <c r="AE67" s="23" t="str">
        <f>IF(_causek_month_day!F64="","",_causek_month_day!F64)</f>
        <v/>
      </c>
      <c r="AF67" s="23" t="str">
        <f>IF(_actual_month_day!G64="","",_actual_month_day!G64)</f>
        <v/>
      </c>
      <c r="AG67" s="33" t="str">
        <f>IF(_actual_month_day!H64="","",_actual_month_day!H64)</f>
        <v/>
      </c>
      <c r="AH67" s="33" t="str">
        <f>IF(_actual_month_day!I64="","",_actual_month_day!I64)</f>
        <v/>
      </c>
      <c r="AI67" s="45"/>
      <c r="AJ67" s="23" t="str">
        <f>IF(_kjjunzhi_month_day!C64="","",_kjjunzhi_month_day!C64)</f>
        <v/>
      </c>
      <c r="AK67" s="32" t="str">
        <f t="shared" si="9"/>
        <v/>
      </c>
      <c r="AL67" s="45"/>
      <c r="AM67" s="33" t="str">
        <f>IF(_actual_month_day!J64="","",_actual_month_day!J64)</f>
        <v/>
      </c>
      <c r="AN67" s="33" t="str">
        <f>IF(_actual_month_day!K64="","",_actual_month_day!K64)</f>
        <v/>
      </c>
      <c r="AO67" s="45"/>
      <c r="AP67" s="47" t="str">
        <f>IF(_actual_month_day!L64="","",_actual_month_day!L64)</f>
        <v/>
      </c>
      <c r="AQ67" s="47" t="str">
        <f>IF(_actual_month_day!M64="","",_actual_month_day!M64)</f>
        <v/>
      </c>
      <c r="AR67" s="47" t="str">
        <f>IF(_actual_month_day!N64="","",_actual_month_day!N64)</f>
        <v/>
      </c>
      <c r="AS67" s="23" t="str">
        <f>IF(_analysis_month_day!A64="","",_analysis_month_day!A64)</f>
        <v/>
      </c>
      <c r="AT67" s="31"/>
      <c r="AU67" s="23" t="str">
        <f>IF(_analysis_month_day!B64="","",_analysis_month_day!B64)</f>
        <v/>
      </c>
      <c r="AV67" s="31"/>
      <c r="AW67" s="23" t="str">
        <f>IF(_actual_month_day!O64="","",_actual_month_day!O64)</f>
        <v/>
      </c>
      <c r="AX67" s="51"/>
    </row>
    <row r="68" ht="18.75" spans="2:50">
      <c r="B68" s="21">
        <f ca="1">B65+1</f>
        <v>43487</v>
      </c>
      <c r="C68" s="22" t="str">
        <f>IF(AND(_actual_month_day!P65=1),"夜班",IF(AND(_actual_month_day!P65=2),"白班",IF(AND(_actual_month_day!P65=3),"中班","")))</f>
        <v/>
      </c>
      <c r="D68" s="22" t="str">
        <f>IF(AND(_actual_month_day!Q65="A"),"甲班",IF(AND(_actual_month_day!Q65="B"),"乙班",IF(AND(_actual_month_day!Q65="C"),"丙班",IF(AND(_actual_month_day!Q65="D"),"丁班",""))))</f>
        <v/>
      </c>
      <c r="E68" s="26" t="str">
        <f>IF(_lianjaorb_month_day!A65="","",_lianjaorb_month_day!A65)</f>
        <v/>
      </c>
      <c r="F68" s="26" t="str">
        <f>IF(_lianjaorb_month_day!B65="","",_lianjaorb_month_day!B65)</f>
        <v/>
      </c>
      <c r="G68" s="26" t="str">
        <f t="shared" si="5"/>
        <v/>
      </c>
      <c r="H68" s="23" t="str">
        <f>IF(_lianjaorb_month_day!C65="","",_lianjaorb_month_day!C65)</f>
        <v/>
      </c>
      <c r="I68" s="23" t="str">
        <f>IF(_lianjaorb_month_day!D65="","",_lianjaorb_month_day!D65)</f>
        <v/>
      </c>
      <c r="J68" s="23" t="str">
        <f t="shared" si="6"/>
        <v/>
      </c>
      <c r="K68" s="31">
        <f>IFERROR(SUM(E68:E70,H68:H70),"")</f>
        <v>0</v>
      </c>
      <c r="L68" s="31">
        <f>IFERROR(SUM(F68:F70,I68:I70),"")</f>
        <v>0</v>
      </c>
      <c r="M68" s="33" t="str">
        <f>IF(_kjjunzhi_month_day!A65="","",_kjjunzhi_month_day!A65)</f>
        <v/>
      </c>
      <c r="N68" s="33" t="str">
        <f>IF(_kjjunzhi_month_day!B65="","",_kjjunzhi_month_day!B65)</f>
        <v/>
      </c>
      <c r="O68" s="23" t="str">
        <f t="shared" si="7"/>
        <v/>
      </c>
      <c r="P68" s="31" t="str">
        <f>IFERROR(SUM(G68:G70,J68:J70)/AO68*1000-31*(AT68-7),"")</f>
        <v/>
      </c>
      <c r="Q68" s="23" t="str">
        <f t="shared" si="8"/>
        <v/>
      </c>
      <c r="R68" s="31" t="str">
        <f>IFERROR(SUM(G68:G70,J68:J70)/AL68,"")</f>
        <v/>
      </c>
      <c r="S68" s="31" t="str">
        <f>IFERROR(K68/L68*100,"")</f>
        <v/>
      </c>
      <c r="T68" s="33" t="str">
        <f>IF(_actual_month_day!A65="","",_actual_month_day!A65)</f>
        <v/>
      </c>
      <c r="U68" s="33" t="str">
        <f>IF(_actual_month_day!B65="","",_actual_month_day!B65)</f>
        <v/>
      </c>
      <c r="V68" s="33" t="str">
        <f>IF(_causek_month_day!A65="","",_causek_month_day!A65)</f>
        <v/>
      </c>
      <c r="W68" s="33" t="str">
        <f>IF(_causek_month_day!B65="","",_causek_month_day!B65)</f>
        <v/>
      </c>
      <c r="X68" s="33" t="str">
        <f>IF(_actual_month_day!C65="","",_actual_month_day!C65)</f>
        <v/>
      </c>
      <c r="Y68" s="33" t="str">
        <f>IF(_actual_month_day!D65="","",_actual_month_day!D65)</f>
        <v/>
      </c>
      <c r="Z68" s="33" t="str">
        <f>IF(_causek_month_day!C65="","",_causek_month_day!C65)</f>
        <v/>
      </c>
      <c r="AA68" s="33" t="str">
        <f>IF(_causek_month_day!D65="","",_causek_month_day!D65)</f>
        <v/>
      </c>
      <c r="AB68" s="33" t="str">
        <f>IF(_actual_month_day!E65="","",_actual_month_day!E65)</f>
        <v/>
      </c>
      <c r="AC68" s="23" t="str">
        <f>IF(_causek_month_day!E65="","",_causek_month_day!E65)</f>
        <v/>
      </c>
      <c r="AD68" s="23" t="str">
        <f>IF(_actual_month_day!F65="","",_actual_month_day!F65)</f>
        <v/>
      </c>
      <c r="AE68" s="23" t="str">
        <f>IF(_causek_month_day!F65="","",_causek_month_day!F65)</f>
        <v/>
      </c>
      <c r="AF68" s="23" t="str">
        <f>IF(_actual_month_day!G65="","",_actual_month_day!G65)</f>
        <v/>
      </c>
      <c r="AG68" s="33" t="str">
        <f>IF(_actual_month_day!H65="","",_actual_month_day!H65)</f>
        <v/>
      </c>
      <c r="AH68" s="33" t="str">
        <f>IF(_actual_month_day!I65="","",_actual_month_day!I65)</f>
        <v/>
      </c>
      <c r="AI68" s="45">
        <f>IFERROR(SUM(AH68:AH70),"")</f>
        <v>0</v>
      </c>
      <c r="AJ68" s="23" t="str">
        <f>IF(_kjjunzhi_month_day!C65="","",_kjjunzhi_month_day!C65)</f>
        <v/>
      </c>
      <c r="AK68" s="32" t="str">
        <f t="shared" si="9"/>
        <v/>
      </c>
      <c r="AL68" s="45">
        <f>IFERROR(SUM(AK68:AK70),"")</f>
        <v>0</v>
      </c>
      <c r="AM68" s="33" t="str">
        <f>IF(_actual_month_day!J65="","",_actual_month_day!J65)</f>
        <v/>
      </c>
      <c r="AN68" s="33" t="str">
        <f>IF(_actual_month_day!K65="","",_actual_month_day!K65)</f>
        <v/>
      </c>
      <c r="AO68" s="45">
        <f>IFERROR(SUM(AN68:AN70),"")</f>
        <v>0</v>
      </c>
      <c r="AP68" s="47" t="str">
        <f>IF(_actual_month_day!L65="","",_actual_month_day!L65)</f>
        <v/>
      </c>
      <c r="AQ68" s="47" t="str">
        <f>IF(_actual_month_day!M65="","",_actual_month_day!M65)</f>
        <v/>
      </c>
      <c r="AR68" s="47" t="str">
        <f>IF(_actual_month_day!N65="","",_actual_month_day!N65)</f>
        <v/>
      </c>
      <c r="AS68" s="23" t="str">
        <f>IF(_analysis_month_day!A65="","",_analysis_month_day!A65)</f>
        <v/>
      </c>
      <c r="AT68" s="31" t="str">
        <f>IFERROR(AVERAGE(AS68:AS70),"")</f>
        <v/>
      </c>
      <c r="AU68" s="23" t="str">
        <f>IF(_analysis_month_day!B65="","",_analysis_month_day!B65)</f>
        <v/>
      </c>
      <c r="AV68" s="31" t="str">
        <f>IFERROR(AVERAGE(AU68:AU70),"")</f>
        <v/>
      </c>
      <c r="AW68" s="23" t="str">
        <f>IF(_actual_month_day!O65="","",_actual_month_day!O65)</f>
        <v/>
      </c>
      <c r="AX68" s="51" t="str">
        <f>IFERROR(AVERAGE(AW68:AW70),"")</f>
        <v/>
      </c>
    </row>
    <row r="69" ht="18.75" spans="2:50">
      <c r="B69" s="24"/>
      <c r="C69" s="22" t="str">
        <f>IF(AND(_actual_month_day!P66=1),"夜班",IF(AND(_actual_month_day!P66=2),"白班",IF(AND(_actual_month_day!P66=3),"中班","")))</f>
        <v/>
      </c>
      <c r="D69" s="22" t="str">
        <f>IF(AND(_actual_month_day!Q66="A"),"甲班",IF(AND(_actual_month_day!Q66="B"),"乙班",IF(AND(_actual_month_day!Q66="C"),"丙班",IF(AND(_actual_month_day!Q66="D"),"丁班",""))))</f>
        <v/>
      </c>
      <c r="E69" s="26" t="str">
        <f>IF(_lianjaorb_month_day!A66="","",_lianjaorb_month_day!A66)</f>
        <v/>
      </c>
      <c r="F69" s="26" t="str">
        <f>IF(_lianjaorb_month_day!B66="","",_lianjaorb_month_day!B66)</f>
        <v/>
      </c>
      <c r="G69" s="26" t="str">
        <f t="shared" ref="G69:G97" si="10">IFERROR((E69*M69+F69*N69)/100,"")</f>
        <v/>
      </c>
      <c r="H69" s="23" t="str">
        <f>IF(_lianjaorb_month_day!C66="","",_lianjaorb_month_day!C66)</f>
        <v/>
      </c>
      <c r="I69" s="23" t="str">
        <f>IF(_lianjaorb_month_day!D66="","",_lianjaorb_month_day!D66)</f>
        <v/>
      </c>
      <c r="J69" s="23" t="str">
        <f t="shared" si="6"/>
        <v/>
      </c>
      <c r="K69" s="31"/>
      <c r="L69" s="31"/>
      <c r="M69" s="33" t="str">
        <f>IF(_kjjunzhi_month_day!A66="","",_kjjunzhi_month_day!A66)</f>
        <v/>
      </c>
      <c r="N69" s="33" t="str">
        <f>IF(_kjjunzhi_month_day!B66="","",_kjjunzhi_month_day!B66)</f>
        <v/>
      </c>
      <c r="O69" s="23" t="str">
        <f t="shared" si="7"/>
        <v/>
      </c>
      <c r="P69" s="31"/>
      <c r="Q69" s="23" t="str">
        <f t="shared" si="8"/>
        <v/>
      </c>
      <c r="R69" s="31"/>
      <c r="S69" s="31"/>
      <c r="T69" s="33" t="str">
        <f>IF(_actual_month_day!A66="","",_actual_month_day!A66)</f>
        <v/>
      </c>
      <c r="U69" s="33" t="str">
        <f>IF(_actual_month_day!B66="","",_actual_month_day!B66)</f>
        <v/>
      </c>
      <c r="V69" s="33" t="str">
        <f>IF(_causek_month_day!A66="","",_causek_month_day!A66)</f>
        <v/>
      </c>
      <c r="W69" s="33" t="str">
        <f>IF(_causek_month_day!B66="","",_causek_month_day!B66)</f>
        <v/>
      </c>
      <c r="X69" s="33" t="str">
        <f>IF(_actual_month_day!C66="","",_actual_month_day!C66)</f>
        <v/>
      </c>
      <c r="Y69" s="33" t="str">
        <f>IF(_actual_month_day!D66="","",_actual_month_day!D66)</f>
        <v/>
      </c>
      <c r="Z69" s="33" t="str">
        <f>IF(_causek_month_day!C66="","",_causek_month_day!C66)</f>
        <v/>
      </c>
      <c r="AA69" s="33" t="str">
        <f>IF(_causek_month_day!D66="","",_causek_month_day!D66)</f>
        <v/>
      </c>
      <c r="AB69" s="33" t="str">
        <f>IF(_actual_month_day!E66="","",_actual_month_day!E66)</f>
        <v/>
      </c>
      <c r="AC69" s="23" t="str">
        <f>IF(_causek_month_day!E66="","",_causek_month_day!E66)</f>
        <v/>
      </c>
      <c r="AD69" s="23" t="str">
        <f>IF(_actual_month_day!F66="","",_actual_month_day!F66)</f>
        <v/>
      </c>
      <c r="AE69" s="23" t="str">
        <f>IF(_causek_month_day!F66="","",_causek_month_day!F66)</f>
        <v/>
      </c>
      <c r="AF69" s="23" t="str">
        <f>IF(_actual_month_day!G66="","",_actual_month_day!G66)</f>
        <v/>
      </c>
      <c r="AG69" s="33" t="str">
        <f>IF(_actual_month_day!H66="","",_actual_month_day!H66)</f>
        <v/>
      </c>
      <c r="AH69" s="33" t="str">
        <f>IF(_actual_month_day!I66="","",_actual_month_day!I66)</f>
        <v/>
      </c>
      <c r="AI69" s="45"/>
      <c r="AJ69" s="23" t="str">
        <f>IF(_kjjunzhi_month_day!C66="","",_kjjunzhi_month_day!C66)</f>
        <v/>
      </c>
      <c r="AK69" s="32" t="str">
        <f t="shared" si="9"/>
        <v/>
      </c>
      <c r="AL69" s="45"/>
      <c r="AM69" s="33" t="str">
        <f>IF(_actual_month_day!J66="","",_actual_month_day!J66)</f>
        <v/>
      </c>
      <c r="AN69" s="33" t="str">
        <f>IF(_actual_month_day!K66="","",_actual_month_day!K66)</f>
        <v/>
      </c>
      <c r="AO69" s="45"/>
      <c r="AP69" s="47" t="str">
        <f>IF(_actual_month_day!L66="","",_actual_month_day!L66)</f>
        <v/>
      </c>
      <c r="AQ69" s="47" t="str">
        <f>IF(_actual_month_day!M66="","",_actual_month_day!M66)</f>
        <v/>
      </c>
      <c r="AR69" s="47" t="str">
        <f>IF(_actual_month_day!N66="","",_actual_month_day!N66)</f>
        <v/>
      </c>
      <c r="AS69" s="23" t="str">
        <f>IF(_analysis_month_day!A66="","",_analysis_month_day!A66)</f>
        <v/>
      </c>
      <c r="AT69" s="31"/>
      <c r="AU69" s="23" t="str">
        <f>IF(_analysis_month_day!B66="","",_analysis_month_day!B66)</f>
        <v/>
      </c>
      <c r="AV69" s="31"/>
      <c r="AW69" s="23" t="str">
        <f>IF(_actual_month_day!O66="","",_actual_month_day!O66)</f>
        <v/>
      </c>
      <c r="AX69" s="51"/>
    </row>
    <row r="70" ht="18.75" spans="2:50">
      <c r="B70" s="24"/>
      <c r="C70" s="22" t="str">
        <f>IF(AND(_actual_month_day!P67=1),"夜班",IF(AND(_actual_month_day!P67=2),"白班",IF(AND(_actual_month_day!P67=3),"中班","")))</f>
        <v/>
      </c>
      <c r="D70" s="22" t="str">
        <f>IF(AND(_actual_month_day!Q67="A"),"甲班",IF(AND(_actual_month_day!Q67="B"),"乙班",IF(AND(_actual_month_day!Q67="C"),"丙班",IF(AND(_actual_month_day!Q67="D"),"丁班",""))))</f>
        <v/>
      </c>
      <c r="E70" s="26" t="str">
        <f>IF(_lianjaorb_month_day!A67="","",_lianjaorb_month_day!A67)</f>
        <v/>
      </c>
      <c r="F70" s="26" t="str">
        <f>IF(_lianjaorb_month_day!B67="","",_lianjaorb_month_day!B67)</f>
        <v/>
      </c>
      <c r="G70" s="26" t="str">
        <f t="shared" si="10"/>
        <v/>
      </c>
      <c r="H70" s="23" t="str">
        <f>IF(_lianjaorb_month_day!C67="","",_lianjaorb_month_day!C67)</f>
        <v/>
      </c>
      <c r="I70" s="23" t="str">
        <f>IF(_lianjaorb_month_day!D67="","",_lianjaorb_month_day!D67)</f>
        <v/>
      </c>
      <c r="J70" s="23" t="str">
        <f t="shared" ref="J70:J97" si="11">IFERROR((H70*M70+I70*N70)/100,"")</f>
        <v/>
      </c>
      <c r="K70" s="31"/>
      <c r="L70" s="31"/>
      <c r="M70" s="33" t="str">
        <f>IF(_kjjunzhi_month_day!A67="","",_kjjunzhi_month_day!A67)</f>
        <v/>
      </c>
      <c r="N70" s="33" t="str">
        <f>IF(_kjjunzhi_month_day!B67="","",_kjjunzhi_month_day!B67)</f>
        <v/>
      </c>
      <c r="O70" s="23" t="str">
        <f t="shared" ref="O70:O97" si="12">IFERROR((G70+J70)/AN70*1000-31*(AS70-7),"")</f>
        <v/>
      </c>
      <c r="P70" s="31"/>
      <c r="Q70" s="23" t="str">
        <f t="shared" ref="Q70:Q97" si="13">IFERROR((G70+J70)/AK70,"")</f>
        <v/>
      </c>
      <c r="R70" s="31"/>
      <c r="S70" s="31"/>
      <c r="T70" s="33" t="str">
        <f>IF(_actual_month_day!A67="","",_actual_month_day!A67)</f>
        <v/>
      </c>
      <c r="U70" s="33" t="str">
        <f>IF(_actual_month_day!B67="","",_actual_month_day!B67)</f>
        <v/>
      </c>
      <c r="V70" s="33" t="str">
        <f>IF(_causek_month_day!A67="","",_causek_month_day!A67)</f>
        <v/>
      </c>
      <c r="W70" s="33" t="str">
        <f>IF(_causek_month_day!B67="","",_causek_month_day!B67)</f>
        <v/>
      </c>
      <c r="X70" s="33" t="str">
        <f>IF(_actual_month_day!C67="","",_actual_month_day!C67)</f>
        <v/>
      </c>
      <c r="Y70" s="33" t="str">
        <f>IF(_actual_month_day!D67="","",_actual_month_day!D67)</f>
        <v/>
      </c>
      <c r="Z70" s="33" t="str">
        <f>IF(_causek_month_day!C67="","",_causek_month_day!C67)</f>
        <v/>
      </c>
      <c r="AA70" s="33" t="str">
        <f>IF(_causek_month_day!D67="","",_causek_month_day!D67)</f>
        <v/>
      </c>
      <c r="AB70" s="33" t="str">
        <f>IF(_actual_month_day!E67="","",_actual_month_day!E67)</f>
        <v/>
      </c>
      <c r="AC70" s="23" t="str">
        <f>IF(_causek_month_day!E67="","",_causek_month_day!E67)</f>
        <v/>
      </c>
      <c r="AD70" s="23" t="str">
        <f>IF(_actual_month_day!F67="","",_actual_month_day!F67)</f>
        <v/>
      </c>
      <c r="AE70" s="23" t="str">
        <f>IF(_causek_month_day!F67="","",_causek_month_day!F67)</f>
        <v/>
      </c>
      <c r="AF70" s="23" t="str">
        <f>IF(_actual_month_day!G67="","",_actual_month_day!G67)</f>
        <v/>
      </c>
      <c r="AG70" s="33" t="str">
        <f>IF(_actual_month_day!H67="","",_actual_month_day!H67)</f>
        <v/>
      </c>
      <c r="AH70" s="33" t="str">
        <f>IF(_actual_month_day!I67="","",_actual_month_day!I67)</f>
        <v/>
      </c>
      <c r="AI70" s="45"/>
      <c r="AJ70" s="23" t="str">
        <f>IF(_kjjunzhi_month_day!C67="","",_kjjunzhi_month_day!C67)</f>
        <v/>
      </c>
      <c r="AK70" s="32" t="str">
        <f t="shared" ref="AK70:AK97" si="14">IF(AJ70="","",AJ70*AH70)</f>
        <v/>
      </c>
      <c r="AL70" s="45"/>
      <c r="AM70" s="33" t="str">
        <f>IF(_actual_month_day!J67="","",_actual_month_day!J67)</f>
        <v/>
      </c>
      <c r="AN70" s="33" t="str">
        <f>IF(_actual_month_day!K67="","",_actual_month_day!K67)</f>
        <v/>
      </c>
      <c r="AO70" s="45"/>
      <c r="AP70" s="47" t="str">
        <f>IF(_actual_month_day!L67="","",_actual_month_day!L67)</f>
        <v/>
      </c>
      <c r="AQ70" s="47" t="str">
        <f>IF(_actual_month_day!M67="","",_actual_month_day!M67)</f>
        <v/>
      </c>
      <c r="AR70" s="47" t="str">
        <f>IF(_actual_month_day!N67="","",_actual_month_day!N67)</f>
        <v/>
      </c>
      <c r="AS70" s="23" t="str">
        <f>IF(_analysis_month_day!A67="","",_analysis_month_day!A67)</f>
        <v/>
      </c>
      <c r="AT70" s="31"/>
      <c r="AU70" s="23" t="str">
        <f>IF(_analysis_month_day!B67="","",_analysis_month_day!B67)</f>
        <v/>
      </c>
      <c r="AV70" s="31"/>
      <c r="AW70" s="23" t="str">
        <f>IF(_actual_month_day!O67="","",_actual_month_day!O67)</f>
        <v/>
      </c>
      <c r="AX70" s="51"/>
    </row>
    <row r="71" ht="18.75" spans="2:50">
      <c r="B71" s="21">
        <f ca="1">B68+1</f>
        <v>43488</v>
      </c>
      <c r="C71" s="22" t="str">
        <f>IF(AND(_actual_month_day!P68=1),"夜班",IF(AND(_actual_month_day!P68=2),"白班",IF(AND(_actual_month_day!P68=3),"中班","")))</f>
        <v/>
      </c>
      <c r="D71" s="22" t="str">
        <f>IF(AND(_actual_month_day!Q68="A"),"甲班",IF(AND(_actual_month_day!Q68="B"),"乙班",IF(AND(_actual_month_day!Q68="C"),"丙班",IF(AND(_actual_month_day!Q68="D"),"丁班",""))))</f>
        <v/>
      </c>
      <c r="E71" s="26" t="str">
        <f>IF(_lianjaorb_month_day!A68="","",_lianjaorb_month_day!A68)</f>
        <v/>
      </c>
      <c r="F71" s="26" t="str">
        <f>IF(_lianjaorb_month_day!B68="","",_lianjaorb_month_day!B68)</f>
        <v/>
      </c>
      <c r="G71" s="26" t="str">
        <f t="shared" si="10"/>
        <v/>
      </c>
      <c r="H71" s="23" t="str">
        <f>IF(_lianjaorb_month_day!C68="","",_lianjaorb_month_day!C68)</f>
        <v/>
      </c>
      <c r="I71" s="23" t="str">
        <f>IF(_lianjaorb_month_day!D68="","",_lianjaorb_month_day!D68)</f>
        <v/>
      </c>
      <c r="J71" s="23" t="str">
        <f t="shared" si="11"/>
        <v/>
      </c>
      <c r="K71" s="31">
        <f>IFERROR(SUM(E71:E73,H71:H73),"")</f>
        <v>0</v>
      </c>
      <c r="L71" s="31">
        <f>IFERROR(SUM(F71:F73,I71:I73),"")</f>
        <v>0</v>
      </c>
      <c r="M71" s="33" t="str">
        <f>IF(_kjjunzhi_month_day!A68="","",_kjjunzhi_month_day!A68)</f>
        <v/>
      </c>
      <c r="N71" s="33" t="str">
        <f>IF(_kjjunzhi_month_day!B68="","",_kjjunzhi_month_day!B68)</f>
        <v/>
      </c>
      <c r="O71" s="23" t="str">
        <f t="shared" si="12"/>
        <v/>
      </c>
      <c r="P71" s="31" t="str">
        <f>IFERROR(SUM(G71:G73,J71:J73)/AO71*1000-31*(AT71-7),"")</f>
        <v/>
      </c>
      <c r="Q71" s="23" t="str">
        <f t="shared" si="13"/>
        <v/>
      </c>
      <c r="R71" s="31" t="str">
        <f>IFERROR(SUM(G71:G73,J71:J73)/AL71,"")</f>
        <v/>
      </c>
      <c r="S71" s="31" t="str">
        <f>IFERROR(K71/L71*100,"")</f>
        <v/>
      </c>
      <c r="T71" s="33" t="str">
        <f>IF(_actual_month_day!A68="","",_actual_month_day!A68)</f>
        <v/>
      </c>
      <c r="U71" s="33" t="str">
        <f>IF(_actual_month_day!B68="","",_actual_month_day!B68)</f>
        <v/>
      </c>
      <c r="V71" s="33" t="str">
        <f>IF(_causek_month_day!A68="","",_causek_month_day!A68)</f>
        <v/>
      </c>
      <c r="W71" s="33" t="str">
        <f>IF(_causek_month_day!B68="","",_causek_month_day!B68)</f>
        <v/>
      </c>
      <c r="X71" s="33" t="str">
        <f>IF(_actual_month_day!C68="","",_actual_month_day!C68)</f>
        <v/>
      </c>
      <c r="Y71" s="33" t="str">
        <f>IF(_actual_month_day!D68="","",_actual_month_day!D68)</f>
        <v/>
      </c>
      <c r="Z71" s="33" t="str">
        <f>IF(_causek_month_day!C68="","",_causek_month_day!C68)</f>
        <v/>
      </c>
      <c r="AA71" s="33" t="str">
        <f>IF(_causek_month_day!D68="","",_causek_month_day!D68)</f>
        <v/>
      </c>
      <c r="AB71" s="33" t="str">
        <f>IF(_actual_month_day!E68="","",_actual_month_day!E68)</f>
        <v/>
      </c>
      <c r="AC71" s="23" t="str">
        <f>IF(_causek_month_day!E68="","",_causek_month_day!E68)</f>
        <v/>
      </c>
      <c r="AD71" s="23" t="str">
        <f>IF(_actual_month_day!F68="","",_actual_month_day!F68)</f>
        <v/>
      </c>
      <c r="AE71" s="23" t="str">
        <f>IF(_causek_month_day!F68="","",_causek_month_day!F68)</f>
        <v/>
      </c>
      <c r="AF71" s="23" t="str">
        <f>IF(_actual_month_day!G68="","",_actual_month_day!G68)</f>
        <v/>
      </c>
      <c r="AG71" s="33" t="str">
        <f>IF(_actual_month_day!H68="","",_actual_month_day!H68)</f>
        <v/>
      </c>
      <c r="AH71" s="33" t="str">
        <f>IF(_actual_month_day!I68="","",_actual_month_day!I68)</f>
        <v/>
      </c>
      <c r="AI71" s="45">
        <f>IFERROR(SUM(AH71:AH73),"")</f>
        <v>0</v>
      </c>
      <c r="AJ71" s="23" t="str">
        <f>IF(_kjjunzhi_month_day!C68="","",_kjjunzhi_month_day!C68)</f>
        <v/>
      </c>
      <c r="AK71" s="32" t="str">
        <f t="shared" si="14"/>
        <v/>
      </c>
      <c r="AL71" s="45">
        <f>IFERROR(SUM(AK71:AK73),"")</f>
        <v>0</v>
      </c>
      <c r="AM71" s="33" t="str">
        <f>IF(_actual_month_day!J68="","",_actual_month_day!J68)</f>
        <v/>
      </c>
      <c r="AN71" s="33" t="str">
        <f>IF(_actual_month_day!K68="","",_actual_month_day!K68)</f>
        <v/>
      </c>
      <c r="AO71" s="45">
        <f>IFERROR(SUM(AN71:AN73),"")</f>
        <v>0</v>
      </c>
      <c r="AP71" s="47" t="str">
        <f>IF(_actual_month_day!L68="","",_actual_month_day!L68)</f>
        <v/>
      </c>
      <c r="AQ71" s="47" t="str">
        <f>IF(_actual_month_day!M68="","",_actual_month_day!M68)</f>
        <v/>
      </c>
      <c r="AR71" s="47" t="str">
        <f>IF(_actual_month_day!N68="","",_actual_month_day!N68)</f>
        <v/>
      </c>
      <c r="AS71" s="23" t="str">
        <f>IF(_analysis_month_day!A68="","",_analysis_month_day!A68)</f>
        <v/>
      </c>
      <c r="AT71" s="31" t="str">
        <f>IFERROR(AVERAGE(AS71:AS73),"")</f>
        <v/>
      </c>
      <c r="AU71" s="23" t="str">
        <f>IF(_analysis_month_day!B68="","",_analysis_month_day!B68)</f>
        <v/>
      </c>
      <c r="AV71" s="31" t="str">
        <f>IFERROR(AVERAGE(AU71:AU73),"")</f>
        <v/>
      </c>
      <c r="AW71" s="23" t="str">
        <f>IF(_actual_month_day!O68="","",_actual_month_day!O68)</f>
        <v/>
      </c>
      <c r="AX71" s="51" t="str">
        <f>IFERROR(AVERAGE(AW71:AW73),"")</f>
        <v/>
      </c>
    </row>
    <row r="72" ht="18.75" spans="2:50">
      <c r="B72" s="24"/>
      <c r="C72" s="22" t="str">
        <f>IF(AND(_actual_month_day!P69=1),"夜班",IF(AND(_actual_month_day!P69=2),"白班",IF(AND(_actual_month_day!P69=3),"中班","")))</f>
        <v/>
      </c>
      <c r="D72" s="22" t="str">
        <f>IF(AND(_actual_month_day!Q69="A"),"甲班",IF(AND(_actual_month_day!Q69="B"),"乙班",IF(AND(_actual_month_day!Q69="C"),"丙班",IF(AND(_actual_month_day!Q69="D"),"丁班",""))))</f>
        <v/>
      </c>
      <c r="E72" s="26" t="str">
        <f>IF(_lianjaorb_month_day!A69="","",_lianjaorb_month_day!A69)</f>
        <v/>
      </c>
      <c r="F72" s="26" t="str">
        <f>IF(_lianjaorb_month_day!B69="","",_lianjaorb_month_day!B69)</f>
        <v/>
      </c>
      <c r="G72" s="26" t="str">
        <f t="shared" si="10"/>
        <v/>
      </c>
      <c r="H72" s="23" t="str">
        <f>IF(_lianjaorb_month_day!C69="","",_lianjaorb_month_day!C69)</f>
        <v/>
      </c>
      <c r="I72" s="23" t="str">
        <f>IF(_lianjaorb_month_day!D69="","",_lianjaorb_month_day!D69)</f>
        <v/>
      </c>
      <c r="J72" s="23" t="str">
        <f t="shared" si="11"/>
        <v/>
      </c>
      <c r="K72" s="31"/>
      <c r="L72" s="31"/>
      <c r="M72" s="33" t="str">
        <f>IF(_kjjunzhi_month_day!A69="","",_kjjunzhi_month_day!A69)</f>
        <v/>
      </c>
      <c r="N72" s="33" t="str">
        <f>IF(_kjjunzhi_month_day!B69="","",_kjjunzhi_month_day!B69)</f>
        <v/>
      </c>
      <c r="O72" s="23" t="str">
        <f t="shared" si="12"/>
        <v/>
      </c>
      <c r="P72" s="31"/>
      <c r="Q72" s="23" t="str">
        <f t="shared" si="13"/>
        <v/>
      </c>
      <c r="R72" s="31"/>
      <c r="S72" s="31"/>
      <c r="T72" s="33" t="str">
        <f>IF(_actual_month_day!A69="","",_actual_month_day!A69)</f>
        <v/>
      </c>
      <c r="U72" s="33" t="str">
        <f>IF(_actual_month_day!B69="","",_actual_month_day!B69)</f>
        <v/>
      </c>
      <c r="V72" s="33" t="str">
        <f>IF(_causek_month_day!A69="","",_causek_month_day!A69)</f>
        <v/>
      </c>
      <c r="W72" s="33" t="str">
        <f>IF(_causek_month_day!B69="","",_causek_month_day!B69)</f>
        <v/>
      </c>
      <c r="X72" s="33" t="str">
        <f>IF(_actual_month_day!C69="","",_actual_month_day!C69)</f>
        <v/>
      </c>
      <c r="Y72" s="33" t="str">
        <f>IF(_actual_month_day!D69="","",_actual_month_day!D69)</f>
        <v/>
      </c>
      <c r="Z72" s="33" t="str">
        <f>IF(_causek_month_day!C69="","",_causek_month_day!C69)</f>
        <v/>
      </c>
      <c r="AA72" s="33" t="str">
        <f>IF(_causek_month_day!D69="","",_causek_month_day!D69)</f>
        <v/>
      </c>
      <c r="AB72" s="33" t="str">
        <f>IF(_actual_month_day!E69="","",_actual_month_day!E69)</f>
        <v/>
      </c>
      <c r="AC72" s="23" t="str">
        <f>IF(_causek_month_day!E69="","",_causek_month_day!E69)</f>
        <v/>
      </c>
      <c r="AD72" s="23" t="str">
        <f>IF(_actual_month_day!F69="","",_actual_month_day!F69)</f>
        <v/>
      </c>
      <c r="AE72" s="23" t="str">
        <f>IF(_causek_month_day!F69="","",_causek_month_day!F69)</f>
        <v/>
      </c>
      <c r="AF72" s="23" t="str">
        <f>IF(_actual_month_day!G69="","",_actual_month_day!G69)</f>
        <v/>
      </c>
      <c r="AG72" s="33" t="str">
        <f>IF(_actual_month_day!H69="","",_actual_month_day!H69)</f>
        <v/>
      </c>
      <c r="AH72" s="33" t="str">
        <f>IF(_actual_month_day!I69="","",_actual_month_day!I69)</f>
        <v/>
      </c>
      <c r="AI72" s="45"/>
      <c r="AJ72" s="23" t="str">
        <f>IF(_kjjunzhi_month_day!C69="","",_kjjunzhi_month_day!C69)</f>
        <v/>
      </c>
      <c r="AK72" s="32" t="str">
        <f t="shared" si="14"/>
        <v/>
      </c>
      <c r="AL72" s="45"/>
      <c r="AM72" s="33" t="str">
        <f>IF(_actual_month_day!J69="","",_actual_month_day!J69)</f>
        <v/>
      </c>
      <c r="AN72" s="33" t="str">
        <f>IF(_actual_month_day!K69="","",_actual_month_day!K69)</f>
        <v/>
      </c>
      <c r="AO72" s="45"/>
      <c r="AP72" s="47" t="str">
        <f>IF(_actual_month_day!L69="","",_actual_month_day!L69)</f>
        <v/>
      </c>
      <c r="AQ72" s="47" t="str">
        <f>IF(_actual_month_day!M69="","",_actual_month_day!M69)</f>
        <v/>
      </c>
      <c r="AR72" s="47" t="str">
        <f>IF(_actual_month_day!N69="","",_actual_month_day!N69)</f>
        <v/>
      </c>
      <c r="AS72" s="23" t="str">
        <f>IF(_analysis_month_day!A69="","",_analysis_month_day!A69)</f>
        <v/>
      </c>
      <c r="AT72" s="31"/>
      <c r="AU72" s="23" t="str">
        <f>IF(_analysis_month_day!B69="","",_analysis_month_day!B69)</f>
        <v/>
      </c>
      <c r="AV72" s="31"/>
      <c r="AW72" s="23" t="str">
        <f>IF(_actual_month_day!O69="","",_actual_month_day!O69)</f>
        <v/>
      </c>
      <c r="AX72" s="51"/>
    </row>
    <row r="73" ht="18.75" spans="2:50">
      <c r="B73" s="24"/>
      <c r="C73" s="22" t="str">
        <f>IF(AND(_actual_month_day!P70=1),"夜班",IF(AND(_actual_month_day!P70=2),"白班",IF(AND(_actual_month_day!P70=3),"中班","")))</f>
        <v/>
      </c>
      <c r="D73" s="22" t="str">
        <f>IF(AND(_actual_month_day!Q70="A"),"甲班",IF(AND(_actual_month_day!Q70="B"),"乙班",IF(AND(_actual_month_day!Q70="C"),"丙班",IF(AND(_actual_month_day!Q70="D"),"丁班",""))))</f>
        <v/>
      </c>
      <c r="E73" s="26" t="str">
        <f>IF(_lianjaorb_month_day!A70="","",_lianjaorb_month_day!A70)</f>
        <v/>
      </c>
      <c r="F73" s="26" t="str">
        <f>IF(_lianjaorb_month_day!B70="","",_lianjaorb_month_day!B70)</f>
        <v/>
      </c>
      <c r="G73" s="26" t="str">
        <f t="shared" si="10"/>
        <v/>
      </c>
      <c r="H73" s="23" t="str">
        <f>IF(_lianjaorb_month_day!C70="","",_lianjaorb_month_day!C70)</f>
        <v/>
      </c>
      <c r="I73" s="23" t="str">
        <f>IF(_lianjaorb_month_day!D70="","",_lianjaorb_month_day!D70)</f>
        <v/>
      </c>
      <c r="J73" s="23" t="str">
        <f t="shared" si="11"/>
        <v/>
      </c>
      <c r="K73" s="31"/>
      <c r="L73" s="31"/>
      <c r="M73" s="33" t="str">
        <f>IF(_kjjunzhi_month_day!A70="","",_kjjunzhi_month_day!A70)</f>
        <v/>
      </c>
      <c r="N73" s="33" t="str">
        <f>IF(_kjjunzhi_month_day!B70="","",_kjjunzhi_month_day!B70)</f>
        <v/>
      </c>
      <c r="O73" s="23" t="str">
        <f t="shared" si="12"/>
        <v/>
      </c>
      <c r="P73" s="31"/>
      <c r="Q73" s="23" t="str">
        <f t="shared" si="13"/>
        <v/>
      </c>
      <c r="R73" s="31"/>
      <c r="S73" s="31"/>
      <c r="T73" s="33" t="str">
        <f>IF(_actual_month_day!A70="","",_actual_month_day!A70)</f>
        <v/>
      </c>
      <c r="U73" s="33" t="str">
        <f>IF(_actual_month_day!B70="","",_actual_month_day!B70)</f>
        <v/>
      </c>
      <c r="V73" s="33" t="str">
        <f>IF(_causek_month_day!A70="","",_causek_month_day!A70)</f>
        <v/>
      </c>
      <c r="W73" s="33" t="str">
        <f>IF(_causek_month_day!B70="","",_causek_month_day!B70)</f>
        <v/>
      </c>
      <c r="X73" s="33" t="str">
        <f>IF(_actual_month_day!C70="","",_actual_month_day!C70)</f>
        <v/>
      </c>
      <c r="Y73" s="33" t="str">
        <f>IF(_actual_month_day!D70="","",_actual_month_day!D70)</f>
        <v/>
      </c>
      <c r="Z73" s="33" t="str">
        <f>IF(_causek_month_day!C70="","",_causek_month_day!C70)</f>
        <v/>
      </c>
      <c r="AA73" s="33" t="str">
        <f>IF(_causek_month_day!D70="","",_causek_month_day!D70)</f>
        <v/>
      </c>
      <c r="AB73" s="33" t="str">
        <f>IF(_actual_month_day!E70="","",_actual_month_day!E70)</f>
        <v/>
      </c>
      <c r="AC73" s="23" t="str">
        <f>IF(_causek_month_day!E70="","",_causek_month_day!E70)</f>
        <v/>
      </c>
      <c r="AD73" s="23" t="str">
        <f>IF(_actual_month_day!F70="","",_actual_month_day!F70)</f>
        <v/>
      </c>
      <c r="AE73" s="23" t="str">
        <f>IF(_causek_month_day!F70="","",_causek_month_day!F70)</f>
        <v/>
      </c>
      <c r="AF73" s="23" t="str">
        <f>IF(_actual_month_day!G70="","",_actual_month_day!G70)</f>
        <v/>
      </c>
      <c r="AG73" s="33" t="str">
        <f>IF(_actual_month_day!H70="","",_actual_month_day!H70)</f>
        <v/>
      </c>
      <c r="AH73" s="33" t="str">
        <f>IF(_actual_month_day!I70="","",_actual_month_day!I70)</f>
        <v/>
      </c>
      <c r="AI73" s="45"/>
      <c r="AJ73" s="23" t="str">
        <f>IF(_kjjunzhi_month_day!C70="","",_kjjunzhi_month_day!C70)</f>
        <v/>
      </c>
      <c r="AK73" s="32" t="str">
        <f t="shared" si="14"/>
        <v/>
      </c>
      <c r="AL73" s="45"/>
      <c r="AM73" s="33" t="str">
        <f>IF(_actual_month_day!J70="","",_actual_month_day!J70)</f>
        <v/>
      </c>
      <c r="AN73" s="33" t="str">
        <f>IF(_actual_month_day!K70="","",_actual_month_day!K70)</f>
        <v/>
      </c>
      <c r="AO73" s="45"/>
      <c r="AP73" s="47" t="str">
        <f>IF(_actual_month_day!L70="","",_actual_month_day!L70)</f>
        <v/>
      </c>
      <c r="AQ73" s="47" t="str">
        <f>IF(_actual_month_day!M70="","",_actual_month_day!M70)</f>
        <v/>
      </c>
      <c r="AR73" s="47" t="str">
        <f>IF(_actual_month_day!N70="","",_actual_month_day!N70)</f>
        <v/>
      </c>
      <c r="AS73" s="23" t="str">
        <f>IF(_analysis_month_day!A70="","",_analysis_month_day!A70)</f>
        <v/>
      </c>
      <c r="AT73" s="31"/>
      <c r="AU73" s="23" t="str">
        <f>IF(_analysis_month_day!B70="","",_analysis_month_day!B70)</f>
        <v/>
      </c>
      <c r="AV73" s="31"/>
      <c r="AW73" s="23" t="str">
        <f>IF(_actual_month_day!O70="","",_actual_month_day!O70)</f>
        <v/>
      </c>
      <c r="AX73" s="51"/>
    </row>
    <row r="74" ht="18.75" spans="2:50">
      <c r="B74" s="21">
        <f ca="1">B71+1</f>
        <v>43489</v>
      </c>
      <c r="C74" s="22" t="str">
        <f>IF(AND(_actual_month_day!P71=1),"夜班",IF(AND(_actual_month_day!P71=2),"白班",IF(AND(_actual_month_day!P71=3),"中班","")))</f>
        <v/>
      </c>
      <c r="D74" s="22" t="str">
        <f>IF(AND(_actual_month_day!Q71="A"),"甲班",IF(AND(_actual_month_day!Q71="B"),"乙班",IF(AND(_actual_month_day!Q71="C"),"丙班",IF(AND(_actual_month_day!Q71="D"),"丁班",""))))</f>
        <v/>
      </c>
      <c r="E74" s="26" t="str">
        <f>IF(_lianjaorb_month_day!A71="","",_lianjaorb_month_day!A71)</f>
        <v/>
      </c>
      <c r="F74" s="26" t="str">
        <f>IF(_lianjaorb_month_day!B71="","",_lianjaorb_month_day!B71)</f>
        <v/>
      </c>
      <c r="G74" s="26" t="str">
        <f t="shared" si="10"/>
        <v/>
      </c>
      <c r="H74" s="23" t="str">
        <f>IF(_lianjaorb_month_day!C71="","",_lianjaorb_month_day!C71)</f>
        <v/>
      </c>
      <c r="I74" s="23" t="str">
        <f>IF(_lianjaorb_month_day!D71="","",_lianjaorb_month_day!D71)</f>
        <v/>
      </c>
      <c r="J74" s="23" t="str">
        <f t="shared" si="11"/>
        <v/>
      </c>
      <c r="K74" s="31">
        <f>IFERROR(SUM(E74:E76,H74:H76),"")</f>
        <v>0</v>
      </c>
      <c r="L74" s="31">
        <f>IFERROR(SUM(F74:F76,I74:I76),"")</f>
        <v>0</v>
      </c>
      <c r="M74" s="33" t="str">
        <f>IF(_kjjunzhi_month_day!A71="","",_kjjunzhi_month_day!A71)</f>
        <v/>
      </c>
      <c r="N74" s="33" t="str">
        <f>IF(_kjjunzhi_month_day!B71="","",_kjjunzhi_month_day!B71)</f>
        <v/>
      </c>
      <c r="O74" s="23" t="str">
        <f t="shared" si="12"/>
        <v/>
      </c>
      <c r="P74" s="31" t="str">
        <f>IFERROR(SUM(G74:G76,J74:J76)/AO74*1000-31*(AT74-7),"")</f>
        <v/>
      </c>
      <c r="Q74" s="23" t="str">
        <f t="shared" si="13"/>
        <v/>
      </c>
      <c r="R74" s="31" t="str">
        <f>IFERROR(SUM(G74:G76,J74:J76)/AL74,"")</f>
        <v/>
      </c>
      <c r="S74" s="31" t="str">
        <f>IFERROR(K74/L74*100,"")</f>
        <v/>
      </c>
      <c r="T74" s="33" t="str">
        <f>IF(_actual_month_day!A71="","",_actual_month_day!A71)</f>
        <v/>
      </c>
      <c r="U74" s="33" t="str">
        <f>IF(_actual_month_day!B71="","",_actual_month_day!B71)</f>
        <v/>
      </c>
      <c r="V74" s="33" t="str">
        <f>IF(_causek_month_day!A71="","",_causek_month_day!A71)</f>
        <v/>
      </c>
      <c r="W74" s="33" t="str">
        <f>IF(_causek_month_day!B71="","",_causek_month_day!B71)</f>
        <v/>
      </c>
      <c r="X74" s="33" t="str">
        <f>IF(_actual_month_day!C71="","",_actual_month_day!C71)</f>
        <v/>
      </c>
      <c r="Y74" s="33" t="str">
        <f>IF(_actual_month_day!D71="","",_actual_month_day!D71)</f>
        <v/>
      </c>
      <c r="Z74" s="33" t="str">
        <f>IF(_causek_month_day!C71="","",_causek_month_day!C71)</f>
        <v/>
      </c>
      <c r="AA74" s="33" t="str">
        <f>IF(_causek_month_day!D71="","",_causek_month_day!D71)</f>
        <v/>
      </c>
      <c r="AB74" s="33" t="str">
        <f>IF(_actual_month_day!E71="","",_actual_month_day!E71)</f>
        <v/>
      </c>
      <c r="AC74" s="23" t="str">
        <f>IF(_causek_month_day!E71="","",_causek_month_day!E71)</f>
        <v/>
      </c>
      <c r="AD74" s="23" t="str">
        <f>IF(_actual_month_day!F71="","",_actual_month_day!F71)</f>
        <v/>
      </c>
      <c r="AE74" s="23" t="str">
        <f>IF(_causek_month_day!F71="","",_causek_month_day!F71)</f>
        <v/>
      </c>
      <c r="AF74" s="23" t="str">
        <f>IF(_actual_month_day!G71="","",_actual_month_day!G71)</f>
        <v/>
      </c>
      <c r="AG74" s="33" t="str">
        <f>IF(_actual_month_day!H71="","",_actual_month_day!H71)</f>
        <v/>
      </c>
      <c r="AH74" s="33" t="str">
        <f>IF(_actual_month_day!I71="","",_actual_month_day!I71)</f>
        <v/>
      </c>
      <c r="AI74" s="45">
        <f>IFERROR(SUM(AH74:AH76),"")</f>
        <v>0</v>
      </c>
      <c r="AJ74" s="23" t="str">
        <f>IF(_kjjunzhi_month_day!C71="","",_kjjunzhi_month_day!C71)</f>
        <v/>
      </c>
      <c r="AK74" s="32" t="str">
        <f t="shared" si="14"/>
        <v/>
      </c>
      <c r="AL74" s="45">
        <f>IFERROR(SUM(AK74:AK76),"")</f>
        <v>0</v>
      </c>
      <c r="AM74" s="33" t="str">
        <f>IF(_actual_month_day!J71="","",_actual_month_day!J71)</f>
        <v/>
      </c>
      <c r="AN74" s="33" t="str">
        <f>IF(_actual_month_day!K71="","",_actual_month_day!K71)</f>
        <v/>
      </c>
      <c r="AO74" s="45">
        <f>IFERROR(SUM(AN74:AN76),"")</f>
        <v>0</v>
      </c>
      <c r="AP74" s="47" t="str">
        <f>IF(_actual_month_day!L71="","",_actual_month_day!L71)</f>
        <v/>
      </c>
      <c r="AQ74" s="47" t="str">
        <f>IF(_actual_month_day!M71="","",_actual_month_day!M71)</f>
        <v/>
      </c>
      <c r="AR74" s="47" t="str">
        <f>IF(_actual_month_day!N71="","",_actual_month_day!N71)</f>
        <v/>
      </c>
      <c r="AS74" s="23" t="str">
        <f>IF(_analysis_month_day!A71="","",_analysis_month_day!A71)</f>
        <v/>
      </c>
      <c r="AT74" s="31" t="str">
        <f>IFERROR(AVERAGE(AS74:AS76),"")</f>
        <v/>
      </c>
      <c r="AU74" s="23" t="str">
        <f>IF(_analysis_month_day!B71="","",_analysis_month_day!B71)</f>
        <v/>
      </c>
      <c r="AV74" s="31" t="str">
        <f>IFERROR(AVERAGE(AU74:AU76),"")</f>
        <v/>
      </c>
      <c r="AW74" s="23" t="str">
        <f>IF(_actual_month_day!O71="","",_actual_month_day!O71)</f>
        <v/>
      </c>
      <c r="AX74" s="51" t="str">
        <f>IFERROR(AVERAGE(AW74:AW76),"")</f>
        <v/>
      </c>
    </row>
    <row r="75" ht="18.75" spans="2:50">
      <c r="B75" s="24"/>
      <c r="C75" s="22" t="str">
        <f>IF(AND(_actual_month_day!P72=1),"夜班",IF(AND(_actual_month_day!P72=2),"白班",IF(AND(_actual_month_day!P72=3),"中班","")))</f>
        <v/>
      </c>
      <c r="D75" s="22" t="str">
        <f>IF(AND(_actual_month_day!Q72="A"),"甲班",IF(AND(_actual_month_day!Q72="B"),"乙班",IF(AND(_actual_month_day!Q72="C"),"丙班",IF(AND(_actual_month_day!Q72="D"),"丁班",""))))</f>
        <v/>
      </c>
      <c r="E75" s="26" t="str">
        <f>IF(_lianjaorb_month_day!A72="","",_lianjaorb_month_day!A72)</f>
        <v/>
      </c>
      <c r="F75" s="26" t="str">
        <f>IF(_lianjaorb_month_day!B72="","",_lianjaorb_month_day!B72)</f>
        <v/>
      </c>
      <c r="G75" s="26" t="str">
        <f t="shared" si="10"/>
        <v/>
      </c>
      <c r="H75" s="23" t="str">
        <f>IF(_lianjaorb_month_day!C72="","",_lianjaorb_month_day!C72)</f>
        <v/>
      </c>
      <c r="I75" s="23" t="str">
        <f>IF(_lianjaorb_month_day!D72="","",_lianjaorb_month_day!D72)</f>
        <v/>
      </c>
      <c r="J75" s="23" t="str">
        <f t="shared" si="11"/>
        <v/>
      </c>
      <c r="K75" s="31"/>
      <c r="L75" s="31"/>
      <c r="M75" s="33" t="str">
        <f>IF(_kjjunzhi_month_day!A72="","",_kjjunzhi_month_day!A72)</f>
        <v/>
      </c>
      <c r="N75" s="33" t="str">
        <f>IF(_kjjunzhi_month_day!B72="","",_kjjunzhi_month_day!B72)</f>
        <v/>
      </c>
      <c r="O75" s="23" t="str">
        <f t="shared" si="12"/>
        <v/>
      </c>
      <c r="P75" s="31"/>
      <c r="Q75" s="23" t="str">
        <f t="shared" si="13"/>
        <v/>
      </c>
      <c r="R75" s="31"/>
      <c r="S75" s="31"/>
      <c r="T75" s="33" t="str">
        <f>IF(_actual_month_day!A72="","",_actual_month_day!A72)</f>
        <v/>
      </c>
      <c r="U75" s="33" t="str">
        <f>IF(_actual_month_day!B72="","",_actual_month_day!B72)</f>
        <v/>
      </c>
      <c r="V75" s="33" t="str">
        <f>IF(_causek_month_day!A72="","",_causek_month_day!A72)</f>
        <v/>
      </c>
      <c r="W75" s="33" t="str">
        <f>IF(_causek_month_day!B72="","",_causek_month_day!B72)</f>
        <v/>
      </c>
      <c r="X75" s="33" t="str">
        <f>IF(_actual_month_day!C72="","",_actual_month_day!C72)</f>
        <v/>
      </c>
      <c r="Y75" s="33" t="str">
        <f>IF(_actual_month_day!D72="","",_actual_month_day!D72)</f>
        <v/>
      </c>
      <c r="Z75" s="33" t="str">
        <f>IF(_causek_month_day!C72="","",_causek_month_day!C72)</f>
        <v/>
      </c>
      <c r="AA75" s="33" t="str">
        <f>IF(_causek_month_day!D72="","",_causek_month_day!D72)</f>
        <v/>
      </c>
      <c r="AB75" s="33" t="str">
        <f>IF(_actual_month_day!E72="","",_actual_month_day!E72)</f>
        <v/>
      </c>
      <c r="AC75" s="23" t="str">
        <f>IF(_causek_month_day!E72="","",_causek_month_day!E72)</f>
        <v/>
      </c>
      <c r="AD75" s="23" t="str">
        <f>IF(_actual_month_day!F72="","",_actual_month_day!F72)</f>
        <v/>
      </c>
      <c r="AE75" s="23" t="str">
        <f>IF(_causek_month_day!F72="","",_causek_month_day!F72)</f>
        <v/>
      </c>
      <c r="AF75" s="23" t="str">
        <f>IF(_actual_month_day!G72="","",_actual_month_day!G72)</f>
        <v/>
      </c>
      <c r="AG75" s="33" t="str">
        <f>IF(_actual_month_day!H72="","",_actual_month_day!H72)</f>
        <v/>
      </c>
      <c r="AH75" s="33" t="str">
        <f>IF(_actual_month_day!I72="","",_actual_month_day!I72)</f>
        <v/>
      </c>
      <c r="AI75" s="45"/>
      <c r="AJ75" s="23" t="str">
        <f>IF(_kjjunzhi_month_day!C72="","",_kjjunzhi_month_day!C72)</f>
        <v/>
      </c>
      <c r="AK75" s="32" t="str">
        <f t="shared" si="14"/>
        <v/>
      </c>
      <c r="AL75" s="45"/>
      <c r="AM75" s="33" t="str">
        <f>IF(_actual_month_day!J72="","",_actual_month_day!J72)</f>
        <v/>
      </c>
      <c r="AN75" s="33" t="str">
        <f>IF(_actual_month_day!K72="","",_actual_month_day!K72)</f>
        <v/>
      </c>
      <c r="AO75" s="45"/>
      <c r="AP75" s="47" t="str">
        <f>IF(_actual_month_day!L72="","",_actual_month_day!L72)</f>
        <v/>
      </c>
      <c r="AQ75" s="47" t="str">
        <f>IF(_actual_month_day!M72="","",_actual_month_day!M72)</f>
        <v/>
      </c>
      <c r="AR75" s="47" t="str">
        <f>IF(_actual_month_day!N72="","",_actual_month_day!N72)</f>
        <v/>
      </c>
      <c r="AS75" s="23" t="str">
        <f>IF(_analysis_month_day!A72="","",_analysis_month_day!A72)</f>
        <v/>
      </c>
      <c r="AT75" s="31"/>
      <c r="AU75" s="23" t="str">
        <f>IF(_analysis_month_day!B72="","",_analysis_month_day!B72)</f>
        <v/>
      </c>
      <c r="AV75" s="31"/>
      <c r="AW75" s="23" t="str">
        <f>IF(_actual_month_day!O72="","",_actual_month_day!O72)</f>
        <v/>
      </c>
      <c r="AX75" s="51"/>
    </row>
    <row r="76" ht="18.75" spans="2:50">
      <c r="B76" s="24"/>
      <c r="C76" s="22" t="str">
        <f>IF(AND(_actual_month_day!P73=1),"夜班",IF(AND(_actual_month_day!P73=2),"白班",IF(AND(_actual_month_day!P73=3),"中班","")))</f>
        <v/>
      </c>
      <c r="D76" s="22" t="str">
        <f>IF(AND(_actual_month_day!Q73="A"),"甲班",IF(AND(_actual_month_day!Q73="B"),"乙班",IF(AND(_actual_month_day!Q73="C"),"丙班",IF(AND(_actual_month_day!Q73="D"),"丁班",""))))</f>
        <v/>
      </c>
      <c r="E76" s="26" t="str">
        <f>IF(_lianjaorb_month_day!A73="","",_lianjaorb_month_day!A73)</f>
        <v/>
      </c>
      <c r="F76" s="26" t="str">
        <f>IF(_lianjaorb_month_day!B73="","",_lianjaorb_month_day!B73)</f>
        <v/>
      </c>
      <c r="G76" s="26" t="str">
        <f t="shared" si="10"/>
        <v/>
      </c>
      <c r="H76" s="23" t="str">
        <f>IF(_lianjaorb_month_day!C73="","",_lianjaorb_month_day!C73)</f>
        <v/>
      </c>
      <c r="I76" s="23" t="str">
        <f>IF(_lianjaorb_month_day!D73="","",_lianjaorb_month_day!D73)</f>
        <v/>
      </c>
      <c r="J76" s="23" t="str">
        <f t="shared" si="11"/>
        <v/>
      </c>
      <c r="K76" s="31"/>
      <c r="L76" s="31"/>
      <c r="M76" s="33" t="str">
        <f>IF(_kjjunzhi_month_day!A73="","",_kjjunzhi_month_day!A73)</f>
        <v/>
      </c>
      <c r="N76" s="33" t="str">
        <f>IF(_kjjunzhi_month_day!B73="","",_kjjunzhi_month_day!B73)</f>
        <v/>
      </c>
      <c r="O76" s="23" t="str">
        <f t="shared" si="12"/>
        <v/>
      </c>
      <c r="P76" s="31"/>
      <c r="Q76" s="23" t="str">
        <f t="shared" si="13"/>
        <v/>
      </c>
      <c r="R76" s="31"/>
      <c r="S76" s="31"/>
      <c r="T76" s="33" t="str">
        <f>IF(_actual_month_day!A73="","",_actual_month_day!A73)</f>
        <v/>
      </c>
      <c r="U76" s="33" t="str">
        <f>IF(_actual_month_day!B73="","",_actual_month_day!B73)</f>
        <v/>
      </c>
      <c r="V76" s="33" t="str">
        <f>IF(_causek_month_day!A73="","",_causek_month_day!A73)</f>
        <v/>
      </c>
      <c r="W76" s="33" t="str">
        <f>IF(_causek_month_day!B73="","",_causek_month_day!B73)</f>
        <v/>
      </c>
      <c r="X76" s="33" t="str">
        <f>IF(_actual_month_day!C73="","",_actual_month_day!C73)</f>
        <v/>
      </c>
      <c r="Y76" s="33" t="str">
        <f>IF(_actual_month_day!D73="","",_actual_month_day!D73)</f>
        <v/>
      </c>
      <c r="Z76" s="33" t="str">
        <f>IF(_causek_month_day!C73="","",_causek_month_day!C73)</f>
        <v/>
      </c>
      <c r="AA76" s="33" t="str">
        <f>IF(_causek_month_day!D73="","",_causek_month_day!D73)</f>
        <v/>
      </c>
      <c r="AB76" s="33" t="str">
        <f>IF(_actual_month_day!E73="","",_actual_month_day!E73)</f>
        <v/>
      </c>
      <c r="AC76" s="23" t="str">
        <f>IF(_causek_month_day!E73="","",_causek_month_day!E73)</f>
        <v/>
      </c>
      <c r="AD76" s="23" t="str">
        <f>IF(_actual_month_day!F73="","",_actual_month_day!F73)</f>
        <v/>
      </c>
      <c r="AE76" s="23" t="str">
        <f>IF(_causek_month_day!F73="","",_causek_month_day!F73)</f>
        <v/>
      </c>
      <c r="AF76" s="23" t="str">
        <f>IF(_actual_month_day!G73="","",_actual_month_day!G73)</f>
        <v/>
      </c>
      <c r="AG76" s="33" t="str">
        <f>IF(_actual_month_day!H73="","",_actual_month_day!H73)</f>
        <v/>
      </c>
      <c r="AH76" s="33" t="str">
        <f>IF(_actual_month_day!I73="","",_actual_month_day!I73)</f>
        <v/>
      </c>
      <c r="AI76" s="45"/>
      <c r="AJ76" s="23" t="str">
        <f>IF(_kjjunzhi_month_day!C73="","",_kjjunzhi_month_day!C73)</f>
        <v/>
      </c>
      <c r="AK76" s="32" t="str">
        <f t="shared" si="14"/>
        <v/>
      </c>
      <c r="AL76" s="45"/>
      <c r="AM76" s="33" t="str">
        <f>IF(_actual_month_day!J73="","",_actual_month_day!J73)</f>
        <v/>
      </c>
      <c r="AN76" s="33" t="str">
        <f>IF(_actual_month_day!K73="","",_actual_month_day!K73)</f>
        <v/>
      </c>
      <c r="AO76" s="45"/>
      <c r="AP76" s="47" t="str">
        <f>IF(_actual_month_day!L73="","",_actual_month_day!L73)</f>
        <v/>
      </c>
      <c r="AQ76" s="47" t="str">
        <f>IF(_actual_month_day!M73="","",_actual_month_day!M73)</f>
        <v/>
      </c>
      <c r="AR76" s="47" t="str">
        <f>IF(_actual_month_day!N73="","",_actual_month_day!N73)</f>
        <v/>
      </c>
      <c r="AS76" s="23" t="str">
        <f>IF(_analysis_month_day!A73="","",_analysis_month_day!A73)</f>
        <v/>
      </c>
      <c r="AT76" s="31"/>
      <c r="AU76" s="23" t="str">
        <f>IF(_analysis_month_day!B73="","",_analysis_month_day!B73)</f>
        <v/>
      </c>
      <c r="AV76" s="31"/>
      <c r="AW76" s="23" t="str">
        <f>IF(_actual_month_day!O73="","",_actual_month_day!O73)</f>
        <v/>
      </c>
      <c r="AX76" s="51"/>
    </row>
    <row r="77" ht="18.75" spans="2:50">
      <c r="B77" s="21">
        <f ca="1">B74+1</f>
        <v>43490</v>
      </c>
      <c r="C77" s="22" t="str">
        <f>IF(AND(_actual_month_day!P74=1),"夜班",IF(AND(_actual_month_day!P74=2),"白班",IF(AND(_actual_month_day!P74=3),"中班","")))</f>
        <v/>
      </c>
      <c r="D77" s="22" t="str">
        <f>IF(AND(_actual_month_day!Q74="A"),"甲班",IF(AND(_actual_month_day!Q74="B"),"乙班",IF(AND(_actual_month_day!Q74="C"),"丙班",IF(AND(_actual_month_day!Q74="D"),"丁班",""))))</f>
        <v/>
      </c>
      <c r="E77" s="26" t="str">
        <f>IF(_lianjaorb_month_day!A74="","",_lianjaorb_month_day!A74)</f>
        <v/>
      </c>
      <c r="F77" s="26" t="str">
        <f>IF(_lianjaorb_month_day!B74="","",_lianjaorb_month_day!B74)</f>
        <v/>
      </c>
      <c r="G77" s="26" t="str">
        <f t="shared" si="10"/>
        <v/>
      </c>
      <c r="H77" s="23" t="str">
        <f>IF(_lianjaorb_month_day!C74="","",_lianjaorb_month_day!C74)</f>
        <v/>
      </c>
      <c r="I77" s="23" t="str">
        <f>IF(_lianjaorb_month_day!D74="","",_lianjaorb_month_day!D74)</f>
        <v/>
      </c>
      <c r="J77" s="23" t="str">
        <f t="shared" si="11"/>
        <v/>
      </c>
      <c r="K77" s="31">
        <f>IFERROR(SUM(E77:E79,H77:H79),"")</f>
        <v>0</v>
      </c>
      <c r="L77" s="31">
        <f>IFERROR(SUM(F77:F79,I77:I79),"")</f>
        <v>0</v>
      </c>
      <c r="M77" s="33" t="str">
        <f>IF(_kjjunzhi_month_day!A74="","",_kjjunzhi_month_day!A74)</f>
        <v/>
      </c>
      <c r="N77" s="33" t="str">
        <f>IF(_kjjunzhi_month_day!B74="","",_kjjunzhi_month_day!B74)</f>
        <v/>
      </c>
      <c r="O77" s="23" t="str">
        <f t="shared" si="12"/>
        <v/>
      </c>
      <c r="P77" s="31" t="str">
        <f>IFERROR(SUM(G77:G79,J77:J79)/AO77*1000-31*(AT77-7),"")</f>
        <v/>
      </c>
      <c r="Q77" s="23" t="str">
        <f t="shared" si="13"/>
        <v/>
      </c>
      <c r="R77" s="31" t="str">
        <f>IFERROR(SUM(G77:G79,J77:J79)/AL77,"")</f>
        <v/>
      </c>
      <c r="S77" s="31" t="str">
        <f>IFERROR(K77/L77*100,"")</f>
        <v/>
      </c>
      <c r="T77" s="33" t="str">
        <f>IF(_actual_month_day!A74="","",_actual_month_day!A74)</f>
        <v/>
      </c>
      <c r="U77" s="33" t="str">
        <f>IF(_actual_month_day!B74="","",_actual_month_day!B74)</f>
        <v/>
      </c>
      <c r="V77" s="33" t="str">
        <f>IF(_causek_month_day!A74="","",_causek_month_day!A74)</f>
        <v/>
      </c>
      <c r="W77" s="33" t="str">
        <f>IF(_causek_month_day!B74="","",_causek_month_day!B74)</f>
        <v/>
      </c>
      <c r="X77" s="33" t="str">
        <f>IF(_actual_month_day!C74="","",_actual_month_day!C74)</f>
        <v/>
      </c>
      <c r="Y77" s="33" t="str">
        <f>IF(_actual_month_day!D74="","",_actual_month_day!D74)</f>
        <v/>
      </c>
      <c r="Z77" s="33" t="str">
        <f>IF(_causek_month_day!C74="","",_causek_month_day!C74)</f>
        <v/>
      </c>
      <c r="AA77" s="33" t="str">
        <f>IF(_causek_month_day!D74="","",_causek_month_day!D74)</f>
        <v/>
      </c>
      <c r="AB77" s="33" t="str">
        <f>IF(_actual_month_day!E74="","",_actual_month_day!E74)</f>
        <v/>
      </c>
      <c r="AC77" s="23" t="str">
        <f>IF(_causek_month_day!E74="","",_causek_month_day!E74)</f>
        <v/>
      </c>
      <c r="AD77" s="23" t="str">
        <f>IF(_actual_month_day!F74="","",_actual_month_day!F74)</f>
        <v/>
      </c>
      <c r="AE77" s="23" t="str">
        <f>IF(_causek_month_day!F74="","",_causek_month_day!F74)</f>
        <v/>
      </c>
      <c r="AF77" s="23" t="str">
        <f>IF(_actual_month_day!G74="","",_actual_month_day!G74)</f>
        <v/>
      </c>
      <c r="AG77" s="33" t="str">
        <f>IF(_actual_month_day!H74="","",_actual_month_day!H74)</f>
        <v/>
      </c>
      <c r="AH77" s="33" t="str">
        <f>IF(_actual_month_day!I74="","",_actual_month_day!I74)</f>
        <v/>
      </c>
      <c r="AI77" s="45">
        <f>IFERROR(SUM(AH77:AH79),"")</f>
        <v>0</v>
      </c>
      <c r="AJ77" s="23" t="str">
        <f>IF(_kjjunzhi_month_day!C74="","",_kjjunzhi_month_day!C74)</f>
        <v/>
      </c>
      <c r="AK77" s="32" t="str">
        <f t="shared" si="14"/>
        <v/>
      </c>
      <c r="AL77" s="45">
        <f>IFERROR(SUM(AK77:AK79),"")</f>
        <v>0</v>
      </c>
      <c r="AM77" s="33" t="str">
        <f>IF(_actual_month_day!J74="","",_actual_month_day!J74)</f>
        <v/>
      </c>
      <c r="AN77" s="33" t="str">
        <f>IF(_actual_month_day!K74="","",_actual_month_day!K74)</f>
        <v/>
      </c>
      <c r="AO77" s="45">
        <f>IFERROR(SUM(AN77:AN79),"")</f>
        <v>0</v>
      </c>
      <c r="AP77" s="47" t="str">
        <f>IF(_actual_month_day!L74="","",_actual_month_day!L74)</f>
        <v/>
      </c>
      <c r="AQ77" s="47" t="str">
        <f>IF(_actual_month_day!M74="","",_actual_month_day!M74)</f>
        <v/>
      </c>
      <c r="AR77" s="47" t="str">
        <f>IF(_actual_month_day!N74="","",_actual_month_day!N74)</f>
        <v/>
      </c>
      <c r="AS77" s="23" t="str">
        <f>IF(_analysis_month_day!A74="","",_analysis_month_day!A74)</f>
        <v/>
      </c>
      <c r="AT77" s="31" t="str">
        <f>IFERROR(AVERAGE(AS77:AS79),"")</f>
        <v/>
      </c>
      <c r="AU77" s="23" t="str">
        <f>IF(_analysis_month_day!B74="","",_analysis_month_day!B74)</f>
        <v/>
      </c>
      <c r="AV77" s="31" t="str">
        <f>IFERROR(AVERAGE(AU77:AU79),"")</f>
        <v/>
      </c>
      <c r="AW77" s="23" t="str">
        <f>IF(_actual_month_day!O74="","",_actual_month_day!O74)</f>
        <v/>
      </c>
      <c r="AX77" s="51" t="str">
        <f>IFERROR(AVERAGE(AW77:AW79),"")</f>
        <v/>
      </c>
    </row>
    <row r="78" ht="18.75" spans="2:50">
      <c r="B78" s="24"/>
      <c r="C78" s="22" t="str">
        <f>IF(AND(_actual_month_day!P75=1),"夜班",IF(AND(_actual_month_day!P75=2),"白班",IF(AND(_actual_month_day!P75=3),"中班","")))</f>
        <v/>
      </c>
      <c r="D78" s="22" t="str">
        <f>IF(AND(_actual_month_day!Q75="A"),"甲班",IF(AND(_actual_month_day!Q75="B"),"乙班",IF(AND(_actual_month_day!Q75="C"),"丙班",IF(AND(_actual_month_day!Q75="D"),"丁班",""))))</f>
        <v/>
      </c>
      <c r="E78" s="26" t="str">
        <f>IF(_lianjaorb_month_day!A75="","",_lianjaorb_month_day!A75)</f>
        <v/>
      </c>
      <c r="F78" s="26" t="str">
        <f>IF(_lianjaorb_month_day!B75="","",_lianjaorb_month_day!B75)</f>
        <v/>
      </c>
      <c r="G78" s="26" t="str">
        <f t="shared" si="10"/>
        <v/>
      </c>
      <c r="H78" s="23" t="str">
        <f>IF(_lianjaorb_month_day!C75="","",_lianjaorb_month_day!C75)</f>
        <v/>
      </c>
      <c r="I78" s="23" t="str">
        <f>IF(_lianjaorb_month_day!D75="","",_lianjaorb_month_day!D75)</f>
        <v/>
      </c>
      <c r="J78" s="23" t="str">
        <f t="shared" si="11"/>
        <v/>
      </c>
      <c r="K78" s="31"/>
      <c r="L78" s="31"/>
      <c r="M78" s="33" t="str">
        <f>IF(_kjjunzhi_month_day!A75="","",_kjjunzhi_month_day!A75)</f>
        <v/>
      </c>
      <c r="N78" s="33" t="str">
        <f>IF(_kjjunzhi_month_day!B75="","",_kjjunzhi_month_day!B75)</f>
        <v/>
      </c>
      <c r="O78" s="23" t="str">
        <f t="shared" si="12"/>
        <v/>
      </c>
      <c r="P78" s="31"/>
      <c r="Q78" s="23" t="str">
        <f t="shared" si="13"/>
        <v/>
      </c>
      <c r="R78" s="31"/>
      <c r="S78" s="31"/>
      <c r="T78" s="33" t="str">
        <f>IF(_actual_month_day!A75="","",_actual_month_day!A75)</f>
        <v/>
      </c>
      <c r="U78" s="33" t="str">
        <f>IF(_actual_month_day!B75="","",_actual_month_day!B75)</f>
        <v/>
      </c>
      <c r="V78" s="33" t="str">
        <f>IF(_causek_month_day!A75="","",_causek_month_day!A75)</f>
        <v/>
      </c>
      <c r="W78" s="33" t="str">
        <f>IF(_causek_month_day!B75="","",_causek_month_day!B75)</f>
        <v/>
      </c>
      <c r="X78" s="33" t="str">
        <f>IF(_actual_month_day!C75="","",_actual_month_day!C75)</f>
        <v/>
      </c>
      <c r="Y78" s="33" t="str">
        <f>IF(_actual_month_day!D75="","",_actual_month_day!D75)</f>
        <v/>
      </c>
      <c r="Z78" s="33" t="str">
        <f>IF(_causek_month_day!C75="","",_causek_month_day!C75)</f>
        <v/>
      </c>
      <c r="AA78" s="33" t="str">
        <f>IF(_causek_month_day!D75="","",_causek_month_day!D75)</f>
        <v/>
      </c>
      <c r="AB78" s="33" t="str">
        <f>IF(_actual_month_day!E75="","",_actual_month_day!E75)</f>
        <v/>
      </c>
      <c r="AC78" s="23" t="str">
        <f>IF(_causek_month_day!E75="","",_causek_month_day!E75)</f>
        <v/>
      </c>
      <c r="AD78" s="23" t="str">
        <f>IF(_actual_month_day!F75="","",_actual_month_day!F75)</f>
        <v/>
      </c>
      <c r="AE78" s="23" t="str">
        <f>IF(_causek_month_day!F75="","",_causek_month_day!F75)</f>
        <v/>
      </c>
      <c r="AF78" s="23" t="str">
        <f>IF(_actual_month_day!G75="","",_actual_month_day!G75)</f>
        <v/>
      </c>
      <c r="AG78" s="33" t="str">
        <f>IF(_actual_month_day!H75="","",_actual_month_day!H75)</f>
        <v/>
      </c>
      <c r="AH78" s="33" t="str">
        <f>IF(_actual_month_day!I75="","",_actual_month_day!I75)</f>
        <v/>
      </c>
      <c r="AI78" s="45"/>
      <c r="AJ78" s="23" t="str">
        <f>IF(_kjjunzhi_month_day!C75="","",_kjjunzhi_month_day!C75)</f>
        <v/>
      </c>
      <c r="AK78" s="32" t="str">
        <f t="shared" si="14"/>
        <v/>
      </c>
      <c r="AL78" s="45"/>
      <c r="AM78" s="33" t="str">
        <f>IF(_actual_month_day!J75="","",_actual_month_day!J75)</f>
        <v/>
      </c>
      <c r="AN78" s="33" t="str">
        <f>IF(_actual_month_day!K75="","",_actual_month_day!K75)</f>
        <v/>
      </c>
      <c r="AO78" s="45"/>
      <c r="AP78" s="47" t="str">
        <f>IF(_actual_month_day!L75="","",_actual_month_day!L75)</f>
        <v/>
      </c>
      <c r="AQ78" s="47" t="str">
        <f>IF(_actual_month_day!M75="","",_actual_month_day!M75)</f>
        <v/>
      </c>
      <c r="AR78" s="47" t="str">
        <f>IF(_actual_month_day!N75="","",_actual_month_day!N75)</f>
        <v/>
      </c>
      <c r="AS78" s="23" t="str">
        <f>IF(_analysis_month_day!A75="","",_analysis_month_day!A75)</f>
        <v/>
      </c>
      <c r="AT78" s="31"/>
      <c r="AU78" s="23" t="str">
        <f>IF(_analysis_month_day!B75="","",_analysis_month_day!B75)</f>
        <v/>
      </c>
      <c r="AV78" s="31"/>
      <c r="AW78" s="23" t="str">
        <f>IF(_actual_month_day!O75="","",_actual_month_day!O75)</f>
        <v/>
      </c>
      <c r="AX78" s="51"/>
    </row>
    <row r="79" ht="18.75" spans="2:50">
      <c r="B79" s="24"/>
      <c r="C79" s="22" t="str">
        <f>IF(AND(_actual_month_day!P76=1),"夜班",IF(AND(_actual_month_day!P76=2),"白班",IF(AND(_actual_month_day!P76=3),"中班","")))</f>
        <v/>
      </c>
      <c r="D79" s="22" t="str">
        <f>IF(AND(_actual_month_day!Q76="A"),"甲班",IF(AND(_actual_month_day!Q76="B"),"乙班",IF(AND(_actual_month_day!Q76="C"),"丙班",IF(AND(_actual_month_day!Q76="D"),"丁班",""))))</f>
        <v/>
      </c>
      <c r="E79" s="26" t="str">
        <f>IF(_lianjaorb_month_day!A76="","",_lianjaorb_month_day!A76)</f>
        <v/>
      </c>
      <c r="F79" s="26" t="str">
        <f>IF(_lianjaorb_month_day!B76="","",_lianjaorb_month_day!B76)</f>
        <v/>
      </c>
      <c r="G79" s="26" t="str">
        <f t="shared" si="10"/>
        <v/>
      </c>
      <c r="H79" s="23" t="str">
        <f>IF(_lianjaorb_month_day!C76="","",_lianjaorb_month_day!C76)</f>
        <v/>
      </c>
      <c r="I79" s="23" t="str">
        <f>IF(_lianjaorb_month_day!D76="","",_lianjaorb_month_day!D76)</f>
        <v/>
      </c>
      <c r="J79" s="23" t="str">
        <f t="shared" si="11"/>
        <v/>
      </c>
      <c r="K79" s="31"/>
      <c r="L79" s="31"/>
      <c r="M79" s="33" t="str">
        <f>IF(_kjjunzhi_month_day!A76="","",_kjjunzhi_month_day!A76)</f>
        <v/>
      </c>
      <c r="N79" s="33" t="str">
        <f>IF(_kjjunzhi_month_day!B76="","",_kjjunzhi_month_day!B76)</f>
        <v/>
      </c>
      <c r="O79" s="23" t="str">
        <f t="shared" si="12"/>
        <v/>
      </c>
      <c r="P79" s="31"/>
      <c r="Q79" s="23" t="str">
        <f t="shared" si="13"/>
        <v/>
      </c>
      <c r="R79" s="31"/>
      <c r="S79" s="31"/>
      <c r="T79" s="33" t="str">
        <f>IF(_actual_month_day!A76="","",_actual_month_day!A76)</f>
        <v/>
      </c>
      <c r="U79" s="33" t="str">
        <f>IF(_actual_month_day!B76="","",_actual_month_day!B76)</f>
        <v/>
      </c>
      <c r="V79" s="33" t="str">
        <f>IF(_causek_month_day!A76="","",_causek_month_day!A76)</f>
        <v/>
      </c>
      <c r="W79" s="33" t="str">
        <f>IF(_causek_month_day!B76="","",_causek_month_day!B76)</f>
        <v/>
      </c>
      <c r="X79" s="33" t="str">
        <f>IF(_actual_month_day!C76="","",_actual_month_day!C76)</f>
        <v/>
      </c>
      <c r="Y79" s="33" t="str">
        <f>IF(_actual_month_day!D76="","",_actual_month_day!D76)</f>
        <v/>
      </c>
      <c r="Z79" s="33" t="str">
        <f>IF(_causek_month_day!C76="","",_causek_month_day!C76)</f>
        <v/>
      </c>
      <c r="AA79" s="33" t="str">
        <f>IF(_causek_month_day!D76="","",_causek_month_day!D76)</f>
        <v/>
      </c>
      <c r="AB79" s="33" t="str">
        <f>IF(_actual_month_day!E76="","",_actual_month_day!E76)</f>
        <v/>
      </c>
      <c r="AC79" s="23" t="str">
        <f>IF(_causek_month_day!E76="","",_causek_month_day!E76)</f>
        <v/>
      </c>
      <c r="AD79" s="23" t="str">
        <f>IF(_actual_month_day!F76="","",_actual_month_day!F76)</f>
        <v/>
      </c>
      <c r="AE79" s="23" t="str">
        <f>IF(_causek_month_day!F76="","",_causek_month_day!F76)</f>
        <v/>
      </c>
      <c r="AF79" s="23" t="str">
        <f>IF(_actual_month_day!G76="","",_actual_month_day!G76)</f>
        <v/>
      </c>
      <c r="AG79" s="33" t="str">
        <f>IF(_actual_month_day!H76="","",_actual_month_day!H76)</f>
        <v/>
      </c>
      <c r="AH79" s="33" t="str">
        <f>IF(_actual_month_day!I76="","",_actual_month_day!I76)</f>
        <v/>
      </c>
      <c r="AI79" s="45"/>
      <c r="AJ79" s="23" t="str">
        <f>IF(_kjjunzhi_month_day!C76="","",_kjjunzhi_month_day!C76)</f>
        <v/>
      </c>
      <c r="AK79" s="32" t="str">
        <f t="shared" si="14"/>
        <v/>
      </c>
      <c r="AL79" s="45"/>
      <c r="AM79" s="33" t="str">
        <f>IF(_actual_month_day!J76="","",_actual_month_day!J76)</f>
        <v/>
      </c>
      <c r="AN79" s="33" t="str">
        <f>IF(_actual_month_day!K76="","",_actual_month_day!K76)</f>
        <v/>
      </c>
      <c r="AO79" s="45"/>
      <c r="AP79" s="47" t="str">
        <f>IF(_actual_month_day!L76="","",_actual_month_day!L76)</f>
        <v/>
      </c>
      <c r="AQ79" s="47" t="str">
        <f>IF(_actual_month_day!M76="","",_actual_month_day!M76)</f>
        <v/>
      </c>
      <c r="AR79" s="47" t="str">
        <f>IF(_actual_month_day!N76="","",_actual_month_day!N76)</f>
        <v/>
      </c>
      <c r="AS79" s="23" t="str">
        <f>IF(_analysis_month_day!A76="","",_analysis_month_day!A76)</f>
        <v/>
      </c>
      <c r="AT79" s="31"/>
      <c r="AU79" s="23" t="str">
        <f>IF(_analysis_month_day!B76="","",_analysis_month_day!B76)</f>
        <v/>
      </c>
      <c r="AV79" s="31"/>
      <c r="AW79" s="23" t="str">
        <f>IF(_actual_month_day!O76="","",_actual_month_day!O76)</f>
        <v/>
      </c>
      <c r="AX79" s="51"/>
    </row>
    <row r="80" ht="18.75" spans="2:50">
      <c r="B80" s="21">
        <f ca="1">B77+1</f>
        <v>43491</v>
      </c>
      <c r="C80" s="22" t="str">
        <f>IF(AND(_actual_month_day!P77=1),"夜班",IF(AND(_actual_month_day!P77=2),"白班",IF(AND(_actual_month_day!P77=3),"中班","")))</f>
        <v/>
      </c>
      <c r="D80" s="22" t="str">
        <f>IF(AND(_actual_month_day!Q77="A"),"甲班",IF(AND(_actual_month_day!Q77="B"),"乙班",IF(AND(_actual_month_day!Q77="C"),"丙班",IF(AND(_actual_month_day!Q77="D"),"丁班",""))))</f>
        <v/>
      </c>
      <c r="E80" s="26" t="str">
        <f>IF(_lianjaorb_month_day!A77="","",_lianjaorb_month_day!A77)</f>
        <v/>
      </c>
      <c r="F80" s="26" t="str">
        <f>IF(_lianjaorb_month_day!B77="","",_lianjaorb_month_day!B77)</f>
        <v/>
      </c>
      <c r="G80" s="26" t="str">
        <f t="shared" si="10"/>
        <v/>
      </c>
      <c r="H80" s="23" t="str">
        <f>IF(_lianjaorb_month_day!C77="","",_lianjaorb_month_day!C77)</f>
        <v/>
      </c>
      <c r="I80" s="23" t="str">
        <f>IF(_lianjaorb_month_day!D77="","",_lianjaorb_month_day!D77)</f>
        <v/>
      </c>
      <c r="J80" s="23" t="str">
        <f t="shared" si="11"/>
        <v/>
      </c>
      <c r="K80" s="31">
        <f>IFERROR(SUM(E80:E82,H80:H82),"")</f>
        <v>0</v>
      </c>
      <c r="L80" s="31">
        <f>IFERROR(SUM(F80:F82,I80:I82),"")</f>
        <v>0</v>
      </c>
      <c r="M80" s="33" t="str">
        <f>IF(_kjjunzhi_month_day!A77="","",_kjjunzhi_month_day!A77)</f>
        <v/>
      </c>
      <c r="N80" s="33" t="str">
        <f>IF(_kjjunzhi_month_day!B77="","",_kjjunzhi_month_day!B77)</f>
        <v/>
      </c>
      <c r="O80" s="23" t="str">
        <f t="shared" si="12"/>
        <v/>
      </c>
      <c r="P80" s="31" t="str">
        <f>IFERROR(SUM(G80:G82,J80:J82)/AO80*1000-31*(AT80-7),"")</f>
        <v/>
      </c>
      <c r="Q80" s="23" t="str">
        <f t="shared" si="13"/>
        <v/>
      </c>
      <c r="R80" s="31" t="str">
        <f>IFERROR(SUM(G80:G82,J80:J82)/AL80,"")</f>
        <v/>
      </c>
      <c r="S80" s="31" t="str">
        <f>IFERROR(K80/L80*100,"")</f>
        <v/>
      </c>
      <c r="T80" s="33" t="str">
        <f>IF(_actual_month_day!A77="","",_actual_month_day!A77)</f>
        <v/>
      </c>
      <c r="U80" s="33" t="str">
        <f>IF(_actual_month_day!B77="","",_actual_month_day!B77)</f>
        <v/>
      </c>
      <c r="V80" s="33" t="str">
        <f>IF(_causek_month_day!A77="","",_causek_month_day!A77)</f>
        <v/>
      </c>
      <c r="W80" s="33" t="str">
        <f>IF(_causek_month_day!B77="","",_causek_month_day!B77)</f>
        <v/>
      </c>
      <c r="X80" s="33" t="str">
        <f>IF(_actual_month_day!C77="","",_actual_month_day!C77)</f>
        <v/>
      </c>
      <c r="Y80" s="33" t="str">
        <f>IF(_actual_month_day!D77="","",_actual_month_day!D77)</f>
        <v/>
      </c>
      <c r="Z80" s="33" t="str">
        <f>IF(_causek_month_day!C77="","",_causek_month_day!C77)</f>
        <v/>
      </c>
      <c r="AA80" s="33" t="str">
        <f>IF(_causek_month_day!D77="","",_causek_month_day!D77)</f>
        <v/>
      </c>
      <c r="AB80" s="33" t="str">
        <f>IF(_actual_month_day!E77="","",_actual_month_day!E77)</f>
        <v/>
      </c>
      <c r="AC80" s="23" t="str">
        <f>IF(_causek_month_day!E77="","",_causek_month_day!E77)</f>
        <v/>
      </c>
      <c r="AD80" s="23" t="str">
        <f>IF(_actual_month_day!F77="","",_actual_month_day!F77)</f>
        <v/>
      </c>
      <c r="AE80" s="23" t="str">
        <f>IF(_causek_month_day!F77="","",_causek_month_day!F77)</f>
        <v/>
      </c>
      <c r="AF80" s="23" t="str">
        <f>IF(_actual_month_day!G77="","",_actual_month_day!G77)</f>
        <v/>
      </c>
      <c r="AG80" s="33" t="str">
        <f>IF(_actual_month_day!H77="","",_actual_month_day!H77)</f>
        <v/>
      </c>
      <c r="AH80" s="33" t="str">
        <f>IF(_actual_month_day!I77="","",_actual_month_day!I77)</f>
        <v/>
      </c>
      <c r="AI80" s="45">
        <f>IFERROR(SUM(AH80:AH82),"")</f>
        <v>0</v>
      </c>
      <c r="AJ80" s="23" t="str">
        <f>IF(_kjjunzhi_month_day!C77="","",_kjjunzhi_month_day!C77)</f>
        <v/>
      </c>
      <c r="AK80" s="32" t="str">
        <f t="shared" si="14"/>
        <v/>
      </c>
      <c r="AL80" s="45">
        <f>IFERROR(SUM(AK80:AK82),"")</f>
        <v>0</v>
      </c>
      <c r="AM80" s="33" t="str">
        <f>IF(_actual_month_day!J77="","",_actual_month_day!J77)</f>
        <v/>
      </c>
      <c r="AN80" s="33" t="str">
        <f>IF(_actual_month_day!K77="","",_actual_month_day!K77)</f>
        <v/>
      </c>
      <c r="AO80" s="45">
        <f>IFERROR(SUM(AN80:AN82),"")</f>
        <v>0</v>
      </c>
      <c r="AP80" s="47" t="str">
        <f>IF(_actual_month_day!L77="","",_actual_month_day!L77)</f>
        <v/>
      </c>
      <c r="AQ80" s="47" t="str">
        <f>IF(_actual_month_day!M77="","",_actual_month_day!M77)</f>
        <v/>
      </c>
      <c r="AR80" s="47" t="str">
        <f>IF(_actual_month_day!N77="","",_actual_month_day!N77)</f>
        <v/>
      </c>
      <c r="AS80" s="23" t="str">
        <f>IF(_analysis_month_day!A77="","",_analysis_month_day!A77)</f>
        <v/>
      </c>
      <c r="AT80" s="31" t="str">
        <f>IFERROR(AVERAGE(AS80:AS82),"")</f>
        <v/>
      </c>
      <c r="AU80" s="23" t="str">
        <f>IF(_analysis_month_day!B77="","",_analysis_month_day!B77)</f>
        <v/>
      </c>
      <c r="AV80" s="31" t="str">
        <f>IFERROR(AVERAGE(AU80:AU82),"")</f>
        <v/>
      </c>
      <c r="AW80" s="23" t="str">
        <f>IF(_actual_month_day!O77="","",_actual_month_day!O77)</f>
        <v/>
      </c>
      <c r="AX80" s="51" t="str">
        <f>IFERROR(AVERAGE(AW80:AW82),"")</f>
        <v/>
      </c>
    </row>
    <row r="81" ht="18.75" spans="2:50">
      <c r="B81" s="24"/>
      <c r="C81" s="22" t="str">
        <f>IF(AND(_actual_month_day!P78=1),"夜班",IF(AND(_actual_month_day!P78=2),"白班",IF(AND(_actual_month_day!P78=3),"中班","")))</f>
        <v/>
      </c>
      <c r="D81" s="22" t="str">
        <f>IF(AND(_actual_month_day!Q78="A"),"甲班",IF(AND(_actual_month_day!Q78="B"),"乙班",IF(AND(_actual_month_day!Q78="C"),"丙班",IF(AND(_actual_month_day!Q78="D"),"丁班",""))))</f>
        <v/>
      </c>
      <c r="E81" s="26" t="str">
        <f>IF(_lianjaorb_month_day!A78="","",_lianjaorb_month_day!A78)</f>
        <v/>
      </c>
      <c r="F81" s="26" t="str">
        <f>IF(_lianjaorb_month_day!B78="","",_lianjaorb_month_day!B78)</f>
        <v/>
      </c>
      <c r="G81" s="26" t="str">
        <f t="shared" si="10"/>
        <v/>
      </c>
      <c r="H81" s="23" t="str">
        <f>IF(_lianjaorb_month_day!C78="","",_lianjaorb_month_day!C78)</f>
        <v/>
      </c>
      <c r="I81" s="23" t="str">
        <f>IF(_lianjaorb_month_day!D78="","",_lianjaorb_month_day!D78)</f>
        <v/>
      </c>
      <c r="J81" s="23" t="str">
        <f t="shared" si="11"/>
        <v/>
      </c>
      <c r="K81" s="31"/>
      <c r="L81" s="31"/>
      <c r="M81" s="33" t="str">
        <f>IF(_kjjunzhi_month_day!A78="","",_kjjunzhi_month_day!A78)</f>
        <v/>
      </c>
      <c r="N81" s="33" t="str">
        <f>IF(_kjjunzhi_month_day!B78="","",_kjjunzhi_month_day!B78)</f>
        <v/>
      </c>
      <c r="O81" s="23" t="str">
        <f t="shared" si="12"/>
        <v/>
      </c>
      <c r="P81" s="31"/>
      <c r="Q81" s="23" t="str">
        <f t="shared" si="13"/>
        <v/>
      </c>
      <c r="R81" s="31"/>
      <c r="S81" s="31"/>
      <c r="T81" s="33" t="str">
        <f>IF(_actual_month_day!A78="","",_actual_month_day!A78)</f>
        <v/>
      </c>
      <c r="U81" s="33" t="str">
        <f>IF(_actual_month_day!B78="","",_actual_month_day!B78)</f>
        <v/>
      </c>
      <c r="V81" s="33" t="str">
        <f>IF(_causek_month_day!A78="","",_causek_month_day!A78)</f>
        <v/>
      </c>
      <c r="W81" s="33" t="str">
        <f>IF(_causek_month_day!B78="","",_causek_month_day!B78)</f>
        <v/>
      </c>
      <c r="X81" s="33" t="str">
        <f>IF(_actual_month_day!C78="","",_actual_month_day!C78)</f>
        <v/>
      </c>
      <c r="Y81" s="33" t="str">
        <f>IF(_actual_month_day!D78="","",_actual_month_day!D78)</f>
        <v/>
      </c>
      <c r="Z81" s="33" t="str">
        <f>IF(_causek_month_day!C78="","",_causek_month_day!C78)</f>
        <v/>
      </c>
      <c r="AA81" s="33" t="str">
        <f>IF(_causek_month_day!D78="","",_causek_month_day!D78)</f>
        <v/>
      </c>
      <c r="AB81" s="33" t="str">
        <f>IF(_actual_month_day!E78="","",_actual_month_day!E78)</f>
        <v/>
      </c>
      <c r="AC81" s="23" t="str">
        <f>IF(_causek_month_day!E78="","",_causek_month_day!E78)</f>
        <v/>
      </c>
      <c r="AD81" s="23" t="str">
        <f>IF(_actual_month_day!F78="","",_actual_month_day!F78)</f>
        <v/>
      </c>
      <c r="AE81" s="23" t="str">
        <f>IF(_causek_month_day!F78="","",_causek_month_day!F78)</f>
        <v/>
      </c>
      <c r="AF81" s="23" t="str">
        <f>IF(_actual_month_day!G78="","",_actual_month_day!G78)</f>
        <v/>
      </c>
      <c r="AG81" s="33" t="str">
        <f>IF(_actual_month_day!H78="","",_actual_month_day!H78)</f>
        <v/>
      </c>
      <c r="AH81" s="33" t="str">
        <f>IF(_actual_month_day!I78="","",_actual_month_day!I78)</f>
        <v/>
      </c>
      <c r="AI81" s="45"/>
      <c r="AJ81" s="23" t="str">
        <f>IF(_kjjunzhi_month_day!C78="","",_kjjunzhi_month_day!C78)</f>
        <v/>
      </c>
      <c r="AK81" s="32" t="str">
        <f t="shared" si="14"/>
        <v/>
      </c>
      <c r="AL81" s="45"/>
      <c r="AM81" s="33" t="str">
        <f>IF(_actual_month_day!J78="","",_actual_month_day!J78)</f>
        <v/>
      </c>
      <c r="AN81" s="33" t="str">
        <f>IF(_actual_month_day!K78="","",_actual_month_day!K78)</f>
        <v/>
      </c>
      <c r="AO81" s="45"/>
      <c r="AP81" s="47" t="str">
        <f>IF(_actual_month_day!L78="","",_actual_month_day!L78)</f>
        <v/>
      </c>
      <c r="AQ81" s="47" t="str">
        <f>IF(_actual_month_day!M78="","",_actual_month_day!M78)</f>
        <v/>
      </c>
      <c r="AR81" s="47" t="str">
        <f>IF(_actual_month_day!N78="","",_actual_month_day!N78)</f>
        <v/>
      </c>
      <c r="AS81" s="23" t="str">
        <f>IF(_analysis_month_day!A78="","",_analysis_month_day!A78)</f>
        <v/>
      </c>
      <c r="AT81" s="31"/>
      <c r="AU81" s="23" t="str">
        <f>IF(_analysis_month_day!B78="","",_analysis_month_day!B78)</f>
        <v/>
      </c>
      <c r="AV81" s="31"/>
      <c r="AW81" s="23" t="str">
        <f>IF(_actual_month_day!O78="","",_actual_month_day!O78)</f>
        <v/>
      </c>
      <c r="AX81" s="51"/>
    </row>
    <row r="82" ht="18.75" spans="2:50">
      <c r="B82" s="24"/>
      <c r="C82" s="22" t="str">
        <f>IF(AND(_actual_month_day!P79=1),"夜班",IF(AND(_actual_month_day!P79=2),"白班",IF(AND(_actual_month_day!P79=3),"中班","")))</f>
        <v/>
      </c>
      <c r="D82" s="22" t="str">
        <f>IF(AND(_actual_month_day!Q79="A"),"甲班",IF(AND(_actual_month_day!Q79="B"),"乙班",IF(AND(_actual_month_day!Q79="C"),"丙班",IF(AND(_actual_month_day!Q79="D"),"丁班",""))))</f>
        <v/>
      </c>
      <c r="E82" s="26" t="str">
        <f>IF(_lianjaorb_month_day!A79="","",_lianjaorb_month_day!A79)</f>
        <v/>
      </c>
      <c r="F82" s="26" t="str">
        <f>IF(_lianjaorb_month_day!B79="","",_lianjaorb_month_day!B79)</f>
        <v/>
      </c>
      <c r="G82" s="26" t="str">
        <f t="shared" si="10"/>
        <v/>
      </c>
      <c r="H82" s="23" t="str">
        <f>IF(_lianjaorb_month_day!C79="","",_lianjaorb_month_day!C79)</f>
        <v/>
      </c>
      <c r="I82" s="23" t="str">
        <f>IF(_lianjaorb_month_day!D79="","",_lianjaorb_month_day!D79)</f>
        <v/>
      </c>
      <c r="J82" s="23" t="str">
        <f t="shared" si="11"/>
        <v/>
      </c>
      <c r="K82" s="31"/>
      <c r="L82" s="31"/>
      <c r="M82" s="33" t="str">
        <f>IF(_kjjunzhi_month_day!A79="","",_kjjunzhi_month_day!A79)</f>
        <v/>
      </c>
      <c r="N82" s="33" t="str">
        <f>IF(_kjjunzhi_month_day!B79="","",_kjjunzhi_month_day!B79)</f>
        <v/>
      </c>
      <c r="O82" s="23" t="str">
        <f t="shared" si="12"/>
        <v/>
      </c>
      <c r="P82" s="31"/>
      <c r="Q82" s="23" t="str">
        <f t="shared" si="13"/>
        <v/>
      </c>
      <c r="R82" s="31"/>
      <c r="S82" s="31"/>
      <c r="T82" s="33" t="str">
        <f>IF(_actual_month_day!A79="","",_actual_month_day!A79)</f>
        <v/>
      </c>
      <c r="U82" s="33" t="str">
        <f>IF(_actual_month_day!B79="","",_actual_month_day!B79)</f>
        <v/>
      </c>
      <c r="V82" s="33" t="str">
        <f>IF(_causek_month_day!A79="","",_causek_month_day!A79)</f>
        <v/>
      </c>
      <c r="W82" s="33" t="str">
        <f>IF(_causek_month_day!B79="","",_causek_month_day!B79)</f>
        <v/>
      </c>
      <c r="X82" s="33" t="str">
        <f>IF(_actual_month_day!C79="","",_actual_month_day!C79)</f>
        <v/>
      </c>
      <c r="Y82" s="33" t="str">
        <f>IF(_actual_month_day!D79="","",_actual_month_day!D79)</f>
        <v/>
      </c>
      <c r="Z82" s="33" t="str">
        <f>IF(_causek_month_day!C79="","",_causek_month_day!C79)</f>
        <v/>
      </c>
      <c r="AA82" s="33" t="str">
        <f>IF(_causek_month_day!D79="","",_causek_month_day!D79)</f>
        <v/>
      </c>
      <c r="AB82" s="33" t="str">
        <f>IF(_actual_month_day!E79="","",_actual_month_day!E79)</f>
        <v/>
      </c>
      <c r="AC82" s="23" t="str">
        <f>IF(_causek_month_day!E79="","",_causek_month_day!E79)</f>
        <v/>
      </c>
      <c r="AD82" s="23" t="str">
        <f>IF(_actual_month_day!F79="","",_actual_month_day!F79)</f>
        <v/>
      </c>
      <c r="AE82" s="23" t="str">
        <f>IF(_causek_month_day!F79="","",_causek_month_day!F79)</f>
        <v/>
      </c>
      <c r="AF82" s="23" t="str">
        <f>IF(_actual_month_day!G79="","",_actual_month_day!G79)</f>
        <v/>
      </c>
      <c r="AG82" s="33" t="str">
        <f>IF(_actual_month_day!H79="","",_actual_month_day!H79)</f>
        <v/>
      </c>
      <c r="AH82" s="33" t="str">
        <f>IF(_actual_month_day!I79="","",_actual_month_day!I79)</f>
        <v/>
      </c>
      <c r="AI82" s="45"/>
      <c r="AJ82" s="23" t="str">
        <f>IF(_kjjunzhi_month_day!C79="","",_kjjunzhi_month_day!C79)</f>
        <v/>
      </c>
      <c r="AK82" s="32" t="str">
        <f t="shared" si="14"/>
        <v/>
      </c>
      <c r="AL82" s="45"/>
      <c r="AM82" s="33" t="str">
        <f>IF(_actual_month_day!J79="","",_actual_month_day!J79)</f>
        <v/>
      </c>
      <c r="AN82" s="33" t="str">
        <f>IF(_actual_month_day!K79="","",_actual_month_day!K79)</f>
        <v/>
      </c>
      <c r="AO82" s="45"/>
      <c r="AP82" s="47" t="str">
        <f>IF(_actual_month_day!L79="","",_actual_month_day!L79)</f>
        <v/>
      </c>
      <c r="AQ82" s="47" t="str">
        <f>IF(_actual_month_day!M79="","",_actual_month_day!M79)</f>
        <v/>
      </c>
      <c r="AR82" s="47" t="str">
        <f>IF(_actual_month_day!N79="","",_actual_month_day!N79)</f>
        <v/>
      </c>
      <c r="AS82" s="23" t="str">
        <f>IF(_analysis_month_day!A79="","",_analysis_month_day!A79)</f>
        <v/>
      </c>
      <c r="AT82" s="31"/>
      <c r="AU82" s="23" t="str">
        <f>IF(_analysis_month_day!B79="","",_analysis_month_day!B79)</f>
        <v/>
      </c>
      <c r="AV82" s="31"/>
      <c r="AW82" s="23" t="str">
        <f>IF(_actual_month_day!O79="","",_actual_month_day!O79)</f>
        <v/>
      </c>
      <c r="AX82" s="51"/>
    </row>
    <row r="83" ht="18.75" spans="2:50">
      <c r="B83" s="21">
        <f ca="1">B80+1</f>
        <v>43492</v>
      </c>
      <c r="C83" s="22" t="str">
        <f>IF(AND(_actual_month_day!P80=1),"夜班",IF(AND(_actual_month_day!P80=2),"白班",IF(AND(_actual_month_day!P80=3),"中班","")))</f>
        <v/>
      </c>
      <c r="D83" s="22" t="str">
        <f>IF(AND(_actual_month_day!Q80="A"),"甲班",IF(AND(_actual_month_day!Q80="B"),"乙班",IF(AND(_actual_month_day!Q80="C"),"丙班",IF(AND(_actual_month_day!Q80="D"),"丁班",""))))</f>
        <v/>
      </c>
      <c r="E83" s="26" t="str">
        <f>IF(_lianjaorb_month_day!A80="","",_lianjaorb_month_day!A80)</f>
        <v/>
      </c>
      <c r="F83" s="26" t="str">
        <f>IF(_lianjaorb_month_day!B80="","",_lianjaorb_month_day!B80)</f>
        <v/>
      </c>
      <c r="G83" s="26" t="str">
        <f t="shared" si="10"/>
        <v/>
      </c>
      <c r="H83" s="23" t="str">
        <f>IF(_lianjaorb_month_day!C80="","",_lianjaorb_month_day!C80)</f>
        <v/>
      </c>
      <c r="I83" s="23" t="str">
        <f>IF(_lianjaorb_month_day!D80="","",_lianjaorb_month_day!D80)</f>
        <v/>
      </c>
      <c r="J83" s="23" t="str">
        <f t="shared" si="11"/>
        <v/>
      </c>
      <c r="K83" s="31">
        <f>IFERROR(SUM(E83:E85,H83:H85),"")</f>
        <v>0</v>
      </c>
      <c r="L83" s="31">
        <f>IFERROR(SUM(F83:F85,I83:I85),"")</f>
        <v>0</v>
      </c>
      <c r="M83" s="33" t="str">
        <f>IF(_kjjunzhi_month_day!A80="","",_kjjunzhi_month_day!A80)</f>
        <v/>
      </c>
      <c r="N83" s="33" t="str">
        <f>IF(_kjjunzhi_month_day!B80="","",_kjjunzhi_month_day!B80)</f>
        <v/>
      </c>
      <c r="O83" s="23" t="str">
        <f t="shared" si="12"/>
        <v/>
      </c>
      <c r="P83" s="31" t="str">
        <f>IFERROR(SUM(G83:G85,J83:J85)/AO83*1000-31*(AT83-7),"")</f>
        <v/>
      </c>
      <c r="Q83" s="23" t="str">
        <f t="shared" si="13"/>
        <v/>
      </c>
      <c r="R83" s="31" t="str">
        <f>IFERROR(SUM(G83:G85,J83:J85)/AL83,"")</f>
        <v/>
      </c>
      <c r="S83" s="31" t="str">
        <f>IFERROR(K83/L83*100,"")</f>
        <v/>
      </c>
      <c r="T83" s="33" t="str">
        <f>IF(_actual_month_day!A80="","",_actual_month_day!A80)</f>
        <v/>
      </c>
      <c r="U83" s="33" t="str">
        <f>IF(_actual_month_day!B80="","",_actual_month_day!B80)</f>
        <v/>
      </c>
      <c r="V83" s="33" t="str">
        <f>IF(_causek_month_day!A80="","",_causek_month_day!A80)</f>
        <v/>
      </c>
      <c r="W83" s="33" t="str">
        <f>IF(_causek_month_day!B80="","",_causek_month_day!B80)</f>
        <v/>
      </c>
      <c r="X83" s="33" t="str">
        <f>IF(_actual_month_day!C80="","",_actual_month_day!C80)</f>
        <v/>
      </c>
      <c r="Y83" s="33" t="str">
        <f>IF(_actual_month_day!D80="","",_actual_month_day!D80)</f>
        <v/>
      </c>
      <c r="Z83" s="33" t="str">
        <f>IF(_causek_month_day!C80="","",_causek_month_day!C80)</f>
        <v/>
      </c>
      <c r="AA83" s="33" t="str">
        <f>IF(_causek_month_day!D80="","",_causek_month_day!D80)</f>
        <v/>
      </c>
      <c r="AB83" s="33" t="str">
        <f>IF(_actual_month_day!E80="","",_actual_month_day!E80)</f>
        <v/>
      </c>
      <c r="AC83" s="23" t="str">
        <f>IF(_causek_month_day!E80="","",_causek_month_day!E80)</f>
        <v/>
      </c>
      <c r="AD83" s="23" t="str">
        <f>IF(_actual_month_day!F80="","",_actual_month_day!F80)</f>
        <v/>
      </c>
      <c r="AE83" s="23" t="str">
        <f>IF(_causek_month_day!F80="","",_causek_month_day!F80)</f>
        <v/>
      </c>
      <c r="AF83" s="23" t="str">
        <f>IF(_actual_month_day!G80="","",_actual_month_day!G80)</f>
        <v/>
      </c>
      <c r="AG83" s="33" t="str">
        <f>IF(_actual_month_day!H80="","",_actual_month_day!H80)</f>
        <v/>
      </c>
      <c r="AH83" s="33" t="str">
        <f>IF(_actual_month_day!I80="","",_actual_month_day!I80)</f>
        <v/>
      </c>
      <c r="AI83" s="45">
        <f>IFERROR(SUM(AH83:AH85),"")</f>
        <v>0</v>
      </c>
      <c r="AJ83" s="23" t="str">
        <f>IF(_kjjunzhi_month_day!C80="","",_kjjunzhi_month_day!C80)</f>
        <v/>
      </c>
      <c r="AK83" s="32" t="str">
        <f t="shared" si="14"/>
        <v/>
      </c>
      <c r="AL83" s="45">
        <f>IFERROR(SUM(AK83:AK85),"")</f>
        <v>0</v>
      </c>
      <c r="AM83" s="33" t="str">
        <f>IF(_actual_month_day!J80="","",_actual_month_day!J80)</f>
        <v/>
      </c>
      <c r="AN83" s="33" t="str">
        <f>IF(_actual_month_day!K80="","",_actual_month_day!K80)</f>
        <v/>
      </c>
      <c r="AO83" s="45">
        <f>IFERROR(SUM(AN83:AN85),"")</f>
        <v>0</v>
      </c>
      <c r="AP83" s="47" t="str">
        <f>IF(_actual_month_day!L80="","",_actual_month_day!L80)</f>
        <v/>
      </c>
      <c r="AQ83" s="47" t="str">
        <f>IF(_actual_month_day!M80="","",_actual_month_day!M80)</f>
        <v/>
      </c>
      <c r="AR83" s="47" t="str">
        <f>IF(_actual_month_day!N80="","",_actual_month_day!N80)</f>
        <v/>
      </c>
      <c r="AS83" s="23" t="str">
        <f>IF(_analysis_month_day!A80="","",_analysis_month_day!A80)</f>
        <v/>
      </c>
      <c r="AT83" s="31" t="str">
        <f>IFERROR(AVERAGE(AS83:AS85),"")</f>
        <v/>
      </c>
      <c r="AU83" s="23" t="str">
        <f>IF(_analysis_month_day!B80="","",_analysis_month_day!B80)</f>
        <v/>
      </c>
      <c r="AV83" s="31" t="str">
        <f>IFERROR(AVERAGE(AU83:AU85),"")</f>
        <v/>
      </c>
      <c r="AW83" s="23" t="str">
        <f>IF(_actual_month_day!O80="","",_actual_month_day!O80)</f>
        <v/>
      </c>
      <c r="AX83" s="51" t="str">
        <f>IFERROR(AVERAGE(AW83:AW85),"")</f>
        <v/>
      </c>
    </row>
    <row r="84" ht="18.75" spans="2:50">
      <c r="B84" s="24"/>
      <c r="C84" s="22" t="str">
        <f>IF(AND(_actual_month_day!P81=1),"夜班",IF(AND(_actual_month_day!P81=2),"白班",IF(AND(_actual_month_day!P81=3),"中班","")))</f>
        <v/>
      </c>
      <c r="D84" s="22" t="str">
        <f>IF(AND(_actual_month_day!Q81="A"),"甲班",IF(AND(_actual_month_day!Q81="B"),"乙班",IF(AND(_actual_month_day!Q81="C"),"丙班",IF(AND(_actual_month_day!Q81="D"),"丁班",""))))</f>
        <v/>
      </c>
      <c r="E84" s="26" t="str">
        <f>IF(_lianjaorb_month_day!A81="","",_lianjaorb_month_day!A81)</f>
        <v/>
      </c>
      <c r="F84" s="26" t="str">
        <f>IF(_lianjaorb_month_day!B81="","",_lianjaorb_month_day!B81)</f>
        <v/>
      </c>
      <c r="G84" s="26" t="str">
        <f t="shared" si="10"/>
        <v/>
      </c>
      <c r="H84" s="23" t="str">
        <f>IF(_lianjaorb_month_day!C81="","",_lianjaorb_month_day!C81)</f>
        <v/>
      </c>
      <c r="I84" s="23" t="str">
        <f>IF(_lianjaorb_month_day!D81="","",_lianjaorb_month_day!D81)</f>
        <v/>
      </c>
      <c r="J84" s="23" t="str">
        <f t="shared" si="11"/>
        <v/>
      </c>
      <c r="K84" s="31"/>
      <c r="L84" s="31"/>
      <c r="M84" s="33" t="str">
        <f>IF(_kjjunzhi_month_day!A81="","",_kjjunzhi_month_day!A81)</f>
        <v/>
      </c>
      <c r="N84" s="33" t="str">
        <f>IF(_kjjunzhi_month_day!B81="","",_kjjunzhi_month_day!B81)</f>
        <v/>
      </c>
      <c r="O84" s="23" t="str">
        <f t="shared" si="12"/>
        <v/>
      </c>
      <c r="P84" s="31"/>
      <c r="Q84" s="23" t="str">
        <f t="shared" si="13"/>
        <v/>
      </c>
      <c r="R84" s="31"/>
      <c r="S84" s="31"/>
      <c r="T84" s="33" t="str">
        <f>IF(_actual_month_day!A81="","",_actual_month_day!A81)</f>
        <v/>
      </c>
      <c r="U84" s="33" t="str">
        <f>IF(_actual_month_day!B81="","",_actual_month_day!B81)</f>
        <v/>
      </c>
      <c r="V84" s="33" t="str">
        <f>IF(_causek_month_day!A81="","",_causek_month_day!A81)</f>
        <v/>
      </c>
      <c r="W84" s="33" t="str">
        <f>IF(_causek_month_day!B81="","",_causek_month_day!B81)</f>
        <v/>
      </c>
      <c r="X84" s="33" t="str">
        <f>IF(_actual_month_day!C81="","",_actual_month_day!C81)</f>
        <v/>
      </c>
      <c r="Y84" s="33" t="str">
        <f>IF(_actual_month_day!D81="","",_actual_month_day!D81)</f>
        <v/>
      </c>
      <c r="Z84" s="33" t="str">
        <f>IF(_causek_month_day!C81="","",_causek_month_day!C81)</f>
        <v/>
      </c>
      <c r="AA84" s="33" t="str">
        <f>IF(_causek_month_day!D81="","",_causek_month_day!D81)</f>
        <v/>
      </c>
      <c r="AB84" s="33" t="str">
        <f>IF(_actual_month_day!E81="","",_actual_month_day!E81)</f>
        <v/>
      </c>
      <c r="AC84" s="23" t="str">
        <f>IF(_causek_month_day!E81="","",_causek_month_day!E81)</f>
        <v/>
      </c>
      <c r="AD84" s="23" t="str">
        <f>IF(_actual_month_day!F81="","",_actual_month_day!F81)</f>
        <v/>
      </c>
      <c r="AE84" s="23" t="str">
        <f>IF(_causek_month_day!F81="","",_causek_month_day!F81)</f>
        <v/>
      </c>
      <c r="AF84" s="23" t="str">
        <f>IF(_actual_month_day!G81="","",_actual_month_day!G81)</f>
        <v/>
      </c>
      <c r="AG84" s="33" t="str">
        <f>IF(_actual_month_day!H81="","",_actual_month_day!H81)</f>
        <v/>
      </c>
      <c r="AH84" s="33" t="str">
        <f>IF(_actual_month_day!I81="","",_actual_month_day!I81)</f>
        <v/>
      </c>
      <c r="AI84" s="45"/>
      <c r="AJ84" s="23" t="str">
        <f>IF(_kjjunzhi_month_day!C81="","",_kjjunzhi_month_day!C81)</f>
        <v/>
      </c>
      <c r="AK84" s="32" t="str">
        <f t="shared" si="14"/>
        <v/>
      </c>
      <c r="AL84" s="45"/>
      <c r="AM84" s="33" t="str">
        <f>IF(_actual_month_day!J81="","",_actual_month_day!J81)</f>
        <v/>
      </c>
      <c r="AN84" s="33" t="str">
        <f>IF(_actual_month_day!K81="","",_actual_month_day!K81)</f>
        <v/>
      </c>
      <c r="AO84" s="45"/>
      <c r="AP84" s="47" t="str">
        <f>IF(_actual_month_day!L81="","",_actual_month_day!L81)</f>
        <v/>
      </c>
      <c r="AQ84" s="47" t="str">
        <f>IF(_actual_month_day!M81="","",_actual_month_day!M81)</f>
        <v/>
      </c>
      <c r="AR84" s="47" t="str">
        <f>IF(_actual_month_day!N81="","",_actual_month_day!N81)</f>
        <v/>
      </c>
      <c r="AS84" s="23" t="str">
        <f>IF(_analysis_month_day!A81="","",_analysis_month_day!A81)</f>
        <v/>
      </c>
      <c r="AT84" s="31"/>
      <c r="AU84" s="23" t="str">
        <f>IF(_analysis_month_day!B81="","",_analysis_month_day!B81)</f>
        <v/>
      </c>
      <c r="AV84" s="31"/>
      <c r="AW84" s="23" t="str">
        <f>IF(_actual_month_day!O81="","",_actual_month_day!O81)</f>
        <v/>
      </c>
      <c r="AX84" s="51"/>
    </row>
    <row r="85" ht="18.75" spans="2:50">
      <c r="B85" s="24"/>
      <c r="C85" s="22" t="str">
        <f>IF(AND(_actual_month_day!P82=1),"夜班",IF(AND(_actual_month_day!P82=2),"白班",IF(AND(_actual_month_day!P82=3),"中班","")))</f>
        <v/>
      </c>
      <c r="D85" s="22" t="str">
        <f>IF(AND(_actual_month_day!Q82="A"),"甲班",IF(AND(_actual_month_day!Q82="B"),"乙班",IF(AND(_actual_month_day!Q82="C"),"丙班",IF(AND(_actual_month_day!Q82="D"),"丁班",""))))</f>
        <v/>
      </c>
      <c r="E85" s="26" t="str">
        <f>IF(_lianjaorb_month_day!A82="","",_lianjaorb_month_day!A82)</f>
        <v/>
      </c>
      <c r="F85" s="26" t="str">
        <f>IF(_lianjaorb_month_day!B82="","",_lianjaorb_month_day!B82)</f>
        <v/>
      </c>
      <c r="G85" s="26" t="str">
        <f t="shared" si="10"/>
        <v/>
      </c>
      <c r="H85" s="23" t="str">
        <f>IF(_lianjaorb_month_day!C82="","",_lianjaorb_month_day!C82)</f>
        <v/>
      </c>
      <c r="I85" s="23" t="str">
        <f>IF(_lianjaorb_month_day!D82="","",_lianjaorb_month_day!D82)</f>
        <v/>
      </c>
      <c r="J85" s="23" t="str">
        <f t="shared" si="11"/>
        <v/>
      </c>
      <c r="K85" s="31"/>
      <c r="L85" s="31"/>
      <c r="M85" s="33" t="str">
        <f>IF(_kjjunzhi_month_day!A82="","",_kjjunzhi_month_day!A82)</f>
        <v/>
      </c>
      <c r="N85" s="33" t="str">
        <f>IF(_kjjunzhi_month_day!B82="","",_kjjunzhi_month_day!B82)</f>
        <v/>
      </c>
      <c r="O85" s="23" t="str">
        <f t="shared" si="12"/>
        <v/>
      </c>
      <c r="P85" s="31"/>
      <c r="Q85" s="23" t="str">
        <f t="shared" si="13"/>
        <v/>
      </c>
      <c r="R85" s="31"/>
      <c r="S85" s="31"/>
      <c r="T85" s="33" t="str">
        <f>IF(_actual_month_day!A82="","",_actual_month_day!A82)</f>
        <v/>
      </c>
      <c r="U85" s="33" t="str">
        <f>IF(_actual_month_day!B82="","",_actual_month_day!B82)</f>
        <v/>
      </c>
      <c r="V85" s="33" t="str">
        <f>IF(_causek_month_day!A82="","",_causek_month_day!A82)</f>
        <v/>
      </c>
      <c r="W85" s="33" t="str">
        <f>IF(_causek_month_day!B82="","",_causek_month_day!B82)</f>
        <v/>
      </c>
      <c r="X85" s="33" t="str">
        <f>IF(_actual_month_day!C82="","",_actual_month_day!C82)</f>
        <v/>
      </c>
      <c r="Y85" s="33" t="str">
        <f>IF(_actual_month_day!D82="","",_actual_month_day!D82)</f>
        <v/>
      </c>
      <c r="Z85" s="33" t="str">
        <f>IF(_causek_month_day!C82="","",_causek_month_day!C82)</f>
        <v/>
      </c>
      <c r="AA85" s="33" t="str">
        <f>IF(_causek_month_day!D82="","",_causek_month_day!D82)</f>
        <v/>
      </c>
      <c r="AB85" s="33" t="str">
        <f>IF(_actual_month_day!E82="","",_actual_month_day!E82)</f>
        <v/>
      </c>
      <c r="AC85" s="23" t="str">
        <f>IF(_causek_month_day!E82="","",_causek_month_day!E82)</f>
        <v/>
      </c>
      <c r="AD85" s="23" t="str">
        <f>IF(_actual_month_day!F82="","",_actual_month_day!F82)</f>
        <v/>
      </c>
      <c r="AE85" s="23" t="str">
        <f>IF(_causek_month_day!F82="","",_causek_month_day!F82)</f>
        <v/>
      </c>
      <c r="AF85" s="23" t="str">
        <f>IF(_actual_month_day!G82="","",_actual_month_day!G82)</f>
        <v/>
      </c>
      <c r="AG85" s="33" t="str">
        <f>IF(_actual_month_day!H82="","",_actual_month_day!H82)</f>
        <v/>
      </c>
      <c r="AH85" s="33" t="str">
        <f>IF(_actual_month_day!I82="","",_actual_month_day!I82)</f>
        <v/>
      </c>
      <c r="AI85" s="45"/>
      <c r="AJ85" s="23" t="str">
        <f>IF(_kjjunzhi_month_day!C82="","",_kjjunzhi_month_day!C82)</f>
        <v/>
      </c>
      <c r="AK85" s="32" t="str">
        <f t="shared" si="14"/>
        <v/>
      </c>
      <c r="AL85" s="45"/>
      <c r="AM85" s="33" t="str">
        <f>IF(_actual_month_day!J82="","",_actual_month_day!J82)</f>
        <v/>
      </c>
      <c r="AN85" s="33" t="str">
        <f>IF(_actual_month_day!K82="","",_actual_month_day!K82)</f>
        <v/>
      </c>
      <c r="AO85" s="45"/>
      <c r="AP85" s="47" t="str">
        <f>IF(_actual_month_day!L82="","",_actual_month_day!L82)</f>
        <v/>
      </c>
      <c r="AQ85" s="47" t="str">
        <f>IF(_actual_month_day!M82="","",_actual_month_day!M82)</f>
        <v/>
      </c>
      <c r="AR85" s="47" t="str">
        <f>IF(_actual_month_day!N82="","",_actual_month_day!N82)</f>
        <v/>
      </c>
      <c r="AS85" s="23" t="str">
        <f>IF(_analysis_month_day!A82="","",_analysis_month_day!A82)</f>
        <v/>
      </c>
      <c r="AT85" s="31"/>
      <c r="AU85" s="23" t="str">
        <f>IF(_analysis_month_day!B82="","",_analysis_month_day!B82)</f>
        <v/>
      </c>
      <c r="AV85" s="31"/>
      <c r="AW85" s="23" t="str">
        <f>IF(_actual_month_day!O82="","",_actual_month_day!O82)</f>
        <v/>
      </c>
      <c r="AX85" s="51"/>
    </row>
    <row r="86" ht="18.75" spans="2:50">
      <c r="B86" s="21">
        <f ca="1">B83+1</f>
        <v>43493</v>
      </c>
      <c r="C86" s="22" t="str">
        <f>IF(AND(_actual_month_day!P83=1),"夜班",IF(AND(_actual_month_day!P83=2),"白班",IF(AND(_actual_month_day!P83=3),"中班","")))</f>
        <v/>
      </c>
      <c r="D86" s="22" t="str">
        <f>IF(AND(_actual_month_day!Q83="A"),"甲班",IF(AND(_actual_month_day!Q83="B"),"乙班",IF(AND(_actual_month_day!Q83="C"),"丙班",IF(AND(_actual_month_day!Q83="D"),"丁班",""))))</f>
        <v/>
      </c>
      <c r="E86" s="26" t="str">
        <f>IF(_lianjaorb_month_day!A83="","",_lianjaorb_month_day!A83)</f>
        <v/>
      </c>
      <c r="F86" s="26" t="str">
        <f>IF(_lianjaorb_month_day!B83="","",_lianjaorb_month_day!B83)</f>
        <v/>
      </c>
      <c r="G86" s="26" t="str">
        <f t="shared" si="10"/>
        <v/>
      </c>
      <c r="H86" s="23" t="str">
        <f>IF(_lianjaorb_month_day!C83="","",_lianjaorb_month_day!C83)</f>
        <v/>
      </c>
      <c r="I86" s="23" t="str">
        <f>IF(_lianjaorb_month_day!D83="","",_lianjaorb_month_day!D83)</f>
        <v/>
      </c>
      <c r="J86" s="23" t="str">
        <f t="shared" si="11"/>
        <v/>
      </c>
      <c r="K86" s="31">
        <f>IFERROR(SUM(E86:E88,H86:H88),"")</f>
        <v>0</v>
      </c>
      <c r="L86" s="31">
        <f>IFERROR(SUM(F86:F88,I86:I88),"")</f>
        <v>0</v>
      </c>
      <c r="M86" s="33" t="str">
        <f>IF(_kjjunzhi_month_day!A83="","",_kjjunzhi_month_day!A83)</f>
        <v/>
      </c>
      <c r="N86" s="33" t="str">
        <f>IF(_kjjunzhi_month_day!B83="","",_kjjunzhi_month_day!B83)</f>
        <v/>
      </c>
      <c r="O86" s="23" t="str">
        <f t="shared" si="12"/>
        <v/>
      </c>
      <c r="P86" s="31" t="str">
        <f>IFERROR(SUM(G86:G88,J86:J88)/AO86*1000-31*(AT86-7),"")</f>
        <v/>
      </c>
      <c r="Q86" s="23" t="str">
        <f t="shared" si="13"/>
        <v/>
      </c>
      <c r="R86" s="31" t="str">
        <f>IFERROR(SUM(G86:G88,J86:J88)/AL86,"")</f>
        <v/>
      </c>
      <c r="S86" s="31" t="str">
        <f>IFERROR(K86/L86*100,"")</f>
        <v/>
      </c>
      <c r="T86" s="33" t="str">
        <f>IF(_actual_month_day!A83="","",_actual_month_day!A83)</f>
        <v/>
      </c>
      <c r="U86" s="33" t="str">
        <f>IF(_actual_month_day!B83="","",_actual_month_day!B83)</f>
        <v/>
      </c>
      <c r="V86" s="33" t="str">
        <f>IF(_causek_month_day!A83="","",_causek_month_day!A83)</f>
        <v/>
      </c>
      <c r="W86" s="33" t="str">
        <f>IF(_causek_month_day!B83="","",_causek_month_day!B83)</f>
        <v/>
      </c>
      <c r="X86" s="33" t="str">
        <f>IF(_actual_month_day!C83="","",_actual_month_day!C83)</f>
        <v/>
      </c>
      <c r="Y86" s="33" t="str">
        <f>IF(_actual_month_day!D83="","",_actual_month_day!D83)</f>
        <v/>
      </c>
      <c r="Z86" s="33" t="str">
        <f>IF(_causek_month_day!C83="","",_causek_month_day!C83)</f>
        <v/>
      </c>
      <c r="AA86" s="33" t="str">
        <f>IF(_causek_month_day!D83="","",_causek_month_day!D83)</f>
        <v/>
      </c>
      <c r="AB86" s="33" t="str">
        <f>IF(_actual_month_day!E83="","",_actual_month_day!E83)</f>
        <v/>
      </c>
      <c r="AC86" s="23" t="str">
        <f>IF(_causek_month_day!E83="","",_causek_month_day!E83)</f>
        <v/>
      </c>
      <c r="AD86" s="23" t="str">
        <f>IF(_actual_month_day!F83="","",_actual_month_day!F83)</f>
        <v/>
      </c>
      <c r="AE86" s="23" t="str">
        <f>IF(_causek_month_day!F83="","",_causek_month_day!F83)</f>
        <v/>
      </c>
      <c r="AF86" s="23" t="str">
        <f>IF(_actual_month_day!G83="","",_actual_month_day!G83)</f>
        <v/>
      </c>
      <c r="AG86" s="33" t="str">
        <f>IF(_actual_month_day!H83="","",_actual_month_day!H83)</f>
        <v/>
      </c>
      <c r="AH86" s="33" t="str">
        <f>IF(_actual_month_day!I83="","",_actual_month_day!I83)</f>
        <v/>
      </c>
      <c r="AI86" s="45">
        <f>IFERROR(SUM(AH86:AH88),"")</f>
        <v>0</v>
      </c>
      <c r="AJ86" s="23" t="str">
        <f>IF(_kjjunzhi_month_day!C83="","",_kjjunzhi_month_day!C83)</f>
        <v/>
      </c>
      <c r="AK86" s="32" t="str">
        <f t="shared" si="14"/>
        <v/>
      </c>
      <c r="AL86" s="45">
        <f>IFERROR(SUM(AK86:AK88),"")</f>
        <v>0</v>
      </c>
      <c r="AM86" s="33" t="str">
        <f>IF(_actual_month_day!J83="","",_actual_month_day!J83)</f>
        <v/>
      </c>
      <c r="AN86" s="33" t="str">
        <f>IF(_actual_month_day!K83="","",_actual_month_day!K83)</f>
        <v/>
      </c>
      <c r="AO86" s="45">
        <f>IFERROR(SUM(AN86:AN88),"")</f>
        <v>0</v>
      </c>
      <c r="AP86" s="47" t="str">
        <f>IF(_actual_month_day!L83="","",_actual_month_day!L83)</f>
        <v/>
      </c>
      <c r="AQ86" s="47" t="str">
        <f>IF(_actual_month_day!M83="","",_actual_month_day!M83)</f>
        <v/>
      </c>
      <c r="AR86" s="47" t="str">
        <f>IF(_actual_month_day!N83="","",_actual_month_day!N83)</f>
        <v/>
      </c>
      <c r="AS86" s="23" t="str">
        <f>IF(_analysis_month_day!A83="","",_analysis_month_day!A83)</f>
        <v/>
      </c>
      <c r="AT86" s="31" t="str">
        <f>IFERROR(AVERAGE(AS86:AS88),"")</f>
        <v/>
      </c>
      <c r="AU86" s="23" t="str">
        <f>IF(_analysis_month_day!B83="","",_analysis_month_day!B83)</f>
        <v/>
      </c>
      <c r="AV86" s="31" t="str">
        <f>IFERROR(AVERAGE(AU86:AU88),"")</f>
        <v/>
      </c>
      <c r="AW86" s="23" t="str">
        <f>IF(_actual_month_day!O83="","",_actual_month_day!O83)</f>
        <v/>
      </c>
      <c r="AX86" s="51" t="str">
        <f>IFERROR(AVERAGE(AW86:AW88),"")</f>
        <v/>
      </c>
    </row>
    <row r="87" ht="18.75" spans="2:50">
      <c r="B87" s="24"/>
      <c r="C87" s="22" t="str">
        <f>IF(AND(_actual_month_day!P84=1),"夜班",IF(AND(_actual_month_day!P84=2),"白班",IF(AND(_actual_month_day!P84=3),"中班","")))</f>
        <v/>
      </c>
      <c r="D87" s="22" t="str">
        <f>IF(AND(_actual_month_day!Q84="A"),"甲班",IF(AND(_actual_month_day!Q84="B"),"乙班",IF(AND(_actual_month_day!Q84="C"),"丙班",IF(AND(_actual_month_day!Q84="D"),"丁班",""))))</f>
        <v/>
      </c>
      <c r="E87" s="26" t="str">
        <f>IF(_lianjaorb_month_day!A84="","",_lianjaorb_month_day!A84)</f>
        <v/>
      </c>
      <c r="F87" s="26" t="str">
        <f>IF(_lianjaorb_month_day!B84="","",_lianjaorb_month_day!B84)</f>
        <v/>
      </c>
      <c r="G87" s="26" t="str">
        <f t="shared" si="10"/>
        <v/>
      </c>
      <c r="H87" s="23" t="str">
        <f>IF(_lianjaorb_month_day!C84="","",_lianjaorb_month_day!C84)</f>
        <v/>
      </c>
      <c r="I87" s="23" t="str">
        <f>IF(_lianjaorb_month_day!D84="","",_lianjaorb_month_day!D84)</f>
        <v/>
      </c>
      <c r="J87" s="23" t="str">
        <f t="shared" si="11"/>
        <v/>
      </c>
      <c r="K87" s="31"/>
      <c r="L87" s="31"/>
      <c r="M87" s="33" t="str">
        <f>IF(_kjjunzhi_month_day!A84="","",_kjjunzhi_month_day!A84)</f>
        <v/>
      </c>
      <c r="N87" s="33" t="str">
        <f>IF(_kjjunzhi_month_day!B84="","",_kjjunzhi_month_day!B84)</f>
        <v/>
      </c>
      <c r="O87" s="23" t="str">
        <f t="shared" si="12"/>
        <v/>
      </c>
      <c r="P87" s="31"/>
      <c r="Q87" s="23" t="str">
        <f t="shared" si="13"/>
        <v/>
      </c>
      <c r="R87" s="31"/>
      <c r="S87" s="31"/>
      <c r="T87" s="33" t="str">
        <f>IF(_actual_month_day!A84="","",_actual_month_day!A84)</f>
        <v/>
      </c>
      <c r="U87" s="33" t="str">
        <f>IF(_actual_month_day!B84="","",_actual_month_day!B84)</f>
        <v/>
      </c>
      <c r="V87" s="33" t="str">
        <f>IF(_causek_month_day!A84="","",_causek_month_day!A84)</f>
        <v/>
      </c>
      <c r="W87" s="33" t="str">
        <f>IF(_causek_month_day!B84="","",_causek_month_day!B84)</f>
        <v/>
      </c>
      <c r="X87" s="33" t="str">
        <f>IF(_actual_month_day!C84="","",_actual_month_day!C84)</f>
        <v/>
      </c>
      <c r="Y87" s="33" t="str">
        <f>IF(_actual_month_day!D84="","",_actual_month_day!D84)</f>
        <v/>
      </c>
      <c r="Z87" s="33" t="str">
        <f>IF(_causek_month_day!C84="","",_causek_month_day!C84)</f>
        <v/>
      </c>
      <c r="AA87" s="33" t="str">
        <f>IF(_causek_month_day!D84="","",_causek_month_day!D84)</f>
        <v/>
      </c>
      <c r="AB87" s="33" t="str">
        <f>IF(_actual_month_day!E84="","",_actual_month_day!E84)</f>
        <v/>
      </c>
      <c r="AC87" s="23" t="str">
        <f>IF(_causek_month_day!E84="","",_causek_month_day!E84)</f>
        <v/>
      </c>
      <c r="AD87" s="23" t="str">
        <f>IF(_actual_month_day!F84="","",_actual_month_day!F84)</f>
        <v/>
      </c>
      <c r="AE87" s="23" t="str">
        <f>IF(_causek_month_day!F84="","",_causek_month_day!F84)</f>
        <v/>
      </c>
      <c r="AF87" s="23" t="str">
        <f>IF(_actual_month_day!G84="","",_actual_month_day!G84)</f>
        <v/>
      </c>
      <c r="AG87" s="33" t="str">
        <f>IF(_actual_month_day!H84="","",_actual_month_day!H84)</f>
        <v/>
      </c>
      <c r="AH87" s="33" t="str">
        <f>IF(_actual_month_day!I84="","",_actual_month_day!I84)</f>
        <v/>
      </c>
      <c r="AI87" s="45"/>
      <c r="AJ87" s="23" t="str">
        <f>IF(_kjjunzhi_month_day!C84="","",_kjjunzhi_month_day!C84)</f>
        <v/>
      </c>
      <c r="AK87" s="32" t="str">
        <f t="shared" si="14"/>
        <v/>
      </c>
      <c r="AL87" s="45"/>
      <c r="AM87" s="33" t="str">
        <f>IF(_actual_month_day!J84="","",_actual_month_day!J84)</f>
        <v/>
      </c>
      <c r="AN87" s="33" t="str">
        <f>IF(_actual_month_day!K84="","",_actual_month_day!K84)</f>
        <v/>
      </c>
      <c r="AO87" s="45"/>
      <c r="AP87" s="47" t="str">
        <f>IF(_actual_month_day!L84="","",_actual_month_day!L84)</f>
        <v/>
      </c>
      <c r="AQ87" s="47" t="str">
        <f>IF(_actual_month_day!M84="","",_actual_month_day!M84)</f>
        <v/>
      </c>
      <c r="AR87" s="47" t="str">
        <f>IF(_actual_month_day!N84="","",_actual_month_day!N84)</f>
        <v/>
      </c>
      <c r="AS87" s="23" t="str">
        <f>IF(_analysis_month_day!A84="","",_analysis_month_day!A84)</f>
        <v/>
      </c>
      <c r="AT87" s="31"/>
      <c r="AU87" s="23" t="str">
        <f>IF(_analysis_month_day!B84="","",_analysis_month_day!B84)</f>
        <v/>
      </c>
      <c r="AV87" s="31"/>
      <c r="AW87" s="23" t="str">
        <f>IF(_actual_month_day!O84="","",_actual_month_day!O84)</f>
        <v/>
      </c>
      <c r="AX87" s="51"/>
    </row>
    <row r="88" ht="18.75" spans="2:50">
      <c r="B88" s="24"/>
      <c r="C88" s="22" t="str">
        <f>IF(AND(_actual_month_day!P85=1),"夜班",IF(AND(_actual_month_day!P85=2),"白班",IF(AND(_actual_month_day!P85=3),"中班","")))</f>
        <v/>
      </c>
      <c r="D88" s="22" t="str">
        <f>IF(AND(_actual_month_day!Q85="A"),"甲班",IF(AND(_actual_month_day!Q85="B"),"乙班",IF(AND(_actual_month_day!Q85="C"),"丙班",IF(AND(_actual_month_day!Q85="D"),"丁班",""))))</f>
        <v/>
      </c>
      <c r="E88" s="26" t="str">
        <f>IF(_lianjaorb_month_day!A85="","",_lianjaorb_month_day!A85)</f>
        <v/>
      </c>
      <c r="F88" s="26" t="str">
        <f>IF(_lianjaorb_month_day!B85="","",_lianjaorb_month_day!B85)</f>
        <v/>
      </c>
      <c r="G88" s="26" t="str">
        <f t="shared" si="10"/>
        <v/>
      </c>
      <c r="H88" s="23" t="str">
        <f>IF(_lianjaorb_month_day!C85="","",_lianjaorb_month_day!C85)</f>
        <v/>
      </c>
      <c r="I88" s="23" t="str">
        <f>IF(_lianjaorb_month_day!D85="","",_lianjaorb_month_day!D85)</f>
        <v/>
      </c>
      <c r="J88" s="23" t="str">
        <f t="shared" si="11"/>
        <v/>
      </c>
      <c r="K88" s="31"/>
      <c r="L88" s="31"/>
      <c r="M88" s="33" t="str">
        <f>IF(_kjjunzhi_month_day!A85="","",_kjjunzhi_month_day!A85)</f>
        <v/>
      </c>
      <c r="N88" s="33" t="str">
        <f>IF(_kjjunzhi_month_day!B85="","",_kjjunzhi_month_day!B85)</f>
        <v/>
      </c>
      <c r="O88" s="23" t="str">
        <f t="shared" si="12"/>
        <v/>
      </c>
      <c r="P88" s="31"/>
      <c r="Q88" s="23" t="str">
        <f t="shared" si="13"/>
        <v/>
      </c>
      <c r="R88" s="31"/>
      <c r="S88" s="31"/>
      <c r="T88" s="33" t="str">
        <f>IF(_actual_month_day!A85="","",_actual_month_day!A85)</f>
        <v/>
      </c>
      <c r="U88" s="33" t="str">
        <f>IF(_actual_month_day!B85="","",_actual_month_day!B85)</f>
        <v/>
      </c>
      <c r="V88" s="33" t="str">
        <f>IF(_causek_month_day!A85="","",_causek_month_day!A85)</f>
        <v/>
      </c>
      <c r="W88" s="33" t="str">
        <f>IF(_causek_month_day!B85="","",_causek_month_day!B85)</f>
        <v/>
      </c>
      <c r="X88" s="33" t="str">
        <f>IF(_actual_month_day!C85="","",_actual_month_day!C85)</f>
        <v/>
      </c>
      <c r="Y88" s="33" t="str">
        <f>IF(_actual_month_day!D85="","",_actual_month_day!D85)</f>
        <v/>
      </c>
      <c r="Z88" s="33" t="str">
        <f>IF(_causek_month_day!C85="","",_causek_month_day!C85)</f>
        <v/>
      </c>
      <c r="AA88" s="33" t="str">
        <f>IF(_causek_month_day!D85="","",_causek_month_day!D85)</f>
        <v/>
      </c>
      <c r="AB88" s="33" t="str">
        <f>IF(_actual_month_day!E85="","",_actual_month_day!E85)</f>
        <v/>
      </c>
      <c r="AC88" s="23" t="str">
        <f>IF(_causek_month_day!E85="","",_causek_month_day!E85)</f>
        <v/>
      </c>
      <c r="AD88" s="23" t="str">
        <f>IF(_actual_month_day!F85="","",_actual_month_day!F85)</f>
        <v/>
      </c>
      <c r="AE88" s="23" t="str">
        <f>IF(_causek_month_day!F85="","",_causek_month_day!F85)</f>
        <v/>
      </c>
      <c r="AF88" s="23" t="str">
        <f>IF(_actual_month_day!G85="","",_actual_month_day!G85)</f>
        <v/>
      </c>
      <c r="AG88" s="33" t="str">
        <f>IF(_actual_month_day!H85="","",_actual_month_day!H85)</f>
        <v/>
      </c>
      <c r="AH88" s="33" t="str">
        <f>IF(_actual_month_day!I85="","",_actual_month_day!I85)</f>
        <v/>
      </c>
      <c r="AI88" s="45"/>
      <c r="AJ88" s="23" t="str">
        <f>IF(_kjjunzhi_month_day!C85="","",_kjjunzhi_month_day!C85)</f>
        <v/>
      </c>
      <c r="AK88" s="32" t="str">
        <f t="shared" si="14"/>
        <v/>
      </c>
      <c r="AL88" s="45"/>
      <c r="AM88" s="33" t="str">
        <f>IF(_actual_month_day!J85="","",_actual_month_day!J85)</f>
        <v/>
      </c>
      <c r="AN88" s="33" t="str">
        <f>IF(_actual_month_day!K85="","",_actual_month_day!K85)</f>
        <v/>
      </c>
      <c r="AO88" s="45"/>
      <c r="AP88" s="47" t="str">
        <f>IF(_actual_month_day!L85="","",_actual_month_day!L85)</f>
        <v/>
      </c>
      <c r="AQ88" s="47" t="str">
        <f>IF(_actual_month_day!M85="","",_actual_month_day!M85)</f>
        <v/>
      </c>
      <c r="AR88" s="47" t="str">
        <f>IF(_actual_month_day!N85="","",_actual_month_day!N85)</f>
        <v/>
      </c>
      <c r="AS88" s="23" t="str">
        <f>IF(_analysis_month_day!A85="","",_analysis_month_day!A85)</f>
        <v/>
      </c>
      <c r="AT88" s="31"/>
      <c r="AU88" s="23" t="str">
        <f>IF(_analysis_month_day!B85="","",_analysis_month_day!B85)</f>
        <v/>
      </c>
      <c r="AV88" s="31"/>
      <c r="AW88" s="23" t="str">
        <f>IF(_actual_month_day!O85="","",_actual_month_day!O85)</f>
        <v/>
      </c>
      <c r="AX88" s="51"/>
    </row>
    <row r="89" ht="18.75" spans="2:50">
      <c r="B89" s="21">
        <f ca="1">B86+1</f>
        <v>43494</v>
      </c>
      <c r="C89" s="22" t="str">
        <f>IF(AND(_actual_month_day!P86=1),"夜班",IF(AND(_actual_month_day!P86=2),"白班",IF(AND(_actual_month_day!P86=3),"中班","")))</f>
        <v/>
      </c>
      <c r="D89" s="22" t="str">
        <f>IF(AND(_actual_month_day!Q86="A"),"甲班",IF(AND(_actual_month_day!Q86="B"),"乙班",IF(AND(_actual_month_day!Q86="C"),"丙班",IF(AND(_actual_month_day!Q86="D"),"丁班",""))))</f>
        <v/>
      </c>
      <c r="E89" s="26" t="str">
        <f>IF(_lianjaorb_month_day!A86="","",_lianjaorb_month_day!A86)</f>
        <v/>
      </c>
      <c r="F89" s="26" t="str">
        <f>IF(_lianjaorb_month_day!B86="","",_lianjaorb_month_day!B86)</f>
        <v/>
      </c>
      <c r="G89" s="26" t="str">
        <f t="shared" si="10"/>
        <v/>
      </c>
      <c r="H89" s="23" t="str">
        <f>IF(_lianjaorb_month_day!C86="","",_lianjaorb_month_day!C86)</f>
        <v/>
      </c>
      <c r="I89" s="23" t="str">
        <f>IF(_lianjaorb_month_day!D86="","",_lianjaorb_month_day!D86)</f>
        <v/>
      </c>
      <c r="J89" s="23" t="str">
        <f t="shared" si="11"/>
        <v/>
      </c>
      <c r="K89" s="31">
        <f>IFERROR(SUM(E89:E91,H89:H91),"")</f>
        <v>0</v>
      </c>
      <c r="L89" s="31">
        <f>IFERROR(SUM(F89:F91,I89:I91),"")</f>
        <v>0</v>
      </c>
      <c r="M89" s="33" t="str">
        <f>IF(_kjjunzhi_month_day!A86="","",_kjjunzhi_month_day!A86)</f>
        <v/>
      </c>
      <c r="N89" s="33" t="str">
        <f>IF(_kjjunzhi_month_day!B86="","",_kjjunzhi_month_day!B86)</f>
        <v/>
      </c>
      <c r="O89" s="23" t="str">
        <f t="shared" si="12"/>
        <v/>
      </c>
      <c r="P89" s="31" t="str">
        <f>IFERROR(SUM(G89:G91,J89:J91)/AO89*1000-31*(AT89-7),"")</f>
        <v/>
      </c>
      <c r="Q89" s="23" t="str">
        <f t="shared" si="13"/>
        <v/>
      </c>
      <c r="R89" s="31" t="str">
        <f>IFERROR(SUM(G89:G91,J89:J91)/AL89,"")</f>
        <v/>
      </c>
      <c r="S89" s="31" t="str">
        <f>IFERROR(K89/L89*100,"")</f>
        <v/>
      </c>
      <c r="T89" s="33" t="str">
        <f>IF(_actual_month_day!A86="","",_actual_month_day!A86)</f>
        <v/>
      </c>
      <c r="U89" s="33" t="str">
        <f>IF(_actual_month_day!B86="","",_actual_month_day!B86)</f>
        <v/>
      </c>
      <c r="V89" s="33" t="str">
        <f>IF(_causek_month_day!A86="","",_causek_month_day!A86)</f>
        <v/>
      </c>
      <c r="W89" s="33" t="str">
        <f>IF(_causek_month_day!B86="","",_causek_month_day!B86)</f>
        <v/>
      </c>
      <c r="X89" s="33" t="str">
        <f>IF(_actual_month_day!C86="","",_actual_month_day!C86)</f>
        <v/>
      </c>
      <c r="Y89" s="33" t="str">
        <f>IF(_actual_month_day!D86="","",_actual_month_day!D86)</f>
        <v/>
      </c>
      <c r="Z89" s="33" t="str">
        <f>IF(_causek_month_day!C86="","",_causek_month_day!C86)</f>
        <v/>
      </c>
      <c r="AA89" s="33" t="str">
        <f>IF(_causek_month_day!D86="","",_causek_month_day!D86)</f>
        <v/>
      </c>
      <c r="AB89" s="33" t="str">
        <f>IF(_actual_month_day!E86="","",_actual_month_day!E86)</f>
        <v/>
      </c>
      <c r="AC89" s="23" t="str">
        <f>IF(_causek_month_day!E86="","",_causek_month_day!E86)</f>
        <v/>
      </c>
      <c r="AD89" s="23" t="str">
        <f>IF(_actual_month_day!F86="","",_actual_month_day!F86)</f>
        <v/>
      </c>
      <c r="AE89" s="23" t="str">
        <f>IF(_causek_month_day!F86="","",_causek_month_day!F86)</f>
        <v/>
      </c>
      <c r="AF89" s="23" t="str">
        <f>IF(_actual_month_day!G86="","",_actual_month_day!G86)</f>
        <v/>
      </c>
      <c r="AG89" s="33" t="str">
        <f>IF(_actual_month_day!H86="","",_actual_month_day!H86)</f>
        <v/>
      </c>
      <c r="AH89" s="33" t="str">
        <f>IF(_actual_month_day!I86="","",_actual_month_day!I86)</f>
        <v/>
      </c>
      <c r="AI89" s="45">
        <f>IFERROR(SUM(AH89:AH91),"")</f>
        <v>0</v>
      </c>
      <c r="AJ89" s="23" t="str">
        <f>IF(_kjjunzhi_month_day!C86="","",_kjjunzhi_month_day!C86)</f>
        <v/>
      </c>
      <c r="AK89" s="32" t="str">
        <f t="shared" si="14"/>
        <v/>
      </c>
      <c r="AL89" s="45">
        <f>IFERROR(SUM(AK89:AK91),"")</f>
        <v>0</v>
      </c>
      <c r="AM89" s="33" t="str">
        <f>IF(_actual_month_day!J86="","",_actual_month_day!J86)</f>
        <v/>
      </c>
      <c r="AN89" s="33" t="str">
        <f>IF(_actual_month_day!K86="","",_actual_month_day!K86)</f>
        <v/>
      </c>
      <c r="AO89" s="45">
        <f>IFERROR(SUM(AN89:AN91),"")</f>
        <v>0</v>
      </c>
      <c r="AP89" s="47" t="str">
        <f>IF(_actual_month_day!L86="","",_actual_month_day!L86)</f>
        <v/>
      </c>
      <c r="AQ89" s="47" t="str">
        <f>IF(_actual_month_day!M86="","",_actual_month_day!M86)</f>
        <v/>
      </c>
      <c r="AR89" s="47" t="str">
        <f>IF(_actual_month_day!N86="","",_actual_month_day!N86)</f>
        <v/>
      </c>
      <c r="AS89" s="23" t="str">
        <f>IF(_analysis_month_day!A86="","",_analysis_month_day!A86)</f>
        <v/>
      </c>
      <c r="AT89" s="31" t="str">
        <f>IFERROR(AVERAGE(AS89:AS91),"")</f>
        <v/>
      </c>
      <c r="AU89" s="23" t="str">
        <f>IF(_analysis_month_day!B86="","",_analysis_month_day!B86)</f>
        <v/>
      </c>
      <c r="AV89" s="31" t="str">
        <f>IFERROR(AVERAGE(AU89:AU91),"")</f>
        <v/>
      </c>
      <c r="AW89" s="23" t="str">
        <f>IF(_actual_month_day!O86="","",_actual_month_day!O86)</f>
        <v/>
      </c>
      <c r="AX89" s="51" t="str">
        <f>IFERROR(AVERAGE(AW89:AW91),"")</f>
        <v/>
      </c>
    </row>
    <row r="90" ht="18.75" spans="2:50">
      <c r="B90" s="24"/>
      <c r="C90" s="22" t="str">
        <f>IF(AND(_actual_month_day!P87=1),"夜班",IF(AND(_actual_month_day!P87=2),"白班",IF(AND(_actual_month_day!P87=3),"中班","")))</f>
        <v/>
      </c>
      <c r="D90" s="22" t="str">
        <f>IF(AND(_actual_month_day!Q87="A"),"甲班",IF(AND(_actual_month_day!Q87="B"),"乙班",IF(AND(_actual_month_day!Q87="C"),"丙班",IF(AND(_actual_month_day!Q87="D"),"丁班",""))))</f>
        <v/>
      </c>
      <c r="E90" s="26" t="str">
        <f>IF(_lianjaorb_month_day!A87="","",_lianjaorb_month_day!A87)</f>
        <v/>
      </c>
      <c r="F90" s="26" t="str">
        <f>IF(_lianjaorb_month_day!B87="","",_lianjaorb_month_day!B87)</f>
        <v/>
      </c>
      <c r="G90" s="26" t="str">
        <f t="shared" si="10"/>
        <v/>
      </c>
      <c r="H90" s="23" t="str">
        <f>IF(_lianjaorb_month_day!C87="","",_lianjaorb_month_day!C87)</f>
        <v/>
      </c>
      <c r="I90" s="23" t="str">
        <f>IF(_lianjaorb_month_day!D87="","",_lianjaorb_month_day!D87)</f>
        <v/>
      </c>
      <c r="J90" s="23" t="str">
        <f t="shared" si="11"/>
        <v/>
      </c>
      <c r="K90" s="31"/>
      <c r="L90" s="31"/>
      <c r="M90" s="33" t="str">
        <f>IF(_kjjunzhi_month_day!A87="","",_kjjunzhi_month_day!A87)</f>
        <v/>
      </c>
      <c r="N90" s="33" t="str">
        <f>IF(_kjjunzhi_month_day!B87="","",_kjjunzhi_month_day!B87)</f>
        <v/>
      </c>
      <c r="O90" s="23" t="str">
        <f t="shared" si="12"/>
        <v/>
      </c>
      <c r="P90" s="31"/>
      <c r="Q90" s="23" t="str">
        <f t="shared" si="13"/>
        <v/>
      </c>
      <c r="R90" s="31"/>
      <c r="S90" s="31"/>
      <c r="T90" s="33" t="str">
        <f>IF(_actual_month_day!A87="","",_actual_month_day!A87)</f>
        <v/>
      </c>
      <c r="U90" s="33" t="str">
        <f>IF(_actual_month_day!B87="","",_actual_month_day!B87)</f>
        <v/>
      </c>
      <c r="V90" s="33" t="str">
        <f>IF(_causek_month_day!A87="","",_causek_month_day!A87)</f>
        <v/>
      </c>
      <c r="W90" s="33" t="str">
        <f>IF(_causek_month_day!B87="","",_causek_month_day!B87)</f>
        <v/>
      </c>
      <c r="X90" s="33" t="str">
        <f>IF(_actual_month_day!C87="","",_actual_month_day!C87)</f>
        <v/>
      </c>
      <c r="Y90" s="33" t="str">
        <f>IF(_actual_month_day!D87="","",_actual_month_day!D87)</f>
        <v/>
      </c>
      <c r="Z90" s="33" t="str">
        <f>IF(_causek_month_day!C87="","",_causek_month_day!C87)</f>
        <v/>
      </c>
      <c r="AA90" s="33" t="str">
        <f>IF(_causek_month_day!D87="","",_causek_month_day!D87)</f>
        <v/>
      </c>
      <c r="AB90" s="33" t="str">
        <f>IF(_actual_month_day!E87="","",_actual_month_day!E87)</f>
        <v/>
      </c>
      <c r="AC90" s="23" t="str">
        <f>IF(_causek_month_day!E87="","",_causek_month_day!E87)</f>
        <v/>
      </c>
      <c r="AD90" s="23" t="str">
        <f>IF(_actual_month_day!F87="","",_actual_month_day!F87)</f>
        <v/>
      </c>
      <c r="AE90" s="23" t="str">
        <f>IF(_causek_month_day!F87="","",_causek_month_day!F87)</f>
        <v/>
      </c>
      <c r="AF90" s="23" t="str">
        <f>IF(_actual_month_day!G87="","",_actual_month_day!G87)</f>
        <v/>
      </c>
      <c r="AG90" s="33" t="str">
        <f>IF(_actual_month_day!H87="","",_actual_month_day!H87)</f>
        <v/>
      </c>
      <c r="AH90" s="33" t="str">
        <f>IF(_actual_month_day!I87="","",_actual_month_day!I87)</f>
        <v/>
      </c>
      <c r="AI90" s="45"/>
      <c r="AJ90" s="23" t="str">
        <f>IF(_kjjunzhi_month_day!C87="","",_kjjunzhi_month_day!C87)</f>
        <v/>
      </c>
      <c r="AK90" s="32" t="str">
        <f t="shared" si="14"/>
        <v/>
      </c>
      <c r="AL90" s="45"/>
      <c r="AM90" s="33" t="str">
        <f>IF(_actual_month_day!J87="","",_actual_month_day!J87)</f>
        <v/>
      </c>
      <c r="AN90" s="33" t="str">
        <f>IF(_actual_month_day!K87="","",_actual_month_day!K87)</f>
        <v/>
      </c>
      <c r="AO90" s="45"/>
      <c r="AP90" s="47" t="str">
        <f>IF(_actual_month_day!L87="","",_actual_month_day!L87)</f>
        <v/>
      </c>
      <c r="AQ90" s="47" t="str">
        <f>IF(_actual_month_day!M87="","",_actual_month_day!M87)</f>
        <v/>
      </c>
      <c r="AR90" s="47" t="str">
        <f>IF(_actual_month_day!N87="","",_actual_month_day!N87)</f>
        <v/>
      </c>
      <c r="AS90" s="23" t="str">
        <f>IF(_analysis_month_day!A87="","",_analysis_month_day!A87)</f>
        <v/>
      </c>
      <c r="AT90" s="31"/>
      <c r="AU90" s="23" t="str">
        <f>IF(_analysis_month_day!B87="","",_analysis_month_day!B87)</f>
        <v/>
      </c>
      <c r="AV90" s="31"/>
      <c r="AW90" s="23" t="str">
        <f>IF(_actual_month_day!O87="","",_actual_month_day!O87)</f>
        <v/>
      </c>
      <c r="AX90" s="51"/>
    </row>
    <row r="91" ht="18.75" spans="2:50">
      <c r="B91" s="24"/>
      <c r="C91" s="22" t="str">
        <f>IF(AND(_actual_month_day!P88=1),"夜班",IF(AND(_actual_month_day!P88=2),"白班",IF(AND(_actual_month_day!P88=3),"中班","")))</f>
        <v/>
      </c>
      <c r="D91" s="22" t="str">
        <f>IF(AND(_actual_month_day!Q88="A"),"甲班",IF(AND(_actual_month_day!Q88="B"),"乙班",IF(AND(_actual_month_day!Q88="C"),"丙班",IF(AND(_actual_month_day!Q88="D"),"丁班",""))))</f>
        <v/>
      </c>
      <c r="E91" s="26" t="str">
        <f>IF(_lianjaorb_month_day!A88="","",_lianjaorb_month_day!A88)</f>
        <v/>
      </c>
      <c r="F91" s="26" t="str">
        <f>IF(_lianjaorb_month_day!B88="","",_lianjaorb_month_day!B88)</f>
        <v/>
      </c>
      <c r="G91" s="26" t="str">
        <f t="shared" si="10"/>
        <v/>
      </c>
      <c r="H91" s="23" t="str">
        <f>IF(_lianjaorb_month_day!C88="","",_lianjaorb_month_day!C88)</f>
        <v/>
      </c>
      <c r="I91" s="23" t="str">
        <f>IF(_lianjaorb_month_day!D88="","",_lianjaorb_month_day!D88)</f>
        <v/>
      </c>
      <c r="J91" s="23" t="str">
        <f t="shared" si="11"/>
        <v/>
      </c>
      <c r="K91" s="31"/>
      <c r="L91" s="31"/>
      <c r="M91" s="33" t="str">
        <f>IF(_kjjunzhi_month_day!A88="","",_kjjunzhi_month_day!A88)</f>
        <v/>
      </c>
      <c r="N91" s="33" t="str">
        <f>IF(_kjjunzhi_month_day!B88="","",_kjjunzhi_month_day!B88)</f>
        <v/>
      </c>
      <c r="O91" s="23" t="str">
        <f t="shared" si="12"/>
        <v/>
      </c>
      <c r="P91" s="31"/>
      <c r="Q91" s="23" t="str">
        <f t="shared" si="13"/>
        <v/>
      </c>
      <c r="R91" s="31"/>
      <c r="S91" s="31"/>
      <c r="T91" s="33" t="str">
        <f>IF(_actual_month_day!A88="","",_actual_month_day!A88)</f>
        <v/>
      </c>
      <c r="U91" s="33" t="str">
        <f>IF(_actual_month_day!B88="","",_actual_month_day!B88)</f>
        <v/>
      </c>
      <c r="V91" s="33" t="str">
        <f>IF(_causek_month_day!A88="","",_causek_month_day!A88)</f>
        <v/>
      </c>
      <c r="W91" s="33" t="str">
        <f>IF(_causek_month_day!B88="","",_causek_month_day!B88)</f>
        <v/>
      </c>
      <c r="X91" s="33" t="str">
        <f>IF(_actual_month_day!C88="","",_actual_month_day!C88)</f>
        <v/>
      </c>
      <c r="Y91" s="33" t="str">
        <f>IF(_actual_month_day!D88="","",_actual_month_day!D88)</f>
        <v/>
      </c>
      <c r="Z91" s="33" t="str">
        <f>IF(_causek_month_day!C88="","",_causek_month_day!C88)</f>
        <v/>
      </c>
      <c r="AA91" s="33" t="str">
        <f>IF(_causek_month_day!D88="","",_causek_month_day!D88)</f>
        <v/>
      </c>
      <c r="AB91" s="33" t="str">
        <f>IF(_actual_month_day!E88="","",_actual_month_day!E88)</f>
        <v/>
      </c>
      <c r="AC91" s="23" t="str">
        <f>IF(_causek_month_day!E88="","",_causek_month_day!E88)</f>
        <v/>
      </c>
      <c r="AD91" s="23" t="str">
        <f>IF(_actual_month_day!F88="","",_actual_month_day!F88)</f>
        <v/>
      </c>
      <c r="AE91" s="23" t="str">
        <f>IF(_causek_month_day!F88="","",_causek_month_day!F88)</f>
        <v/>
      </c>
      <c r="AF91" s="23" t="str">
        <f>IF(_actual_month_day!G88="","",_actual_month_day!G88)</f>
        <v/>
      </c>
      <c r="AG91" s="33" t="str">
        <f>IF(_actual_month_day!H88="","",_actual_month_day!H88)</f>
        <v/>
      </c>
      <c r="AH91" s="33" t="str">
        <f>IF(_actual_month_day!I88="","",_actual_month_day!I88)</f>
        <v/>
      </c>
      <c r="AI91" s="45"/>
      <c r="AJ91" s="23" t="str">
        <f>IF(_kjjunzhi_month_day!C88="","",_kjjunzhi_month_day!C88)</f>
        <v/>
      </c>
      <c r="AK91" s="32" t="str">
        <f t="shared" si="14"/>
        <v/>
      </c>
      <c r="AL91" s="45"/>
      <c r="AM91" s="33" t="str">
        <f>IF(_actual_month_day!J88="","",_actual_month_day!J88)</f>
        <v/>
      </c>
      <c r="AN91" s="33" t="str">
        <f>IF(_actual_month_day!K88="","",_actual_month_day!K88)</f>
        <v/>
      </c>
      <c r="AO91" s="45"/>
      <c r="AP91" s="47" t="str">
        <f>IF(_actual_month_day!L88="","",_actual_month_day!L88)</f>
        <v/>
      </c>
      <c r="AQ91" s="47" t="str">
        <f>IF(_actual_month_day!M88="","",_actual_month_day!M88)</f>
        <v/>
      </c>
      <c r="AR91" s="47" t="str">
        <f>IF(_actual_month_day!N88="","",_actual_month_day!N88)</f>
        <v/>
      </c>
      <c r="AS91" s="23" t="str">
        <f>IF(_analysis_month_day!A88="","",_analysis_month_day!A88)</f>
        <v/>
      </c>
      <c r="AT91" s="31"/>
      <c r="AU91" s="23" t="str">
        <f>IF(_analysis_month_day!B88="","",_analysis_month_day!B88)</f>
        <v/>
      </c>
      <c r="AV91" s="31"/>
      <c r="AW91" s="23" t="str">
        <f>IF(_actual_month_day!O88="","",_actual_month_day!O88)</f>
        <v/>
      </c>
      <c r="AX91" s="51"/>
    </row>
    <row r="92" ht="18.75" spans="2:50">
      <c r="B92" s="21">
        <f ca="1">B89+1</f>
        <v>43495</v>
      </c>
      <c r="C92" s="22" t="str">
        <f>IF(AND(_actual_month_day!P89=1),"夜班",IF(AND(_actual_month_day!P89=2),"白班",IF(AND(_actual_month_day!P89=3),"中班","")))</f>
        <v/>
      </c>
      <c r="D92" s="22" t="str">
        <f>IF(AND(_actual_month_day!Q89="A"),"甲班",IF(AND(_actual_month_day!Q89="B"),"乙班",IF(AND(_actual_month_day!Q89="C"),"丙班",IF(AND(_actual_month_day!Q89="D"),"丁班",""))))</f>
        <v/>
      </c>
      <c r="E92" s="26" t="str">
        <f>IF(_lianjaorb_month_day!A89="","",_lianjaorb_month_day!A89)</f>
        <v/>
      </c>
      <c r="F92" s="26" t="str">
        <f>IF(_lianjaorb_month_day!B89="","",_lianjaorb_month_day!B89)</f>
        <v/>
      </c>
      <c r="G92" s="26" t="str">
        <f t="shared" si="10"/>
        <v/>
      </c>
      <c r="H92" s="23" t="str">
        <f>IF(_lianjaorb_month_day!C89="","",_lianjaorb_month_day!C89)</f>
        <v/>
      </c>
      <c r="I92" s="23" t="str">
        <f>IF(_lianjaorb_month_day!D89="","",_lianjaorb_month_day!D89)</f>
        <v/>
      </c>
      <c r="J92" s="23" t="str">
        <f t="shared" si="11"/>
        <v/>
      </c>
      <c r="K92" s="31">
        <f>IFERROR(SUM(E92:E94,H92:H94),"")</f>
        <v>0</v>
      </c>
      <c r="L92" s="31">
        <f>IFERROR(SUM(F92:F94,I92:I94),"")</f>
        <v>0</v>
      </c>
      <c r="M92" s="33" t="str">
        <f>IF(_kjjunzhi_month_day!A89="","",_kjjunzhi_month_day!A89)</f>
        <v/>
      </c>
      <c r="N92" s="33" t="str">
        <f>IF(_kjjunzhi_month_day!B89="","",_kjjunzhi_month_day!B89)</f>
        <v/>
      </c>
      <c r="O92" s="23" t="str">
        <f t="shared" si="12"/>
        <v/>
      </c>
      <c r="P92" s="31" t="str">
        <f>IFERROR(SUM(G92:G94,J92:J94)/AO92*1000-31*(AT92-7),"")</f>
        <v/>
      </c>
      <c r="Q92" s="23" t="str">
        <f t="shared" si="13"/>
        <v/>
      </c>
      <c r="R92" s="31" t="str">
        <f>IFERROR(SUM(G92:G94,J92:J94)/AL92,"")</f>
        <v/>
      </c>
      <c r="S92" s="31" t="str">
        <f>IFERROR(K92/L92*100,"")</f>
        <v/>
      </c>
      <c r="T92" s="33" t="str">
        <f>IF(_actual_month_day!A89="","",_actual_month_day!A89)</f>
        <v/>
      </c>
      <c r="U92" s="33" t="str">
        <f>IF(_actual_month_day!B89="","",_actual_month_day!B89)</f>
        <v/>
      </c>
      <c r="V92" s="33" t="str">
        <f>IF(_causek_month_day!A89="","",_causek_month_day!A89)</f>
        <v/>
      </c>
      <c r="W92" s="33" t="str">
        <f>IF(_causek_month_day!B89="","",_causek_month_day!B89)</f>
        <v/>
      </c>
      <c r="X92" s="33" t="str">
        <f>IF(_actual_month_day!C89="","",_actual_month_day!C89)</f>
        <v/>
      </c>
      <c r="Y92" s="33" t="str">
        <f>IF(_actual_month_day!D89="","",_actual_month_day!D89)</f>
        <v/>
      </c>
      <c r="Z92" s="33" t="str">
        <f>IF(_causek_month_day!C89="","",_causek_month_day!C89)</f>
        <v/>
      </c>
      <c r="AA92" s="33" t="str">
        <f>IF(_causek_month_day!D89="","",_causek_month_day!D89)</f>
        <v/>
      </c>
      <c r="AB92" s="33" t="str">
        <f>IF(_actual_month_day!E89="","",_actual_month_day!E89)</f>
        <v/>
      </c>
      <c r="AC92" s="23" t="str">
        <f>IF(_causek_month_day!E89="","",_causek_month_day!E89)</f>
        <v/>
      </c>
      <c r="AD92" s="23" t="str">
        <f>IF(_actual_month_day!F89="","",_actual_month_day!F89)</f>
        <v/>
      </c>
      <c r="AE92" s="23" t="str">
        <f>IF(_causek_month_day!F89="","",_causek_month_day!F89)</f>
        <v/>
      </c>
      <c r="AF92" s="23" t="str">
        <f>IF(_actual_month_day!G89="","",_actual_month_day!G89)</f>
        <v/>
      </c>
      <c r="AG92" s="33" t="str">
        <f>IF(_actual_month_day!H89="","",_actual_month_day!H89)</f>
        <v/>
      </c>
      <c r="AH92" s="33" t="str">
        <f>IF(_actual_month_day!I89="","",_actual_month_day!I89)</f>
        <v/>
      </c>
      <c r="AI92" s="45">
        <f>IFERROR(SUM(AH92:AH94),"")</f>
        <v>0</v>
      </c>
      <c r="AJ92" s="23" t="str">
        <f>IF(_kjjunzhi_month_day!C89="","",_kjjunzhi_month_day!C89)</f>
        <v/>
      </c>
      <c r="AK92" s="32" t="str">
        <f t="shared" si="14"/>
        <v/>
      </c>
      <c r="AL92" s="45">
        <f>IFERROR(SUM(AK92:AK94),"")</f>
        <v>0</v>
      </c>
      <c r="AM92" s="33" t="str">
        <f>IF(_actual_month_day!J89="","",_actual_month_day!J89)</f>
        <v/>
      </c>
      <c r="AN92" s="33" t="str">
        <f>IF(_actual_month_day!K89="","",_actual_month_day!K89)</f>
        <v/>
      </c>
      <c r="AO92" s="45">
        <f>IFERROR(SUM(AN92:AN94),"")</f>
        <v>0</v>
      </c>
      <c r="AP92" s="47" t="str">
        <f>IF(_actual_month_day!L89="","",_actual_month_day!L89)</f>
        <v/>
      </c>
      <c r="AQ92" s="47" t="str">
        <f>IF(_actual_month_day!M89="","",_actual_month_day!M89)</f>
        <v/>
      </c>
      <c r="AR92" s="47" t="str">
        <f>IF(_actual_month_day!N89="","",_actual_month_day!N89)</f>
        <v/>
      </c>
      <c r="AS92" s="23" t="str">
        <f>IF(_analysis_month_day!A89="","",_analysis_month_day!A89)</f>
        <v/>
      </c>
      <c r="AT92" s="31" t="str">
        <f>IFERROR(AVERAGE(AS92:AS94),"")</f>
        <v/>
      </c>
      <c r="AU92" s="23" t="str">
        <f>IF(_analysis_month_day!B89="","",_analysis_month_day!B89)</f>
        <v/>
      </c>
      <c r="AV92" s="31" t="str">
        <f>IFERROR(AVERAGE(AU92:AU94),"")</f>
        <v/>
      </c>
      <c r="AW92" s="23" t="str">
        <f>IF(_actual_month_day!O89="","",_actual_month_day!O89)</f>
        <v/>
      </c>
      <c r="AX92" s="51" t="str">
        <f>IFERROR(AVERAGE(AW92:AW94),"")</f>
        <v/>
      </c>
    </row>
    <row r="93" ht="18.75" spans="2:50">
      <c r="B93" s="24"/>
      <c r="C93" s="22" t="str">
        <f>IF(AND(_actual_month_day!P90=1),"夜班",IF(AND(_actual_month_day!P90=2),"白班",IF(AND(_actual_month_day!P90=3),"中班","")))</f>
        <v/>
      </c>
      <c r="D93" s="22" t="str">
        <f>IF(AND(_actual_month_day!Q90="A"),"甲班",IF(AND(_actual_month_day!Q90="B"),"乙班",IF(AND(_actual_month_day!Q90="C"),"丙班",IF(AND(_actual_month_day!Q90="D"),"丁班",""))))</f>
        <v/>
      </c>
      <c r="E93" s="26" t="str">
        <f>IF(_lianjaorb_month_day!A90="","",_lianjaorb_month_day!A90)</f>
        <v/>
      </c>
      <c r="F93" s="26" t="str">
        <f>IF(_lianjaorb_month_day!B90="","",_lianjaorb_month_day!B90)</f>
        <v/>
      </c>
      <c r="G93" s="26" t="str">
        <f t="shared" si="10"/>
        <v/>
      </c>
      <c r="H93" s="23" t="str">
        <f>IF(_lianjaorb_month_day!C90="","",_lianjaorb_month_day!C90)</f>
        <v/>
      </c>
      <c r="I93" s="23" t="str">
        <f>IF(_lianjaorb_month_day!D90="","",_lianjaorb_month_day!D90)</f>
        <v/>
      </c>
      <c r="J93" s="23" t="str">
        <f t="shared" si="11"/>
        <v/>
      </c>
      <c r="K93" s="31"/>
      <c r="L93" s="31"/>
      <c r="M93" s="33" t="str">
        <f>IF(_kjjunzhi_month_day!A90="","",_kjjunzhi_month_day!A90)</f>
        <v/>
      </c>
      <c r="N93" s="33" t="str">
        <f>IF(_kjjunzhi_month_day!B90="","",_kjjunzhi_month_day!B90)</f>
        <v/>
      </c>
      <c r="O93" s="23" t="str">
        <f t="shared" si="12"/>
        <v/>
      </c>
      <c r="P93" s="31"/>
      <c r="Q93" s="23" t="str">
        <f t="shared" si="13"/>
        <v/>
      </c>
      <c r="R93" s="31"/>
      <c r="S93" s="31"/>
      <c r="T93" s="33" t="str">
        <f>IF(_actual_month_day!A90="","",_actual_month_day!A90)</f>
        <v/>
      </c>
      <c r="U93" s="33" t="str">
        <f>IF(_actual_month_day!B90="","",_actual_month_day!B90)</f>
        <v/>
      </c>
      <c r="V93" s="33" t="str">
        <f>IF(_causek_month_day!A90="","",_causek_month_day!A90)</f>
        <v/>
      </c>
      <c r="W93" s="33" t="str">
        <f>IF(_causek_month_day!B90="","",_causek_month_day!B90)</f>
        <v/>
      </c>
      <c r="X93" s="33" t="str">
        <f>IF(_actual_month_day!C90="","",_actual_month_day!C90)</f>
        <v/>
      </c>
      <c r="Y93" s="33" t="str">
        <f>IF(_actual_month_day!D90="","",_actual_month_day!D90)</f>
        <v/>
      </c>
      <c r="Z93" s="33" t="str">
        <f>IF(_causek_month_day!C90="","",_causek_month_day!C90)</f>
        <v/>
      </c>
      <c r="AA93" s="33" t="str">
        <f>IF(_causek_month_day!D90="","",_causek_month_day!D90)</f>
        <v/>
      </c>
      <c r="AB93" s="33" t="str">
        <f>IF(_actual_month_day!E90="","",_actual_month_day!E90)</f>
        <v/>
      </c>
      <c r="AC93" s="23" t="str">
        <f>IF(_causek_month_day!E90="","",_causek_month_day!E90)</f>
        <v/>
      </c>
      <c r="AD93" s="23" t="str">
        <f>IF(_actual_month_day!F90="","",_actual_month_day!F90)</f>
        <v/>
      </c>
      <c r="AE93" s="23" t="str">
        <f>IF(_causek_month_day!F90="","",_causek_month_day!F90)</f>
        <v/>
      </c>
      <c r="AF93" s="23" t="str">
        <f>IF(_actual_month_day!G90="","",_actual_month_day!G90)</f>
        <v/>
      </c>
      <c r="AG93" s="33" t="str">
        <f>IF(_actual_month_day!H90="","",_actual_month_day!H90)</f>
        <v/>
      </c>
      <c r="AH93" s="33" t="str">
        <f>IF(_actual_month_day!I90="","",_actual_month_day!I90)</f>
        <v/>
      </c>
      <c r="AI93" s="45"/>
      <c r="AJ93" s="23" t="str">
        <f>IF(_kjjunzhi_month_day!C90="","",_kjjunzhi_month_day!C90)</f>
        <v/>
      </c>
      <c r="AK93" s="32" t="str">
        <f t="shared" si="14"/>
        <v/>
      </c>
      <c r="AL93" s="45"/>
      <c r="AM93" s="33" t="str">
        <f>IF(_actual_month_day!J90="","",_actual_month_day!J90)</f>
        <v/>
      </c>
      <c r="AN93" s="33" t="str">
        <f>IF(_actual_month_day!K90="","",_actual_month_day!K90)</f>
        <v/>
      </c>
      <c r="AO93" s="45"/>
      <c r="AP93" s="47" t="str">
        <f>IF(_actual_month_day!L90="","",_actual_month_day!L90)</f>
        <v/>
      </c>
      <c r="AQ93" s="47" t="str">
        <f>IF(_actual_month_day!M90="","",_actual_month_day!M90)</f>
        <v/>
      </c>
      <c r="AR93" s="47" t="str">
        <f>IF(_actual_month_day!N90="","",_actual_month_day!N90)</f>
        <v/>
      </c>
      <c r="AS93" s="23" t="str">
        <f>IF(_analysis_month_day!A90="","",_analysis_month_day!A90)</f>
        <v/>
      </c>
      <c r="AT93" s="31"/>
      <c r="AU93" s="23" t="str">
        <f>IF(_analysis_month_day!B90="","",_analysis_month_day!B90)</f>
        <v/>
      </c>
      <c r="AV93" s="31"/>
      <c r="AW93" s="23" t="str">
        <f>IF(_actual_month_day!O90="","",_actual_month_day!O90)</f>
        <v/>
      </c>
      <c r="AX93" s="51"/>
    </row>
    <row r="94" ht="18.75" spans="2:50">
      <c r="B94" s="24"/>
      <c r="C94" s="22" t="str">
        <f>IF(AND(_actual_month_day!P91=1),"夜班",IF(AND(_actual_month_day!P91=2),"白班",IF(AND(_actual_month_day!P91=3),"中班","")))</f>
        <v/>
      </c>
      <c r="D94" s="22" t="str">
        <f>IF(AND(_actual_month_day!Q91="A"),"甲班",IF(AND(_actual_month_day!Q91="B"),"乙班",IF(AND(_actual_month_day!Q91="C"),"丙班",IF(AND(_actual_month_day!Q91="D"),"丁班",""))))</f>
        <v/>
      </c>
      <c r="E94" s="26" t="str">
        <f>IF(_lianjaorb_month_day!A91="","",_lianjaorb_month_day!A91)</f>
        <v/>
      </c>
      <c r="F94" s="26" t="str">
        <f>IF(_lianjaorb_month_day!B91="","",_lianjaorb_month_day!B91)</f>
        <v/>
      </c>
      <c r="G94" s="26" t="str">
        <f t="shared" si="10"/>
        <v/>
      </c>
      <c r="H94" s="23" t="str">
        <f>IF(_lianjaorb_month_day!C91="","",_lianjaorb_month_day!C91)</f>
        <v/>
      </c>
      <c r="I94" s="23" t="str">
        <f>IF(_lianjaorb_month_day!D91="","",_lianjaorb_month_day!D91)</f>
        <v/>
      </c>
      <c r="J94" s="23" t="str">
        <f t="shared" si="11"/>
        <v/>
      </c>
      <c r="K94" s="31"/>
      <c r="L94" s="31"/>
      <c r="M94" s="33" t="str">
        <f>IF(_kjjunzhi_month_day!A91="","",_kjjunzhi_month_day!A91)</f>
        <v/>
      </c>
      <c r="N94" s="33" t="str">
        <f>IF(_kjjunzhi_month_day!B91="","",_kjjunzhi_month_day!B91)</f>
        <v/>
      </c>
      <c r="O94" s="23" t="str">
        <f t="shared" si="12"/>
        <v/>
      </c>
      <c r="P94" s="31"/>
      <c r="Q94" s="23" t="str">
        <f t="shared" si="13"/>
        <v/>
      </c>
      <c r="R94" s="31"/>
      <c r="S94" s="31"/>
      <c r="T94" s="33" t="str">
        <f>IF(_actual_month_day!A91="","",_actual_month_day!A91)</f>
        <v/>
      </c>
      <c r="U94" s="33" t="str">
        <f>IF(_actual_month_day!B91="","",_actual_month_day!B91)</f>
        <v/>
      </c>
      <c r="V94" s="33" t="str">
        <f>IF(_causek_month_day!A91="","",_causek_month_day!A91)</f>
        <v/>
      </c>
      <c r="W94" s="33" t="str">
        <f>IF(_causek_month_day!B91="","",_causek_month_day!B91)</f>
        <v/>
      </c>
      <c r="X94" s="33" t="str">
        <f>IF(_actual_month_day!C91="","",_actual_month_day!C91)</f>
        <v/>
      </c>
      <c r="Y94" s="33" t="str">
        <f>IF(_actual_month_day!D91="","",_actual_month_day!D91)</f>
        <v/>
      </c>
      <c r="Z94" s="33" t="str">
        <f>IF(_causek_month_day!C91="","",_causek_month_day!C91)</f>
        <v/>
      </c>
      <c r="AA94" s="33" t="str">
        <f>IF(_causek_month_day!D91="","",_causek_month_day!D91)</f>
        <v/>
      </c>
      <c r="AB94" s="33" t="str">
        <f>IF(_actual_month_day!E91="","",_actual_month_day!E91)</f>
        <v/>
      </c>
      <c r="AC94" s="23" t="str">
        <f>IF(_causek_month_day!E91="","",_causek_month_day!E91)</f>
        <v/>
      </c>
      <c r="AD94" s="23" t="str">
        <f>IF(_actual_month_day!F91="","",_actual_month_day!F91)</f>
        <v/>
      </c>
      <c r="AE94" s="23" t="str">
        <f>IF(_causek_month_day!F91="","",_causek_month_day!F91)</f>
        <v/>
      </c>
      <c r="AF94" s="23" t="str">
        <f>IF(_actual_month_day!G91="","",_actual_month_day!G91)</f>
        <v/>
      </c>
      <c r="AG94" s="33" t="str">
        <f>IF(_actual_month_day!H91="","",_actual_month_day!H91)</f>
        <v/>
      </c>
      <c r="AH94" s="33" t="str">
        <f>IF(_actual_month_day!I91="","",_actual_month_day!I91)</f>
        <v/>
      </c>
      <c r="AI94" s="45"/>
      <c r="AJ94" s="23" t="str">
        <f>IF(_kjjunzhi_month_day!C91="","",_kjjunzhi_month_day!C91)</f>
        <v/>
      </c>
      <c r="AK94" s="32" t="str">
        <f t="shared" si="14"/>
        <v/>
      </c>
      <c r="AL94" s="45"/>
      <c r="AM94" s="33" t="str">
        <f>IF(_actual_month_day!J91="","",_actual_month_day!J91)</f>
        <v/>
      </c>
      <c r="AN94" s="33" t="str">
        <f>IF(_actual_month_day!K91="","",_actual_month_day!K91)</f>
        <v/>
      </c>
      <c r="AO94" s="45"/>
      <c r="AP94" s="47" t="str">
        <f>IF(_actual_month_day!L91="","",_actual_month_day!L91)</f>
        <v/>
      </c>
      <c r="AQ94" s="47" t="str">
        <f>IF(_actual_month_day!M91="","",_actual_month_day!M91)</f>
        <v/>
      </c>
      <c r="AR94" s="47" t="str">
        <f>IF(_actual_month_day!N91="","",_actual_month_day!N91)</f>
        <v/>
      </c>
      <c r="AS94" s="23" t="str">
        <f>IF(_analysis_month_day!A91="","",_analysis_month_day!A91)</f>
        <v/>
      </c>
      <c r="AT94" s="31"/>
      <c r="AU94" s="23" t="str">
        <f>IF(_analysis_month_day!B91="","",_analysis_month_day!B91)</f>
        <v/>
      </c>
      <c r="AV94" s="31"/>
      <c r="AW94" s="23" t="str">
        <f>IF(_actual_month_day!O91="","",_actual_month_day!O91)</f>
        <v/>
      </c>
      <c r="AX94" s="51"/>
    </row>
    <row r="95" ht="18.75" spans="2:50">
      <c r="B95" s="21">
        <f ca="1">B92+1</f>
        <v>43496</v>
      </c>
      <c r="C95" s="22" t="str">
        <f>IF(AND(_actual_month_day!P92=1),"夜班",IF(AND(_actual_month_day!P92=2),"白班",IF(AND(_actual_month_day!P92=3),"中班","")))</f>
        <v/>
      </c>
      <c r="D95" s="22" t="str">
        <f>IF(AND(_actual_month_day!Q92="A"),"甲班",IF(AND(_actual_month_day!Q92="B"),"乙班",IF(AND(_actual_month_day!Q92="C"),"丙班",IF(AND(_actual_month_day!Q92="D"),"丁班",""))))</f>
        <v/>
      </c>
      <c r="E95" s="26" t="str">
        <f>IF(_lianjaorb_month_day!A92="","",_lianjaorb_month_day!A92)</f>
        <v/>
      </c>
      <c r="F95" s="26" t="str">
        <f>IF(_lianjaorb_month_day!B92="","",_lianjaorb_month_day!B92)</f>
        <v/>
      </c>
      <c r="G95" s="26" t="str">
        <f t="shared" si="10"/>
        <v/>
      </c>
      <c r="H95" s="23" t="str">
        <f>IF(_lianjaorb_month_day!C92="","",_lianjaorb_month_day!C92)</f>
        <v/>
      </c>
      <c r="I95" s="23" t="str">
        <f>IF(_lianjaorb_month_day!D92="","",_lianjaorb_month_day!D92)</f>
        <v/>
      </c>
      <c r="J95" s="23" t="str">
        <f t="shared" si="11"/>
        <v/>
      </c>
      <c r="K95" s="31">
        <f>IFERROR(SUM(E95:E97,H95:H97),"")</f>
        <v>0</v>
      </c>
      <c r="L95" s="31">
        <f>IFERROR(SUM(F95:F97,I95:I97),"")</f>
        <v>0</v>
      </c>
      <c r="M95" s="33" t="str">
        <f>IF(_kjjunzhi_month_day!A92="","",_kjjunzhi_month_day!A92)</f>
        <v/>
      </c>
      <c r="N95" s="33" t="str">
        <f>IF(_kjjunzhi_month_day!B92="","",_kjjunzhi_month_day!B92)</f>
        <v/>
      </c>
      <c r="O95" s="23" t="str">
        <f t="shared" si="12"/>
        <v/>
      </c>
      <c r="P95" s="31" t="str">
        <f>IFERROR(SUM(G95:G97,J95:J97)/AO95*1000-31*(AT95-7),"")</f>
        <v/>
      </c>
      <c r="Q95" s="23" t="str">
        <f t="shared" si="13"/>
        <v/>
      </c>
      <c r="R95" s="31" t="str">
        <f>IFERROR(SUM(G95:G97,J95:J97)/AL95,"")</f>
        <v/>
      </c>
      <c r="S95" s="31" t="str">
        <f>IFERROR(K95/L95*100,"")</f>
        <v/>
      </c>
      <c r="T95" s="33" t="str">
        <f>IF(_actual_month_day!A92="","",_actual_month_day!A92)</f>
        <v/>
      </c>
      <c r="U95" s="33" t="str">
        <f>IF(_actual_month_day!B92="","",_actual_month_day!B92)</f>
        <v/>
      </c>
      <c r="V95" s="33" t="str">
        <f>IF(_causek_month_day!A92="","",_causek_month_day!A92)</f>
        <v/>
      </c>
      <c r="W95" s="33" t="str">
        <f>IF(_causek_month_day!B92="","",_causek_month_day!B92)</f>
        <v/>
      </c>
      <c r="X95" s="33" t="str">
        <f>IF(_actual_month_day!C92="","",_actual_month_day!C92)</f>
        <v/>
      </c>
      <c r="Y95" s="33" t="str">
        <f>IF(_actual_month_day!D92="","",_actual_month_day!D92)</f>
        <v/>
      </c>
      <c r="Z95" s="33" t="str">
        <f>IF(_causek_month_day!C92="","",_causek_month_day!C92)</f>
        <v/>
      </c>
      <c r="AA95" s="33" t="str">
        <f>IF(_causek_month_day!D92="","",_causek_month_day!D92)</f>
        <v/>
      </c>
      <c r="AB95" s="33" t="str">
        <f>IF(_actual_month_day!E92="","",_actual_month_day!E92)</f>
        <v/>
      </c>
      <c r="AC95" s="23" t="str">
        <f>IF(_causek_month_day!E92="","",_causek_month_day!E92)</f>
        <v/>
      </c>
      <c r="AD95" s="23" t="str">
        <f>IF(_actual_month_day!F92="","",_actual_month_day!F92)</f>
        <v/>
      </c>
      <c r="AE95" s="23" t="str">
        <f>IF(_causek_month_day!F92="","",_causek_month_day!F92)</f>
        <v/>
      </c>
      <c r="AF95" s="23" t="str">
        <f>IF(_actual_month_day!G92="","",_actual_month_day!G92)</f>
        <v/>
      </c>
      <c r="AG95" s="33" t="str">
        <f>IF(_actual_month_day!H92="","",_actual_month_day!H92)</f>
        <v/>
      </c>
      <c r="AH95" s="33" t="str">
        <f>IF(_actual_month_day!I92="","",_actual_month_day!I92)</f>
        <v/>
      </c>
      <c r="AI95" s="45">
        <f>IFERROR(SUM(AH95:AH97),"")</f>
        <v>0</v>
      </c>
      <c r="AJ95" s="23" t="str">
        <f>IF(_kjjunzhi_month_day!C92="","",_kjjunzhi_month_day!C92)</f>
        <v/>
      </c>
      <c r="AK95" s="32" t="str">
        <f t="shared" si="14"/>
        <v/>
      </c>
      <c r="AL95" s="45">
        <f>IFERROR(SUM(AK95:AK97),"")</f>
        <v>0</v>
      </c>
      <c r="AM95" s="33" t="str">
        <f>IF(_actual_month_day!J92="","",_actual_month_day!J92)</f>
        <v/>
      </c>
      <c r="AN95" s="33" t="str">
        <f>IF(_actual_month_day!K92="","",_actual_month_day!K92)</f>
        <v/>
      </c>
      <c r="AO95" s="45">
        <f>IFERROR(SUM(AN95:AN97),"")</f>
        <v>0</v>
      </c>
      <c r="AP95" s="47" t="str">
        <f>IF(_actual_month_day!L92="","",_actual_month_day!L92)</f>
        <v/>
      </c>
      <c r="AQ95" s="47" t="str">
        <f>IF(_actual_month_day!M92="","",_actual_month_day!M92)</f>
        <v/>
      </c>
      <c r="AR95" s="47" t="str">
        <f>IF(_actual_month_day!N92="","",_actual_month_day!N92)</f>
        <v/>
      </c>
      <c r="AS95" s="23" t="str">
        <f>IF(_analysis_month_day!A92="","",_analysis_month_day!A92)</f>
        <v/>
      </c>
      <c r="AT95" s="31" t="str">
        <f>IFERROR(AVERAGE(AS95:AS97),"")</f>
        <v/>
      </c>
      <c r="AU95" s="23" t="str">
        <f>IF(_analysis_month_day!B92="","",_analysis_month_day!B92)</f>
        <v/>
      </c>
      <c r="AV95" s="31" t="str">
        <f>IFERROR(AVERAGE(AU95:AU97),"")</f>
        <v/>
      </c>
      <c r="AW95" s="23" t="str">
        <f>IF(_actual_month_day!O92="","",_actual_month_day!O92)</f>
        <v/>
      </c>
      <c r="AX95" s="51" t="str">
        <f>IFERROR(AVERAGE(AW95:AW97),"")</f>
        <v/>
      </c>
    </row>
    <row r="96" ht="18.75" spans="2:50">
      <c r="B96" s="24"/>
      <c r="C96" s="22" t="str">
        <f>IF(AND(_actual_month_day!P93=1),"夜班",IF(AND(_actual_month_day!P93=2),"白班",IF(AND(_actual_month_day!P93=3),"中班","")))</f>
        <v/>
      </c>
      <c r="D96" s="22" t="str">
        <f>IF(AND(_actual_month_day!Q93="A"),"甲班",IF(AND(_actual_month_day!Q93="B"),"乙班",IF(AND(_actual_month_day!Q93="C"),"丙班",IF(AND(_actual_month_day!Q93="D"),"丁班",""))))</f>
        <v/>
      </c>
      <c r="E96" s="26" t="str">
        <f>IF(_lianjaorb_month_day!A93="","",_lianjaorb_month_day!A93)</f>
        <v/>
      </c>
      <c r="F96" s="26" t="str">
        <f>IF(_lianjaorb_month_day!B93="","",_lianjaorb_month_day!B93)</f>
        <v/>
      </c>
      <c r="G96" s="26" t="str">
        <f t="shared" si="10"/>
        <v/>
      </c>
      <c r="H96" s="23" t="str">
        <f>IF(_lianjaorb_month_day!C93="","",_lianjaorb_month_day!C93)</f>
        <v/>
      </c>
      <c r="I96" s="23" t="str">
        <f>IF(_lianjaorb_month_day!D93="","",_lianjaorb_month_day!D93)</f>
        <v/>
      </c>
      <c r="J96" s="23" t="str">
        <f t="shared" si="11"/>
        <v/>
      </c>
      <c r="K96" s="31"/>
      <c r="L96" s="31"/>
      <c r="M96" s="33" t="str">
        <f>IF(_kjjunzhi_month_day!A93="","",_kjjunzhi_month_day!A93)</f>
        <v/>
      </c>
      <c r="N96" s="33" t="str">
        <f>IF(_kjjunzhi_month_day!B93="","",_kjjunzhi_month_day!B93)</f>
        <v/>
      </c>
      <c r="O96" s="23" t="str">
        <f t="shared" si="12"/>
        <v/>
      </c>
      <c r="P96" s="31"/>
      <c r="Q96" s="23" t="str">
        <f t="shared" si="13"/>
        <v/>
      </c>
      <c r="R96" s="31"/>
      <c r="S96" s="31"/>
      <c r="T96" s="33" t="str">
        <f>IF(_actual_month_day!A93="","",_actual_month_day!A93)</f>
        <v/>
      </c>
      <c r="U96" s="33" t="str">
        <f>IF(_actual_month_day!B93="","",_actual_month_day!B93)</f>
        <v/>
      </c>
      <c r="V96" s="33" t="str">
        <f>IF(_causek_month_day!A93="","",_causek_month_day!A93)</f>
        <v/>
      </c>
      <c r="W96" s="33" t="str">
        <f>IF(_causek_month_day!B93="","",_causek_month_day!B93)</f>
        <v/>
      </c>
      <c r="X96" s="33" t="str">
        <f>IF(_actual_month_day!C93="","",_actual_month_day!C93)</f>
        <v/>
      </c>
      <c r="Y96" s="33" t="str">
        <f>IF(_actual_month_day!D93="","",_actual_month_day!D93)</f>
        <v/>
      </c>
      <c r="Z96" s="33" t="str">
        <f>IF(_causek_month_day!C93="","",_causek_month_day!C93)</f>
        <v/>
      </c>
      <c r="AA96" s="33" t="str">
        <f>IF(_causek_month_day!D93="","",_causek_month_day!D93)</f>
        <v/>
      </c>
      <c r="AB96" s="33" t="str">
        <f>IF(_actual_month_day!E93="","",_actual_month_day!E93)</f>
        <v/>
      </c>
      <c r="AC96" s="23" t="str">
        <f>IF(_causek_month_day!E93="","",_causek_month_day!E93)</f>
        <v/>
      </c>
      <c r="AD96" s="23" t="str">
        <f>IF(_actual_month_day!F93="","",_actual_month_day!F93)</f>
        <v/>
      </c>
      <c r="AE96" s="23" t="str">
        <f>IF(_causek_month_day!F93="","",_causek_month_day!F93)</f>
        <v/>
      </c>
      <c r="AF96" s="23" t="str">
        <f>IF(_actual_month_day!G93="","",_actual_month_day!G93)</f>
        <v/>
      </c>
      <c r="AG96" s="33" t="str">
        <f>IF(_actual_month_day!H93="","",_actual_month_day!H93)</f>
        <v/>
      </c>
      <c r="AH96" s="33" t="str">
        <f>IF(_actual_month_day!I93="","",_actual_month_day!I93)</f>
        <v/>
      </c>
      <c r="AI96" s="45"/>
      <c r="AJ96" s="23" t="str">
        <f>IF(_kjjunzhi_month_day!C93="","",_kjjunzhi_month_day!C93)</f>
        <v/>
      </c>
      <c r="AK96" s="32" t="str">
        <f t="shared" si="14"/>
        <v/>
      </c>
      <c r="AL96" s="45"/>
      <c r="AM96" s="33" t="str">
        <f>IF(_actual_month_day!J93="","",_actual_month_day!J93)</f>
        <v/>
      </c>
      <c r="AN96" s="33" t="str">
        <f>IF(_actual_month_day!K93="","",_actual_month_day!K93)</f>
        <v/>
      </c>
      <c r="AO96" s="45"/>
      <c r="AP96" s="47" t="str">
        <f>IF(_actual_month_day!L93="","",_actual_month_day!L93)</f>
        <v/>
      </c>
      <c r="AQ96" s="47" t="str">
        <f>IF(_actual_month_day!M93="","",_actual_month_day!M93)</f>
        <v/>
      </c>
      <c r="AR96" s="47" t="str">
        <f>IF(_actual_month_day!N93="","",_actual_month_day!N93)</f>
        <v/>
      </c>
      <c r="AS96" s="23" t="str">
        <f>IF(_analysis_month_day!A93="","",_analysis_month_day!A93)</f>
        <v/>
      </c>
      <c r="AT96" s="31"/>
      <c r="AU96" s="23" t="str">
        <f>IF(_analysis_month_day!B93="","",_analysis_month_day!B93)</f>
        <v/>
      </c>
      <c r="AV96" s="31"/>
      <c r="AW96" s="23" t="str">
        <f>IF(_actual_month_day!O93="","",_actual_month_day!O93)</f>
        <v/>
      </c>
      <c r="AX96" s="51"/>
    </row>
    <row r="97" ht="19.5" spans="2:50">
      <c r="B97" s="24"/>
      <c r="C97" s="52" t="str">
        <f>IF(AND(_actual_month_day!P94=1),"夜班",IF(AND(_actual_month_day!P94=2),"白班",IF(AND(_actual_month_day!P94=3),"中班","")))</f>
        <v/>
      </c>
      <c r="D97" s="22" t="str">
        <f>IF(AND(_actual_month_day!Q94="A"),"甲班",IF(AND(_actual_month_day!Q94="B"),"乙班",IF(AND(_actual_month_day!Q94="C"),"丙班",IF(AND(_actual_month_day!Q94="D"),"丁班",""))))</f>
        <v/>
      </c>
      <c r="E97" s="53" t="str">
        <f>IF(_lianjaorb_month_day!A94="","",_lianjaorb_month_day!A94)</f>
        <v/>
      </c>
      <c r="F97" s="53" t="str">
        <f>IF(_lianjaorb_month_day!B94="","",_lianjaorb_month_day!B94)</f>
        <v/>
      </c>
      <c r="G97" s="53" t="str">
        <f t="shared" si="10"/>
        <v/>
      </c>
      <c r="H97" s="23" t="str">
        <f>IF(_lianjaorb_month_day!C94="","",_lianjaorb_month_day!C94)</f>
        <v/>
      </c>
      <c r="I97" s="23" t="str">
        <f>IF(_lianjaorb_month_day!D94="","",_lianjaorb_month_day!D94)</f>
        <v/>
      </c>
      <c r="J97" s="23" t="str">
        <f t="shared" si="11"/>
        <v/>
      </c>
      <c r="K97" s="31"/>
      <c r="L97" s="31"/>
      <c r="M97" s="63" t="str">
        <f>IF(_kjjunzhi_month_day!A94="","",_kjjunzhi_month_day!A94)</f>
        <v/>
      </c>
      <c r="N97" s="63" t="str">
        <f>IF(_kjjunzhi_month_day!B94="","",_kjjunzhi_month_day!B94)</f>
        <v/>
      </c>
      <c r="O97" s="23" t="str">
        <f t="shared" si="12"/>
        <v/>
      </c>
      <c r="P97" s="31"/>
      <c r="Q97" s="23" t="str">
        <f t="shared" si="13"/>
        <v/>
      </c>
      <c r="R97" s="31"/>
      <c r="S97" s="31"/>
      <c r="T97" s="63" t="str">
        <f>IF(_actual_month_day!A94="","",_actual_month_day!A94)</f>
        <v/>
      </c>
      <c r="U97" s="63" t="str">
        <f>IF(_actual_month_day!B94="","",_actual_month_day!B94)</f>
        <v/>
      </c>
      <c r="V97" s="63" t="str">
        <f>IF(_causek_month_day!A94="","",_causek_month_day!A94)</f>
        <v/>
      </c>
      <c r="W97" s="63" t="str">
        <f>IF(_causek_month_day!B94="","",_causek_month_day!B94)</f>
        <v/>
      </c>
      <c r="X97" s="63" t="str">
        <f>IF(_actual_month_day!C94="","",_actual_month_day!C94)</f>
        <v/>
      </c>
      <c r="Y97" s="63" t="str">
        <f>IF(_actual_month_day!D94="","",_actual_month_day!D94)</f>
        <v/>
      </c>
      <c r="Z97" s="63" t="str">
        <f>IF(_causek_month_day!C94="","",_causek_month_day!C94)</f>
        <v/>
      </c>
      <c r="AA97" s="63" t="str">
        <f>IF(_causek_month_day!D94="","",_causek_month_day!D94)</f>
        <v/>
      </c>
      <c r="AB97" s="63" t="str">
        <f>IF(_actual_month_day!E94="","",_actual_month_day!E94)</f>
        <v/>
      </c>
      <c r="AC97" s="23" t="str">
        <f>IF(_causek_month_day!E94="","",_causek_month_day!E94)</f>
        <v/>
      </c>
      <c r="AD97" s="23" t="str">
        <f>IF(_actual_month_day!F94="","",_actual_month_day!F94)</f>
        <v/>
      </c>
      <c r="AE97" s="23" t="str">
        <f>IF(_causek_month_day!F94="","",_causek_month_day!F94)</f>
        <v/>
      </c>
      <c r="AF97" s="23" t="str">
        <f>IF(_actual_month_day!G94="","",_actual_month_day!G94)</f>
        <v/>
      </c>
      <c r="AG97" s="63" t="str">
        <f>IF(_actual_month_day!H94="","",_actual_month_day!H94)</f>
        <v/>
      </c>
      <c r="AH97" s="63" t="str">
        <f>IF(_actual_month_day!I94="","",_actual_month_day!I94)</f>
        <v/>
      </c>
      <c r="AI97" s="45"/>
      <c r="AJ97" s="23" t="str">
        <f>IF(_kjjunzhi_month_day!C94="","",_kjjunzhi_month_day!C94)</f>
        <v/>
      </c>
      <c r="AK97" s="32" t="str">
        <f t="shared" si="14"/>
        <v/>
      </c>
      <c r="AL97" s="45"/>
      <c r="AM97" s="63" t="str">
        <f>IF(_actual_month_day!J94="","",_actual_month_day!J94)</f>
        <v/>
      </c>
      <c r="AN97" s="63" t="str">
        <f>IF(_actual_month_day!K94="","",_actual_month_day!K94)</f>
        <v/>
      </c>
      <c r="AO97" s="45"/>
      <c r="AP97" s="64" t="str">
        <f>IF(_actual_month_day!L94="","",_actual_month_day!L94)</f>
        <v/>
      </c>
      <c r="AQ97" s="64" t="str">
        <f>IF(_actual_month_day!M94="","",_actual_month_day!M94)</f>
        <v/>
      </c>
      <c r="AR97" s="64" t="str">
        <f>IF(_actual_month_day!N94="","",_actual_month_day!N94)</f>
        <v/>
      </c>
      <c r="AS97" s="23" t="str">
        <f>IF(_analysis_month_day!A94="","",_analysis_month_day!A94)</f>
        <v/>
      </c>
      <c r="AT97" s="31"/>
      <c r="AU97" s="23" t="str">
        <f>IF(_analysis_month_day!B94="","",_analysis_month_day!B94)</f>
        <v/>
      </c>
      <c r="AV97" s="31"/>
      <c r="AW97" s="23" t="str">
        <f>IF(_actual_month_day!O94="","",_actual_month_day!O94)</f>
        <v/>
      </c>
      <c r="AX97" s="51"/>
    </row>
    <row r="98" spans="2:50">
      <c r="B98" s="54" t="s">
        <v>85</v>
      </c>
      <c r="C98" s="55"/>
      <c r="D98" s="55"/>
      <c r="E98" s="56" t="str">
        <f>IFERROR(AVERAGE(E5:E97),"")</f>
        <v/>
      </c>
      <c r="F98" s="56" t="str">
        <f t="shared" ref="F98:P98" si="15">IFERROR(AVERAGE(F5:F97),"")</f>
        <v/>
      </c>
      <c r="G98" s="56" t="str">
        <f t="shared" si="15"/>
        <v/>
      </c>
      <c r="H98" s="56" t="str">
        <f t="shared" si="15"/>
        <v/>
      </c>
      <c r="I98" s="56" t="str">
        <f t="shared" si="15"/>
        <v/>
      </c>
      <c r="J98" s="56" t="str">
        <f t="shared" si="15"/>
        <v/>
      </c>
      <c r="K98" s="56">
        <f t="shared" si="15"/>
        <v>0</v>
      </c>
      <c r="L98" s="56">
        <f t="shared" si="15"/>
        <v>0</v>
      </c>
      <c r="M98" s="56" t="str">
        <f t="shared" si="15"/>
        <v/>
      </c>
      <c r="N98" s="56" t="str">
        <f t="shared" si="15"/>
        <v/>
      </c>
      <c r="O98" s="56" t="str">
        <f t="shared" si="15"/>
        <v/>
      </c>
      <c r="P98" s="56" t="str">
        <f t="shared" si="15"/>
        <v/>
      </c>
      <c r="Q98" s="56" t="str">
        <f t="shared" ref="Q98" si="16">IFERROR(AVERAGE(Q5:Q97),"")</f>
        <v/>
      </c>
      <c r="R98" s="56" t="str">
        <f t="shared" ref="R98" si="17">IFERROR(AVERAGE(R5:R97),"")</f>
        <v/>
      </c>
      <c r="S98" s="56" t="str">
        <f t="shared" ref="S98" si="18">IFERROR(AVERAGE(S5:S97),"")</f>
        <v/>
      </c>
      <c r="T98" s="56" t="str">
        <f t="shared" ref="T98" si="19">IFERROR(AVERAGE(T5:T97),"")</f>
        <v/>
      </c>
      <c r="U98" s="56" t="str">
        <f t="shared" ref="U98" si="20">IFERROR(AVERAGE(U5:U97),"")</f>
        <v/>
      </c>
      <c r="V98" s="56"/>
      <c r="W98" s="56"/>
      <c r="X98" s="56" t="str">
        <f t="shared" ref="X98" si="21">IFERROR(AVERAGE(X5:X97),"")</f>
        <v/>
      </c>
      <c r="Y98" s="56" t="str">
        <f t="shared" ref="Y98" si="22">IFERROR(AVERAGE(Y5:Y97),"")</f>
        <v/>
      </c>
      <c r="Z98" s="56"/>
      <c r="AA98" s="56"/>
      <c r="AB98" s="56" t="str">
        <f t="shared" ref="AB98" si="23">IFERROR(AVERAGE(AB5:AB97),"")</f>
        <v/>
      </c>
      <c r="AC98" s="56"/>
      <c r="AD98" s="56" t="str">
        <f t="shared" ref="AD98" si="24">IFERROR(AVERAGE(AD5:AD97),"")</f>
        <v/>
      </c>
      <c r="AE98" s="56"/>
      <c r="AF98" s="56" t="str">
        <f t="shared" ref="AF98" si="25">IFERROR(AVERAGE(AF5:AF97),"")</f>
        <v/>
      </c>
      <c r="AG98" s="56">
        <f>IFERROR(SUM(AG5:AG97),"")</f>
        <v>0</v>
      </c>
      <c r="AH98" s="56">
        <f>IFERROR(SUM(AH5:AH97),"")</f>
        <v>0</v>
      </c>
      <c r="AI98" s="56">
        <f>IFERROR(SUM(AI5:AI97),"")</f>
        <v>0</v>
      </c>
      <c r="AJ98" s="56" t="str">
        <f t="shared" ref="AJ98" si="26">IFERROR(AVERAGE(AJ5:AJ97),"")</f>
        <v/>
      </c>
      <c r="AK98" s="56" t="str">
        <f t="shared" ref="AK98" si="27">IFERROR(AVERAGE(AK5:AK97),"")</f>
        <v/>
      </c>
      <c r="AL98" s="56">
        <f t="shared" ref="AL98" si="28">IFERROR(AVERAGE(AL5:AL97),"")</f>
        <v>0</v>
      </c>
      <c r="AM98" s="56" t="str">
        <f t="shared" ref="AM98" si="29">IFERROR(AVERAGE(AM5:AM97),"")</f>
        <v/>
      </c>
      <c r="AN98" s="56" t="str">
        <f t="shared" ref="AN98" si="30">IFERROR(AVERAGE(AN5:AN97),"")</f>
        <v/>
      </c>
      <c r="AO98" s="56">
        <f t="shared" ref="AO98:AP98" si="31">IFERROR(AVERAGE(AO5:AO97),"")</f>
        <v>0</v>
      </c>
      <c r="AP98" s="59" t="str">
        <f t="array" ref="AP98">IFERROR(AVERAGE((AP5:AP7&lt;&gt;0)*(AP5:AP7)),"")</f>
        <v/>
      </c>
      <c r="AQ98" s="56">
        <f>IFERROR(MAX(AQ5:AQ97),"")</f>
        <v>0</v>
      </c>
      <c r="AR98" s="56">
        <f>IFERROR(MIN(AR5:AR97),"")</f>
        <v>0</v>
      </c>
      <c r="AS98" s="56" t="str">
        <f t="shared" ref="AS98" si="32">IFERROR(AVERAGE(AS5:AS97),"")</f>
        <v/>
      </c>
      <c r="AT98" s="56" t="str">
        <f t="shared" ref="AT98" si="33">IFERROR(AVERAGE(AT5:AT97),"")</f>
        <v/>
      </c>
      <c r="AU98" s="56" t="str">
        <f t="shared" ref="AU98" si="34">IFERROR(AVERAGE(AU5:AU97),"")</f>
        <v/>
      </c>
      <c r="AV98" s="56" t="str">
        <f t="shared" ref="AV98" si="35">IFERROR(AVERAGE(AV5:AV97),"")</f>
        <v/>
      </c>
      <c r="AW98" s="56" t="str">
        <f t="shared" ref="AW98" si="36">IFERROR(AVERAGE(AW5:AW97),"")</f>
        <v/>
      </c>
      <c r="AX98" s="65" t="str">
        <f t="shared" ref="AX98" si="37">IFERROR(AVERAGE(AX5:AX97),"")</f>
        <v/>
      </c>
    </row>
    <row r="99" spans="2:50">
      <c r="B99" s="57" t="s">
        <v>86</v>
      </c>
      <c r="C99" s="58"/>
      <c r="D99" s="58"/>
      <c r="E99" s="59" t="str">
        <f>IFERROR(AVERAGEIF($D5:$D97,$B99,E5:E97),"")</f>
        <v/>
      </c>
      <c r="F99" s="59" t="str">
        <f t="shared" ref="F99:AX99" si="38">IFERROR(AVERAGEIF($D5:$D97,$B99,F5:F97),"")</f>
        <v/>
      </c>
      <c r="G99" s="59" t="str">
        <f t="shared" si="38"/>
        <v/>
      </c>
      <c r="H99" s="59" t="str">
        <f t="shared" si="38"/>
        <v/>
      </c>
      <c r="I99" s="59" t="str">
        <f t="shared" si="38"/>
        <v/>
      </c>
      <c r="J99" s="59" t="str">
        <f t="shared" si="38"/>
        <v/>
      </c>
      <c r="K99" s="59" t="str">
        <f t="shared" si="38"/>
        <v/>
      </c>
      <c r="L99" s="59" t="str">
        <f t="shared" si="38"/>
        <v/>
      </c>
      <c r="M99" s="59" t="str">
        <f t="shared" si="38"/>
        <v/>
      </c>
      <c r="N99" s="59" t="str">
        <f t="shared" si="38"/>
        <v/>
      </c>
      <c r="O99" s="59" t="str">
        <f t="shared" si="38"/>
        <v/>
      </c>
      <c r="P99" s="59" t="str">
        <f t="shared" si="38"/>
        <v/>
      </c>
      <c r="Q99" s="59" t="str">
        <f t="shared" si="38"/>
        <v/>
      </c>
      <c r="R99" s="59" t="str">
        <f t="shared" si="38"/>
        <v/>
      </c>
      <c r="S99" s="59" t="str">
        <f t="shared" si="38"/>
        <v/>
      </c>
      <c r="T99" s="59" t="str">
        <f t="shared" si="38"/>
        <v/>
      </c>
      <c r="U99" s="59" t="str">
        <f t="shared" si="38"/>
        <v/>
      </c>
      <c r="V99" s="59" t="str">
        <f t="shared" si="38"/>
        <v/>
      </c>
      <c r="W99" s="59" t="str">
        <f t="shared" si="38"/>
        <v/>
      </c>
      <c r="X99" s="59" t="str">
        <f t="shared" si="38"/>
        <v/>
      </c>
      <c r="Y99" s="59" t="str">
        <f t="shared" si="38"/>
        <v/>
      </c>
      <c r="Z99" s="59" t="str">
        <f t="shared" si="38"/>
        <v/>
      </c>
      <c r="AA99" s="59" t="str">
        <f t="shared" si="38"/>
        <v/>
      </c>
      <c r="AB99" s="59" t="str">
        <f t="shared" si="38"/>
        <v/>
      </c>
      <c r="AC99" s="59" t="str">
        <f t="shared" si="38"/>
        <v/>
      </c>
      <c r="AD99" s="59" t="str">
        <f t="shared" si="38"/>
        <v/>
      </c>
      <c r="AE99" s="59" t="str">
        <f t="shared" si="38"/>
        <v/>
      </c>
      <c r="AF99" s="59" t="str">
        <f t="shared" si="38"/>
        <v/>
      </c>
      <c r="AG99" s="59">
        <f>IFERROR(SUMIF($D5:$D97,$B99,AG5:AG97),"")</f>
        <v>0</v>
      </c>
      <c r="AH99" s="59">
        <f>IFERROR(SUMIF($D5:$D97,$B99,AH5:AH97),"")</f>
        <v>0</v>
      </c>
      <c r="AI99" s="59"/>
      <c r="AJ99" s="59" t="str">
        <f t="shared" si="38"/>
        <v/>
      </c>
      <c r="AK99" s="59" t="str">
        <f t="shared" si="38"/>
        <v/>
      </c>
      <c r="AL99" s="59"/>
      <c r="AM99" s="59" t="str">
        <f t="shared" si="38"/>
        <v/>
      </c>
      <c r="AN99" s="59" t="str">
        <f t="shared" si="38"/>
        <v/>
      </c>
      <c r="AO99" s="59"/>
      <c r="AP99" s="59" t="str">
        <f t="shared" si="38"/>
        <v/>
      </c>
      <c r="AQ99" s="59" t="str">
        <f t="array" ref="AQ99">IFERROR(MAX(($D5:$D97=$B99)*(AQ5:AQ97)),"")</f>
        <v/>
      </c>
      <c r="AR99" s="59" t="str">
        <f t="array" ref="AR99">IFERROR(MIN(($D5:$D97=$B99)*(AR5:AR97)),"")</f>
        <v/>
      </c>
      <c r="AS99" s="59" t="str">
        <f t="shared" si="38"/>
        <v/>
      </c>
      <c r="AT99" s="59" t="str">
        <f t="shared" si="38"/>
        <v/>
      </c>
      <c r="AU99" s="59" t="str">
        <f t="shared" si="38"/>
        <v/>
      </c>
      <c r="AV99" s="59" t="str">
        <f t="shared" si="38"/>
        <v/>
      </c>
      <c r="AW99" s="59" t="str">
        <f t="shared" si="38"/>
        <v/>
      </c>
      <c r="AX99" s="66" t="str">
        <f t="shared" si="38"/>
        <v/>
      </c>
    </row>
    <row r="100" spans="2:50">
      <c r="B100" s="57" t="s">
        <v>87</v>
      </c>
      <c r="C100" s="58"/>
      <c r="D100" s="58"/>
      <c r="E100" s="59" t="str">
        <f>IFERROR(AVERAGEIF($D5:$D97,$B100,E5:E97),"")</f>
        <v/>
      </c>
      <c r="F100" s="59" t="str">
        <f t="shared" ref="F100:AX100" si="39">IFERROR(AVERAGEIF($D5:$D97,$B100,F5:F97),"")</f>
        <v/>
      </c>
      <c r="G100" s="59" t="str">
        <f t="shared" si="39"/>
        <v/>
      </c>
      <c r="H100" s="59" t="str">
        <f t="shared" si="39"/>
        <v/>
      </c>
      <c r="I100" s="59" t="str">
        <f t="shared" si="39"/>
        <v/>
      </c>
      <c r="J100" s="59" t="str">
        <f t="shared" si="39"/>
        <v/>
      </c>
      <c r="K100" s="59" t="str">
        <f t="shared" si="39"/>
        <v/>
      </c>
      <c r="L100" s="59" t="str">
        <f t="shared" si="39"/>
        <v/>
      </c>
      <c r="M100" s="59" t="str">
        <f t="shared" si="39"/>
        <v/>
      </c>
      <c r="N100" s="59" t="str">
        <f t="shared" si="39"/>
        <v/>
      </c>
      <c r="O100" s="59" t="str">
        <f t="shared" si="39"/>
        <v/>
      </c>
      <c r="P100" s="59" t="str">
        <f t="shared" si="39"/>
        <v/>
      </c>
      <c r="Q100" s="59" t="str">
        <f t="shared" si="39"/>
        <v/>
      </c>
      <c r="R100" s="59" t="str">
        <f t="shared" si="39"/>
        <v/>
      </c>
      <c r="S100" s="59" t="str">
        <f t="shared" si="39"/>
        <v/>
      </c>
      <c r="T100" s="59" t="str">
        <f t="shared" si="39"/>
        <v/>
      </c>
      <c r="U100" s="59" t="str">
        <f t="shared" si="39"/>
        <v/>
      </c>
      <c r="V100" s="59" t="str">
        <f t="shared" si="39"/>
        <v/>
      </c>
      <c r="W100" s="59" t="str">
        <f t="shared" si="39"/>
        <v/>
      </c>
      <c r="X100" s="59" t="str">
        <f t="shared" si="39"/>
        <v/>
      </c>
      <c r="Y100" s="59" t="str">
        <f t="shared" si="39"/>
        <v/>
      </c>
      <c r="Z100" s="59" t="str">
        <f t="shared" si="39"/>
        <v/>
      </c>
      <c r="AA100" s="59" t="str">
        <f t="shared" si="39"/>
        <v/>
      </c>
      <c r="AB100" s="59" t="str">
        <f t="shared" si="39"/>
        <v/>
      </c>
      <c r="AC100" s="59" t="str">
        <f t="shared" si="39"/>
        <v/>
      </c>
      <c r="AD100" s="59" t="str">
        <f t="shared" si="39"/>
        <v/>
      </c>
      <c r="AE100" s="59" t="str">
        <f t="shared" si="39"/>
        <v/>
      </c>
      <c r="AF100" s="59" t="str">
        <f t="shared" si="39"/>
        <v/>
      </c>
      <c r="AG100" s="59">
        <f>IFERROR(SUMIF($D5:$D97,$B100,AG5:AG97),"")</f>
        <v>0</v>
      </c>
      <c r="AH100" s="59">
        <f>IFERROR(SUMIF($D5:$D97,$B100,AH5:AH97),"")</f>
        <v>0</v>
      </c>
      <c r="AI100" s="59"/>
      <c r="AJ100" s="59" t="str">
        <f t="shared" si="39"/>
        <v/>
      </c>
      <c r="AK100" s="59" t="str">
        <f t="shared" si="39"/>
        <v/>
      </c>
      <c r="AL100" s="59"/>
      <c r="AM100" s="59" t="str">
        <f t="shared" si="39"/>
        <v/>
      </c>
      <c r="AN100" s="59" t="str">
        <f t="shared" si="39"/>
        <v/>
      </c>
      <c r="AO100" s="59"/>
      <c r="AP100" s="59" t="str">
        <f t="shared" si="39"/>
        <v/>
      </c>
      <c r="AQ100" s="59" t="str">
        <f t="array" ref="AQ100">IFERROR(MAX(($D5:$D97=$B100)*(AQ5:AQ97)),"")</f>
        <v/>
      </c>
      <c r="AR100" s="59" t="str">
        <f t="array" ref="AR100">IFERROR(MIN(($D5:$D97=$B100)*(AR5:AR97)),"")</f>
        <v/>
      </c>
      <c r="AS100" s="59" t="str">
        <f t="shared" si="39"/>
        <v/>
      </c>
      <c r="AT100" s="59" t="str">
        <f t="shared" si="39"/>
        <v/>
      </c>
      <c r="AU100" s="59" t="str">
        <f t="shared" si="39"/>
        <v/>
      </c>
      <c r="AV100" s="59" t="str">
        <f t="shared" si="39"/>
        <v/>
      </c>
      <c r="AW100" s="59" t="str">
        <f t="shared" si="39"/>
        <v/>
      </c>
      <c r="AX100" s="66" t="str">
        <f t="shared" si="39"/>
        <v/>
      </c>
    </row>
    <row r="101" spans="2:50">
      <c r="B101" s="57" t="s">
        <v>88</v>
      </c>
      <c r="C101" s="58"/>
      <c r="D101" s="58"/>
      <c r="E101" s="59" t="str">
        <f>IFERROR(AVERAGEIF($D5:$D97,$B101,E5:E97),"")</f>
        <v/>
      </c>
      <c r="F101" s="59" t="str">
        <f t="shared" ref="F101:AX101" si="40">IFERROR(AVERAGEIF($D5:$D97,$B101,F5:F97),"")</f>
        <v/>
      </c>
      <c r="G101" s="59" t="str">
        <f t="shared" si="40"/>
        <v/>
      </c>
      <c r="H101" s="59" t="str">
        <f t="shared" si="40"/>
        <v/>
      </c>
      <c r="I101" s="59" t="str">
        <f t="shared" si="40"/>
        <v/>
      </c>
      <c r="J101" s="59" t="str">
        <f t="shared" si="40"/>
        <v/>
      </c>
      <c r="K101" s="59" t="str">
        <f t="shared" si="40"/>
        <v/>
      </c>
      <c r="L101" s="59" t="str">
        <f t="shared" si="40"/>
        <v/>
      </c>
      <c r="M101" s="59" t="str">
        <f t="shared" si="40"/>
        <v/>
      </c>
      <c r="N101" s="59" t="str">
        <f t="shared" si="40"/>
        <v/>
      </c>
      <c r="O101" s="59" t="str">
        <f t="shared" si="40"/>
        <v/>
      </c>
      <c r="P101" s="59" t="str">
        <f t="shared" si="40"/>
        <v/>
      </c>
      <c r="Q101" s="59" t="str">
        <f t="shared" si="40"/>
        <v/>
      </c>
      <c r="R101" s="59" t="str">
        <f t="shared" si="40"/>
        <v/>
      </c>
      <c r="S101" s="59" t="str">
        <f t="shared" si="40"/>
        <v/>
      </c>
      <c r="T101" s="59" t="str">
        <f t="shared" si="40"/>
        <v/>
      </c>
      <c r="U101" s="59" t="str">
        <f t="shared" si="40"/>
        <v/>
      </c>
      <c r="V101" s="59" t="str">
        <f t="shared" si="40"/>
        <v/>
      </c>
      <c r="W101" s="59" t="str">
        <f t="shared" si="40"/>
        <v/>
      </c>
      <c r="X101" s="59" t="str">
        <f t="shared" si="40"/>
        <v/>
      </c>
      <c r="Y101" s="59" t="str">
        <f t="shared" si="40"/>
        <v/>
      </c>
      <c r="Z101" s="59" t="str">
        <f t="shared" si="40"/>
        <v/>
      </c>
      <c r="AA101" s="59" t="str">
        <f t="shared" si="40"/>
        <v/>
      </c>
      <c r="AB101" s="59" t="str">
        <f t="shared" si="40"/>
        <v/>
      </c>
      <c r="AC101" s="59" t="str">
        <f t="shared" si="40"/>
        <v/>
      </c>
      <c r="AD101" s="59" t="str">
        <f t="shared" si="40"/>
        <v/>
      </c>
      <c r="AE101" s="59" t="str">
        <f t="shared" si="40"/>
        <v/>
      </c>
      <c r="AF101" s="59" t="str">
        <f t="shared" si="40"/>
        <v/>
      </c>
      <c r="AG101" s="59">
        <f>IFERROR(SUMIF($D5:$D97,$B101,AG5:AG97),"")</f>
        <v>0</v>
      </c>
      <c r="AH101" s="59">
        <f>IFERROR(SUMIF($D5:$D97,$B101,AH5:AH97),"")</f>
        <v>0</v>
      </c>
      <c r="AI101" s="59"/>
      <c r="AJ101" s="59" t="str">
        <f t="shared" si="40"/>
        <v/>
      </c>
      <c r="AK101" s="59" t="str">
        <f t="shared" si="40"/>
        <v/>
      </c>
      <c r="AL101" s="59"/>
      <c r="AM101" s="59" t="str">
        <f t="shared" si="40"/>
        <v/>
      </c>
      <c r="AN101" s="59" t="str">
        <f t="shared" si="40"/>
        <v/>
      </c>
      <c r="AO101" s="59"/>
      <c r="AP101" s="59" t="str">
        <f t="shared" si="40"/>
        <v/>
      </c>
      <c r="AQ101" s="59" t="str">
        <f t="array" ref="AQ101">IFERROR(MAX(($D5:$D97=$B101)*(AQ5:AQ97)),"")</f>
        <v/>
      </c>
      <c r="AR101" s="59" t="str">
        <f t="array" ref="AR101">IFERROR(MIN(($D5:$D97=$B101)*(AR5:AR97)),"")</f>
        <v/>
      </c>
      <c r="AS101" s="59" t="str">
        <f t="shared" si="40"/>
        <v/>
      </c>
      <c r="AT101" s="59" t="str">
        <f t="shared" si="40"/>
        <v/>
      </c>
      <c r="AU101" s="59" t="str">
        <f t="shared" si="40"/>
        <v/>
      </c>
      <c r="AV101" s="59" t="str">
        <f t="shared" si="40"/>
        <v/>
      </c>
      <c r="AW101" s="59" t="str">
        <f t="shared" si="40"/>
        <v/>
      </c>
      <c r="AX101" s="66" t="str">
        <f t="shared" si="40"/>
        <v/>
      </c>
    </row>
    <row r="102" ht="14.25" spans="2:50">
      <c r="B102" s="60" t="s">
        <v>89</v>
      </c>
      <c r="C102" s="61"/>
      <c r="D102" s="61"/>
      <c r="E102" s="62" t="str">
        <f>IFERROR(AVERAGEIF($D5:$D97,$B102,E5:E97),"")</f>
        <v/>
      </c>
      <c r="F102" s="62" t="str">
        <f t="shared" ref="F102:AX102" si="41">IFERROR(AVERAGEIF($D5:$D97,$B102,F5:F97),"")</f>
        <v/>
      </c>
      <c r="G102" s="62" t="str">
        <f t="shared" si="41"/>
        <v/>
      </c>
      <c r="H102" s="62" t="str">
        <f t="shared" si="41"/>
        <v/>
      </c>
      <c r="I102" s="62" t="str">
        <f t="shared" si="41"/>
        <v/>
      </c>
      <c r="J102" s="62" t="str">
        <f t="shared" si="41"/>
        <v/>
      </c>
      <c r="K102" s="62" t="str">
        <f t="shared" si="41"/>
        <v/>
      </c>
      <c r="L102" s="62" t="str">
        <f t="shared" si="41"/>
        <v/>
      </c>
      <c r="M102" s="62" t="str">
        <f t="shared" si="41"/>
        <v/>
      </c>
      <c r="N102" s="62" t="str">
        <f t="shared" si="41"/>
        <v/>
      </c>
      <c r="O102" s="62" t="str">
        <f t="shared" si="41"/>
        <v/>
      </c>
      <c r="P102" s="62" t="str">
        <f t="shared" si="41"/>
        <v/>
      </c>
      <c r="Q102" s="62" t="str">
        <f t="shared" si="41"/>
        <v/>
      </c>
      <c r="R102" s="62" t="str">
        <f t="shared" si="41"/>
        <v/>
      </c>
      <c r="S102" s="62" t="str">
        <f t="shared" si="41"/>
        <v/>
      </c>
      <c r="T102" s="62" t="str">
        <f t="shared" si="41"/>
        <v/>
      </c>
      <c r="U102" s="62" t="str">
        <f t="shared" si="41"/>
        <v/>
      </c>
      <c r="V102" s="62" t="str">
        <f t="shared" si="41"/>
        <v/>
      </c>
      <c r="W102" s="62" t="str">
        <f t="shared" si="41"/>
        <v/>
      </c>
      <c r="X102" s="62" t="str">
        <f t="shared" si="41"/>
        <v/>
      </c>
      <c r="Y102" s="62" t="str">
        <f t="shared" si="41"/>
        <v/>
      </c>
      <c r="Z102" s="62" t="str">
        <f t="shared" si="41"/>
        <v/>
      </c>
      <c r="AA102" s="62" t="str">
        <f t="shared" si="41"/>
        <v/>
      </c>
      <c r="AB102" s="62" t="str">
        <f t="shared" si="41"/>
        <v/>
      </c>
      <c r="AC102" s="62" t="str">
        <f t="shared" si="41"/>
        <v/>
      </c>
      <c r="AD102" s="62" t="str">
        <f t="shared" si="41"/>
        <v/>
      </c>
      <c r="AE102" s="62" t="str">
        <f t="shared" si="41"/>
        <v/>
      </c>
      <c r="AF102" s="62" t="str">
        <f t="shared" si="41"/>
        <v/>
      </c>
      <c r="AG102" s="62">
        <f>IFERROR(SUMIF($D5:$D97,$B102,AG5:AG97),"")</f>
        <v>0</v>
      </c>
      <c r="AH102" s="62">
        <f>IFERROR(SUMIF($D5:$D97,$B102,AH5:AH97),"")</f>
        <v>0</v>
      </c>
      <c r="AI102" s="62"/>
      <c r="AJ102" s="62" t="str">
        <f t="shared" si="41"/>
        <v/>
      </c>
      <c r="AK102" s="62" t="str">
        <f t="shared" si="41"/>
        <v/>
      </c>
      <c r="AL102" s="62"/>
      <c r="AM102" s="62" t="str">
        <f t="shared" si="41"/>
        <v/>
      </c>
      <c r="AN102" s="62" t="str">
        <f t="shared" si="41"/>
        <v/>
      </c>
      <c r="AO102" s="62"/>
      <c r="AP102" s="62" t="str">
        <f t="shared" si="41"/>
        <v/>
      </c>
      <c r="AQ102" s="59" t="str">
        <f t="array" ref="AQ102">IFERROR(MAX(($D5:$D97=$B102)*(AQ5:AQ97)),"")</f>
        <v/>
      </c>
      <c r="AR102" s="62" t="str">
        <f t="array" ref="AR102">IFERROR(MIN(($D5:$D97=$B102)*(AR5:AR97)),"")</f>
        <v/>
      </c>
      <c r="AS102" s="62" t="str">
        <f t="shared" si="41"/>
        <v/>
      </c>
      <c r="AT102" s="62" t="str">
        <f t="shared" si="41"/>
        <v/>
      </c>
      <c r="AU102" s="62" t="str">
        <f t="shared" si="41"/>
        <v/>
      </c>
      <c r="AV102" s="62" t="str">
        <f t="shared" si="41"/>
        <v/>
      </c>
      <c r="AW102" s="62" t="str">
        <f t="shared" si="41"/>
        <v/>
      </c>
      <c r="AX102" s="67" t="str">
        <f t="shared" si="41"/>
        <v/>
      </c>
    </row>
  </sheetData>
  <mergeCells count="399">
    <mergeCell ref="B1:W1"/>
    <mergeCell ref="X1:AX1"/>
    <mergeCell ref="E2:G2"/>
    <mergeCell ref="H2:J2"/>
    <mergeCell ref="K2:L2"/>
    <mergeCell ref="M2:N2"/>
    <mergeCell ref="O2:P2"/>
    <mergeCell ref="Q2:R2"/>
    <mergeCell ref="T2:W2"/>
    <mergeCell ref="X2:AA2"/>
    <mergeCell ref="AG2:AI2"/>
    <mergeCell ref="AJ2:AL2"/>
    <mergeCell ref="AM2:AO2"/>
    <mergeCell ref="AP2:AR2"/>
    <mergeCell ref="AS2:AT2"/>
    <mergeCell ref="AU2:AV2"/>
    <mergeCell ref="AW2:AX2"/>
    <mergeCell ref="A2:A3"/>
    <mergeCell ref="B2:B3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C2:C3"/>
    <mergeCell ref="D2:D3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K53:K55"/>
    <mergeCell ref="K56:K58"/>
    <mergeCell ref="K59:K61"/>
    <mergeCell ref="K62:K64"/>
    <mergeCell ref="K65:K67"/>
    <mergeCell ref="K68:K70"/>
    <mergeCell ref="K71:K73"/>
    <mergeCell ref="K74:K76"/>
    <mergeCell ref="K77:K79"/>
    <mergeCell ref="K80:K82"/>
    <mergeCell ref="K83:K85"/>
    <mergeCell ref="K86:K88"/>
    <mergeCell ref="K89:K91"/>
    <mergeCell ref="K92:K94"/>
    <mergeCell ref="K95:K97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L53:L55"/>
    <mergeCell ref="L56:L58"/>
    <mergeCell ref="L59:L61"/>
    <mergeCell ref="L62:L64"/>
    <mergeCell ref="L65:L67"/>
    <mergeCell ref="L68:L70"/>
    <mergeCell ref="L71:L73"/>
    <mergeCell ref="L74:L76"/>
    <mergeCell ref="L77:L79"/>
    <mergeCell ref="L80:L82"/>
    <mergeCell ref="L83:L85"/>
    <mergeCell ref="L86:L88"/>
    <mergeCell ref="L89:L91"/>
    <mergeCell ref="L92:L94"/>
    <mergeCell ref="L95:L97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  <mergeCell ref="P74:P76"/>
    <mergeCell ref="P77:P79"/>
    <mergeCell ref="P80:P82"/>
    <mergeCell ref="P83:P85"/>
    <mergeCell ref="P86:P88"/>
    <mergeCell ref="P89:P91"/>
    <mergeCell ref="P92:P94"/>
    <mergeCell ref="P95:P97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R53:R55"/>
    <mergeCell ref="R56:R58"/>
    <mergeCell ref="R59:R61"/>
    <mergeCell ref="R62:R64"/>
    <mergeCell ref="R65:R67"/>
    <mergeCell ref="R68:R70"/>
    <mergeCell ref="R71:R73"/>
    <mergeCell ref="R74:R76"/>
    <mergeCell ref="R77:R79"/>
    <mergeCell ref="R80:R82"/>
    <mergeCell ref="R83:R85"/>
    <mergeCell ref="R86:R88"/>
    <mergeCell ref="R89:R91"/>
    <mergeCell ref="R92:R94"/>
    <mergeCell ref="R95:R97"/>
    <mergeCell ref="S2:S3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S53:S55"/>
    <mergeCell ref="S56:S58"/>
    <mergeCell ref="S59:S61"/>
    <mergeCell ref="S62:S64"/>
    <mergeCell ref="S65:S67"/>
    <mergeCell ref="S68:S70"/>
    <mergeCell ref="S71:S73"/>
    <mergeCell ref="S74:S76"/>
    <mergeCell ref="S77:S79"/>
    <mergeCell ref="S80:S82"/>
    <mergeCell ref="S83:S85"/>
    <mergeCell ref="S86:S88"/>
    <mergeCell ref="S89:S91"/>
    <mergeCell ref="S92:S94"/>
    <mergeCell ref="S95:S97"/>
    <mergeCell ref="AB2:AB3"/>
    <mergeCell ref="AC2:AC3"/>
    <mergeCell ref="AD2:AD3"/>
    <mergeCell ref="AE2:AE3"/>
    <mergeCell ref="AF2:AF3"/>
    <mergeCell ref="AI5:AI7"/>
    <mergeCell ref="AI8:AI10"/>
    <mergeCell ref="AI11:AI13"/>
    <mergeCell ref="AI14:AI16"/>
    <mergeCell ref="AI17:AI19"/>
    <mergeCell ref="AI20:AI22"/>
    <mergeCell ref="AI23:AI25"/>
    <mergeCell ref="AI26:AI28"/>
    <mergeCell ref="AI29:AI31"/>
    <mergeCell ref="AI32:AI34"/>
    <mergeCell ref="AI35:AI37"/>
    <mergeCell ref="AI38:AI40"/>
    <mergeCell ref="AI41:AI43"/>
    <mergeCell ref="AI44:AI46"/>
    <mergeCell ref="AI47:AI49"/>
    <mergeCell ref="AI50:AI52"/>
    <mergeCell ref="AI53:AI55"/>
    <mergeCell ref="AI56:AI58"/>
    <mergeCell ref="AI59:AI61"/>
    <mergeCell ref="AI62:AI64"/>
    <mergeCell ref="AI65:AI67"/>
    <mergeCell ref="AI68:AI70"/>
    <mergeCell ref="AI71:AI73"/>
    <mergeCell ref="AI74:AI76"/>
    <mergeCell ref="AI77:AI79"/>
    <mergeCell ref="AI80:AI82"/>
    <mergeCell ref="AI83:AI85"/>
    <mergeCell ref="AI86:AI88"/>
    <mergeCell ref="AI89:AI91"/>
    <mergeCell ref="AI92:AI94"/>
    <mergeCell ref="AI95:AI97"/>
    <mergeCell ref="AL5:AL7"/>
    <mergeCell ref="AL8:AL10"/>
    <mergeCell ref="AL11:AL13"/>
    <mergeCell ref="AL14:AL16"/>
    <mergeCell ref="AL17:AL19"/>
    <mergeCell ref="AL20:AL22"/>
    <mergeCell ref="AL23:AL25"/>
    <mergeCell ref="AL26:AL28"/>
    <mergeCell ref="AL29:AL31"/>
    <mergeCell ref="AL32:AL34"/>
    <mergeCell ref="AL35:AL37"/>
    <mergeCell ref="AL38:AL40"/>
    <mergeCell ref="AL41:AL43"/>
    <mergeCell ref="AL44:AL46"/>
    <mergeCell ref="AL47:AL49"/>
    <mergeCell ref="AL50:AL52"/>
    <mergeCell ref="AL53:AL55"/>
    <mergeCell ref="AL56:AL58"/>
    <mergeCell ref="AL59:AL61"/>
    <mergeCell ref="AL62:AL64"/>
    <mergeCell ref="AL65:AL67"/>
    <mergeCell ref="AL68:AL70"/>
    <mergeCell ref="AL71:AL73"/>
    <mergeCell ref="AL74:AL76"/>
    <mergeCell ref="AL77:AL79"/>
    <mergeCell ref="AL80:AL82"/>
    <mergeCell ref="AL83:AL85"/>
    <mergeCell ref="AL86:AL88"/>
    <mergeCell ref="AL89:AL91"/>
    <mergeCell ref="AL92:AL94"/>
    <mergeCell ref="AL95:AL97"/>
    <mergeCell ref="AO5:AO7"/>
    <mergeCell ref="AO8:AO10"/>
    <mergeCell ref="AO11:AO13"/>
    <mergeCell ref="AO14:AO16"/>
    <mergeCell ref="AO17:AO19"/>
    <mergeCell ref="AO20:AO22"/>
    <mergeCell ref="AO23:AO25"/>
    <mergeCell ref="AO26:AO28"/>
    <mergeCell ref="AO29:AO31"/>
    <mergeCell ref="AO32:AO34"/>
    <mergeCell ref="AO35:AO37"/>
    <mergeCell ref="AO38:AO40"/>
    <mergeCell ref="AO41:AO43"/>
    <mergeCell ref="AO44:AO46"/>
    <mergeCell ref="AO47:AO49"/>
    <mergeCell ref="AO50:AO52"/>
    <mergeCell ref="AO53:AO55"/>
    <mergeCell ref="AO56:AO58"/>
    <mergeCell ref="AO59:AO61"/>
    <mergeCell ref="AO62:AO64"/>
    <mergeCell ref="AO65:AO67"/>
    <mergeCell ref="AO68:AO70"/>
    <mergeCell ref="AO71:AO73"/>
    <mergeCell ref="AO74:AO76"/>
    <mergeCell ref="AO77:AO79"/>
    <mergeCell ref="AO80:AO82"/>
    <mergeCell ref="AO83:AO85"/>
    <mergeCell ref="AO86:AO88"/>
    <mergeCell ref="AO89:AO91"/>
    <mergeCell ref="AO92:AO94"/>
    <mergeCell ref="AO95:AO97"/>
    <mergeCell ref="AT5:AT7"/>
    <mergeCell ref="AT8:AT10"/>
    <mergeCell ref="AT11:AT13"/>
    <mergeCell ref="AT14:AT16"/>
    <mergeCell ref="AT17:AT19"/>
    <mergeCell ref="AT20:AT22"/>
    <mergeCell ref="AT23:AT25"/>
    <mergeCell ref="AT26:AT28"/>
    <mergeCell ref="AT29:AT31"/>
    <mergeCell ref="AT32:AT34"/>
    <mergeCell ref="AT35:AT37"/>
    <mergeCell ref="AT38:AT40"/>
    <mergeCell ref="AT41:AT43"/>
    <mergeCell ref="AT44:AT46"/>
    <mergeCell ref="AT47:AT49"/>
    <mergeCell ref="AT50:AT52"/>
    <mergeCell ref="AT53:AT55"/>
    <mergeCell ref="AT56:AT58"/>
    <mergeCell ref="AT59:AT61"/>
    <mergeCell ref="AT62:AT64"/>
    <mergeCell ref="AT65:AT67"/>
    <mergeCell ref="AT68:AT70"/>
    <mergeCell ref="AT71:AT73"/>
    <mergeCell ref="AT74:AT76"/>
    <mergeCell ref="AT77:AT79"/>
    <mergeCell ref="AT80:AT82"/>
    <mergeCell ref="AT83:AT85"/>
    <mergeCell ref="AT86:AT88"/>
    <mergeCell ref="AT89:AT91"/>
    <mergeCell ref="AT92:AT94"/>
    <mergeCell ref="AT95:AT97"/>
    <mergeCell ref="AV5:AV7"/>
    <mergeCell ref="AV8:AV10"/>
    <mergeCell ref="AV11:AV13"/>
    <mergeCell ref="AV14:AV16"/>
    <mergeCell ref="AV17:AV19"/>
    <mergeCell ref="AV20:AV22"/>
    <mergeCell ref="AV23:AV25"/>
    <mergeCell ref="AV26:AV28"/>
    <mergeCell ref="AV29:AV31"/>
    <mergeCell ref="AV32:AV34"/>
    <mergeCell ref="AV35:AV37"/>
    <mergeCell ref="AV38:AV40"/>
    <mergeCell ref="AV41:AV43"/>
    <mergeCell ref="AV44:AV46"/>
    <mergeCell ref="AV47:AV49"/>
    <mergeCell ref="AV50:AV52"/>
    <mergeCell ref="AV53:AV55"/>
    <mergeCell ref="AV56:AV58"/>
    <mergeCell ref="AV59:AV61"/>
    <mergeCell ref="AV62:AV64"/>
    <mergeCell ref="AV65:AV67"/>
    <mergeCell ref="AV68:AV70"/>
    <mergeCell ref="AV71:AV73"/>
    <mergeCell ref="AV74:AV76"/>
    <mergeCell ref="AV77:AV79"/>
    <mergeCell ref="AV80:AV82"/>
    <mergeCell ref="AV83:AV85"/>
    <mergeCell ref="AV86:AV88"/>
    <mergeCell ref="AV89:AV91"/>
    <mergeCell ref="AV92:AV94"/>
    <mergeCell ref="AV95:AV97"/>
    <mergeCell ref="AX5:AX7"/>
    <mergeCell ref="AX8:AX10"/>
    <mergeCell ref="AX11:AX13"/>
    <mergeCell ref="AX14:AX16"/>
    <mergeCell ref="AX17:AX19"/>
    <mergeCell ref="AX20:AX22"/>
    <mergeCell ref="AX23:AX25"/>
    <mergeCell ref="AX26:AX28"/>
    <mergeCell ref="AX29:AX31"/>
    <mergeCell ref="AX32:AX34"/>
    <mergeCell ref="AX35:AX37"/>
    <mergeCell ref="AX38:AX40"/>
    <mergeCell ref="AX41:AX43"/>
    <mergeCell ref="AX44:AX46"/>
    <mergeCell ref="AX47:AX49"/>
    <mergeCell ref="AX50:AX52"/>
    <mergeCell ref="AX53:AX55"/>
    <mergeCell ref="AX56:AX58"/>
    <mergeCell ref="AX59:AX61"/>
    <mergeCell ref="AX62:AX64"/>
    <mergeCell ref="AX65:AX67"/>
    <mergeCell ref="AX68:AX70"/>
    <mergeCell ref="AX71:AX73"/>
    <mergeCell ref="AX74:AX76"/>
    <mergeCell ref="AX77:AX79"/>
    <mergeCell ref="AX80:AX82"/>
    <mergeCell ref="AX83:AX85"/>
    <mergeCell ref="AX86:AX88"/>
    <mergeCell ref="AX89:AX91"/>
    <mergeCell ref="AX92:AX94"/>
    <mergeCell ref="AX95:AX97"/>
  </mergeCells>
  <dataValidations count="1">
    <dataValidation type="list" allowBlank="1" showInputMessage="1" showErrorMessage="1" sqref="V4:W4 Z4:AA4">
      <formula1>#REF!</formula1>
    </dataValidation>
  </dataValidations>
  <pageMargins left="0.699305555555556" right="0.699305555555556" top="0.75" bottom="0.75" header="0.3" footer="0.3"/>
  <headerFooter/>
  <ignoredErrors>
    <ignoredError sqref="V6 W5:W7" unlockedFormula="1" listDataValidation="1"/>
    <ignoredError sqref="V7:V8" listDataValidation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3" sqref="E3"/>
    </sheetView>
  </sheetViews>
  <sheetFormatPr defaultColWidth="9" defaultRowHeight="13.5" outlineLevelRow="3" outlineLevelCol="3"/>
  <cols>
    <col min="1" max="16384" width="9" style="6"/>
  </cols>
  <sheetData>
    <row r="1" ht="45" spans="1:4">
      <c r="A1" s="7" t="s">
        <v>55</v>
      </c>
      <c r="B1" s="7" t="s">
        <v>56</v>
      </c>
      <c r="C1" s="7" t="s">
        <v>57</v>
      </c>
      <c r="D1" s="7" t="s">
        <v>58</v>
      </c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" sqref="D2"/>
    </sheetView>
  </sheetViews>
  <sheetFormatPr defaultColWidth="9" defaultRowHeight="13.5" outlineLevelRow="2" outlineLevelCol="5"/>
  <sheetData>
    <row r="1" ht="14.25" spans="1:6">
      <c r="A1" s="3" t="s">
        <v>90</v>
      </c>
      <c r="B1" s="3" t="s">
        <v>91</v>
      </c>
      <c r="C1" s="4" t="s">
        <v>92</v>
      </c>
      <c r="D1" s="3" t="s">
        <v>93</v>
      </c>
      <c r="E1" s="3" t="s">
        <v>93</v>
      </c>
      <c r="F1" s="3" t="s">
        <v>93</v>
      </c>
    </row>
    <row r="3" spans="3:3">
      <c r="C3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3.5" outlineLevelCol="5"/>
  <sheetData>
    <row r="1" ht="14.25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E1" workbookViewId="0">
      <selection activeCell="P2" sqref="P2"/>
    </sheetView>
  </sheetViews>
  <sheetFormatPr defaultColWidth="9" defaultRowHeight="13.5"/>
  <cols>
    <col min="12" max="12" width="17.9083333333333" customWidth="1"/>
    <col min="13" max="13" width="18.2666666666667" customWidth="1"/>
    <col min="14" max="14" width="20.2666666666667" customWidth="1"/>
  </cols>
  <sheetData>
    <row r="1" spans="1:1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s="2" t="s">
        <v>115</v>
      </c>
      <c r="Q1" s="2" t="s">
        <v>116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117</v>
      </c>
      <c r="B1" t="s">
        <v>118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B11" sqref="A1:B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1.炼焦日报表（班日、月）</vt:lpstr>
      <vt:lpstr>_lianjaorb_month_day</vt:lpstr>
      <vt:lpstr>_kjjunzhi_month_day</vt:lpstr>
      <vt:lpstr>_causek_month_day</vt:lpstr>
      <vt:lpstr>_actual_month_day</vt:lpstr>
      <vt:lpstr>_analysis_month_day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2019-01-22T02:59:41Z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  <property fmtid="{D5CDD505-2E9C-101B-9397-08002B2CF9AE}" pid="3" name="KSORubyTemplateID" linkTarget="0">
    <vt:lpwstr>14</vt:lpwstr>
  </property>
</Properties>
</file>