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firstSheet="1" activeTab="1"/>
  </bookViews>
  <sheets>
    <sheet name="_model" sheetId="1" state="hidden" r:id="rId1"/>
    <sheet name="6炉机侧炉温管控" sheetId="2" r:id="rId2"/>
    <sheet name="6炉焦侧炉温管控" sheetId="3" r:id="rId3"/>
    <sheet name="_metadata" sheetId="5" state="hidden" r:id="rId4"/>
  </sheets>
  <calcPr calcId="144525" concurrentCalc="0"/>
</workbook>
</file>

<file path=xl/sharedStrings.xml><?xml version="1.0" encoding="utf-8"?>
<sst xmlns="http://schemas.openxmlformats.org/spreadsheetml/2006/main" count="83">
  <si>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</si>
  <si>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</si>
  <si>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</si>
  <si>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</si>
  <si>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</si>
  <si>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</si>
  <si>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</si>
  <si>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</si>
  <si>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</si>
  <si>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</si>
  <si>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</si>
  <si>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</si>
  <si>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</si>
  <si>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</si>
  <si>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</si>
  <si>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</si>
  <si>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</si>
  <si>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</si>
  <si>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</si>
  <si>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</si>
  <si>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</si>
  <si>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</si>
  <si>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</si>
  <si>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</si>
  <si>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</si>
  <si>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</si>
  <si>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</si>
  <si>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</si>
  <si>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</si>
  <si>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</si>
  <si>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</si>
  <si>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</si>
  <si>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</si>
  <si>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</si>
  <si>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</si>
  <si>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</si>
  <si>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</si>
  <si>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</si>
  <si>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</si>
  <si>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</si>
  <si>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</si>
  <si>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</si>
  <si>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</si>
  <si>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</si>
  <si>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</si>
  <si>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</si>
  <si>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</si>
  <si>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</si>
  <si>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</si>
  <si>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</si>
  <si>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</si>
  <si>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</si>
  <si>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2018年12月28日</t>
  </si>
  <si>
    <t>DateTime2</t>
  </si>
  <si>
    <t>12月28日</t>
  </si>
  <si>
    <t>DateTime3</t>
  </si>
  <si>
    <t>2018/12/28</t>
  </si>
  <si>
    <t>DateTime4</t>
  </si>
  <si>
    <t>12/28</t>
  </si>
  <si>
    <t>DateTime5</t>
  </si>
  <si>
    <t>12月</t>
  </si>
  <si>
    <t>DateTime6</t>
  </si>
  <si>
    <t>2018年12月</t>
  </si>
  <si>
    <t>TemplateName</t>
  </si>
  <si>
    <t>CK67-炼焦-6#炉温记录报表（日）</t>
  </si>
  <si>
    <t>Type</t>
  </si>
  <si>
    <t>日报表</t>
  </si>
  <si>
    <t>TemplatePath</t>
  </si>
  <si>
    <t>D:\template\焦化\CK67-炼焦-6#炉温记录报表（日）.xlsx</t>
  </si>
  <si>
    <t>AutoBuild</t>
  </si>
  <si>
    <t>Enable</t>
  </si>
  <si>
    <t>Language</t>
  </si>
  <si>
    <t>cn_zh</t>
  </si>
  <si>
    <t>BlowingInDate</t>
  </si>
  <si>
    <t>2018-12-28</t>
  </si>
  <si>
    <t>Build_Type</t>
  </si>
  <si>
    <t>automatic</t>
  </si>
  <si>
    <t>Build_StartTime</t>
  </si>
  <si>
    <t>2018-12-28 15:28:45</t>
  </si>
  <si>
    <t>Build_EndTime</t>
  </si>
  <si>
    <t>2018-12-28 15:28:48</t>
  </si>
  <si>
    <t>ExcelFile</t>
  </si>
  <si>
    <t>D:\excel\cn_zh\焦化\日报表\CK67-炼焦-6#炉温记录报表（日）_2018-12-28_16.xlsx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</si>
</sst>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0">
      <protection locked="0"/>
    </xf>
    <xf numFmtId="0" fontId="0" fillId="0" borderId="0"/>
  </cellStyleXfs>
  <cellXfs count="27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Font="1" applyFill="1" applyAlignment="1">
      <alignment vertical="center"/>
    </xf>
    <xf numFmtId="0" fontId="2" fillId="0" borderId="0" xfId="50" applyFont="1" applyFill="1" applyAlignment="1">
      <alignment vertical="center"/>
    </xf>
    <xf numFmtId="0" fontId="0" fillId="2" borderId="1" xfId="50" applyFont="1" applyFill="1" applyBorder="1" applyAlignment="1">
      <alignment vertical="center"/>
    </xf>
    <xf numFmtId="14" fontId="0" fillId="2" borderId="1" xfId="50" applyNumberFormat="1" applyFont="1" applyFill="1" applyBorder="1" applyAlignment="1">
      <alignment vertical="center"/>
    </xf>
    <xf numFmtId="0" fontId="0" fillId="0" borderId="3" xfId="50" applyFont="1" applyFill="1" applyBorder="1" applyAlignment="1">
      <alignment vertical="center"/>
    </xf>
    <xf numFmtId="0" fontId="0" fillId="2" borderId="1" xfId="50" applyFont="1" applyFill="1" applyBorder="1" applyAlignment="1">
      <alignment horizontal="center" vertical="center"/>
    </xf>
    <xf numFmtId="0" fontId="3" fillId="0" borderId="0" xfId="50" applyFont="1"/>
    <xf numFmtId="0" fontId="0" fillId="0" borderId="1" xfId="50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vertical="center"/>
    </xf>
    <xf numFmtId="1" fontId="0" fillId="0" borderId="1" xfId="50" applyNumberFormat="1" applyFont="1" applyFill="1" applyBorder="1" applyAlignment="1">
      <alignment horizontal="right" vertical="center"/>
    </xf>
    <xf numFmtId="0" fontId="0" fillId="0" borderId="4" xfId="50" applyFont="1" applyFill="1" applyBorder="1" applyAlignment="1">
      <alignment vertical="center"/>
    </xf>
    <xf numFmtId="2" fontId="0" fillId="0" borderId="1" xfId="50" applyNumberFormat="1" applyFont="1" applyFill="1" applyBorder="1" applyAlignment="1">
      <alignment vertical="center"/>
    </xf>
    <xf numFmtId="1" fontId="0" fillId="0" borderId="0" xfId="50" applyNumberFormat="1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workbookViewId="0">
      <selection activeCell="F10" sqref="F10"/>
    </sheetView>
  </sheetViews>
  <sheetFormatPr defaultColWidth="9" defaultRowHeight="14.25"/>
  <cols>
    <col min="1" max="1" width="14" style="14" customWidth="1"/>
    <col min="2" max="7" width="11.3666666666667" style="14" customWidth="1"/>
    <col min="8" max="8" width="7.725" style="14" customWidth="1"/>
    <col min="9" max="9" width="8.26666666666667" style="14" customWidth="1"/>
    <col min="10" max="15" width="11.3666666666667" style="14" customWidth="1"/>
    <col min="16" max="16" width="7.36666666666667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r="2" s="14" customFormat="1" ht="13.5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ht="13.5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ht="13.5" spans="1:17">
      <c r="A5" s="21"/>
      <c r="B5" s="22"/>
      <c r="C5" s="22"/>
      <c r="D5" s="22"/>
      <c r="E5" s="22"/>
      <c r="F5" s="22"/>
      <c r="G5" s="22"/>
      <c r="H5" s="22" t="str">
        <f t="shared" ref="H5:H60" si="0">IF(B5="","",INT(AVERAGE(B5:G5)))</f>
        <v/>
      </c>
      <c r="I5" s="22" t="str">
        <f t="shared" ref="I5:I60" si="1">IF(H5="","",H5-H$65)</f>
        <v/>
      </c>
      <c r="J5" s="22"/>
      <c r="K5" s="22"/>
      <c r="L5" s="22"/>
      <c r="M5" s="22"/>
      <c r="N5" s="22"/>
      <c r="O5" s="22"/>
      <c r="P5" s="22" t="str">
        <f t="shared" ref="P5:P60" si="2">IF(J5="","",INT(AVERAGE(J5:O5)))</f>
        <v/>
      </c>
      <c r="Q5" s="22" t="str">
        <f t="shared" ref="Q5:Q60" si="3">IF(P5="","",P5-P$65)</f>
        <v/>
      </c>
    </row>
    <row r="6" s="14" customFormat="1" ht="13.5" spans="1:17">
      <c r="A6" s="21"/>
      <c r="B6" s="22"/>
      <c r="C6" s="22"/>
      <c r="D6" s="22"/>
      <c r="E6" s="22"/>
      <c r="F6" s="22"/>
      <c r="G6" s="22"/>
      <c r="H6" s="22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2" t="str">
        <f t="shared" si="2"/>
        <v/>
      </c>
      <c r="Q6" s="22" t="str">
        <f t="shared" si="3"/>
        <v/>
      </c>
    </row>
    <row r="7" s="14" customFormat="1" ht="13.5" spans="1:17">
      <c r="A7" s="21"/>
      <c r="B7" s="22"/>
      <c r="C7" s="22"/>
      <c r="D7" s="22"/>
      <c r="E7" s="22"/>
      <c r="F7" s="22"/>
      <c r="G7" s="22"/>
      <c r="H7" s="22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2" t="str">
        <f t="shared" si="2"/>
        <v/>
      </c>
      <c r="Q7" s="22" t="str">
        <f t="shared" si="3"/>
        <v/>
      </c>
    </row>
    <row r="8" s="14" customFormat="1" ht="13.5" spans="1:17">
      <c r="A8" s="21"/>
      <c r="B8" s="22"/>
      <c r="C8" s="22"/>
      <c r="D8" s="22"/>
      <c r="E8" s="22"/>
      <c r="F8" s="22"/>
      <c r="G8" s="22"/>
      <c r="H8" s="22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2" t="str">
        <f t="shared" si="2"/>
        <v/>
      </c>
      <c r="Q8" s="22" t="str">
        <f t="shared" si="3"/>
        <v/>
      </c>
    </row>
    <row r="9" s="14" customFormat="1" ht="13.5" spans="1:17">
      <c r="A9" s="21"/>
      <c r="B9" s="22"/>
      <c r="C9" s="22"/>
      <c r="D9" s="22"/>
      <c r="E9" s="22"/>
      <c r="F9" s="22"/>
      <c r="G9" s="22"/>
      <c r="H9" s="22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2" t="str">
        <f t="shared" si="2"/>
        <v/>
      </c>
      <c r="Q9" s="22" t="str">
        <f t="shared" si="3"/>
        <v/>
      </c>
    </row>
    <row r="10" s="14" customFormat="1" ht="13.5" spans="1:17">
      <c r="A10" s="21"/>
      <c r="B10" s="22"/>
      <c r="C10" s="22"/>
      <c r="D10" s="22"/>
      <c r="E10" s="22"/>
      <c r="F10" s="22"/>
      <c r="G10" s="22"/>
      <c r="H10" s="22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2" t="str">
        <f t="shared" si="2"/>
        <v/>
      </c>
      <c r="Q10" s="22" t="str">
        <f t="shared" si="3"/>
        <v/>
      </c>
    </row>
    <row r="11" s="14" customFormat="1" ht="13.5" spans="1:17">
      <c r="A11" s="21"/>
      <c r="B11" s="22"/>
      <c r="C11" s="22"/>
      <c r="D11" s="22"/>
      <c r="E11" s="22"/>
      <c r="F11" s="22"/>
      <c r="G11" s="22"/>
      <c r="H11" s="22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2" t="str">
        <f t="shared" si="2"/>
        <v/>
      </c>
      <c r="Q11" s="22" t="str">
        <f t="shared" si="3"/>
        <v/>
      </c>
    </row>
    <row r="12" s="14" customFormat="1" ht="13.5" spans="1:17">
      <c r="A12" s="21"/>
      <c r="B12" s="22"/>
      <c r="C12" s="22"/>
      <c r="D12" s="22"/>
      <c r="E12" s="22"/>
      <c r="F12" s="22"/>
      <c r="G12" s="22"/>
      <c r="H12" s="22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2" t="str">
        <f t="shared" si="2"/>
        <v/>
      </c>
      <c r="Q12" s="22" t="str">
        <f t="shared" si="3"/>
        <v/>
      </c>
    </row>
    <row r="13" s="14" customFormat="1" ht="13.5" spans="1:17">
      <c r="A13" s="21"/>
      <c r="B13" s="22"/>
      <c r="C13" s="22"/>
      <c r="D13" s="22"/>
      <c r="E13" s="22"/>
      <c r="F13" s="22"/>
      <c r="G13" s="22"/>
      <c r="H13" s="22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2" t="str">
        <f t="shared" si="2"/>
        <v/>
      </c>
      <c r="Q13" s="22" t="str">
        <f t="shared" si="3"/>
        <v/>
      </c>
    </row>
    <row r="14" s="14" customFormat="1" ht="13.5" spans="1:17">
      <c r="A14" s="21"/>
      <c r="B14" s="22"/>
      <c r="C14" s="22"/>
      <c r="D14" s="22"/>
      <c r="E14" s="22"/>
      <c r="F14" s="22"/>
      <c r="G14" s="22"/>
      <c r="H14" s="22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2" t="str">
        <f t="shared" si="2"/>
        <v/>
      </c>
      <c r="Q14" s="22" t="str">
        <f t="shared" si="3"/>
        <v/>
      </c>
    </row>
    <row r="15" s="14" customFormat="1" ht="13.5" spans="1:17">
      <c r="A15" s="21"/>
      <c r="B15" s="22"/>
      <c r="C15" s="22"/>
      <c r="D15" s="22"/>
      <c r="E15" s="22"/>
      <c r="F15" s="22"/>
      <c r="G15" s="22"/>
      <c r="H15" s="22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2" t="str">
        <f t="shared" si="2"/>
        <v/>
      </c>
      <c r="Q15" s="22" t="str">
        <f t="shared" si="3"/>
        <v/>
      </c>
    </row>
    <row r="16" s="14" customFormat="1" ht="13.5" spans="1:17">
      <c r="A16" s="21"/>
      <c r="B16" s="22"/>
      <c r="C16" s="22"/>
      <c r="D16" s="22"/>
      <c r="E16" s="22"/>
      <c r="F16" s="22"/>
      <c r="G16" s="22"/>
      <c r="H16" s="22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2" t="str">
        <f t="shared" si="2"/>
        <v/>
      </c>
      <c r="Q16" s="22" t="str">
        <f t="shared" si="3"/>
        <v/>
      </c>
    </row>
    <row r="17" s="14" customFormat="1" ht="13.5" spans="1:17">
      <c r="A17" s="21"/>
      <c r="B17" s="22"/>
      <c r="C17" s="22"/>
      <c r="D17" s="22"/>
      <c r="E17" s="22"/>
      <c r="F17" s="22"/>
      <c r="G17" s="22"/>
      <c r="H17" s="22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2" t="str">
        <f t="shared" si="2"/>
        <v/>
      </c>
      <c r="Q17" s="22" t="str">
        <f t="shared" si="3"/>
        <v/>
      </c>
    </row>
    <row r="18" s="14" customFormat="1" ht="13.5" spans="1:17">
      <c r="A18" s="21"/>
      <c r="B18" s="22"/>
      <c r="C18" s="22"/>
      <c r="D18" s="22"/>
      <c r="E18" s="22"/>
      <c r="F18" s="22"/>
      <c r="G18" s="22"/>
      <c r="H18" s="22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2" t="str">
        <f t="shared" si="2"/>
        <v/>
      </c>
      <c r="Q18" s="22" t="str">
        <f t="shared" si="3"/>
        <v/>
      </c>
    </row>
    <row r="19" s="14" customFormat="1" ht="13.5" spans="1:17">
      <c r="A19" s="21"/>
      <c r="B19" s="22"/>
      <c r="C19" s="22"/>
      <c r="D19" s="22"/>
      <c r="E19" s="22"/>
      <c r="F19" s="22"/>
      <c r="G19" s="22"/>
      <c r="H19" s="22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2" t="str">
        <f t="shared" si="2"/>
        <v/>
      </c>
      <c r="Q19" s="22" t="str">
        <f t="shared" si="3"/>
        <v/>
      </c>
    </row>
    <row r="20" s="14" customFormat="1" ht="13.5" spans="1:17">
      <c r="A20" s="21"/>
      <c r="B20" s="22"/>
      <c r="C20" s="22"/>
      <c r="D20" s="22"/>
      <c r="E20" s="22"/>
      <c r="F20" s="22"/>
      <c r="G20" s="22"/>
      <c r="H20" s="22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2" t="str">
        <f t="shared" si="2"/>
        <v/>
      </c>
      <c r="Q20" s="22" t="str">
        <f t="shared" si="3"/>
        <v/>
      </c>
    </row>
    <row r="21" s="14" customFormat="1" ht="13.5" spans="1:17">
      <c r="A21" s="21"/>
      <c r="B21" s="22"/>
      <c r="C21" s="22"/>
      <c r="D21" s="22"/>
      <c r="E21" s="22"/>
      <c r="F21" s="22"/>
      <c r="G21" s="22"/>
      <c r="H21" s="22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2" t="str">
        <f t="shared" si="2"/>
        <v/>
      </c>
      <c r="Q21" s="22" t="str">
        <f t="shared" si="3"/>
        <v/>
      </c>
    </row>
    <row r="22" s="14" customFormat="1" ht="13.5" spans="1:17">
      <c r="A22" s="21"/>
      <c r="B22" s="22"/>
      <c r="C22" s="22"/>
      <c r="D22" s="22"/>
      <c r="E22" s="22"/>
      <c r="F22" s="22"/>
      <c r="G22" s="22"/>
      <c r="H22" s="22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2" t="str">
        <f t="shared" si="2"/>
        <v/>
      </c>
      <c r="Q22" s="22" t="str">
        <f t="shared" si="3"/>
        <v/>
      </c>
    </row>
    <row r="23" s="14" customFormat="1" ht="13.5" spans="1:17">
      <c r="A23" s="21"/>
      <c r="B23" s="22"/>
      <c r="C23" s="22"/>
      <c r="D23" s="22"/>
      <c r="E23" s="22"/>
      <c r="F23" s="22"/>
      <c r="G23" s="22"/>
      <c r="H23" s="22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2" t="str">
        <f t="shared" si="2"/>
        <v/>
      </c>
      <c r="Q23" s="22" t="str">
        <f t="shared" si="3"/>
        <v/>
      </c>
    </row>
    <row r="24" s="14" customFormat="1" ht="13.5" spans="1:17">
      <c r="A24" s="21"/>
      <c r="B24" s="22"/>
      <c r="C24" s="22"/>
      <c r="D24" s="22"/>
      <c r="E24" s="22"/>
      <c r="F24" s="22"/>
      <c r="G24" s="22"/>
      <c r="H24" s="22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2" t="str">
        <f t="shared" si="2"/>
        <v/>
      </c>
      <c r="Q24" s="22" t="str">
        <f t="shared" si="3"/>
        <v/>
      </c>
    </row>
    <row r="25" s="14" customFormat="1" ht="13.5" spans="1:17">
      <c r="A25" s="21"/>
      <c r="B25" s="22"/>
      <c r="C25" s="22"/>
      <c r="D25" s="22"/>
      <c r="E25" s="22"/>
      <c r="F25" s="22"/>
      <c r="G25" s="22"/>
      <c r="H25" s="22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2" t="str">
        <f t="shared" si="2"/>
        <v/>
      </c>
      <c r="Q25" s="22" t="str">
        <f t="shared" si="3"/>
        <v/>
      </c>
    </row>
    <row r="26" s="14" customFormat="1" ht="13.5" spans="1:17">
      <c r="A26" s="21"/>
      <c r="B26" s="22"/>
      <c r="C26" s="22"/>
      <c r="D26" s="22"/>
      <c r="E26" s="22"/>
      <c r="F26" s="22"/>
      <c r="G26" s="22"/>
      <c r="H26" s="22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2" t="str">
        <f t="shared" si="2"/>
        <v/>
      </c>
      <c r="Q26" s="22" t="str">
        <f t="shared" si="3"/>
        <v/>
      </c>
    </row>
    <row r="27" s="14" customFormat="1" ht="13.5" spans="1:17">
      <c r="A27" s="21"/>
      <c r="B27" s="22"/>
      <c r="C27" s="22"/>
      <c r="D27" s="22"/>
      <c r="E27" s="22"/>
      <c r="F27" s="22"/>
      <c r="G27" s="22"/>
      <c r="H27" s="22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2" t="str">
        <f t="shared" si="2"/>
        <v/>
      </c>
      <c r="Q27" s="22" t="str">
        <f t="shared" si="3"/>
        <v/>
      </c>
    </row>
    <row r="28" s="14" customFormat="1" ht="13.5" spans="1:17">
      <c r="A28" s="21"/>
      <c r="B28" s="22"/>
      <c r="C28" s="22"/>
      <c r="D28" s="22"/>
      <c r="E28" s="22"/>
      <c r="F28" s="22"/>
      <c r="G28" s="22"/>
      <c r="H28" s="22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2" t="str">
        <f t="shared" si="2"/>
        <v/>
      </c>
      <c r="Q28" s="22" t="str">
        <f t="shared" si="3"/>
        <v/>
      </c>
    </row>
    <row r="29" s="14" customFormat="1" ht="13.5" spans="1:17">
      <c r="A29" s="21"/>
      <c r="B29" s="22"/>
      <c r="C29" s="22"/>
      <c r="D29" s="22"/>
      <c r="E29" s="22"/>
      <c r="F29" s="22"/>
      <c r="G29" s="22"/>
      <c r="H29" s="22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2" t="str">
        <f t="shared" si="2"/>
        <v/>
      </c>
      <c r="Q29" s="22" t="str">
        <f t="shared" si="3"/>
        <v/>
      </c>
    </row>
    <row r="30" s="14" customFormat="1" ht="13.5" spans="1:17">
      <c r="A30" s="21"/>
      <c r="B30" s="22"/>
      <c r="C30" s="22"/>
      <c r="D30" s="22"/>
      <c r="E30" s="22"/>
      <c r="F30" s="22"/>
      <c r="G30" s="22"/>
      <c r="H30" s="22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2" t="str">
        <f t="shared" si="2"/>
        <v/>
      </c>
      <c r="Q30" s="22" t="str">
        <f t="shared" si="3"/>
        <v/>
      </c>
    </row>
    <row r="31" s="14" customFormat="1" ht="13.5" spans="1:17">
      <c r="A31" s="21"/>
      <c r="B31" s="22"/>
      <c r="C31" s="22"/>
      <c r="D31" s="22"/>
      <c r="E31" s="22"/>
      <c r="F31" s="22"/>
      <c r="G31" s="22"/>
      <c r="H31" s="22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2" t="str">
        <f t="shared" si="2"/>
        <v/>
      </c>
      <c r="Q31" s="22" t="str">
        <f t="shared" si="3"/>
        <v/>
      </c>
    </row>
    <row r="32" s="14" customFormat="1" ht="13.5" spans="1:17">
      <c r="A32" s="21"/>
      <c r="B32" s="22"/>
      <c r="C32" s="22"/>
      <c r="D32" s="22"/>
      <c r="E32" s="22"/>
      <c r="F32" s="22"/>
      <c r="G32" s="22"/>
      <c r="H32" s="22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2" t="str">
        <f t="shared" si="2"/>
        <v/>
      </c>
      <c r="Q32" s="22" t="str">
        <f t="shared" si="3"/>
        <v/>
      </c>
    </row>
    <row r="33" s="14" customFormat="1" ht="13.5" spans="1:17">
      <c r="A33" s="21"/>
      <c r="B33" s="22"/>
      <c r="C33" s="22"/>
      <c r="D33" s="22"/>
      <c r="E33" s="22"/>
      <c r="F33" s="22"/>
      <c r="G33" s="22"/>
      <c r="H33" s="22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2" t="str">
        <f t="shared" si="2"/>
        <v/>
      </c>
      <c r="Q33" s="22" t="str">
        <f t="shared" si="3"/>
        <v/>
      </c>
    </row>
    <row r="34" s="14" customFormat="1" ht="13.5" spans="1:17">
      <c r="A34" s="21"/>
      <c r="B34" s="22"/>
      <c r="C34" s="22"/>
      <c r="D34" s="22"/>
      <c r="E34" s="22"/>
      <c r="F34" s="22"/>
      <c r="G34" s="22"/>
      <c r="H34" s="22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2" t="str">
        <f t="shared" si="2"/>
        <v/>
      </c>
      <c r="Q34" s="22" t="str">
        <f t="shared" si="3"/>
        <v/>
      </c>
    </row>
    <row r="35" s="14" customFormat="1" ht="13.5" spans="1:17">
      <c r="A35" s="21"/>
      <c r="B35" s="22"/>
      <c r="C35" s="22"/>
      <c r="D35" s="22"/>
      <c r="E35" s="22"/>
      <c r="F35" s="22"/>
      <c r="G35" s="22"/>
      <c r="H35" s="22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2" t="str">
        <f t="shared" si="2"/>
        <v/>
      </c>
      <c r="Q35" s="22" t="str">
        <f t="shared" si="3"/>
        <v/>
      </c>
    </row>
    <row r="36" s="14" customFormat="1" ht="13.5" spans="1:17">
      <c r="A36" s="21"/>
      <c r="B36" s="22"/>
      <c r="C36" s="22"/>
      <c r="D36" s="22"/>
      <c r="E36" s="22"/>
      <c r="F36" s="22"/>
      <c r="G36" s="22"/>
      <c r="H36" s="22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2" t="str">
        <f t="shared" si="2"/>
        <v/>
      </c>
      <c r="Q36" s="22" t="str">
        <f t="shared" si="3"/>
        <v/>
      </c>
    </row>
    <row r="37" s="14" customFormat="1" ht="13.5" spans="1:17">
      <c r="A37" s="21"/>
      <c r="B37" s="22"/>
      <c r="C37" s="22"/>
      <c r="D37" s="22"/>
      <c r="E37" s="22"/>
      <c r="F37" s="22"/>
      <c r="G37" s="22"/>
      <c r="H37" s="22" t="str">
        <f t="shared" si="0"/>
        <v/>
      </c>
      <c r="I37" s="22" t="str">
        <f t="shared" si="1"/>
        <v/>
      </c>
      <c r="J37" s="22"/>
      <c r="K37" s="22"/>
      <c r="L37" s="22"/>
      <c r="M37" s="22"/>
      <c r="N37" s="22"/>
      <c r="O37" s="22"/>
      <c r="P37" s="22" t="str">
        <f t="shared" si="2"/>
        <v/>
      </c>
      <c r="Q37" s="22" t="str">
        <f t="shared" si="3"/>
        <v/>
      </c>
    </row>
    <row r="38" s="14" customFormat="1" ht="13.5" spans="1:17">
      <c r="A38" s="21"/>
      <c r="B38" s="22"/>
      <c r="C38" s="22"/>
      <c r="D38" s="22"/>
      <c r="E38" s="22"/>
      <c r="F38" s="22"/>
      <c r="G38" s="22"/>
      <c r="H38" s="22" t="str">
        <f t="shared" si="0"/>
        <v/>
      </c>
      <c r="I38" s="22" t="str">
        <f t="shared" si="1"/>
        <v/>
      </c>
      <c r="J38" s="22"/>
      <c r="K38" s="22"/>
      <c r="L38" s="22"/>
      <c r="M38" s="22"/>
      <c r="N38" s="22"/>
      <c r="O38" s="22"/>
      <c r="P38" s="22" t="str">
        <f t="shared" si="2"/>
        <v/>
      </c>
      <c r="Q38" s="22" t="str">
        <f t="shared" si="3"/>
        <v/>
      </c>
    </row>
    <row r="39" s="14" customFormat="1" ht="13.5" spans="1:17">
      <c r="A39" s="21"/>
      <c r="B39" s="22"/>
      <c r="C39" s="22"/>
      <c r="D39" s="22"/>
      <c r="E39" s="22"/>
      <c r="F39" s="22"/>
      <c r="G39" s="22"/>
      <c r="H39" s="22" t="str">
        <f t="shared" si="0"/>
        <v/>
      </c>
      <c r="I39" s="22" t="str">
        <f t="shared" si="1"/>
        <v/>
      </c>
      <c r="J39" s="22"/>
      <c r="K39" s="22"/>
      <c r="L39" s="22"/>
      <c r="M39" s="22"/>
      <c r="N39" s="22"/>
      <c r="O39" s="22"/>
      <c r="P39" s="22" t="str">
        <f t="shared" si="2"/>
        <v/>
      </c>
      <c r="Q39" s="22" t="str">
        <f t="shared" si="3"/>
        <v/>
      </c>
    </row>
    <row r="40" s="14" customFormat="1" ht="13.5" spans="1:17">
      <c r="A40" s="21"/>
      <c r="B40" s="22"/>
      <c r="C40" s="22"/>
      <c r="D40" s="22"/>
      <c r="E40" s="22"/>
      <c r="F40" s="22"/>
      <c r="G40" s="22"/>
      <c r="H40" s="22" t="str">
        <f t="shared" si="0"/>
        <v/>
      </c>
      <c r="I40" s="22" t="str">
        <f t="shared" si="1"/>
        <v/>
      </c>
      <c r="J40" s="22"/>
      <c r="K40" s="22"/>
      <c r="L40" s="22"/>
      <c r="M40" s="22"/>
      <c r="N40" s="22"/>
      <c r="O40" s="22"/>
      <c r="P40" s="22" t="str">
        <f t="shared" si="2"/>
        <v/>
      </c>
      <c r="Q40" s="22" t="str">
        <f t="shared" si="3"/>
        <v/>
      </c>
    </row>
    <row r="41" s="14" customFormat="1" ht="13.5" spans="1:17">
      <c r="A41" s="21"/>
      <c r="B41" s="22"/>
      <c r="C41" s="22"/>
      <c r="D41" s="22"/>
      <c r="E41" s="22"/>
      <c r="F41" s="22"/>
      <c r="G41" s="22"/>
      <c r="H41" s="22" t="str">
        <f t="shared" si="0"/>
        <v/>
      </c>
      <c r="I41" s="22" t="str">
        <f t="shared" si="1"/>
        <v/>
      </c>
      <c r="J41" s="22"/>
      <c r="K41" s="22"/>
      <c r="L41" s="22"/>
      <c r="M41" s="22"/>
      <c r="N41" s="22"/>
      <c r="O41" s="22"/>
      <c r="P41" s="22" t="str">
        <f t="shared" si="2"/>
        <v/>
      </c>
      <c r="Q41" s="22" t="str">
        <f t="shared" si="3"/>
        <v/>
      </c>
    </row>
    <row r="42" s="14" customFormat="1" ht="13.5" spans="1:17">
      <c r="A42" s="21"/>
      <c r="B42" s="22"/>
      <c r="C42" s="22"/>
      <c r="D42" s="22"/>
      <c r="E42" s="22"/>
      <c r="F42" s="22"/>
      <c r="G42" s="22"/>
      <c r="H42" s="22" t="str">
        <f t="shared" si="0"/>
        <v/>
      </c>
      <c r="I42" s="22" t="str">
        <f t="shared" si="1"/>
        <v/>
      </c>
      <c r="J42" s="22"/>
      <c r="K42" s="22"/>
      <c r="L42" s="22"/>
      <c r="M42" s="22"/>
      <c r="N42" s="22"/>
      <c r="O42" s="22"/>
      <c r="P42" s="22" t="str">
        <f t="shared" si="2"/>
        <v/>
      </c>
      <c r="Q42" s="22" t="str">
        <f t="shared" si="3"/>
        <v/>
      </c>
    </row>
    <row r="43" s="14" customFormat="1" ht="13.5" spans="1:17">
      <c r="A43" s="21"/>
      <c r="B43" s="22"/>
      <c r="C43" s="22"/>
      <c r="D43" s="22"/>
      <c r="E43" s="22"/>
      <c r="F43" s="22"/>
      <c r="G43" s="22"/>
      <c r="H43" s="22" t="str">
        <f t="shared" si="0"/>
        <v/>
      </c>
      <c r="I43" s="22" t="str">
        <f t="shared" si="1"/>
        <v/>
      </c>
      <c r="J43" s="22"/>
      <c r="K43" s="22"/>
      <c r="L43" s="22"/>
      <c r="M43" s="22"/>
      <c r="N43" s="22"/>
      <c r="O43" s="22"/>
      <c r="P43" s="22" t="str">
        <f t="shared" si="2"/>
        <v/>
      </c>
      <c r="Q43" s="22" t="str">
        <f t="shared" si="3"/>
        <v/>
      </c>
    </row>
    <row r="44" s="14" customFormat="1" ht="13.5" spans="1:17">
      <c r="A44" s="21"/>
      <c r="B44" s="22"/>
      <c r="C44" s="22"/>
      <c r="D44" s="22"/>
      <c r="E44" s="22"/>
      <c r="F44" s="22"/>
      <c r="G44" s="22"/>
      <c r="H44" s="22" t="str">
        <f t="shared" si="0"/>
        <v/>
      </c>
      <c r="I44" s="22" t="str">
        <f t="shared" si="1"/>
        <v/>
      </c>
      <c r="J44" s="22"/>
      <c r="K44" s="22"/>
      <c r="L44" s="22"/>
      <c r="M44" s="22"/>
      <c r="N44" s="22"/>
      <c r="O44" s="22"/>
      <c r="P44" s="22" t="str">
        <f t="shared" si="2"/>
        <v/>
      </c>
      <c r="Q44" s="22" t="str">
        <f t="shared" si="3"/>
        <v/>
      </c>
    </row>
    <row r="45" s="14" customFormat="1" ht="13.5" spans="1:17">
      <c r="A45" s="21"/>
      <c r="B45" s="22"/>
      <c r="C45" s="22"/>
      <c r="D45" s="22"/>
      <c r="E45" s="22"/>
      <c r="F45" s="22"/>
      <c r="G45" s="22"/>
      <c r="H45" s="22" t="str">
        <f t="shared" si="0"/>
        <v/>
      </c>
      <c r="I45" s="22" t="str">
        <f t="shared" si="1"/>
        <v/>
      </c>
      <c r="J45" s="22"/>
      <c r="K45" s="22"/>
      <c r="L45" s="22"/>
      <c r="M45" s="22"/>
      <c r="N45" s="22"/>
      <c r="O45" s="22"/>
      <c r="P45" s="22" t="str">
        <f t="shared" si="2"/>
        <v/>
      </c>
      <c r="Q45" s="22" t="str">
        <f t="shared" si="3"/>
        <v/>
      </c>
    </row>
    <row r="46" s="14" customFormat="1" ht="13.5" spans="1:17">
      <c r="A46" s="21"/>
      <c r="B46" s="22"/>
      <c r="C46" s="22"/>
      <c r="D46" s="22"/>
      <c r="E46" s="22"/>
      <c r="F46" s="22"/>
      <c r="G46" s="22"/>
      <c r="H46" s="22" t="str">
        <f t="shared" si="0"/>
        <v/>
      </c>
      <c r="I46" s="22" t="str">
        <f t="shared" si="1"/>
        <v/>
      </c>
      <c r="J46" s="22"/>
      <c r="K46" s="22"/>
      <c r="L46" s="22"/>
      <c r="M46" s="22"/>
      <c r="N46" s="22"/>
      <c r="O46" s="22"/>
      <c r="P46" s="22" t="str">
        <f t="shared" si="2"/>
        <v/>
      </c>
      <c r="Q46" s="22" t="str">
        <f t="shared" si="3"/>
        <v/>
      </c>
    </row>
    <row r="47" s="14" customFormat="1" ht="13.5" spans="1:17">
      <c r="A47" s="21"/>
      <c r="B47" s="22"/>
      <c r="C47" s="22"/>
      <c r="D47" s="22"/>
      <c r="E47" s="22"/>
      <c r="F47" s="22"/>
      <c r="G47" s="22"/>
      <c r="H47" s="22" t="str">
        <f t="shared" si="0"/>
        <v/>
      </c>
      <c r="I47" s="22" t="str">
        <f t="shared" si="1"/>
        <v/>
      </c>
      <c r="J47" s="22"/>
      <c r="K47" s="22"/>
      <c r="L47" s="22"/>
      <c r="M47" s="22"/>
      <c r="N47" s="22"/>
      <c r="O47" s="22"/>
      <c r="P47" s="22" t="str">
        <f t="shared" si="2"/>
        <v/>
      </c>
      <c r="Q47" s="22" t="str">
        <f t="shared" si="3"/>
        <v/>
      </c>
    </row>
    <row r="48" s="14" customFormat="1" ht="13.5" spans="1:17">
      <c r="A48" s="21"/>
      <c r="B48" s="22"/>
      <c r="C48" s="22"/>
      <c r="D48" s="22"/>
      <c r="E48" s="22"/>
      <c r="F48" s="22"/>
      <c r="G48" s="22"/>
      <c r="H48" s="22" t="str">
        <f t="shared" si="0"/>
        <v/>
      </c>
      <c r="I48" s="22" t="str">
        <f t="shared" si="1"/>
        <v/>
      </c>
      <c r="J48" s="22"/>
      <c r="K48" s="22"/>
      <c r="L48" s="22"/>
      <c r="M48" s="22"/>
      <c r="N48" s="22"/>
      <c r="O48" s="22"/>
      <c r="P48" s="22" t="str">
        <f t="shared" si="2"/>
        <v/>
      </c>
      <c r="Q48" s="22" t="str">
        <f t="shared" si="3"/>
        <v/>
      </c>
    </row>
    <row r="49" s="14" customFormat="1" ht="13.5" spans="1:17">
      <c r="A49" s="21"/>
      <c r="B49" s="22"/>
      <c r="C49" s="22"/>
      <c r="D49" s="22"/>
      <c r="E49" s="22"/>
      <c r="F49" s="22"/>
      <c r="G49" s="22"/>
      <c r="H49" s="22" t="str">
        <f t="shared" si="0"/>
        <v/>
      </c>
      <c r="I49" s="22" t="str">
        <f t="shared" si="1"/>
        <v/>
      </c>
      <c r="J49" s="22"/>
      <c r="K49" s="22"/>
      <c r="L49" s="22"/>
      <c r="M49" s="22"/>
      <c r="N49" s="22"/>
      <c r="O49" s="22"/>
      <c r="P49" s="22" t="str">
        <f t="shared" si="2"/>
        <v/>
      </c>
      <c r="Q49" s="22" t="str">
        <f t="shared" si="3"/>
        <v/>
      </c>
    </row>
    <row r="50" s="14" customFormat="1" ht="13.5" spans="1:17">
      <c r="A50" s="21"/>
      <c r="B50" s="22"/>
      <c r="C50" s="22"/>
      <c r="D50" s="22"/>
      <c r="E50" s="22"/>
      <c r="F50" s="22"/>
      <c r="G50" s="22"/>
      <c r="H50" s="22" t="str">
        <f t="shared" si="0"/>
        <v/>
      </c>
      <c r="I50" s="22" t="str">
        <f t="shared" si="1"/>
        <v/>
      </c>
      <c r="J50" s="22"/>
      <c r="K50" s="22"/>
      <c r="L50" s="22"/>
      <c r="M50" s="22"/>
      <c r="N50" s="22"/>
      <c r="O50" s="22"/>
      <c r="P50" s="22" t="str">
        <f t="shared" si="2"/>
        <v/>
      </c>
      <c r="Q50" s="22" t="str">
        <f t="shared" si="3"/>
        <v/>
      </c>
    </row>
    <row r="51" s="14" customFormat="1" ht="13.5" spans="1:17">
      <c r="A51" s="21"/>
      <c r="B51" s="22"/>
      <c r="C51" s="22"/>
      <c r="D51" s="22"/>
      <c r="E51" s="22"/>
      <c r="F51" s="22"/>
      <c r="G51" s="22"/>
      <c r="H51" s="22" t="str">
        <f t="shared" si="0"/>
        <v/>
      </c>
      <c r="I51" s="22" t="str">
        <f t="shared" si="1"/>
        <v/>
      </c>
      <c r="J51" s="22"/>
      <c r="K51" s="22"/>
      <c r="L51" s="22"/>
      <c r="M51" s="22"/>
      <c r="N51" s="22"/>
      <c r="O51" s="22"/>
      <c r="P51" s="22" t="str">
        <f t="shared" si="2"/>
        <v/>
      </c>
      <c r="Q51" s="22" t="str">
        <f t="shared" si="3"/>
        <v/>
      </c>
    </row>
    <row r="52" s="14" customFormat="1" ht="13.5" spans="1:17">
      <c r="A52" s="21"/>
      <c r="B52" s="22"/>
      <c r="C52" s="22"/>
      <c r="D52" s="22"/>
      <c r="E52" s="22"/>
      <c r="F52" s="22"/>
      <c r="G52" s="22"/>
      <c r="H52" s="22" t="str">
        <f t="shared" si="0"/>
        <v/>
      </c>
      <c r="I52" s="22" t="str">
        <f t="shared" si="1"/>
        <v/>
      </c>
      <c r="J52" s="22"/>
      <c r="K52" s="22"/>
      <c r="L52" s="22"/>
      <c r="M52" s="22"/>
      <c r="N52" s="22"/>
      <c r="O52" s="22"/>
      <c r="P52" s="22" t="str">
        <f t="shared" si="2"/>
        <v/>
      </c>
      <c r="Q52" s="22" t="str">
        <f t="shared" si="3"/>
        <v/>
      </c>
    </row>
    <row r="53" s="14" customFormat="1" ht="13.5" spans="1:17">
      <c r="A53" s="21"/>
      <c r="B53" s="22"/>
      <c r="C53" s="22"/>
      <c r="D53" s="22"/>
      <c r="E53" s="22"/>
      <c r="F53" s="22"/>
      <c r="G53" s="22"/>
      <c r="H53" s="22" t="str">
        <f t="shared" si="0"/>
        <v/>
      </c>
      <c r="I53" s="22" t="str">
        <f t="shared" si="1"/>
        <v/>
      </c>
      <c r="J53" s="22"/>
      <c r="K53" s="22"/>
      <c r="L53" s="22"/>
      <c r="M53" s="22"/>
      <c r="N53" s="22"/>
      <c r="O53" s="22"/>
      <c r="P53" s="22" t="str">
        <f t="shared" si="2"/>
        <v/>
      </c>
      <c r="Q53" s="22" t="str">
        <f t="shared" si="3"/>
        <v/>
      </c>
    </row>
    <row r="54" s="14" customFormat="1" ht="13.5" spans="1:17">
      <c r="A54" s="21"/>
      <c r="B54" s="22"/>
      <c r="C54" s="22"/>
      <c r="D54" s="22"/>
      <c r="E54" s="22"/>
      <c r="F54" s="22"/>
      <c r="G54" s="22"/>
      <c r="H54" s="22" t="str">
        <f t="shared" si="0"/>
        <v/>
      </c>
      <c r="I54" s="22" t="str">
        <f t="shared" si="1"/>
        <v/>
      </c>
      <c r="J54" s="22"/>
      <c r="K54" s="22"/>
      <c r="L54" s="22"/>
      <c r="M54" s="22"/>
      <c r="N54" s="22"/>
      <c r="O54" s="22"/>
      <c r="P54" s="22" t="str">
        <f t="shared" si="2"/>
        <v/>
      </c>
      <c r="Q54" s="22" t="str">
        <f t="shared" si="3"/>
        <v/>
      </c>
    </row>
    <row r="55" s="14" customFormat="1" ht="13.5" spans="1:17">
      <c r="A55" s="21"/>
      <c r="B55" s="22"/>
      <c r="C55" s="22"/>
      <c r="D55" s="22"/>
      <c r="E55" s="22"/>
      <c r="F55" s="22"/>
      <c r="G55" s="22"/>
      <c r="H55" s="22" t="str">
        <f t="shared" si="0"/>
        <v/>
      </c>
      <c r="I55" s="22" t="str">
        <f t="shared" si="1"/>
        <v/>
      </c>
      <c r="J55" s="22"/>
      <c r="K55" s="22"/>
      <c r="L55" s="22"/>
      <c r="M55" s="22"/>
      <c r="N55" s="22"/>
      <c r="O55" s="22"/>
      <c r="P55" s="22" t="str">
        <f t="shared" si="2"/>
        <v/>
      </c>
      <c r="Q55" s="22" t="str">
        <f t="shared" si="3"/>
        <v/>
      </c>
    </row>
    <row r="56" s="14" customFormat="1" ht="13.5" spans="1:17">
      <c r="A56" s="21"/>
      <c r="B56" s="22"/>
      <c r="C56" s="22"/>
      <c r="D56" s="22"/>
      <c r="E56" s="22"/>
      <c r="F56" s="22"/>
      <c r="G56" s="22"/>
      <c r="H56" s="22" t="str">
        <f t="shared" si="0"/>
        <v/>
      </c>
      <c r="I56" s="22" t="str">
        <f t="shared" si="1"/>
        <v/>
      </c>
      <c r="J56" s="22"/>
      <c r="K56" s="22"/>
      <c r="L56" s="22"/>
      <c r="M56" s="22"/>
      <c r="N56" s="22"/>
      <c r="O56" s="22"/>
      <c r="P56" s="22" t="str">
        <f t="shared" si="2"/>
        <v/>
      </c>
      <c r="Q56" s="22" t="str">
        <f t="shared" si="3"/>
        <v/>
      </c>
    </row>
    <row r="57" s="14" customFormat="1" ht="13.5" spans="1:17">
      <c r="A57" s="21"/>
      <c r="B57" s="22"/>
      <c r="C57" s="22"/>
      <c r="D57" s="22"/>
      <c r="E57" s="22"/>
      <c r="F57" s="22"/>
      <c r="G57" s="22"/>
      <c r="H57" s="22" t="str">
        <f t="shared" si="0"/>
        <v/>
      </c>
      <c r="I57" s="22" t="str">
        <f t="shared" si="1"/>
        <v/>
      </c>
      <c r="J57" s="22"/>
      <c r="K57" s="22"/>
      <c r="L57" s="22"/>
      <c r="M57" s="22"/>
      <c r="N57" s="22"/>
      <c r="O57" s="22"/>
      <c r="P57" s="22" t="str">
        <f t="shared" si="2"/>
        <v/>
      </c>
      <c r="Q57" s="22" t="str">
        <f t="shared" si="3"/>
        <v/>
      </c>
    </row>
    <row r="58" s="14" customFormat="1" ht="13.5" spans="1:17">
      <c r="A58" s="21"/>
      <c r="B58" s="22"/>
      <c r="C58" s="22"/>
      <c r="D58" s="22"/>
      <c r="E58" s="22"/>
      <c r="F58" s="22"/>
      <c r="G58" s="22"/>
      <c r="H58" s="22" t="str">
        <f t="shared" si="0"/>
        <v/>
      </c>
      <c r="I58" s="22" t="str">
        <f t="shared" si="1"/>
        <v/>
      </c>
      <c r="J58" s="22"/>
      <c r="K58" s="22"/>
      <c r="L58" s="22"/>
      <c r="M58" s="22"/>
      <c r="N58" s="22"/>
      <c r="O58" s="22"/>
      <c r="P58" s="22" t="str">
        <f t="shared" si="2"/>
        <v/>
      </c>
      <c r="Q58" s="22" t="str">
        <f t="shared" si="3"/>
        <v/>
      </c>
    </row>
    <row r="59" s="14" customFormat="1" ht="13.5" spans="1:17">
      <c r="A59" s="21"/>
      <c r="B59" s="22"/>
      <c r="C59" s="22"/>
      <c r="D59" s="22"/>
      <c r="E59" s="22"/>
      <c r="F59" s="22"/>
      <c r="G59" s="22"/>
      <c r="H59" s="22" t="str">
        <f t="shared" si="0"/>
        <v/>
      </c>
      <c r="I59" s="22" t="str">
        <f t="shared" si="1"/>
        <v/>
      </c>
      <c r="J59" s="22"/>
      <c r="K59" s="22"/>
      <c r="L59" s="22"/>
      <c r="M59" s="22"/>
      <c r="N59" s="22"/>
      <c r="O59" s="22"/>
      <c r="P59" s="22" t="str">
        <f t="shared" si="2"/>
        <v/>
      </c>
      <c r="Q59" s="22" t="str">
        <f t="shared" si="3"/>
        <v/>
      </c>
    </row>
    <row r="60" s="14" customFormat="1" ht="13.5" spans="1:17">
      <c r="A60" s="21"/>
      <c r="B60" s="22"/>
      <c r="C60" s="22"/>
      <c r="D60" s="22"/>
      <c r="E60" s="22"/>
      <c r="F60" s="22"/>
      <c r="G60" s="22"/>
      <c r="H60" s="22" t="str">
        <f t="shared" si="0"/>
        <v/>
      </c>
      <c r="I60" s="22" t="str">
        <f t="shared" si="1"/>
        <v/>
      </c>
      <c r="J60" s="22"/>
      <c r="K60" s="22"/>
      <c r="L60" s="22"/>
      <c r="M60" s="22"/>
      <c r="N60" s="22"/>
      <c r="O60" s="22"/>
      <c r="P60" s="22" t="str">
        <f t="shared" si="2"/>
        <v/>
      </c>
      <c r="Q60" s="22" t="str">
        <f t="shared" si="3"/>
        <v/>
      </c>
    </row>
    <row r="61" s="14" customFormat="1" ht="13.5" spans="1:17">
      <c r="A61" s="21" t="s">
        <v>27</v>
      </c>
      <c r="B61" s="22" t="str">
        <f ca="1" t="shared" ref="B61:H61" si="4">IFERROR(COUNTIF(B6:B59,CONCATENATE("&gt;",INDIRECT(ADDRESS(ROW(B66),COLUMN(B66)))+20))+IF(B5&gt;(B66+30),1,0)+IF(B60&gt;(B66+30),1,0),"")</f>
        <v/>
      </c>
      <c r="C61" s="22" t="str">
        <f ca="1" t="shared" si="4"/>
        <v/>
      </c>
      <c r="D61" s="22" t="str">
        <f ca="1" t="shared" si="4"/>
        <v/>
      </c>
      <c r="E61" s="22" t="str">
        <f ca="1" t="shared" si="4"/>
        <v/>
      </c>
      <c r="F61" s="22" t="str">
        <f ca="1" t="shared" si="4"/>
        <v/>
      </c>
      <c r="G61" s="22" t="str">
        <f ca="1" t="shared" si="4"/>
        <v/>
      </c>
      <c r="H61" s="22" t="str">
        <f ca="1" t="shared" si="4"/>
        <v/>
      </c>
      <c r="I61" s="22"/>
      <c r="J61" s="22" t="str">
        <f ca="1" t="shared" ref="J61:P61" si="5">IFERROR(COUNTIF(J6:J59,CONCATENATE("&gt;",INDIRECT(ADDRESS(ROW(J66),COLUMN(J66)))+20))+IF(J5&gt;(J66+30),1,0)+IF(J60&gt;(J66+30),1,0),"")</f>
        <v/>
      </c>
      <c r="K61" s="22" t="str">
        <f ca="1" t="shared" si="5"/>
        <v/>
      </c>
      <c r="L61" s="22" t="str">
        <f ca="1" t="shared" si="5"/>
        <v/>
      </c>
      <c r="M61" s="22" t="str">
        <f ca="1" t="shared" si="5"/>
        <v/>
      </c>
      <c r="N61" s="22" t="str">
        <f ca="1" t="shared" si="5"/>
        <v/>
      </c>
      <c r="O61" s="22" t="str">
        <f ca="1" t="shared" si="5"/>
        <v/>
      </c>
      <c r="P61" s="22" t="str">
        <f ca="1" t="shared" si="5"/>
        <v/>
      </c>
      <c r="Q61" s="22"/>
    </row>
    <row r="62" s="14" customFormat="1" ht="13.5" spans="1:17">
      <c r="A62" s="21" t="s">
        <v>28</v>
      </c>
      <c r="B62" s="22" t="str">
        <f ca="1" t="shared" ref="B62:H62" si="6">IFERROR(COUNTIF(B5:B60,CONCATENATE("&lt;",INDIRECT(ADDRESS(ROW(B66),COLUMN(B66)))-20))+IF(B5&lt;(B66-30),1,0)+IF(B60&lt;(B66-30),1,0),"")</f>
        <v/>
      </c>
      <c r="C62" s="22" t="str">
        <f ca="1" t="shared" si="6"/>
        <v/>
      </c>
      <c r="D62" s="22" t="str">
        <f ca="1" t="shared" si="6"/>
        <v/>
      </c>
      <c r="E62" s="22" t="str">
        <f ca="1" t="shared" si="6"/>
        <v/>
      </c>
      <c r="F62" s="22" t="str">
        <f ca="1" t="shared" si="6"/>
        <v/>
      </c>
      <c r="G62" s="22" t="str">
        <f ca="1" t="shared" si="6"/>
        <v/>
      </c>
      <c r="H62" s="22" t="str">
        <f ca="1" t="shared" si="6"/>
        <v/>
      </c>
      <c r="I62" s="22"/>
      <c r="J62" s="22" t="str">
        <f ca="1" t="shared" ref="J62:P62" si="7">IFERROR(COUNTIF(J5:J60,CONCATENATE("&lt;",INDIRECT(ADDRESS(ROW(J66),COLUMN(J66)))-20))+IF(J5&lt;(J66-30),1,0)+IF(J60&lt;(J66-30),1,0),"")</f>
        <v/>
      </c>
      <c r="K62" s="22" t="str">
        <f ca="1" t="shared" si="7"/>
        <v/>
      </c>
      <c r="L62" s="22" t="str">
        <f ca="1" t="shared" si="7"/>
        <v/>
      </c>
      <c r="M62" s="22" t="str">
        <f ca="1" t="shared" si="7"/>
        <v/>
      </c>
      <c r="N62" s="22" t="str">
        <f ca="1" t="shared" si="7"/>
        <v/>
      </c>
      <c r="O62" s="22" t="str">
        <f ca="1" t="shared" si="7"/>
        <v/>
      </c>
      <c r="P62" s="22" t="str">
        <f ca="1" t="shared" si="7"/>
        <v/>
      </c>
      <c r="Q62" s="22"/>
    </row>
    <row r="63" s="14" customFormat="1" ht="13.5" spans="1:17">
      <c r="A63" s="21" t="s">
        <v>29</v>
      </c>
      <c r="B63" s="23" t="str">
        <f ca="1" t="shared" ref="B63:G63" si="8">CONCATENATE("↑",B61,"↓",B62)</f>
        <v>↑↓</v>
      </c>
      <c r="C63" s="23" t="str">
        <f ca="1" t="shared" si="8"/>
        <v>↑↓</v>
      </c>
      <c r="D63" s="23" t="str">
        <f ca="1" t="shared" si="8"/>
        <v>↑↓</v>
      </c>
      <c r="E63" s="23" t="str">
        <f ca="1" t="shared" si="8"/>
        <v>↑↓</v>
      </c>
      <c r="F63" s="23" t="str">
        <f ca="1" t="shared" si="8"/>
        <v>↑↓</v>
      </c>
      <c r="G63" s="23" t="str">
        <f ca="1" t="shared" si="8"/>
        <v>↑↓</v>
      </c>
      <c r="H63" s="23"/>
      <c r="I63" s="23"/>
      <c r="J63" s="23" t="str">
        <f ca="1" t="shared" ref="J63:O63" si="9">CONCATENATE("↑",J61,"↓",J62)</f>
        <v>↑↓</v>
      </c>
      <c r="K63" s="23" t="str">
        <f ca="1" t="shared" si="9"/>
        <v>↑↓</v>
      </c>
      <c r="L63" s="23" t="str">
        <f ca="1" t="shared" si="9"/>
        <v>↑↓</v>
      </c>
      <c r="M63" s="23" t="str">
        <f ca="1" t="shared" si="9"/>
        <v>↑↓</v>
      </c>
      <c r="N63" s="23" t="str">
        <f ca="1" t="shared" si="9"/>
        <v>↑↓</v>
      </c>
      <c r="O63" s="23" t="str">
        <f ca="1" t="shared" si="9"/>
        <v>↑↓</v>
      </c>
      <c r="P63" s="23" t="s">
        <v>30</v>
      </c>
      <c r="Q63" s="21"/>
    </row>
    <row r="64" s="14" customFormat="1" ht="13.5" spans="1:17">
      <c r="A64" s="21" t="s">
        <v>31</v>
      </c>
      <c r="B64" s="22" t="str">
        <f t="shared" ref="B64:H64" si="10">IF(B5="","",MAX(B5:B60))</f>
        <v/>
      </c>
      <c r="C64" s="22" t="str">
        <f t="shared" si="10"/>
        <v/>
      </c>
      <c r="D64" s="22" t="str">
        <f t="shared" si="10"/>
        <v/>
      </c>
      <c r="E64" s="22" t="str">
        <f t="shared" si="10"/>
        <v/>
      </c>
      <c r="F64" s="22" t="str">
        <f t="shared" si="10"/>
        <v/>
      </c>
      <c r="G64" s="22" t="str">
        <f t="shared" si="10"/>
        <v/>
      </c>
      <c r="H64" s="22" t="str">
        <f t="shared" si="10"/>
        <v/>
      </c>
      <c r="I64" s="22"/>
      <c r="J64" s="22" t="str">
        <f t="shared" ref="J64:P64" si="11">IF(J5="","",MAX(J5:J60))</f>
        <v/>
      </c>
      <c r="K64" s="22" t="str">
        <f t="shared" si="11"/>
        <v/>
      </c>
      <c r="L64" s="22" t="str">
        <f t="shared" si="11"/>
        <v/>
      </c>
      <c r="M64" s="22" t="str">
        <f t="shared" si="11"/>
        <v/>
      </c>
      <c r="N64" s="22" t="str">
        <f t="shared" si="11"/>
        <v/>
      </c>
      <c r="O64" s="22" t="str">
        <f t="shared" si="11"/>
        <v/>
      </c>
      <c r="P64" s="22" t="str">
        <f t="shared" si="11"/>
        <v/>
      </c>
      <c r="Q64" s="21"/>
    </row>
    <row r="65" s="14" customFormat="1" ht="13.5" spans="1:17">
      <c r="A65" s="21" t="s">
        <v>32</v>
      </c>
      <c r="B65" s="22" t="str">
        <f t="shared" ref="B65:H65" si="12">IF(B5="","",MIN(B5:B60))</f>
        <v/>
      </c>
      <c r="C65" s="22" t="str">
        <f t="shared" si="12"/>
        <v/>
      </c>
      <c r="D65" s="22" t="str">
        <f t="shared" si="12"/>
        <v/>
      </c>
      <c r="E65" s="22" t="str">
        <f t="shared" si="12"/>
        <v/>
      </c>
      <c r="F65" s="22" t="str">
        <f t="shared" si="12"/>
        <v/>
      </c>
      <c r="G65" s="22" t="str">
        <f t="shared" si="12"/>
        <v/>
      </c>
      <c r="H65" s="22" t="str">
        <f t="shared" si="12"/>
        <v/>
      </c>
      <c r="I65" s="22"/>
      <c r="J65" s="22" t="str">
        <f t="shared" ref="J65:P65" si="13">IF(J5="","",MIN(J5:J60))</f>
        <v/>
      </c>
      <c r="K65" s="22" t="str">
        <f t="shared" si="13"/>
        <v/>
      </c>
      <c r="L65" s="22" t="str">
        <f t="shared" si="13"/>
        <v/>
      </c>
      <c r="M65" s="22" t="str">
        <f t="shared" si="13"/>
        <v/>
      </c>
      <c r="N65" s="22" t="str">
        <f t="shared" si="13"/>
        <v/>
      </c>
      <c r="O65" s="22" t="str">
        <f t="shared" si="13"/>
        <v/>
      </c>
      <c r="P65" s="22" t="str">
        <f t="shared" si="13"/>
        <v/>
      </c>
      <c r="Q65" s="21"/>
    </row>
    <row r="66" s="14" customFormat="1" ht="13.5" spans="1:17">
      <c r="A66" s="21" t="s">
        <v>12</v>
      </c>
      <c r="B66" s="22" t="str">
        <f t="shared" ref="B66:H66" si="14">IFERROR(INT(AVERAGE(B5:B60)),"")</f>
        <v/>
      </c>
      <c r="C66" s="22" t="str">
        <f t="shared" si="14"/>
        <v/>
      </c>
      <c r="D66" s="22" t="str">
        <f t="shared" si="14"/>
        <v/>
      </c>
      <c r="E66" s="22" t="str">
        <f t="shared" si="14"/>
        <v/>
      </c>
      <c r="F66" s="22" t="str">
        <f t="shared" si="14"/>
        <v/>
      </c>
      <c r="G66" s="22" t="str">
        <f t="shared" si="14"/>
        <v/>
      </c>
      <c r="H66" s="22" t="str">
        <f t="shared" si="14"/>
        <v/>
      </c>
      <c r="I66" s="22"/>
      <c r="J66" s="22" t="str">
        <f t="shared" ref="J66:P66" si="15">IFERROR(INT(AVERAGE(J5:J60)),"")</f>
        <v/>
      </c>
      <c r="K66" s="22" t="str">
        <f t="shared" si="15"/>
        <v/>
      </c>
      <c r="L66" s="22" t="str">
        <f t="shared" si="15"/>
        <v/>
      </c>
      <c r="M66" s="22" t="str">
        <f t="shared" si="15"/>
        <v/>
      </c>
      <c r="N66" s="22" t="str">
        <f t="shared" si="15"/>
        <v/>
      </c>
      <c r="O66" s="22" t="str">
        <f t="shared" si="15"/>
        <v/>
      </c>
      <c r="P66" s="22" t="str">
        <f t="shared" si="15"/>
        <v/>
      </c>
      <c r="Q66" s="21"/>
    </row>
    <row r="67" s="14" customFormat="1" ht="13.5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ht="13.5" spans="1:17">
      <c r="A68" s="21" t="s">
        <v>34</v>
      </c>
      <c r="B68" s="21" t="str">
        <f t="shared" ref="B68:H68" si="16">IFERROR(IF(ABS(B66-B67)&gt;7,1,0),"")</f>
        <v/>
      </c>
      <c r="C68" s="21" t="str">
        <f t="shared" si="16"/>
        <v/>
      </c>
      <c r="D68" s="21" t="str">
        <f t="shared" si="16"/>
        <v/>
      </c>
      <c r="E68" s="21" t="str">
        <f t="shared" si="16"/>
        <v/>
      </c>
      <c r="F68" s="21" t="str">
        <f t="shared" si="16"/>
        <v/>
      </c>
      <c r="G68" s="21" t="str">
        <f t="shared" si="16"/>
        <v/>
      </c>
      <c r="H68" s="21" t="str">
        <f t="shared" si="16"/>
        <v/>
      </c>
      <c r="I68" s="21"/>
      <c r="J68" s="21" t="str">
        <f t="shared" ref="J68:P68" si="17">IFERROR(IF(ABS(J66-J67)&gt;7,1,0),"")</f>
        <v/>
      </c>
      <c r="K68" s="21" t="str">
        <f t="shared" si="17"/>
        <v/>
      </c>
      <c r="L68" s="21" t="str">
        <f t="shared" si="17"/>
        <v/>
      </c>
      <c r="M68" s="21" t="str">
        <f t="shared" si="17"/>
        <v/>
      </c>
      <c r="N68" s="21" t="str">
        <f t="shared" si="17"/>
        <v/>
      </c>
      <c r="O68" s="21" t="str">
        <f t="shared" si="17"/>
        <v/>
      </c>
      <c r="P68" s="21" t="str">
        <f t="shared" si="17"/>
        <v/>
      </c>
      <c r="Q68" s="21"/>
    </row>
    <row r="69" s="14" customFormat="1" ht="13.5" spans="9:9">
      <c r="I69" s="26"/>
    </row>
    <row r="70" s="14" customFormat="1" ht="13.5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ht="13.5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t="shared" ref="F71:F73" si="18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t="shared" ref="L71:L73" si="19">IFERROR(AVERAGE(J71:K71),"")</f>
        <v/>
      </c>
    </row>
    <row r="72" s="14" customFormat="1" ht="13.5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t="shared" si="18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t="shared" si="19"/>
        <v/>
      </c>
    </row>
    <row r="73" s="14" customFormat="1" ht="13.5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t="shared" si="18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t="shared" si="19"/>
        <v/>
      </c>
    </row>
    <row r="74" s="14" customFormat="1" ht="13.5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type="cellIs" dxfId="0" priority="70" operator="greaterThan">
      <formula>$B$66+30</formula>
    </cfRule>
    <cfRule type="cellIs" dxfId="1" priority="69" operator="lessThan">
      <formula>$B$66-30</formula>
    </cfRule>
  </conditionalFormatting>
  <conditionalFormatting sqref="C5">
    <cfRule type="cellIs" dxfId="0" priority="66" operator="greaterThan">
      <formula>$C$66+30</formula>
    </cfRule>
    <cfRule type="cellIs" dxfId="1" priority="65" operator="lessThan">
      <formula>$C$66-30</formula>
    </cfRule>
  </conditionalFormatting>
  <conditionalFormatting sqref="D5">
    <cfRule type="cellIs" dxfId="0" priority="64" operator="greaterThan">
      <formula>$D$66+30</formula>
    </cfRule>
    <cfRule type="cellIs" dxfId="1" priority="63" operator="lessThan">
      <formula>$D$66-30</formula>
    </cfRule>
  </conditionalFormatting>
  <conditionalFormatting sqref="E5">
    <cfRule type="cellIs" dxfId="0" priority="62" operator="greaterThan">
      <formula>$E$66+30</formula>
    </cfRule>
    <cfRule type="cellIs" dxfId="1" priority="61" operator="lessThan">
      <formula>$E$66-30</formula>
    </cfRule>
  </conditionalFormatting>
  <conditionalFormatting sqref="F5">
    <cfRule type="cellIs" dxfId="0" priority="60" operator="greaterThan">
      <formula>$F$66+30</formula>
    </cfRule>
    <cfRule type="cellIs" dxfId="1" priority="59" operator="lessThan">
      <formula>$F$66-30</formula>
    </cfRule>
  </conditionalFormatting>
  <conditionalFormatting sqref="G5">
    <cfRule type="cellIs" dxfId="0" priority="58" operator="greaterThan">
      <formula>$G$66+30</formula>
    </cfRule>
    <cfRule type="cellIs" dxfId="1" priority="57" operator="lessThan">
      <formula>$G$66-30</formula>
    </cfRule>
  </conditionalFormatting>
  <conditionalFormatting sqref="J5">
    <cfRule type="cellIs" dxfId="0" priority="36" operator="greaterThan">
      <formula>$J$66+30</formula>
    </cfRule>
    <cfRule type="cellIs" dxfId="1" priority="35" operator="lessThan">
      <formula>$J$66-30</formula>
    </cfRule>
  </conditionalFormatting>
  <conditionalFormatting sqref="K5">
    <cfRule type="cellIs" dxfId="0" priority="34" operator="greaterThan">
      <formula>$K$66+30</formula>
    </cfRule>
    <cfRule type="cellIs" dxfId="1" priority="33" operator="lessThan">
      <formula>$K$66-30</formula>
    </cfRule>
  </conditionalFormatting>
  <conditionalFormatting sqref="L5">
    <cfRule type="cellIs" dxfId="0" priority="32" operator="greaterThan">
      <formula>$L$66+30</formula>
    </cfRule>
    <cfRule type="cellIs" dxfId="1" priority="31" operator="lessThan">
      <formula>$L$66-30</formula>
    </cfRule>
  </conditionalFormatting>
  <conditionalFormatting sqref="M5">
    <cfRule type="cellIs" dxfId="0" priority="30" operator="greaterThan">
      <formula>$M$66+30</formula>
    </cfRule>
    <cfRule type="cellIs" dxfId="1" priority="29" operator="lessThan">
      <formula>$M$66-30</formula>
    </cfRule>
  </conditionalFormatting>
  <conditionalFormatting sqref="N5">
    <cfRule type="cellIs" dxfId="0" priority="28" operator="greaterThan">
      <formula>$N$66+30</formula>
    </cfRule>
    <cfRule type="cellIs" dxfId="1" priority="27" operator="lessThan">
      <formula>$N$66-30</formula>
    </cfRule>
  </conditionalFormatting>
  <conditionalFormatting sqref="O5">
    <cfRule type="cellIs" dxfId="0" priority="26" operator="greaterThan">
      <formula>$O$66+30</formula>
    </cfRule>
    <cfRule type="cellIs" dxfId="1" priority="25" operator="lessThan">
      <formula>$O$66-30</formula>
    </cfRule>
  </conditionalFormatting>
  <conditionalFormatting sqref="B60">
    <cfRule type="cellIs" dxfId="0" priority="68" operator="greaterThan">
      <formula>$B$66+30</formula>
    </cfRule>
    <cfRule type="cellIs" dxfId="1" priority="67" operator="lessThan">
      <formula>$B$66-30</formula>
    </cfRule>
  </conditionalFormatting>
  <conditionalFormatting sqref="C60">
    <cfRule type="cellIs" dxfId="0" priority="54" operator="greaterThan">
      <formula>$C$66+30</formula>
    </cfRule>
    <cfRule type="cellIs" dxfId="1" priority="53" operator="lessThan">
      <formula>$C$66-30</formula>
    </cfRule>
  </conditionalFormatting>
  <conditionalFormatting sqref="D60">
    <cfRule type="cellIs" dxfId="0" priority="52" operator="greaterThan">
      <formula>$D$66+30</formula>
    </cfRule>
    <cfRule type="cellIs" dxfId="1" priority="51" operator="lessThan">
      <formula>$D$66-30</formula>
    </cfRule>
  </conditionalFormatting>
  <conditionalFormatting sqref="E60">
    <cfRule type="cellIs" dxfId="0" priority="50" operator="greaterThan">
      <formula>$E$66+30</formula>
    </cfRule>
    <cfRule type="cellIs" dxfId="1" priority="49" operator="lessThan">
      <formula>$E$66-30</formula>
    </cfRule>
  </conditionalFormatting>
  <conditionalFormatting sqref="F60">
    <cfRule type="cellIs" dxfId="0" priority="48" operator="greaterThan">
      <formula>$F$66+30</formula>
    </cfRule>
    <cfRule type="cellIs" dxfId="1" priority="47" operator="lessThan">
      <formula>$F$66-30</formula>
    </cfRule>
  </conditionalFormatting>
  <conditionalFormatting sqref="G60">
    <cfRule type="cellIs" dxfId="0" priority="46" operator="greaterThan">
      <formula>$G$66+30</formula>
    </cfRule>
    <cfRule type="cellIs" dxfId="1" priority="45" operator="lessThan">
      <formula>$G$66-30</formula>
    </cfRule>
  </conditionalFormatting>
  <conditionalFormatting sqref="J60">
    <cfRule type="cellIs" dxfId="0" priority="24" operator="greaterThan">
      <formula>$J$66+30</formula>
    </cfRule>
    <cfRule type="cellIs" dxfId="1" priority="23" operator="lessThan">
      <formula>$J$66-30</formula>
    </cfRule>
  </conditionalFormatting>
  <conditionalFormatting sqref="K60">
    <cfRule type="cellIs" dxfId="0" priority="22" operator="greaterThan">
      <formula>$K$66+30</formula>
    </cfRule>
    <cfRule type="cellIs" dxfId="1" priority="21" operator="lessThan">
      <formula>$K$66-30</formula>
    </cfRule>
  </conditionalFormatting>
  <conditionalFormatting sqref="L60">
    <cfRule type="cellIs" dxfId="0" priority="20" operator="greaterThan">
      <formula>$L$66+30</formula>
    </cfRule>
    <cfRule type="cellIs" dxfId="1" priority="19" operator="lessThan">
      <formula>$L$66-30</formula>
    </cfRule>
  </conditionalFormatting>
  <conditionalFormatting sqref="M60">
    <cfRule type="cellIs" dxfId="0" priority="18" operator="greaterThan">
      <formula>$M$66+30</formula>
    </cfRule>
    <cfRule type="cellIs" dxfId="1" priority="17" operator="lessThan">
      <formula>$M$66-30</formula>
    </cfRule>
  </conditionalFormatting>
  <conditionalFormatting sqref="N60">
    <cfRule type="cellIs" dxfId="0" priority="16" operator="greaterThan">
      <formula>$N$66+30</formula>
    </cfRule>
    <cfRule type="cellIs" dxfId="1" priority="15" operator="lessThan">
      <formula>$N$66-30</formula>
    </cfRule>
  </conditionalFormatting>
  <conditionalFormatting sqref="O60">
    <cfRule type="cellIs" dxfId="0" priority="14" operator="greaterThan">
      <formula>$O$66+30</formula>
    </cfRule>
    <cfRule type="cellIs" dxfId="1" priority="13" operator="lessThan">
      <formula>$O$66-30</formula>
    </cfRule>
  </conditionalFormatting>
  <conditionalFormatting sqref="B6:B59">
    <cfRule type="cellIs" dxfId="0" priority="72" operator="greaterThan">
      <formula>$B$66+20</formula>
    </cfRule>
    <cfRule type="cellIs" dxfId="1" priority="71" operator="lessThan">
      <formula>$B$66-20</formula>
    </cfRule>
  </conditionalFormatting>
  <conditionalFormatting sqref="C6:C59">
    <cfRule type="cellIs" dxfId="0" priority="56" operator="greaterThan">
      <formula>$C$66+20</formula>
    </cfRule>
    <cfRule type="cellIs" dxfId="1" priority="55" operator="lessThan">
      <formula>$C$66-20</formula>
    </cfRule>
  </conditionalFormatting>
  <conditionalFormatting sqref="D6:D59">
    <cfRule type="cellIs" dxfId="0" priority="44" operator="greaterThan">
      <formula>$D$66+20</formula>
    </cfRule>
    <cfRule type="cellIs" dxfId="1" priority="43" operator="lessThan">
      <formula>$D$66-20</formula>
    </cfRule>
  </conditionalFormatting>
  <conditionalFormatting sqref="E6:E59">
    <cfRule type="cellIs" dxfId="0" priority="42" operator="greaterThan">
      <formula>$E$66+20</formula>
    </cfRule>
    <cfRule type="cellIs" dxfId="1" priority="41" operator="lessThan">
      <formula>$E$66-20</formula>
    </cfRule>
  </conditionalFormatting>
  <conditionalFormatting sqref="F6:F59">
    <cfRule type="cellIs" dxfId="0" priority="40" operator="greaterThan">
      <formula>$F$66+20</formula>
    </cfRule>
    <cfRule type="cellIs" dxfId="1" priority="39" operator="lessThan">
      <formula>$F$66-20</formula>
    </cfRule>
  </conditionalFormatting>
  <conditionalFormatting sqref="G6:G59">
    <cfRule type="cellIs" dxfId="0" priority="38" operator="greaterThan">
      <formula>$G$66+20</formula>
    </cfRule>
    <cfRule type="cellIs" dxfId="1" priority="37" operator="lessThan">
      <formula>$G$66-20</formula>
    </cfRule>
  </conditionalFormatting>
  <conditionalFormatting sqref="J6:J59">
    <cfRule type="cellIs" dxfId="0" priority="12" operator="greaterThan">
      <formula>$J$66+20</formula>
    </cfRule>
    <cfRule type="cellIs" dxfId="1" priority="11" operator="lessThan">
      <formula>$J$66-20</formula>
    </cfRule>
  </conditionalFormatting>
  <conditionalFormatting sqref="K6:K59">
    <cfRule type="cellIs" dxfId="0" priority="10" operator="greaterThan">
      <formula>$K$66+20</formula>
    </cfRule>
    <cfRule type="cellIs" dxfId="1" priority="9" operator="lessThan">
      <formula>$K$66-20</formula>
    </cfRule>
  </conditionalFormatting>
  <conditionalFormatting sqref="L6:L59">
    <cfRule type="cellIs" dxfId="0" priority="8" operator="greaterThan">
      <formula>$L$66+20</formula>
    </cfRule>
    <cfRule type="cellIs" dxfId="1" priority="7" operator="lessThan">
      <formula>$L$66-20</formula>
    </cfRule>
  </conditionalFormatting>
  <conditionalFormatting sqref="M6:M59">
    <cfRule type="cellIs" dxfId="0" priority="6" operator="greaterThan">
      <formula>$M$66+20</formula>
    </cfRule>
    <cfRule type="cellIs" dxfId="1" priority="5" operator="lessThan">
      <formula>$M$66-20</formula>
    </cfRule>
  </conditionalFormatting>
  <conditionalFormatting sqref="N6:N59">
    <cfRule type="cellIs" dxfId="0" priority="4" operator="greaterThan">
      <formula>$N$66+20</formula>
    </cfRule>
    <cfRule type="cellIs" dxfId="1" priority="3" operator="lessThan">
      <formula>$N$66-20</formula>
    </cfRule>
  </conditionalFormatting>
  <conditionalFormatting sqref="O6:O59">
    <cfRule type="cellIs" dxfId="0" priority="2" operator="greaterThan">
      <formula>$O$66+20</formula>
    </cfRule>
    <cfRule type="cellIs" dxfId="1" priority="1" operator="lessThan">
      <formula>$O$66-20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85" zoomScaleNormal="85" workbookViewId="0">
      <selection activeCell="B4" sqref="B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="1" customFormat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>12月</v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85" zoomScaleNormal="85" workbookViewId="0">
      <selection activeCell="AG4" sqref="AG4"/>
    </sheetView>
  </sheetViews>
  <sheetFormatPr defaultColWidth="9" defaultRowHeight="13.5"/>
  <cols>
    <col min="1" max="1" width="9" style="1"/>
    <col min="2" max="2" width="11.3666666666667" style="1" customWidth="1"/>
    <col min="3" max="35" width="9" style="1"/>
    <col min="36" max="37" width="8.725" style="1" customWidth="1"/>
    <col min="38" max="38" width="17.6333333333333" style="1" customWidth="1"/>
    <col min="39" max="39" width="4.26666666666667" style="2" customWidth="1"/>
    <col min="40" max="40" width="17.6333333333333" style="1" customWidth="1"/>
    <col min="41" max="41" width="4.45" style="1" customWidth="1"/>
    <col min="42" max="42" width="17.6333333333333" style="1" customWidth="1"/>
    <col min="43" max="43" width="4.26666666666667" style="2" customWidth="1"/>
    <col min="44" max="44" width="17.6333333333333" style="1" customWidth="1"/>
    <col min="45" max="16384" width="9" style="1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>12月</v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59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si="0"/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0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0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0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0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0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0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0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0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0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0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0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0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0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0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0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0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0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0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0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0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0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0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0"/>
        <v>#DIV/0!</v>
      </c>
      <c r="AM59" s="1"/>
      <c r="AQ59" s="1"/>
    </row>
    <row r="60" spans="1:43">
      <c r="A60" s="7" t="s">
        <v>48</v>
      </c>
      <c r="B60" s="8" t="str">
        <f t="shared" ref="B60:AF60" si="1">IF(B4="","",AVERAGE(B4:B59))</f>
        <v/>
      </c>
      <c r="C60" s="8" t="str">
        <f t="shared" si="1"/>
        <v/>
      </c>
      <c r="D60" s="8" t="str">
        <f t="shared" si="1"/>
        <v/>
      </c>
      <c r="E60" s="8" t="str">
        <f t="shared" si="1"/>
        <v/>
      </c>
      <c r="F60" s="8" t="str">
        <f t="shared" si="1"/>
        <v/>
      </c>
      <c r="G60" s="8" t="str">
        <f t="shared" si="1"/>
        <v/>
      </c>
      <c r="H60" s="8" t="str">
        <f t="shared" si="1"/>
        <v/>
      </c>
      <c r="I60" s="8" t="str">
        <f t="shared" si="1"/>
        <v/>
      </c>
      <c r="J60" s="8" t="str">
        <f t="shared" si="1"/>
        <v/>
      </c>
      <c r="K60" s="8" t="str">
        <f t="shared" si="1"/>
        <v/>
      </c>
      <c r="L60" s="8" t="str">
        <f t="shared" si="1"/>
        <v/>
      </c>
      <c r="M60" s="8" t="str">
        <f t="shared" si="1"/>
        <v/>
      </c>
      <c r="N60" s="8" t="str">
        <f t="shared" si="1"/>
        <v/>
      </c>
      <c r="O60" s="8" t="str">
        <f t="shared" si="1"/>
        <v/>
      </c>
      <c r="P60" s="8" t="str">
        <f t="shared" si="1"/>
        <v/>
      </c>
      <c r="Q60" s="8" t="str">
        <f t="shared" si="1"/>
        <v/>
      </c>
      <c r="R60" s="8" t="str">
        <f t="shared" si="1"/>
        <v/>
      </c>
      <c r="S60" s="8" t="str">
        <f t="shared" si="1"/>
        <v/>
      </c>
      <c r="T60" s="8" t="str">
        <f t="shared" si="1"/>
        <v/>
      </c>
      <c r="U60" s="8" t="str">
        <f t="shared" si="1"/>
        <v/>
      </c>
      <c r="V60" s="8" t="str">
        <f t="shared" si="1"/>
        <v/>
      </c>
      <c r="W60" s="8" t="str">
        <f t="shared" si="1"/>
        <v/>
      </c>
      <c r="X60" s="8" t="str">
        <f t="shared" si="1"/>
        <v/>
      </c>
      <c r="Y60" s="8" t="str">
        <f t="shared" si="1"/>
        <v/>
      </c>
      <c r="Z60" s="8" t="str">
        <f t="shared" si="1"/>
        <v/>
      </c>
      <c r="AA60" s="8" t="str">
        <f t="shared" si="1"/>
        <v/>
      </c>
      <c r="AB60" s="8" t="str">
        <f t="shared" si="1"/>
        <v/>
      </c>
      <c r="AC60" s="8" t="str">
        <f t="shared" si="1"/>
        <v/>
      </c>
      <c r="AD60" s="8" t="str">
        <f t="shared" si="1"/>
        <v/>
      </c>
      <c r="AE60" s="8" t="str">
        <f t="shared" si="1"/>
        <v/>
      </c>
      <c r="AF60" s="8" t="str">
        <f t="shared" si="1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17" sqref="C1:C17"/>
    </sheetView>
  </sheetViews>
  <sheetFormatPr defaultColWidth="9" defaultRowHeight="13.5" outlineLevelCol="1"/>
  <sheetData>
    <row r="1" spans="1:2">
      <c r="A1" t="s">
        <v>50</v>
      </c>
      <c r="B1">
        <v>43462.6450024884</v>
      </c>
    </row>
    <row r="2" spans="1:2">
      <c r="A2" t="s">
        <v>51</v>
      </c>
      <c r="B2" t="s">
        <v>52</v>
      </c>
    </row>
    <row r="3" spans="1:2">
      <c r="A3" t="s">
        <v>53</v>
      </c>
      <c r="B3" t="s">
        <v>54</v>
      </c>
    </row>
    <row r="4" spans="1:2">
      <c r="A4" t="s">
        <v>55</v>
      </c>
      <c r="B4" t="s">
        <v>56</v>
      </c>
    </row>
    <row r="5" spans="1:2">
      <c r="A5" t="s">
        <v>57</v>
      </c>
      <c r="B5" t="s">
        <v>58</v>
      </c>
    </row>
    <row r="6" spans="1:2">
      <c r="A6" t="s">
        <v>59</v>
      </c>
      <c r="B6" t="s">
        <v>60</v>
      </c>
    </row>
    <row r="7" spans="1:2">
      <c r="A7" t="s">
        <v>61</v>
      </c>
      <c r="B7" t="s">
        <v>62</v>
      </c>
    </row>
    <row r="8" spans="1:2">
      <c r="A8" t="s">
        <v>63</v>
      </c>
      <c r="B8" t="s">
        <v>64</v>
      </c>
    </row>
    <row r="9" spans="1:2">
      <c r="A9" t="s">
        <v>65</v>
      </c>
      <c r="B9" t="s">
        <v>66</v>
      </c>
    </row>
    <row r="10" spans="1:2">
      <c r="A10" t="s">
        <v>67</v>
      </c>
      <c r="B10" t="s">
        <v>68</v>
      </c>
    </row>
    <row r="11" spans="1:2">
      <c r="A11" t="s">
        <v>69</v>
      </c>
      <c r="B11" t="s">
        <v>70</v>
      </c>
    </row>
    <row r="12" spans="1:2">
      <c r="A12" t="s">
        <v>71</v>
      </c>
      <c r="B12" t="s">
        <v>72</v>
      </c>
    </row>
    <row r="13" spans="1:2">
      <c r="A13" t="s">
        <v>73</v>
      </c>
      <c r="B13" t="s">
        <v>74</v>
      </c>
    </row>
    <row r="14" spans="1:2">
      <c r="A14" t="s">
        <v>75</v>
      </c>
      <c r="B14" t="s">
        <v>76</v>
      </c>
    </row>
    <row r="15" spans="1:2">
      <c r="A15" t="s">
        <v>77</v>
      </c>
      <c r="B15" t="s">
        <v>78</v>
      </c>
    </row>
    <row r="16" spans="1:2">
      <c r="A16" t="s">
        <v>79</v>
      </c>
      <c r="B16" t="s">
        <v>80</v>
      </c>
    </row>
    <row r="17" spans="1:2">
      <c r="A17" t="s">
        <v>81</v>
      </c>
      <c r="B17" t="s">
        <v>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6炉机侧炉温管控</vt:lpstr>
      <vt:lpstr>6炉焦侧炉温管控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2019-01-22T01:38:15Z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