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0B681ABF-4AE5-4DAF-919A-3C98A590EA0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8" i="1" l="1"/>
  <c r="M42" i="1"/>
  <c r="M43" i="1"/>
  <c r="M44" i="1"/>
  <c r="M45" i="1"/>
  <c r="M46" i="1"/>
  <c r="M4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44" i="1"/>
  <c r="F44" i="1"/>
  <c r="E44" i="1"/>
  <c r="D44" i="1"/>
  <c r="C44" i="1"/>
  <c r="G43" i="1"/>
  <c r="F43" i="1"/>
  <c r="E43" i="1"/>
  <c r="D43" i="1"/>
  <c r="C43" i="1"/>
  <c r="K42" i="1"/>
  <c r="J42" i="1"/>
  <c r="G42" i="1"/>
  <c r="F42" i="1"/>
  <c r="E42" i="1"/>
  <c r="D42" i="1"/>
  <c r="C42" i="1"/>
  <c r="D19" i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E18" i="1"/>
  <c r="E19" i="1" s="1"/>
  <c r="D18" i="1"/>
  <c r="N17" i="1"/>
  <c r="L17" i="1"/>
  <c r="F17" i="1"/>
  <c r="K11" i="1"/>
  <c r="J11" i="1"/>
  <c r="G11" i="1"/>
  <c r="F11" i="1"/>
  <c r="M10" i="1"/>
  <c r="M11" i="1" s="1"/>
  <c r="L10" i="1"/>
  <c r="L11" i="1" s="1"/>
  <c r="K10" i="1"/>
  <c r="J10" i="1"/>
  <c r="I10" i="1"/>
  <c r="I11" i="1" s="1"/>
  <c r="H10" i="1"/>
  <c r="H11" i="1" s="1"/>
  <c r="G10" i="1"/>
  <c r="F10" i="1"/>
  <c r="E10" i="1"/>
  <c r="E11" i="1" s="1"/>
  <c r="D10" i="1"/>
  <c r="D11" i="1" s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D3" i="1"/>
  <c r="P1" i="1"/>
  <c r="O1" i="1"/>
  <c r="M1" i="1"/>
</calcChain>
</file>

<file path=xl/sharedStrings.xml><?xml version="1.0" encoding="utf-8"?>
<sst xmlns="http://schemas.openxmlformats.org/spreadsheetml/2006/main" count="140" uniqueCount="122">
  <si>
    <t xml:space="preserve">6#-7#焦炉主要工艺参数及实物质量情况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</si>
  <si>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</si>
  <si>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</si>
  <si>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</si>
  <si>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</si>
  <si>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</si>
  <si>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</si>
  <si>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</si>
  <si>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</si>
  <si>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</si>
  <si>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</si>
  <si>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</si>
  <si>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</si>
  <si>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</si>
  <si>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family val="3"/>
        <charset val="134"/>
        <scheme val="minor"/>
      </rPr>
      <t>·</t>
    </r>
    <r>
      <rPr>
        <sz val="11"/>
        <color theme="1"/>
        <rFont val="宋体"/>
        <family val="3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</si>
  <si>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</si>
  <si>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</si>
  <si>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</si>
  <si>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</si>
  <si>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</si>
  <si>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</si>
  <si>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</si>
  <si>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</si>
  <si>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</si>
  <si>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</si>
  <si>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</si>
  <si>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</si>
  <si>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</si>
  <si>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</si>
  <si>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</si>
  <si>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</si>
  <si>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</si>
  <si>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</si>
  <si>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</si>
  <si>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</si>
  <si>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</si>
  <si>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</si>
  <si>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</si>
  <si>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</si>
  <si>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</si>
  <si>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</si>
  <si>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</si>
  <si>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</si>
  <si>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</si>
  <si>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</si>
  <si>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</si>
  <si>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</si>
  <si>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</si>
  <si>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</si>
  <si>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</si>
  <si>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</si>
  <si>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</si>
  <si>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</si>
  <si>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</si>
  <si>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</si>
  <si>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6#炉机侧</t>
  </si>
  <si>
    <t>7#炉机侧</t>
  </si>
  <si>
    <t>6#炉焦侧</t>
  </si>
  <si>
    <t>7#炉焦侧</t>
  </si>
  <si>
    <t>≥98%</t>
  </si>
  <si>
    <t>68～80%</t>
  </si>
  <si>
    <t>6#炉</t>
  </si>
  <si>
    <t>7#炉</t>
  </si>
  <si>
    <t>≥99%</t>
  </si>
  <si>
    <t>正常</t>
  </si>
  <si>
    <r>
      <rPr>
        <b/>
        <sz val="11"/>
        <color theme="1"/>
        <rFont val="Calibri"/>
        <family val="2"/>
      </rPr>
      <t>6#-7#</t>
    </r>
    <r>
      <rPr>
        <b/>
        <sz val="11"/>
        <color theme="1"/>
        <rFont val="宋体"/>
        <family val="3"/>
        <charset val="134"/>
        <scheme val="minor"/>
      </rPr>
      <t>焦炉焦罐</t>
    </r>
  </si>
  <si>
    <r>
      <rPr>
        <b/>
        <sz val="11"/>
        <color theme="1"/>
        <rFont val="Calibri"/>
        <family val="2"/>
      </rPr>
      <t xml:space="preserve">6#-7# </t>
    </r>
    <r>
      <rPr>
        <b/>
        <sz val="11"/>
        <color theme="1"/>
        <rFont val="宋体"/>
        <family val="3"/>
        <charset val="134"/>
        <scheme val="minor"/>
      </rPr>
      <t>运焦皮带</t>
    </r>
  </si>
  <si>
    <t>焦
炭
实
物
质
量C302</t>
  </si>
  <si>
    <t>实物评价</t>
  </si>
  <si>
    <t>备注：每天发布一次，发布到微信炼铁调度群（焦化），由调度转发厂信息平台。</t>
  </si>
  <si>
    <t>6#焦炉K均</t>
  </si>
  <si>
    <t>6#焦炉K安</t>
  </si>
  <si>
    <t>7#焦炉K均</t>
  </si>
  <si>
    <t>7#焦炉K安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</si>
  <si>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</si>
  <si>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</si>
  <si>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</si>
  <si>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</si>
  <si>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</si>
  <si>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</si>
  <si>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</si>
  <si>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KH-Y/Ad</t>
  </si>
  <si>
    <t>KH-Y/Std</t>
  </si>
  <si>
    <t>KH-Y/C</t>
  </si>
  <si>
    <t>KH-Y/Vdaf</t>
  </si>
  <si>
    <t>KH-Y/M40</t>
  </si>
  <si>
    <t>KH-Y/M10</t>
  </si>
  <si>
    <t>KH-Y/CSR</t>
  </si>
  <si>
    <t>KH-Y/CRI</t>
  </si>
  <si>
    <t>KH-Y/48MM</t>
  </si>
  <si>
    <t>KH-Y/D</t>
  </si>
  <si>
    <t>standardTempMach</t>
  </si>
  <si>
    <t>standardTempCoke</t>
  </si>
  <si>
    <t>CK67_L1R_CB_CBAcTol_1m_evt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</si>
  <si>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</si>
  <si>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</si>
  <si>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</si>
  <si>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</si>
  <si>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</si>
  <si>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</si>
  <si>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</si>
  <si>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</si>
  <si>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</si>
  <si>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</si>
  <si>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</si>
  <si>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</si>
  <si>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</si>
  <si>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CO61</t>
  </si>
  <si>
    <t>CO71</t>
  </si>
  <si>
    <t>CO62</t>
  </si>
  <si>
    <t>CO72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</si>
  <si>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</si>
  <si>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</si>
  <si>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</si>
  <si>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</si>
  <si>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</si>
  <si>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</si>
  <si>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</si>
  <si>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</si>
  <si>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</si>
  <si>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</si>
  <si>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CK67_L1R_CDQ_ARA_31101BHH2O_1m_avg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</si>
</sst>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.00_ "/>
    <numFmt numFmtId="179" formatCode="0.00_);[Red]\(0.00\)"/>
    <numFmt numFmtId="180" formatCode="0_ "/>
    <numFmt numFmtId="181" formatCode="0.0"/>
  </numFmts>
  <fonts count="15" x14ac:knownFonts="1">
    <font>
      <sz val="11"/>
      <color theme="1"/>
      <name val="宋体"/>
      <charset val="134"/>
      <scheme val="minor"/>
    </font>
    <font>
      <sz val="10.5"/>
      <color rgb="FF000000"/>
      <name val="Tahoma"/>
      <family val="2"/>
    </font>
    <font>
      <sz val="9.6999999999999993"/>
      <color rgb="FF000000"/>
      <name val="Consolas"/>
      <family val="3"/>
    </font>
    <font>
      <sz val="12"/>
      <color rgb="FF6A875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name val="宋体"/>
      <family val="3"/>
      <charset val="134"/>
      <scheme val="minor"/>
    </font>
    <font>
      <b/>
      <sz val="11"/>
      <color rgb="FFFF0000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179" fontId="8" fillId="0" borderId="5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179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7" xfId="0" applyNumberFormat="1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80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181" fontId="0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58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33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</a:p>
        </c:rich>
      </c:tx>
      <c:layout>
        <c:manualLayout>
          <c:xMode val="edge"/>
          <c:yMode val="edge"/>
          <c:x val="0.32218960758469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6#焦炉K均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主要工艺参数!$C$42:$C$48</c:f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4-458C-8CFD-2EA0A05B6AF0}"/>
            </c:ext>
          </c:extLst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7#焦炉K均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主要工艺参数!$C$42:$C$48</c:f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4-458C-8CFD-2EA0A05B6AF0}"/>
            </c:ext>
          </c:extLst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主要工艺参数!$C$42:$C$48</c:f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4-458C-8CFD-2EA0A05B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01"/>
          <c:y val="0.123566036801544"/>
          <c:w val="0.40001666601903602"/>
          <c:h val="9.3091522578974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chemeClr val="tx1"/>
                </a:solidFill>
              </a:rPr>
              <a:t>产量 </a:t>
            </a:r>
            <a:r>
              <a:rPr lang="en-US" altLang="zh-CN" sz="1400">
                <a:solidFill>
                  <a:schemeClr val="tx1"/>
                </a:solidFill>
              </a:rPr>
              <a:t>t</a:t>
            </a:r>
            <a:endParaRPr lang="zh-CN" altLang="en-US" sz="1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171-4CA9-945D-E5F2CF0444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1-4CA9-945D-E5F2CF044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6#-7#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380782569992702E-2"/>
          <c:y val="0.20723477599116699"/>
          <c:w val="0.87114899534710699"/>
          <c:h val="0.5661772096783920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6#焦炉K安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主要工艺参数!$C$42:$C$48</c:f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B-46B5-B834-07A9BBC2A745}"/>
            </c:ext>
          </c:extLst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7#焦炉K安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主要工艺参数!$C$42:$C$48</c:f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B-46B5-B834-07A9BBC2A745}"/>
            </c:ext>
          </c:extLst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主要工艺参数!$C$42:$C$48</c:f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B-46B5-B834-07A9BBC2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00000000000000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01"/>
          <c:y val="0.123566036801544"/>
          <c:w val="0.38298204557723697"/>
          <c:h val="9.3091522578974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主要工艺参数!$P$57:$P$536</c:f>
            </c:strRef>
          </c:cat>
          <c:val>
            <c:numRef>
              <c:f>主要工艺参数!$Q$57:$Q$536</c:f>
              <c:numCache>
                <c:formatCode>General</c:formatCode>
                <c:ptCount val="480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D-4542-9B41-18AE5736E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71594</xdr:colOff>
      <xdr:row>1</xdr:row>
      <xdr:rowOff>25955</xdr:rowOff>
    </xdr:from>
    <xdr:to>
      <xdr:col>23</xdr:col>
      <xdr:colOff>1839</xdr:colOff>
      <xdr:row>6</xdr:row>
      <xdr:rowOff>19553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106384</xdr:colOff>
      <xdr:row>20</xdr:row>
      <xdr:rowOff>79830</xdr:rowOff>
    </xdr:from>
    <xdr:to>
      <xdr:col>22</xdr:col>
      <xdr:colOff>312239</xdr:colOff>
      <xdr:row>35</xdr:row>
      <xdr:rowOff>179779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37"/>
  <sheetViews>
    <sheetView showGridLines="0" tabSelected="1" zoomScale="85" zoomScaleNormal="85" workbookViewId="0">
      <selection activeCell="N17" sqref="N17:O17"/>
    </sheetView>
  </sheetViews>
  <sheetFormatPr defaultColWidth="9" defaultRowHeight="14" x14ac:dyDescent="0.25"/>
  <cols>
    <col min="2" max="2" width="6.7265625" customWidth="1"/>
    <col min="3" max="13" width="11.26953125" customWidth="1"/>
    <col min="14" max="14" width="16.7265625" customWidth="1"/>
    <col min="15" max="15" width="9.7265625" customWidth="1"/>
    <col min="16" max="16" width="14.1796875" customWidth="1"/>
    <col min="23" max="23" width="4.6328125" customWidth="1"/>
    <col min="24" max="24" width="0.6328125" customWidth="1"/>
    <col min="26" max="26" width="8.7265625"/>
    <col min="27" max="27" width="8.81640625" customWidth="1"/>
  </cols>
  <sheetData>
    <row r="1" spans="2:27" s="5" customFormat="1" ht="44.5" customHeight="1" x14ac:dyDescent="0.25"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 t="str">
        <f>IF(_metadata!B2="","",_metadata!B2)</f>
        <v/>
      </c>
      <c r="N1" s="83"/>
      <c r="O1" s="44" t="str">
        <f>IF(_peimei_day_shift!C2="","",_peimei_day_shift!C2)</f>
        <v/>
      </c>
      <c r="P1" s="44" t="str">
        <f>IF(_peimei_day_shift!D2="","",_peimei_day_shift!D2)</f>
        <v/>
      </c>
      <c r="Q1" s="44"/>
      <c r="R1" s="44"/>
      <c r="S1" s="44"/>
      <c r="T1" s="44"/>
      <c r="U1" s="44"/>
      <c r="V1" s="44"/>
      <c r="W1" s="73"/>
      <c r="X1" s="73"/>
      <c r="Y1" s="73"/>
      <c r="Z1" s="7"/>
      <c r="AA1" s="7"/>
    </row>
    <row r="2" spans="2:27" s="5" customFormat="1" x14ac:dyDescent="0.25">
      <c r="B2" s="93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45" t="s">
        <v>12</v>
      </c>
      <c r="N2" s="30"/>
      <c r="O2" s="46"/>
      <c r="P2" s="30"/>
      <c r="Q2" s="30"/>
      <c r="R2" s="30"/>
      <c r="S2" s="30"/>
      <c r="T2" s="30"/>
      <c r="U2" s="30"/>
      <c r="V2" s="30"/>
      <c r="W2" s="30"/>
      <c r="X2" s="74"/>
      <c r="Z2" s="7"/>
      <c r="AA2" s="7"/>
    </row>
    <row r="3" spans="2:27" s="6" customFormat="1" ht="43" customHeight="1" x14ac:dyDescent="0.25">
      <c r="B3" s="94"/>
      <c r="C3" s="101" t="s">
        <v>13</v>
      </c>
      <c r="D3" s="106" t="str">
        <f>IF(_peimeicsnowed_day_shift!A5="","",_peimeicsnowed_day_shift!A5)</f>
        <v/>
      </c>
      <c r="E3" s="10" t="str">
        <f>IF(_peimeicsnowed_day_shift!A6="","",_peimeicsnowed_day_shift!A6)</f>
        <v/>
      </c>
      <c r="F3" s="10" t="str">
        <f>IF(_peimeicsnowed_day_shift!B6="","",_peimeicsnowed_day_shift!B6)</f>
        <v/>
      </c>
      <c r="G3" s="10" t="str">
        <f>IF(_peimeicsnowed_day_shift!C6="","",_peimeicsnowed_day_shift!C6)</f>
        <v/>
      </c>
      <c r="H3" s="10" t="str">
        <f>IF(_peimeicsnowed_day_shift!D6="","",_peimeicsnowed_day_shift!D6)</f>
        <v/>
      </c>
      <c r="I3" s="10" t="str">
        <f>IF(_peimeicsnowed_day_shift!E6="","",_peimeicsnowed_day_shift!E6)</f>
        <v/>
      </c>
      <c r="J3" s="10" t="str">
        <f>IF(_peimeicsnowed_day_shift!F6="","",_peimeicsnowed_day_shift!F6)</f>
        <v/>
      </c>
      <c r="K3" s="47" t="str">
        <f>IF(_peimeicsnowed_day_shift!G6="","",_peimeicsnowed_day_shift!G6)</f>
        <v/>
      </c>
      <c r="L3" s="10" t="str">
        <f>IF(_peimeicsnowed_day_shift!H6="","",_peimeicsnowed_day_shift!H6)</f>
        <v/>
      </c>
      <c r="M3" s="48" t="str">
        <f>IF(_peimeicsnowed_day_shift!I6="","",_peimeicsnowed_day_shift!I6)</f>
        <v/>
      </c>
      <c r="N3" s="49"/>
      <c r="O3" s="49"/>
      <c r="P3" s="7"/>
      <c r="Q3" s="7"/>
      <c r="R3" s="7"/>
      <c r="S3" s="7"/>
      <c r="T3" s="7"/>
      <c r="U3" s="7"/>
      <c r="V3" s="7"/>
      <c r="W3" s="7"/>
      <c r="X3" s="75"/>
      <c r="Y3" s="5"/>
      <c r="Z3" s="49"/>
      <c r="AA3" s="49"/>
    </row>
    <row r="4" spans="2:27" s="6" customFormat="1" ht="25.5" customHeight="1" x14ac:dyDescent="0.25">
      <c r="B4" s="94"/>
      <c r="C4" s="101"/>
      <c r="D4" s="107"/>
      <c r="E4" s="10" t="str">
        <f>IF(_peimeicsnowed_day_shift!A7="","",_peimeicsnowed_day_shift!A7)</f>
        <v/>
      </c>
      <c r="F4" s="10" t="str">
        <f>IF(_peimeicsnowed_day_shift!B7="","",_peimeicsnowed_day_shift!B7)</f>
        <v/>
      </c>
      <c r="G4" s="10" t="str">
        <f>IF(_peimeicsnowed_day_shift!C7="","",_peimeicsnowed_day_shift!C7)</f>
        <v/>
      </c>
      <c r="H4" s="10" t="str">
        <f>IF(_peimeicsnowed_day_shift!D7="","",_peimeicsnowed_day_shift!D7)</f>
        <v/>
      </c>
      <c r="I4" s="10" t="str">
        <f>IF(_peimeicsnowed_day_shift!E7="","",_peimeicsnowed_day_shift!E7)</f>
        <v/>
      </c>
      <c r="J4" s="10" t="str">
        <f>IF(_peimeicsnowed_day_shift!F7="","",_peimeicsnowed_day_shift!F7)</f>
        <v/>
      </c>
      <c r="K4" s="47" t="str">
        <f>IF(_peimeicsnowed_day_shift!G7="","",_peimeicsnowed_day_shift!G7)</f>
        <v/>
      </c>
      <c r="L4" s="10" t="str">
        <f>IF(_peimeicsnowed_day_shift!H7="","",_peimeicsnowed_day_shift!H7)</f>
        <v/>
      </c>
      <c r="M4" s="48" t="str">
        <f>IF(_peimeicsnowed_day_shift!I7="","",_peimeicsnowed_day_shift!I7)</f>
        <v/>
      </c>
      <c r="N4" s="49"/>
      <c r="O4" s="49"/>
      <c r="P4" s="7"/>
      <c r="Q4" s="7"/>
      <c r="R4" s="7"/>
      <c r="S4" s="7"/>
      <c r="T4" s="7"/>
      <c r="U4" s="7"/>
      <c r="V4" s="7"/>
      <c r="W4" s="7"/>
      <c r="X4" s="75"/>
      <c r="Y4" s="5"/>
      <c r="Z4" s="49"/>
      <c r="AA4" s="49"/>
    </row>
    <row r="5" spans="2:27" s="6" customFormat="1" ht="56.5" customHeight="1" x14ac:dyDescent="0.25">
      <c r="B5" s="94"/>
      <c r="C5" s="101" t="s">
        <v>14</v>
      </c>
      <c r="D5" s="106" t="str">
        <f>IF(_peimeicsnowed_day_shift!A2="","",_peimeicsnowed_day_shift!A2)</f>
        <v/>
      </c>
      <c r="E5" s="10" t="str">
        <f>IF(_peimeicsnowed_day_shift!A3="","",_peimeicsnowed_day_shift!A3)</f>
        <v/>
      </c>
      <c r="F5" s="10" t="str">
        <f>IF(_peimeicsnowed_day_shift!B3="","",_peimeicsnowed_day_shift!B3)</f>
        <v/>
      </c>
      <c r="G5" s="10" t="str">
        <f>IF(_peimeicsnowed_day_shift!C3="","",_peimeicsnowed_day_shift!C3)</f>
        <v/>
      </c>
      <c r="H5" s="10" t="str">
        <f>IF(_peimeicsnowed_day_shift!D3="","",_peimeicsnowed_day_shift!D3)</f>
        <v/>
      </c>
      <c r="I5" s="10" t="str">
        <f>IF(_peimeicsnowed_day_shift!E3="","",_peimeicsnowed_day_shift!E3)</f>
        <v/>
      </c>
      <c r="J5" s="10" t="str">
        <f>IF(_peimeicsnowed_day_shift!F3="","",_peimeicsnowed_day_shift!F3)</f>
        <v/>
      </c>
      <c r="K5" s="47" t="str">
        <f>IF(_peimeicsnowed_day_shift!G3="","",_peimeicsnowed_day_shift!G3)</f>
        <v/>
      </c>
      <c r="L5" s="10" t="str">
        <f>IF(_peimeicsnowed_day_shift!H3="","",_peimeicsnowed_day_shift!H3)</f>
        <v/>
      </c>
      <c r="M5" s="48" t="str">
        <f>IF(_peimeicsnowed_day_shift!I3="","",_peimeicsnowed_day_shift!I3)</f>
        <v/>
      </c>
      <c r="N5" s="49"/>
      <c r="O5" s="49"/>
      <c r="P5" s="7"/>
      <c r="Q5" s="7"/>
      <c r="R5" s="7"/>
      <c r="S5" s="7"/>
      <c r="T5" s="7"/>
      <c r="U5" s="7"/>
      <c r="V5" s="7"/>
      <c r="W5" s="7"/>
      <c r="X5" s="75"/>
      <c r="Y5" s="5"/>
      <c r="Z5" s="49"/>
      <c r="AA5" s="49"/>
    </row>
    <row r="6" spans="2:27" s="6" customFormat="1" ht="25.5" customHeight="1" x14ac:dyDescent="0.25">
      <c r="B6" s="95"/>
      <c r="C6" s="102"/>
      <c r="D6" s="108"/>
      <c r="E6" s="11" t="str">
        <f>IF(_peimeicsnowed_day_shift!A4="","",_peimeicsnowed_day_shift!A4)</f>
        <v/>
      </c>
      <c r="F6" s="11" t="str">
        <f>IF(_peimeicsnowed_day_shift!B4="","",_peimeicsnowed_day_shift!B4)</f>
        <v/>
      </c>
      <c r="G6" s="11" t="str">
        <f>IF(_peimeicsnowed_day_shift!C4="","",_peimeicsnowed_day_shift!C4)</f>
        <v/>
      </c>
      <c r="H6" s="11" t="str">
        <f>IF(_peimeicsnowed_day_shift!D4="","",_peimeicsnowed_day_shift!D4)</f>
        <v/>
      </c>
      <c r="I6" s="11" t="str">
        <f>IF(_peimeicsnowed_day_shift!E4="","",_peimeicsnowed_day_shift!E4)</f>
        <v/>
      </c>
      <c r="J6" s="11" t="str">
        <f>IF(_peimeicsnowed_day_shift!F4="","",_peimeicsnowed_day_shift!F4)</f>
        <v/>
      </c>
      <c r="K6" s="50" t="str">
        <f>IF(_peimeicsnowed_day_shift!G4="","",_peimeicsnowed_day_shift!G4)</f>
        <v/>
      </c>
      <c r="L6" s="11" t="str">
        <f>IF(_peimeicsnowed_day_shift!H4="","",_peimeicsnowed_day_shift!H4)</f>
        <v/>
      </c>
      <c r="M6" s="51" t="str">
        <f>IF(_peimeicsnowed_day_shift!I4="","",_peimeicsnowed_day_shift!I4)</f>
        <v/>
      </c>
      <c r="N6" s="49"/>
      <c r="O6" s="49"/>
      <c r="P6" s="7"/>
      <c r="Q6" s="7"/>
      <c r="R6" s="7"/>
      <c r="S6" s="7"/>
      <c r="T6" s="7"/>
      <c r="U6" s="7"/>
      <c r="V6" s="7"/>
      <c r="W6" s="7"/>
      <c r="X6" s="75"/>
      <c r="Y6" s="5"/>
      <c r="Z6" s="49"/>
      <c r="AA6" s="49"/>
    </row>
    <row r="7" spans="2:27" s="6" customFormat="1" ht="17.5" x14ac:dyDescent="0.25">
      <c r="B7" s="12"/>
      <c r="C7" s="13"/>
      <c r="D7" s="14"/>
      <c r="E7" s="13"/>
      <c r="F7" s="13"/>
      <c r="G7" s="13"/>
      <c r="H7" s="13"/>
      <c r="I7" s="13"/>
      <c r="J7" s="13"/>
      <c r="K7" s="52"/>
      <c r="L7" s="13"/>
      <c r="M7" s="13"/>
      <c r="N7" s="13"/>
      <c r="O7" s="13"/>
      <c r="P7" s="7"/>
      <c r="Q7" s="7"/>
      <c r="R7" s="7"/>
      <c r="S7" s="7"/>
      <c r="T7" s="7"/>
      <c r="U7" s="7"/>
      <c r="V7" s="7"/>
      <c r="W7" s="7"/>
      <c r="X7" s="75"/>
      <c r="Y7" s="5"/>
      <c r="Z7" s="49"/>
      <c r="AA7" s="49"/>
    </row>
    <row r="8" spans="2:27" s="6" customFormat="1" ht="25.5" customHeight="1" x14ac:dyDescent="0.25">
      <c r="B8" s="93" t="s">
        <v>15</v>
      </c>
      <c r="C8" s="8"/>
      <c r="D8" s="9" t="s">
        <v>16</v>
      </c>
      <c r="E8" s="8" t="s">
        <v>17</v>
      </c>
      <c r="F8" s="8" t="s">
        <v>18</v>
      </c>
      <c r="G8" s="8" t="s">
        <v>19</v>
      </c>
      <c r="H8" s="8" t="s">
        <v>20</v>
      </c>
      <c r="I8" s="8" t="s">
        <v>21</v>
      </c>
      <c r="J8" s="8" t="s">
        <v>22</v>
      </c>
      <c r="K8" s="8" t="s">
        <v>23</v>
      </c>
      <c r="L8" s="53" t="s">
        <v>24</v>
      </c>
      <c r="M8" s="45" t="s">
        <v>25</v>
      </c>
      <c r="N8" s="13"/>
      <c r="O8" s="13"/>
      <c r="P8" s="49"/>
      <c r="Q8" s="37"/>
      <c r="R8" s="13"/>
      <c r="S8" s="76"/>
      <c r="T8" s="76"/>
      <c r="U8" s="76"/>
      <c r="V8" s="76"/>
      <c r="W8" s="76"/>
      <c r="X8" s="77"/>
      <c r="Y8" s="76"/>
      <c r="Z8" s="49"/>
      <c r="AA8" s="49"/>
    </row>
    <row r="9" spans="2:27" s="6" customFormat="1" ht="25.5" customHeight="1" x14ac:dyDescent="0.25">
      <c r="B9" s="94"/>
      <c r="C9" s="15" t="s">
        <v>26</v>
      </c>
      <c r="D9" s="16" t="s">
        <v>27</v>
      </c>
      <c r="E9" s="15" t="s">
        <v>28</v>
      </c>
      <c r="F9" s="15" t="s">
        <v>29</v>
      </c>
      <c r="G9" s="15" t="s">
        <v>30</v>
      </c>
      <c r="H9" s="15" t="s">
        <v>31</v>
      </c>
      <c r="I9" s="15" t="s">
        <v>32</v>
      </c>
      <c r="J9" s="15" t="s">
        <v>33</v>
      </c>
      <c r="K9" s="15" t="s">
        <v>34</v>
      </c>
      <c r="L9" s="54" t="s">
        <v>35</v>
      </c>
      <c r="M9" s="55" t="s">
        <v>36</v>
      </c>
      <c r="N9" s="13"/>
      <c r="O9" s="13"/>
      <c r="P9" s="49"/>
      <c r="Q9" s="37"/>
      <c r="R9" s="13"/>
      <c r="S9" s="76"/>
      <c r="T9" s="76"/>
      <c r="U9" s="76"/>
      <c r="V9" s="76"/>
      <c r="W9" s="76"/>
      <c r="X9" s="77"/>
      <c r="Y9" s="76"/>
      <c r="Z9" s="49"/>
      <c r="AA9" s="49"/>
    </row>
    <row r="10" spans="2:27" s="6" customFormat="1" ht="25.5" customHeight="1" x14ac:dyDescent="0.25">
      <c r="B10" s="94"/>
      <c r="C10" s="17" t="s">
        <v>37</v>
      </c>
      <c r="D10" s="18" t="str">
        <f>IF(_analysis_day_shift!A2="","",_analysis_day_shift!A2)</f>
        <v/>
      </c>
      <c r="E10" s="19" t="str">
        <f>IF(_analysis_day_shift!B2="","",_analysis_day_shift!B2)</f>
        <v/>
      </c>
      <c r="F10" s="19" t="str">
        <f>IF(_analysis_day_shift!C2="","",_analysis_day_shift!C2)</f>
        <v/>
      </c>
      <c r="G10" s="19" t="str">
        <f>IF(_analysis_day_shift!D2="","",_analysis_day_shift!D2)</f>
        <v/>
      </c>
      <c r="H10" s="19" t="str">
        <f>IF(_analysis_day_shift!E2="","",_analysis_day_shift!E2)</f>
        <v/>
      </c>
      <c r="I10" s="19" t="str">
        <f>IF(_analysis_day_shift!F2="","",_analysis_day_shift!F2)</f>
        <v/>
      </c>
      <c r="J10" s="19" t="str">
        <f>IF(_analysis_day_shift!G2="","",_analysis_day_shift!G2)</f>
        <v/>
      </c>
      <c r="K10" s="19" t="str">
        <f>IF(_analysis_day_shift!H2="","",_analysis_day_shift!H2)</f>
        <v/>
      </c>
      <c r="L10" s="56" t="str">
        <f>IF(_analysis_day_shift!I2="","",_analysis_day_shift!I2)</f>
        <v/>
      </c>
      <c r="M10" s="57" t="str">
        <f>IF(_analysis_day_shift!J2="","",_analysis_day_shift!J2)</f>
        <v/>
      </c>
      <c r="N10" s="13"/>
      <c r="O10" s="13"/>
      <c r="P10" s="49"/>
      <c r="Q10" s="37"/>
      <c r="R10" s="13"/>
      <c r="S10" s="76"/>
      <c r="T10" s="76"/>
      <c r="U10" s="76"/>
      <c r="V10" s="76"/>
      <c r="W10" s="76"/>
      <c r="X10" s="77"/>
      <c r="Y10" s="76"/>
      <c r="Z10" s="49"/>
      <c r="AA10" s="49"/>
    </row>
    <row r="11" spans="2:27" s="6" customFormat="1" ht="25.5" customHeight="1" x14ac:dyDescent="0.25">
      <c r="B11" s="94"/>
      <c r="C11" s="17" t="s">
        <v>38</v>
      </c>
      <c r="D11" s="10" t="str">
        <f>IF(D10="","",IF(D10&lt;=12.6,"正常","异常"))</f>
        <v/>
      </c>
      <c r="E11" s="10" t="str">
        <f>IF(E10="","",IF(E10&lt;=0.8,"正常","异常"))</f>
        <v/>
      </c>
      <c r="F11" s="10" t="str">
        <f>IF(F10="","",IF(F10&gt;=65,"正常","异常"))</f>
        <v/>
      </c>
      <c r="G11" s="10" t="str">
        <f>IF(G10="","",IF(G10&lt;=1.2,"正常","异常"))</f>
        <v/>
      </c>
      <c r="H11" s="10" t="str">
        <f>IF(H10="","",IF(AND(H10&gt;=86,H10&lt;=91),"正常","异常"))</f>
        <v/>
      </c>
      <c r="I11" s="10" t="str">
        <f>IF(I10="","",IF(AND(I10&gt;=4.5,I10&lt;=6.5),"正常","异常"))</f>
        <v/>
      </c>
      <c r="J11" s="10" t="str">
        <f>IF(J10="","",IF(J10&gt;=66,"正常","异常"))</f>
        <v/>
      </c>
      <c r="K11" s="10" t="str">
        <f>IF(K10="","",IF(K10&lt;=26,"正常","异常"))</f>
        <v/>
      </c>
      <c r="L11" s="10" t="str">
        <f>IF(L10="","",IF(L10&gt;=70,"正常","异常"))</f>
        <v/>
      </c>
      <c r="M11" s="48" t="str">
        <f>IF(M10="","",IF(M10&gt;=52,"正常","异常"))</f>
        <v/>
      </c>
      <c r="N11" s="13"/>
      <c r="O11" s="13"/>
      <c r="P11" s="49"/>
      <c r="Q11" s="37"/>
      <c r="R11" s="13"/>
      <c r="S11" s="76"/>
      <c r="T11" s="76"/>
      <c r="U11" s="76"/>
      <c r="V11" s="76"/>
      <c r="W11" s="76"/>
      <c r="X11" s="77"/>
      <c r="Y11" s="76"/>
      <c r="Z11" s="49"/>
      <c r="AA11" s="49"/>
    </row>
    <row r="12" spans="2:27" s="6" customFormat="1" ht="25.5" customHeight="1" x14ac:dyDescent="0.25">
      <c r="B12" s="95"/>
      <c r="C12" s="20" t="s">
        <v>39</v>
      </c>
      <c r="D12" s="11"/>
      <c r="E12" s="21"/>
      <c r="F12" s="21"/>
      <c r="G12" s="21"/>
      <c r="H12" s="21"/>
      <c r="I12" s="21"/>
      <c r="J12" s="21"/>
      <c r="K12" s="21"/>
      <c r="L12" s="21"/>
      <c r="M12" s="58"/>
      <c r="N12" s="13"/>
      <c r="O12" s="13"/>
      <c r="P12" s="49"/>
      <c r="Q12" s="37"/>
      <c r="R12" s="13"/>
      <c r="S12" s="76"/>
      <c r="T12" s="76"/>
      <c r="U12" s="76"/>
      <c r="V12" s="76"/>
      <c r="W12" s="76"/>
      <c r="X12" s="77"/>
      <c r="Y12" s="76"/>
      <c r="Z12" s="49"/>
      <c r="AA12" s="49"/>
    </row>
    <row r="13" spans="2:27" s="6" customFormat="1" ht="30" customHeight="1" x14ac:dyDescent="0.25">
      <c r="B13" s="12"/>
      <c r="C13" s="13"/>
      <c r="D13" s="14"/>
      <c r="E13" s="13"/>
      <c r="F13" s="13"/>
      <c r="G13" s="13"/>
      <c r="H13" s="13"/>
      <c r="I13" s="13"/>
      <c r="J13" s="13"/>
      <c r="K13" s="52"/>
      <c r="L13" s="13"/>
      <c r="M13" s="13"/>
      <c r="N13" s="13"/>
      <c r="O13" s="13"/>
      <c r="P13" s="49"/>
      <c r="Q13" s="37"/>
      <c r="R13" s="13"/>
      <c r="S13" s="76"/>
      <c r="T13" s="76"/>
      <c r="U13" s="76"/>
      <c r="V13" s="76"/>
      <c r="W13" s="76"/>
      <c r="X13" s="77"/>
      <c r="Y13" s="76"/>
      <c r="Z13" s="49"/>
      <c r="AA13" s="49"/>
    </row>
    <row r="14" spans="2:27" s="5" customFormat="1" ht="25.5" customHeight="1" x14ac:dyDescent="0.25">
      <c r="B14" s="96" t="s">
        <v>40</v>
      </c>
      <c r="C14" s="103" t="s">
        <v>41</v>
      </c>
      <c r="D14" s="84" t="s">
        <v>42</v>
      </c>
      <c r="E14" s="84"/>
      <c r="F14" s="84" t="s">
        <v>43</v>
      </c>
      <c r="G14" s="84"/>
      <c r="H14" s="84"/>
      <c r="I14" s="84"/>
      <c r="J14" s="84"/>
      <c r="K14" s="84"/>
      <c r="L14" s="84"/>
      <c r="M14" s="84"/>
      <c r="N14" s="84"/>
      <c r="O14" s="84"/>
      <c r="P14" s="59" t="s">
        <v>44</v>
      </c>
      <c r="Q14" s="7"/>
      <c r="R14" s="7"/>
      <c r="S14" s="7"/>
      <c r="T14" s="7"/>
      <c r="U14" s="7"/>
      <c r="V14" s="7"/>
      <c r="W14" s="7"/>
      <c r="X14" s="75"/>
      <c r="Y14" s="7"/>
      <c r="Z14" s="7"/>
      <c r="AA14" s="7"/>
    </row>
    <row r="15" spans="2:27" s="6" customFormat="1" ht="25.5" customHeight="1" x14ac:dyDescent="0.25">
      <c r="B15" s="97"/>
      <c r="C15" s="85"/>
      <c r="D15" s="85" t="s">
        <v>45</v>
      </c>
      <c r="E15" s="85" t="s">
        <v>46</v>
      </c>
      <c r="F15" s="85" t="s">
        <v>47</v>
      </c>
      <c r="G15" s="85" t="s">
        <v>48</v>
      </c>
      <c r="H15" s="85" t="s">
        <v>49</v>
      </c>
      <c r="I15" s="85"/>
      <c r="J15" s="85" t="s">
        <v>50</v>
      </c>
      <c r="K15" s="85"/>
      <c r="L15" s="85" t="s">
        <v>51</v>
      </c>
      <c r="M15" s="85"/>
      <c r="N15" s="85"/>
      <c r="O15" s="85"/>
      <c r="P15" s="109" t="s">
        <v>52</v>
      </c>
      <c r="Q15" s="49"/>
      <c r="R15" s="49"/>
      <c r="S15" s="49"/>
      <c r="T15" s="49"/>
      <c r="U15" s="49"/>
      <c r="V15" s="49"/>
      <c r="W15" s="49"/>
      <c r="X15" s="78"/>
      <c r="Y15" s="49"/>
      <c r="Z15" s="49"/>
      <c r="AA15" s="49"/>
    </row>
    <row r="16" spans="2:27" s="6" customFormat="1" ht="25.5" customHeight="1" x14ac:dyDescent="0.25">
      <c r="B16" s="97"/>
      <c r="C16" s="85"/>
      <c r="D16" s="85"/>
      <c r="E16" s="85"/>
      <c r="F16" s="85"/>
      <c r="G16" s="85"/>
      <c r="H16" s="86" t="s">
        <v>53</v>
      </c>
      <c r="I16" s="86"/>
      <c r="J16" s="86" t="s">
        <v>54</v>
      </c>
      <c r="K16" s="86"/>
      <c r="L16" s="22" t="s">
        <v>55</v>
      </c>
      <c r="M16" s="22" t="s">
        <v>56</v>
      </c>
      <c r="N16" s="22" t="s">
        <v>57</v>
      </c>
      <c r="O16" s="22" t="s">
        <v>58</v>
      </c>
      <c r="P16" s="109"/>
      <c r="Q16" s="49"/>
      <c r="R16" s="49"/>
      <c r="S16" s="49"/>
      <c r="T16" s="49"/>
      <c r="U16" s="49"/>
      <c r="V16" s="49"/>
      <c r="W16" s="49"/>
      <c r="X16" s="78"/>
      <c r="Y16" s="49"/>
      <c r="Z16" s="49"/>
      <c r="AA16" s="49"/>
    </row>
    <row r="17" spans="2:27" s="5" customFormat="1" ht="25.5" customHeight="1" x14ac:dyDescent="0.25">
      <c r="B17" s="97"/>
      <c r="C17" s="17" t="s">
        <v>26</v>
      </c>
      <c r="D17" s="10" t="s">
        <v>59</v>
      </c>
      <c r="E17" s="17" t="s">
        <v>60</v>
      </c>
      <c r="F17" s="17" t="str">
        <f>IF(_actual_day_shift!G2="","",_actual_day_shift!G2)</f>
        <v/>
      </c>
      <c r="G17" s="17" t="s">
        <v>54</v>
      </c>
      <c r="H17" s="10" t="s">
        <v>61</v>
      </c>
      <c r="I17" s="10" t="s">
        <v>62</v>
      </c>
      <c r="J17" s="10" t="s">
        <v>61</v>
      </c>
      <c r="K17" s="10" t="s">
        <v>62</v>
      </c>
      <c r="L17" s="87" t="e">
        <f>TEXT(J42-7,"0")&amp;"~"&amp;TEXT(J42+7,"0")</f>
        <v>#VALUE!</v>
      </c>
      <c r="M17" s="87"/>
      <c r="N17" s="87" t="e">
        <f>TEXT(K42-7,"0")&amp;"~"&amp;TEXT(K42+7,"0")</f>
        <v>#VALUE!</v>
      </c>
      <c r="O17" s="87"/>
      <c r="P17" s="60" t="s">
        <v>63</v>
      </c>
      <c r="Q17" s="7"/>
      <c r="R17" s="7"/>
      <c r="S17" s="7"/>
      <c r="T17" s="7"/>
      <c r="U17" s="7"/>
      <c r="V17" s="7"/>
      <c r="W17" s="7"/>
      <c r="X17" s="75"/>
      <c r="Y17" s="7"/>
      <c r="Z17" s="7"/>
      <c r="AA17" s="7"/>
    </row>
    <row r="18" spans="2:27" s="5" customFormat="1" ht="25.5" customHeight="1" x14ac:dyDescent="0.25">
      <c r="B18" s="97"/>
      <c r="C18" s="17" t="s">
        <v>37</v>
      </c>
      <c r="D18" s="24" t="str">
        <f>IF(_peimei_day_shift!A2="","",_peimei_day_shift!A2/100)</f>
        <v/>
      </c>
      <c r="E18" s="24" t="str">
        <f>IF(_crushing_day_shift!A2="","",_crushing_day_shift!A2/100)</f>
        <v/>
      </c>
      <c r="F18" s="17" t="str">
        <f>IF(_actual_day_shift!A2="","",_actual_day_shift!A2)</f>
        <v/>
      </c>
      <c r="G18" s="25" t="str">
        <f>IF(_kankavg_day_shift!A2="","",_kankavg_day_shift!A2)</f>
        <v/>
      </c>
      <c r="H18" s="26" t="str">
        <f>IF(_kankavg_day_shift!B2="","",_kankavg_day_shift!B2)</f>
        <v/>
      </c>
      <c r="I18" s="26" t="str">
        <f>IF(_kankavg_day_shift!C2="","",_kankavg_day_shift!C2)</f>
        <v/>
      </c>
      <c r="J18" s="61" t="str">
        <f>IF(_kankavg_day_shift!D2="","",_kankavg_day_shift!D2)</f>
        <v/>
      </c>
      <c r="K18" s="61" t="str">
        <f>IF(_kankavg_day_shift!E2="","",_kankavg_day_shift!E2)</f>
        <v/>
      </c>
      <c r="L18" s="62" t="str">
        <f>IF(_luwen_day_shift!A2="","",INT(_luwen_day_shift!A2))</f>
        <v/>
      </c>
      <c r="M18" s="62" t="str">
        <f>IF(_luwen_day_shift!B2="","",INT(_luwen_day_shift!B2))</f>
        <v/>
      </c>
      <c r="N18" s="62" t="str">
        <f>IF(_luwen_day_shift!C2="","",INT(_luwen_day_shift!C2))</f>
        <v/>
      </c>
      <c r="O18" s="62" t="str">
        <f>IF(_luwen_day_shift!D2="","",INT(_luwen_day_shift!D2))</f>
        <v/>
      </c>
      <c r="P18" s="63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75"/>
      <c r="Y18" s="7"/>
      <c r="Z18" s="7"/>
      <c r="AA18" s="7"/>
    </row>
    <row r="19" spans="2:27" s="5" customFormat="1" ht="25.5" customHeight="1" x14ac:dyDescent="0.25">
      <c r="B19" s="97"/>
      <c r="C19" s="17" t="s">
        <v>38</v>
      </c>
      <c r="D19" s="10" t="str">
        <f>IF(D18="","",IF(D18&gt;=0.98,"正常","异常"))</f>
        <v/>
      </c>
      <c r="E19" s="10" t="str">
        <f>IF(E18="","",IF(AND(E18&gt;=0.68,E18&lt;=0.8),"正常","异常"))</f>
        <v/>
      </c>
      <c r="F19" s="17" t="s">
        <v>64</v>
      </c>
      <c r="G19" s="10" t="str">
        <f>IF(G18="","",IF(G18&gt;=0.85,"正常","异常"))</f>
        <v/>
      </c>
      <c r="H19" s="10" t="str">
        <f>IF(H18="","",IF(H18&gt;=0.9,"正常","异常"))</f>
        <v/>
      </c>
      <c r="I19" s="10" t="str">
        <f>IF(I18="","",IF(I18&gt;=0.9,"正常","异常"))</f>
        <v/>
      </c>
      <c r="J19" s="10" t="str">
        <f>IF(J18="","",IF(J18&gt;=0.85,"正常","异常"))</f>
        <v/>
      </c>
      <c r="K19" s="10" t="str">
        <f>IF(K18="","",IF(K18&gt;=0.85,"正常","异常"))</f>
        <v/>
      </c>
      <c r="L19" s="10" t="str">
        <f>IF(L18="","",IF(AND(L18&gt;=J42-7,L18&lt;=J42+7),"正常","异常"))</f>
        <v/>
      </c>
      <c r="M19" s="10" t="str">
        <f>IF(M18="","",IF(AND(M18&gt;=J42-7,M18&lt;=J42+7),"正常","异常"))</f>
        <v/>
      </c>
      <c r="N19" s="10" t="str">
        <f>IF(N18="","",IF(AND(N18&gt;=K42-7,N18&lt;=K42+7),"正常","异常"))</f>
        <v/>
      </c>
      <c r="O19" s="10" t="str">
        <f>IF(O18="","",IF(AND(O18&gt;=K42-7,O18&lt;=K42+7),"正常","异常"))</f>
        <v/>
      </c>
      <c r="P19" s="63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75"/>
      <c r="Y19" s="7"/>
      <c r="Z19" s="7"/>
      <c r="AA19" s="7"/>
    </row>
    <row r="20" spans="2:27" s="5" customFormat="1" ht="25.5" customHeight="1" x14ac:dyDescent="0.25">
      <c r="B20" s="98"/>
      <c r="C20" s="20" t="s">
        <v>39</v>
      </c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0"/>
      <c r="Q20" s="7"/>
      <c r="R20" s="7"/>
      <c r="S20" s="7"/>
      <c r="T20" s="7"/>
      <c r="U20" s="7"/>
      <c r="V20" s="7"/>
      <c r="W20" s="7"/>
      <c r="X20" s="75"/>
      <c r="Y20" s="7"/>
      <c r="Z20" s="7"/>
      <c r="AA20" s="7"/>
    </row>
    <row r="21" spans="2:27" s="5" customFormat="1" ht="25.5" customHeight="1" x14ac:dyDescent="0.25">
      <c r="B21" s="27"/>
      <c r="C21" s="91" t="s">
        <v>65</v>
      </c>
      <c r="D21" s="91"/>
      <c r="E21" s="91"/>
      <c r="F21" s="91"/>
      <c r="G21" s="91"/>
      <c r="H21" s="91" t="s">
        <v>66</v>
      </c>
      <c r="I21" s="91"/>
      <c r="J21" s="91"/>
      <c r="K21" s="91"/>
      <c r="L21" s="91"/>
      <c r="M21" s="91"/>
      <c r="N21" s="64"/>
      <c r="O21" s="65"/>
      <c r="P21" s="65"/>
      <c r="Q21" s="7"/>
      <c r="R21" s="7"/>
      <c r="S21" s="7"/>
      <c r="T21" s="7"/>
      <c r="U21" s="7"/>
      <c r="V21" s="7"/>
      <c r="W21" s="7"/>
      <c r="X21" s="75"/>
      <c r="Y21" s="7"/>
      <c r="Z21" s="7"/>
      <c r="AA21" s="7"/>
    </row>
    <row r="22" spans="2:27" s="5" customFormat="1" ht="14" customHeight="1" x14ac:dyDescent="0.25">
      <c r="B22" s="93" t="s">
        <v>67</v>
      </c>
      <c r="C22" s="28"/>
      <c r="D22" s="28"/>
      <c r="E22" s="28"/>
      <c r="F22" s="28"/>
      <c r="G22" s="29"/>
      <c r="H22" s="30"/>
      <c r="I22" s="30"/>
      <c r="J22" s="30"/>
      <c r="K22" s="46"/>
      <c r="L22" s="46"/>
      <c r="M22" s="66"/>
      <c r="N22" s="37"/>
      <c r="O22" s="37"/>
      <c r="P22" s="37"/>
      <c r="Q22" s="7"/>
      <c r="R22" s="7"/>
      <c r="S22" s="7"/>
      <c r="T22" s="7"/>
      <c r="U22" s="7"/>
      <c r="V22" s="7"/>
      <c r="W22" s="7"/>
      <c r="X22" s="75"/>
      <c r="Y22" s="7"/>
      <c r="Z22" s="7"/>
      <c r="AA22" s="7"/>
    </row>
    <row r="23" spans="2:27" s="5" customFormat="1" ht="14" customHeight="1" x14ac:dyDescent="0.25">
      <c r="B23" s="99"/>
      <c r="C23" s="31"/>
      <c r="D23" s="31"/>
      <c r="E23" s="31"/>
      <c r="F23" s="31"/>
      <c r="G23" s="32"/>
      <c r="H23" s="7"/>
      <c r="I23" s="7"/>
      <c r="J23" s="7"/>
      <c r="K23" s="37"/>
      <c r="L23" s="37"/>
      <c r="M23" s="67"/>
      <c r="N23" s="37"/>
      <c r="O23" s="37"/>
      <c r="P23" s="37"/>
      <c r="Q23" s="7"/>
      <c r="R23" s="7"/>
      <c r="S23" s="7"/>
      <c r="T23" s="7"/>
      <c r="U23" s="7"/>
      <c r="V23" s="7"/>
      <c r="W23" s="7"/>
      <c r="X23" s="75"/>
      <c r="Y23" s="7"/>
      <c r="Z23" s="7"/>
      <c r="AA23" s="7"/>
    </row>
    <row r="24" spans="2:27" s="5" customFormat="1" ht="14" customHeight="1" x14ac:dyDescent="0.25">
      <c r="B24" s="99"/>
      <c r="C24" s="31"/>
      <c r="D24" s="31"/>
      <c r="E24" s="31"/>
      <c r="F24" s="31"/>
      <c r="G24" s="32"/>
      <c r="H24" s="7"/>
      <c r="I24" s="7"/>
      <c r="J24" s="7"/>
      <c r="K24" s="37"/>
      <c r="L24" s="37"/>
      <c r="M24" s="67"/>
      <c r="N24" s="37"/>
      <c r="O24" s="37"/>
      <c r="P24" s="37"/>
      <c r="Q24" s="7"/>
      <c r="R24" s="7"/>
      <c r="S24" s="7"/>
      <c r="T24" s="7"/>
      <c r="U24" s="7"/>
      <c r="V24" s="7"/>
      <c r="W24" s="7"/>
      <c r="X24" s="75"/>
      <c r="Y24" s="7"/>
      <c r="Z24" s="7"/>
      <c r="AA24" s="7"/>
    </row>
    <row r="25" spans="2:27" s="5" customFormat="1" ht="14" customHeight="1" x14ac:dyDescent="0.25">
      <c r="B25" s="99"/>
      <c r="C25" s="31"/>
      <c r="D25" s="31"/>
      <c r="E25" s="31"/>
      <c r="F25" s="31"/>
      <c r="G25" s="32"/>
      <c r="H25" s="7"/>
      <c r="I25" s="7"/>
      <c r="J25" s="7"/>
      <c r="K25" s="37"/>
      <c r="L25" s="37"/>
      <c r="M25" s="67"/>
      <c r="N25" s="37"/>
      <c r="O25" s="37"/>
      <c r="P25" s="37"/>
      <c r="Q25" s="7"/>
      <c r="R25" s="7"/>
      <c r="S25" s="7"/>
      <c r="T25" s="7"/>
      <c r="U25" s="7"/>
      <c r="V25" s="7"/>
      <c r="W25" s="7"/>
      <c r="X25" s="75"/>
      <c r="Y25" s="7"/>
      <c r="Z25" s="7"/>
      <c r="AA25" s="7"/>
    </row>
    <row r="26" spans="2:27" s="5" customFormat="1" ht="14" customHeight="1" x14ac:dyDescent="0.25">
      <c r="B26" s="99"/>
      <c r="C26" s="31"/>
      <c r="D26" s="31"/>
      <c r="E26" s="31"/>
      <c r="F26" s="31"/>
      <c r="G26" s="32"/>
      <c r="H26" s="7"/>
      <c r="I26" s="7"/>
      <c r="J26" s="7"/>
      <c r="K26" s="37"/>
      <c r="L26" s="37"/>
      <c r="M26" s="67"/>
      <c r="N26" s="37"/>
      <c r="O26" s="37"/>
      <c r="P26" s="37"/>
      <c r="Q26" s="7"/>
      <c r="R26" s="7"/>
      <c r="S26" s="7"/>
      <c r="T26" s="7"/>
      <c r="U26" s="7"/>
      <c r="V26" s="7"/>
      <c r="W26" s="7"/>
      <c r="X26" s="75"/>
      <c r="Y26" s="7"/>
      <c r="Z26" s="7"/>
      <c r="AA26" s="7"/>
    </row>
    <row r="27" spans="2:27" s="5" customFormat="1" ht="14" customHeight="1" x14ac:dyDescent="0.25">
      <c r="B27" s="99"/>
      <c r="C27" s="31"/>
      <c r="D27" s="31"/>
      <c r="E27" s="31"/>
      <c r="F27" s="31"/>
      <c r="G27" s="32"/>
      <c r="H27" s="7"/>
      <c r="I27" s="7"/>
      <c r="J27" s="7"/>
      <c r="K27" s="37"/>
      <c r="L27" s="37"/>
      <c r="M27" s="67"/>
      <c r="N27" s="37"/>
      <c r="O27" s="37"/>
      <c r="P27" s="37"/>
      <c r="Q27" s="7"/>
      <c r="R27" s="7"/>
      <c r="S27" s="31"/>
      <c r="T27" s="7"/>
      <c r="U27" s="7"/>
      <c r="V27" s="7"/>
      <c r="W27" s="7"/>
      <c r="X27" s="75"/>
      <c r="Y27" s="7"/>
      <c r="Z27" s="7"/>
      <c r="AA27" s="7"/>
    </row>
    <row r="28" spans="2:27" s="5" customFormat="1" ht="14" customHeight="1" x14ac:dyDescent="0.25">
      <c r="B28" s="99"/>
      <c r="C28" s="31"/>
      <c r="D28" s="31"/>
      <c r="E28" s="31"/>
      <c r="F28" s="31"/>
      <c r="G28" s="32"/>
      <c r="H28" s="7"/>
      <c r="I28" s="7"/>
      <c r="J28" s="7"/>
      <c r="K28" s="37"/>
      <c r="L28" s="37"/>
      <c r="M28" s="67"/>
      <c r="N28" s="37"/>
      <c r="O28" s="37"/>
      <c r="P28" s="37"/>
      <c r="Q28" s="7"/>
      <c r="R28" s="7"/>
      <c r="S28" s="7"/>
      <c r="T28" s="7"/>
      <c r="U28" s="7"/>
      <c r="V28" s="7"/>
      <c r="W28" s="7"/>
      <c r="X28" s="75"/>
      <c r="Y28" s="7"/>
      <c r="Z28" s="7"/>
      <c r="AA28" s="7"/>
    </row>
    <row r="29" spans="2:27" s="5" customFormat="1" ht="14" customHeight="1" x14ac:dyDescent="0.25">
      <c r="B29" s="99"/>
      <c r="C29" s="31"/>
      <c r="D29" s="31"/>
      <c r="E29" s="31"/>
      <c r="F29" s="31"/>
      <c r="G29" s="32"/>
      <c r="H29" s="7"/>
      <c r="I29" s="7"/>
      <c r="J29" s="7"/>
      <c r="K29" s="37"/>
      <c r="L29" s="37"/>
      <c r="M29" s="67"/>
      <c r="N29" s="37"/>
      <c r="O29" s="37"/>
      <c r="P29" s="37"/>
      <c r="Q29" s="7"/>
      <c r="R29" s="7"/>
      <c r="S29" s="7"/>
      <c r="T29" s="7"/>
      <c r="U29" s="7"/>
      <c r="V29" s="7"/>
      <c r="W29" s="7"/>
      <c r="X29" s="75"/>
      <c r="Y29" s="7"/>
      <c r="Z29" s="7"/>
      <c r="AA29" s="7"/>
    </row>
    <row r="30" spans="2:27" s="5" customFormat="1" ht="14" customHeight="1" x14ac:dyDescent="0.25">
      <c r="B30" s="99"/>
      <c r="C30" s="31"/>
      <c r="D30" s="31"/>
      <c r="E30" s="31"/>
      <c r="F30" s="31"/>
      <c r="G30" s="32"/>
      <c r="H30" s="7"/>
      <c r="I30" s="7"/>
      <c r="J30" s="7"/>
      <c r="K30" s="37"/>
      <c r="L30" s="37"/>
      <c r="M30" s="67"/>
      <c r="N30" s="37"/>
      <c r="O30" s="37"/>
      <c r="P30" s="37"/>
      <c r="Q30" s="7"/>
      <c r="R30" s="7"/>
      <c r="S30" s="7"/>
      <c r="T30" s="7"/>
      <c r="U30" s="7"/>
      <c r="V30" s="7"/>
      <c r="W30" s="7"/>
      <c r="X30" s="75"/>
      <c r="Y30" s="7"/>
      <c r="Z30" s="7"/>
      <c r="AA30" s="7"/>
    </row>
    <row r="31" spans="2:27" s="5" customFormat="1" ht="14" customHeight="1" x14ac:dyDescent="0.25">
      <c r="B31" s="99"/>
      <c r="C31" s="31"/>
      <c r="D31" s="31"/>
      <c r="E31" s="31"/>
      <c r="F31" s="31"/>
      <c r="G31" s="32"/>
      <c r="H31" s="7"/>
      <c r="I31" s="7"/>
      <c r="J31" s="7"/>
      <c r="K31" s="37"/>
      <c r="L31" s="37"/>
      <c r="M31" s="67"/>
      <c r="N31" s="37"/>
      <c r="O31" s="37"/>
      <c r="P31" s="37"/>
      <c r="Q31" s="7"/>
      <c r="R31" s="7"/>
      <c r="S31" s="7"/>
      <c r="T31" s="7"/>
      <c r="U31" s="7"/>
      <c r="V31" s="7"/>
      <c r="W31" s="7"/>
      <c r="X31" s="75"/>
      <c r="Y31" s="7"/>
      <c r="Z31" s="7"/>
      <c r="AA31" s="7"/>
    </row>
    <row r="32" spans="2:27" s="5" customFormat="1" ht="14" customHeight="1" x14ac:dyDescent="0.25">
      <c r="B32" s="99"/>
      <c r="C32" s="31"/>
      <c r="D32" s="31"/>
      <c r="E32" s="31"/>
      <c r="F32" s="31"/>
      <c r="G32" s="32"/>
      <c r="H32" s="7"/>
      <c r="I32" s="7"/>
      <c r="J32" s="7"/>
      <c r="K32" s="37"/>
      <c r="L32" s="37"/>
      <c r="M32" s="67"/>
      <c r="N32" s="37"/>
      <c r="O32" s="37"/>
      <c r="P32" s="37"/>
      <c r="Q32" s="7"/>
      <c r="R32" s="7"/>
      <c r="S32" s="7"/>
      <c r="T32" s="7"/>
      <c r="U32" s="7"/>
      <c r="V32" s="7"/>
      <c r="W32" s="7"/>
      <c r="X32" s="75"/>
      <c r="Y32" s="7"/>
      <c r="Z32" s="7"/>
      <c r="AA32" s="7"/>
    </row>
    <row r="33" spans="2:27" s="5" customFormat="1" ht="14" customHeight="1" x14ac:dyDescent="0.25">
      <c r="B33" s="99"/>
      <c r="C33" s="31"/>
      <c r="D33" s="31"/>
      <c r="E33" s="31"/>
      <c r="F33" s="31"/>
      <c r="G33" s="32"/>
      <c r="H33" s="7"/>
      <c r="I33" s="7"/>
      <c r="J33" s="7"/>
      <c r="K33" s="37"/>
      <c r="L33" s="37"/>
      <c r="M33" s="67"/>
      <c r="N33" s="37"/>
      <c r="O33" s="37"/>
      <c r="P33" s="37"/>
      <c r="Q33" s="7"/>
      <c r="R33" s="7"/>
      <c r="S33" s="7"/>
      <c r="T33" s="7"/>
      <c r="U33" s="7"/>
      <c r="V33" s="7"/>
      <c r="W33" s="7"/>
      <c r="X33" s="75"/>
      <c r="Y33" s="7"/>
      <c r="Z33" s="7"/>
      <c r="AA33" s="7"/>
    </row>
    <row r="34" spans="2:27" s="5" customFormat="1" x14ac:dyDescent="0.25">
      <c r="B34" s="99"/>
      <c r="C34" s="33"/>
      <c r="D34" s="34"/>
      <c r="E34" s="34"/>
      <c r="F34" s="34"/>
      <c r="G34" s="35"/>
      <c r="H34" s="34"/>
      <c r="I34" s="34"/>
      <c r="J34" s="34"/>
      <c r="K34" s="34"/>
      <c r="L34" s="34"/>
      <c r="M34" s="68"/>
      <c r="N34" s="37"/>
      <c r="O34" s="37"/>
      <c r="P34" s="37"/>
      <c r="Q34" s="7"/>
      <c r="R34" s="7"/>
      <c r="S34" s="7"/>
      <c r="T34" s="7"/>
      <c r="U34" s="7"/>
      <c r="V34" s="7"/>
      <c r="W34" s="7"/>
      <c r="X34" s="75"/>
      <c r="Y34" s="7"/>
      <c r="Z34" s="7"/>
      <c r="AA34" s="7"/>
    </row>
    <row r="35" spans="2:27" s="5" customFormat="1" x14ac:dyDescent="0.25">
      <c r="B35" s="99"/>
      <c r="C35" s="104" t="s">
        <v>68</v>
      </c>
      <c r="D35" s="110" t="s">
        <v>64</v>
      </c>
      <c r="E35" s="111"/>
      <c r="F35" s="111"/>
      <c r="G35" s="111"/>
      <c r="H35" s="111"/>
      <c r="I35" s="111"/>
      <c r="J35" s="111"/>
      <c r="K35" s="111"/>
      <c r="L35" s="111"/>
      <c r="M35" s="112"/>
      <c r="N35" s="69"/>
      <c r="O35" s="69"/>
      <c r="P35" s="69"/>
      <c r="Q35" s="7"/>
      <c r="R35" s="7"/>
      <c r="S35" s="7"/>
      <c r="T35" s="7"/>
      <c r="U35" s="7"/>
      <c r="V35" s="7"/>
      <c r="W35" s="7"/>
      <c r="X35" s="75"/>
      <c r="Y35" s="7"/>
      <c r="Z35" s="7"/>
      <c r="AA35" s="7"/>
    </row>
    <row r="36" spans="2:27" s="5" customFormat="1" x14ac:dyDescent="0.25">
      <c r="B36" s="100"/>
      <c r="C36" s="105"/>
      <c r="D36" s="113"/>
      <c r="E36" s="114"/>
      <c r="F36" s="114"/>
      <c r="G36" s="114"/>
      <c r="H36" s="114"/>
      <c r="I36" s="114"/>
      <c r="J36" s="114"/>
      <c r="K36" s="114"/>
      <c r="L36" s="114"/>
      <c r="M36" s="115"/>
      <c r="N36" s="69"/>
      <c r="O36" s="69"/>
      <c r="P36" s="69"/>
      <c r="Q36" s="7"/>
      <c r="R36" s="7"/>
      <c r="S36" s="7"/>
      <c r="T36" s="7"/>
      <c r="U36" s="7"/>
      <c r="V36" s="7"/>
      <c r="W36" s="7"/>
      <c r="X36" s="75"/>
      <c r="Y36" s="7"/>
      <c r="Z36" s="7"/>
      <c r="AA36" s="7"/>
    </row>
    <row r="37" spans="2:27" s="5" customFormat="1" x14ac:dyDescent="0.25">
      <c r="B37" s="36"/>
      <c r="C37" s="92" t="s">
        <v>69</v>
      </c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79"/>
      <c r="R37" s="79"/>
      <c r="S37" s="79"/>
      <c r="T37" s="79"/>
      <c r="U37" s="79"/>
      <c r="V37" s="79"/>
      <c r="W37" s="79"/>
      <c r="X37" s="80"/>
      <c r="Y37" s="7"/>
      <c r="Z37" s="7"/>
      <c r="AA37" s="7"/>
    </row>
    <row r="38" spans="2:27" s="5" customFormat="1" x14ac:dyDescent="0.25">
      <c r="B38" s="7"/>
      <c r="C38" s="37"/>
      <c r="D38" s="13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s="7" customFormat="1" x14ac:dyDescent="0.25">
      <c r="C39" s="37"/>
      <c r="D39" s="13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2:27" s="7" customFormat="1" x14ac:dyDescent="0.25">
      <c r="C40" s="37"/>
      <c r="D40" s="13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2:27" s="7" customFormat="1" x14ac:dyDescent="0.25">
      <c r="C41" s="17" t="s">
        <v>3</v>
      </c>
      <c r="D41" s="10" t="s">
        <v>70</v>
      </c>
      <c r="E41" s="17" t="s">
        <v>71</v>
      </c>
      <c r="F41" s="17" t="s">
        <v>72</v>
      </c>
      <c r="G41" s="17" t="s">
        <v>73</v>
      </c>
      <c r="H41" s="38" t="s">
        <v>74</v>
      </c>
      <c r="I41" s="70" t="s">
        <v>75</v>
      </c>
      <c r="J41" s="23" t="s">
        <v>76</v>
      </c>
      <c r="K41" s="23" t="s">
        <v>77</v>
      </c>
      <c r="L41" s="17"/>
      <c r="M41" s="17" t="s">
        <v>78</v>
      </c>
      <c r="N41"/>
      <c r="O41" s="71" t="s">
        <v>79</v>
      </c>
      <c r="P41" s="37"/>
      <c r="Q41" s="37"/>
    </row>
    <row r="42" spans="2:27" s="7" customFormat="1" x14ac:dyDescent="0.25">
      <c r="C42" s="39" t="str">
        <f>IF(_kstatis_day_shift!A2="","",_kstatis_day_shift!A2)</f>
        <v/>
      </c>
      <c r="D42" s="25" t="str">
        <f>IF(_kstatis_day_shift!B2="","",_kstatis_day_shift!B2)</f>
        <v/>
      </c>
      <c r="E42" s="25" t="str">
        <f>IF(_kstatis_day_shift!C2="","",_kstatis_day_shift!C2)</f>
        <v/>
      </c>
      <c r="F42" s="25" t="str">
        <f>IF(_kstatis_day_shift!D2="","",_kstatis_day_shift!D2)</f>
        <v/>
      </c>
      <c r="G42" s="25" t="str">
        <f>IF(_kstatis_day_shift!E2="","",_kstatis_day_shift!E2)</f>
        <v/>
      </c>
      <c r="H42" s="25">
        <v>0.9</v>
      </c>
      <c r="I42" s="25">
        <v>0.85</v>
      </c>
      <c r="J42" s="72" t="str">
        <f>IF(_standard_day_shift!A2="","",_standard_day_shift!A2)</f>
        <v/>
      </c>
      <c r="K42" s="72" t="str">
        <f>IF(_standard_day_shift!B2="","",_standard_day_shift!B2)</f>
        <v/>
      </c>
      <c r="L42" s="25"/>
      <c r="M42" s="17" t="str">
        <f>IF(_jtcl_day_shift!A2="","",_jtcl_day_shift!A2)</f>
        <v/>
      </c>
      <c r="N42"/>
      <c r="O42"/>
      <c r="P42" s="37"/>
      <c r="Q42" s="81"/>
    </row>
    <row r="43" spans="2:27" s="7" customFormat="1" x14ac:dyDescent="0.25">
      <c r="C43" s="39" t="str">
        <f>IF(_kstatis_day_shift!A3="","",_kstatis_day_shift!A3)</f>
        <v/>
      </c>
      <c r="D43" s="25" t="str">
        <f>IF(_kstatis_day_shift!B3="","",_kstatis_day_shift!B3)</f>
        <v/>
      </c>
      <c r="E43" s="25" t="str">
        <f>IF(_kstatis_day_shift!C3="","",_kstatis_day_shift!C3)</f>
        <v/>
      </c>
      <c r="F43" s="25" t="str">
        <f>IF(_kstatis_day_shift!D3="","",_kstatis_day_shift!D3)</f>
        <v/>
      </c>
      <c r="G43" s="25" t="str">
        <f>IF(_kstatis_day_shift!E3="","",_kstatis_day_shift!E3)</f>
        <v/>
      </c>
      <c r="H43" s="25">
        <v>0.9</v>
      </c>
      <c r="I43" s="25">
        <v>0.85</v>
      </c>
      <c r="J43" s="72"/>
      <c r="K43" s="72"/>
      <c r="L43" s="25"/>
      <c r="M43" s="17" t="str">
        <f>IF(_jtcl_day_shift!A3="","",_jtcl_day_shift!A3)</f>
        <v/>
      </c>
      <c r="N43"/>
      <c r="O43"/>
      <c r="P43" s="37"/>
    </row>
    <row r="44" spans="2:27" s="7" customFormat="1" x14ac:dyDescent="0.25">
      <c r="C44" s="39" t="str">
        <f>IF(_kstatis_day_shift!A4="","",_kstatis_day_shift!A4)</f>
        <v/>
      </c>
      <c r="D44" s="25" t="str">
        <f>IF(_kstatis_day_shift!B4="","",_kstatis_day_shift!B4)</f>
        <v/>
      </c>
      <c r="E44" s="25" t="str">
        <f>IF(_kstatis_day_shift!C4="","",_kstatis_day_shift!C4)</f>
        <v/>
      </c>
      <c r="F44" s="25" t="str">
        <f>IF(_kstatis_day_shift!D4="","",_kstatis_day_shift!D4)</f>
        <v/>
      </c>
      <c r="G44" s="25" t="str">
        <f>IF(_kstatis_day_shift!E4="","",_kstatis_day_shift!E4)</f>
        <v/>
      </c>
      <c r="H44" s="25">
        <v>0.9</v>
      </c>
      <c r="I44" s="25">
        <v>0.85</v>
      </c>
      <c r="J44" s="72"/>
      <c r="K44" s="72"/>
      <c r="L44" s="25"/>
      <c r="M44" s="17" t="str">
        <f>IF(_jtcl_day_shift!A4="","",_jtcl_day_shift!A4)</f>
        <v/>
      </c>
      <c r="N44"/>
      <c r="O44"/>
      <c r="P44" s="37"/>
    </row>
    <row r="45" spans="2:27" s="7" customFormat="1" x14ac:dyDescent="0.25">
      <c r="C45" s="39" t="str">
        <f>IF(_kstatis_day_shift!A5="","",_kstatis_day_shift!A5)</f>
        <v/>
      </c>
      <c r="D45" s="25" t="str">
        <f>IF(_kstatis_day_shift!B5="","",_kstatis_day_shift!B5)</f>
        <v/>
      </c>
      <c r="E45" s="25" t="str">
        <f>IF(_kstatis_day_shift!C5="","",_kstatis_day_shift!C5)</f>
        <v/>
      </c>
      <c r="F45" s="25" t="str">
        <f>IF(_kstatis_day_shift!D5="","",_kstatis_day_shift!D5)</f>
        <v/>
      </c>
      <c r="G45" s="25" t="str">
        <f>IF(_kstatis_day_shift!E5="","",_kstatis_day_shift!E5)</f>
        <v/>
      </c>
      <c r="H45" s="25">
        <v>0.9</v>
      </c>
      <c r="I45" s="25">
        <v>0.85</v>
      </c>
      <c r="J45" s="72"/>
      <c r="K45" s="72"/>
      <c r="L45" s="25"/>
      <c r="M45" s="17" t="str">
        <f>IF(_jtcl_day_shift!A5="","",_jtcl_day_shift!A5)</f>
        <v/>
      </c>
      <c r="N45"/>
      <c r="O45"/>
      <c r="P45" s="37"/>
    </row>
    <row r="46" spans="2:27" s="7" customFormat="1" x14ac:dyDescent="0.25">
      <c r="C46" s="39" t="str">
        <f>IF(_kstatis_day_shift!A6="","",_kstatis_day_shift!A6)</f>
        <v/>
      </c>
      <c r="D46" s="25" t="str">
        <f>IF(_kstatis_day_shift!B6="","",_kstatis_day_shift!B6)</f>
        <v/>
      </c>
      <c r="E46" s="25" t="str">
        <f>IF(_kstatis_day_shift!C6="","",_kstatis_day_shift!C6)</f>
        <v/>
      </c>
      <c r="F46" s="25" t="str">
        <f>IF(_kstatis_day_shift!D6="","",_kstatis_day_shift!D6)</f>
        <v/>
      </c>
      <c r="G46" s="25" t="str">
        <f>IF(_kstatis_day_shift!E6="","",_kstatis_day_shift!E6)</f>
        <v/>
      </c>
      <c r="H46" s="25">
        <v>0.9</v>
      </c>
      <c r="I46" s="25">
        <v>0.85</v>
      </c>
      <c r="J46" s="72"/>
      <c r="K46" s="72"/>
      <c r="L46" s="25"/>
      <c r="M46" s="17" t="str">
        <f>IF(_jtcl_day_shift!A6="","",_jtcl_day_shift!A6)</f>
        <v/>
      </c>
      <c r="N46"/>
      <c r="O46"/>
      <c r="P46" s="37"/>
    </row>
    <row r="47" spans="2:27" s="7" customFormat="1" x14ac:dyDescent="0.25">
      <c r="C47" s="39" t="str">
        <f>IF(_kstatis_day_shift!A7="","",_kstatis_day_shift!A7)</f>
        <v/>
      </c>
      <c r="D47" s="25" t="str">
        <f>IF(_kstatis_day_shift!B7="","",_kstatis_day_shift!B7)</f>
        <v/>
      </c>
      <c r="E47" s="25" t="str">
        <f>IF(_kstatis_day_shift!C7="","",_kstatis_day_shift!C7)</f>
        <v/>
      </c>
      <c r="F47" s="25" t="str">
        <f>IF(_kstatis_day_shift!D7="","",_kstatis_day_shift!D7)</f>
        <v/>
      </c>
      <c r="G47" s="25" t="str">
        <f>IF(_kstatis_day_shift!E7="","",_kstatis_day_shift!E7)</f>
        <v/>
      </c>
      <c r="H47" s="25">
        <v>0.9</v>
      </c>
      <c r="I47" s="25">
        <v>0.85</v>
      </c>
      <c r="J47" s="72"/>
      <c r="K47" s="72"/>
      <c r="L47" s="25"/>
      <c r="M47" s="17" t="str">
        <f>IF(_jtcl_day_shift!A7="","",_jtcl_day_shift!A7)</f>
        <v/>
      </c>
      <c r="N47"/>
      <c r="O47"/>
      <c r="P47" s="37"/>
    </row>
    <row r="48" spans="2:27" s="7" customFormat="1" x14ac:dyDescent="0.25">
      <c r="C48" s="39" t="str">
        <f>IF(_kstatis_day_shift!A8="","",_kstatis_day_shift!A8)</f>
        <v/>
      </c>
      <c r="D48" s="25" t="str">
        <f>IF(_kstatis_day_shift!B8="","",_kstatis_day_shift!B8)</f>
        <v/>
      </c>
      <c r="E48" s="25" t="str">
        <f>IF(_kstatis_day_shift!C8="","",_kstatis_day_shift!C8)</f>
        <v/>
      </c>
      <c r="F48" s="25" t="str">
        <f>IF(_kstatis_day_shift!D8="","",_kstatis_day_shift!D8)</f>
        <v/>
      </c>
      <c r="G48" s="25" t="str">
        <f>IF(_kstatis_day_shift!E8="","",_kstatis_day_shift!E8)</f>
        <v/>
      </c>
      <c r="H48" s="25">
        <v>0.9</v>
      </c>
      <c r="I48" s="25">
        <v>0.85</v>
      </c>
      <c r="J48" s="72"/>
      <c r="K48" s="72"/>
      <c r="L48" s="25"/>
      <c r="M48" s="17" t="str">
        <f>IF(_jtcl_day_shift!A8="","",_jtcl_day_shift!A8)</f>
        <v/>
      </c>
      <c r="N48"/>
      <c r="O48"/>
      <c r="P48" s="37"/>
      <c r="Q48" s="37"/>
    </row>
    <row r="49" spans="3:27" s="7" customFormat="1" x14ac:dyDescent="0.25"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37"/>
      <c r="N49"/>
      <c r="O49"/>
      <c r="P49" s="37"/>
      <c r="Q49" s="37"/>
    </row>
    <row r="50" spans="3:27" s="7" customFormat="1" x14ac:dyDescent="0.25"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37"/>
      <c r="N50"/>
      <c r="O50"/>
      <c r="P50" s="37"/>
      <c r="Q50" s="37"/>
    </row>
    <row r="51" spans="3:27" s="7" customFormat="1" x14ac:dyDescent="0.25"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37"/>
      <c r="N51"/>
      <c r="O51"/>
      <c r="P51" s="37"/>
      <c r="Q51" s="37"/>
    </row>
    <row r="52" spans="3:27" s="7" customFormat="1" x14ac:dyDescent="0.25"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37"/>
      <c r="N52"/>
      <c r="O52"/>
      <c r="P52" s="37"/>
      <c r="Q52" s="37"/>
    </row>
    <row r="53" spans="3:27" s="7" customFormat="1" x14ac:dyDescent="0.25"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37"/>
      <c r="N53"/>
      <c r="O53"/>
      <c r="P53" s="37"/>
      <c r="Q53" s="37"/>
    </row>
    <row r="54" spans="3:27" s="7" customFormat="1" x14ac:dyDescent="0.25"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37"/>
      <c r="N54"/>
      <c r="O54"/>
      <c r="P54" s="37"/>
      <c r="Q54" s="37"/>
    </row>
    <row r="55" spans="3:27" s="7" customFormat="1" x14ac:dyDescent="0.25"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37"/>
      <c r="N55"/>
      <c r="O55"/>
      <c r="P55" s="37"/>
      <c r="Q55" s="37"/>
    </row>
    <row r="56" spans="3:27" s="7" customFormat="1" x14ac:dyDescent="0.25">
      <c r="C56" s="37"/>
      <c r="D56" s="13"/>
      <c r="E56" s="37"/>
      <c r="F56" s="37"/>
      <c r="G56" s="37"/>
      <c r="H56" s="37"/>
      <c r="I56" s="37"/>
      <c r="J56" s="37"/>
      <c r="K56" s="37"/>
      <c r="L56" s="37"/>
      <c r="M56" s="37"/>
      <c r="N56"/>
      <c r="O56"/>
      <c r="P56" s="37"/>
      <c r="Q56" s="37" t="s">
        <v>80</v>
      </c>
    </row>
    <row r="57" spans="3:27" s="7" customFormat="1" x14ac:dyDescent="0.25">
      <c r="D57" s="13"/>
      <c r="E57" s="37"/>
      <c r="F57" s="37"/>
      <c r="G57" s="37"/>
      <c r="H57" s="37"/>
      <c r="I57" s="37"/>
      <c r="J57" s="37"/>
      <c r="K57" s="37"/>
      <c r="L57" s="37"/>
      <c r="M57" s="37"/>
      <c r="N57"/>
      <c r="O57"/>
      <c r="P57" s="37" t="str">
        <f>IF(_tagh2_day_shift!A2="","",_tagh2_day_shift!A2)</f>
        <v/>
      </c>
      <c r="Q57" s="82" t="str">
        <f>IF(_tagh2_day_shift!B2="","",_tagh2_day_shift!B2)</f>
        <v/>
      </c>
    </row>
    <row r="58" spans="3:27" s="5" customFormat="1" x14ac:dyDescent="0.25">
      <c r="C58" s="42"/>
      <c r="D58" s="43"/>
      <c r="E58" s="42"/>
      <c r="F58" s="42"/>
      <c r="G58" s="42"/>
      <c r="H58" s="42"/>
      <c r="I58" s="42"/>
      <c r="J58" s="42"/>
      <c r="K58" s="42"/>
      <c r="L58" s="42"/>
      <c r="M58" s="42"/>
      <c r="N58"/>
      <c r="O58"/>
      <c r="P58" s="37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pans="3:27" s="5" customFormat="1" x14ac:dyDescent="0.25">
      <c r="C59" s="42"/>
      <c r="D59" s="43"/>
      <c r="E59" s="42"/>
      <c r="F59" s="42"/>
      <c r="G59" s="42"/>
      <c r="H59" s="42"/>
      <c r="I59" s="42"/>
      <c r="J59" s="42"/>
      <c r="K59" s="42"/>
      <c r="L59" s="42"/>
      <c r="M59" s="42"/>
      <c r="N59"/>
      <c r="O59"/>
      <c r="P59" s="37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pans="3:27" s="5" customFormat="1" x14ac:dyDescent="0.25">
      <c r="C60" s="42"/>
      <c r="D60" s="43"/>
      <c r="E60" s="42"/>
      <c r="F60" s="42"/>
      <c r="G60" s="42"/>
      <c r="H60" s="42"/>
      <c r="I60" s="42"/>
      <c r="J60" s="42"/>
      <c r="K60" s="42"/>
      <c r="L60" s="42"/>
      <c r="M60" s="42"/>
      <c r="N60"/>
      <c r="O60"/>
      <c r="P60" s="37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pans="3:27" s="5" customFormat="1" x14ac:dyDescent="0.25">
      <c r="C61" s="42"/>
      <c r="D61" s="43"/>
      <c r="E61" s="42"/>
      <c r="F61" s="42"/>
      <c r="G61" s="42"/>
      <c r="H61" s="42"/>
      <c r="I61" s="42"/>
      <c r="J61" s="42"/>
      <c r="K61" s="42"/>
      <c r="L61" s="42"/>
      <c r="M61" s="42"/>
      <c r="N61"/>
      <c r="O61"/>
      <c r="P61" s="37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pans="3:27" s="5" customFormat="1" x14ac:dyDescent="0.25">
      <c r="C62" s="42"/>
      <c r="D62" s="43"/>
      <c r="E62" s="42"/>
      <c r="F62" s="42"/>
      <c r="G62" s="42"/>
      <c r="H62" s="42"/>
      <c r="I62" s="42"/>
      <c r="J62" s="42"/>
      <c r="K62" s="42"/>
      <c r="L62" s="42"/>
      <c r="M62" s="42"/>
      <c r="N62"/>
      <c r="O62"/>
      <c r="P62" s="37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pans="3:27" s="5" customFormat="1" x14ac:dyDescent="0.25">
      <c r="C63" s="42"/>
      <c r="D63" s="43"/>
      <c r="E63" s="42"/>
      <c r="F63" s="42"/>
      <c r="G63" s="42"/>
      <c r="H63" s="42"/>
      <c r="I63" s="42"/>
      <c r="J63" s="42"/>
      <c r="K63" s="42"/>
      <c r="L63" s="42"/>
      <c r="M63" s="42"/>
      <c r="N63"/>
      <c r="O63"/>
      <c r="P63" s="37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pans="3:27" s="5" customFormat="1" x14ac:dyDescent="0.25">
      <c r="C64" s="42"/>
      <c r="D64" s="43"/>
      <c r="E64" s="42"/>
      <c r="F64" s="42"/>
      <c r="G64" s="42"/>
      <c r="H64" s="42"/>
      <c r="I64" s="42"/>
      <c r="J64" s="42"/>
      <c r="K64" s="42"/>
      <c r="L64" s="42"/>
      <c r="M64" s="42"/>
      <c r="N64"/>
      <c r="O64"/>
      <c r="P64" s="37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pans="3:27" s="5" customFormat="1" x14ac:dyDescent="0.25">
      <c r="C65" s="42"/>
      <c r="D65" s="43"/>
      <c r="E65" s="42"/>
      <c r="F65" s="42"/>
      <c r="G65" s="42"/>
      <c r="H65" s="42"/>
      <c r="I65" s="42"/>
      <c r="J65" s="42"/>
      <c r="K65" s="42"/>
      <c r="L65" s="42"/>
      <c r="M65" s="42"/>
      <c r="N65"/>
      <c r="O65"/>
      <c r="P65" s="37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pans="3:27" s="5" customFormat="1" x14ac:dyDescent="0.25">
      <c r="C66" s="42"/>
      <c r="D66" s="43"/>
      <c r="E66" s="42"/>
      <c r="F66" s="42"/>
      <c r="G66" s="42"/>
      <c r="H66" s="42"/>
      <c r="I66" s="42"/>
      <c r="J66" s="42"/>
      <c r="K66" s="42"/>
      <c r="L66" s="42"/>
      <c r="M66" s="42"/>
      <c r="N66"/>
      <c r="O66"/>
      <c r="P66" s="37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pans="3:27" s="5" customFormat="1" x14ac:dyDescent="0.25">
      <c r="C67" s="42"/>
      <c r="D67" s="43"/>
      <c r="E67" s="42"/>
      <c r="F67" s="42"/>
      <c r="G67" s="42"/>
      <c r="H67" s="42"/>
      <c r="I67" s="42"/>
      <c r="J67" s="42"/>
      <c r="K67" s="42"/>
      <c r="L67" s="42"/>
      <c r="M67" s="42"/>
      <c r="N67"/>
      <c r="O67"/>
      <c r="P67" s="37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pans="3:27" s="5" customFormat="1" x14ac:dyDescent="0.25">
      <c r="C68" s="42"/>
      <c r="D68" s="43"/>
      <c r="E68" s="42"/>
      <c r="F68" s="42"/>
      <c r="G68" s="42"/>
      <c r="H68" s="42"/>
      <c r="I68" s="42"/>
      <c r="J68" s="42"/>
      <c r="K68" s="42"/>
      <c r="L68" s="42"/>
      <c r="M68" s="42"/>
      <c r="N68"/>
      <c r="O68"/>
      <c r="P68" s="37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pans="3:27" s="5" customFormat="1" x14ac:dyDescent="0.25">
      <c r="C69" s="42"/>
      <c r="D69" s="43"/>
      <c r="E69" s="42"/>
      <c r="F69" s="42"/>
      <c r="G69" s="42"/>
      <c r="H69" s="42"/>
      <c r="I69" s="42"/>
      <c r="J69" s="42"/>
      <c r="K69" s="42"/>
      <c r="L69" s="42"/>
      <c r="M69" s="42"/>
      <c r="N69"/>
      <c r="O69"/>
      <c r="P69" s="37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pans="3:27" s="5" customFormat="1" x14ac:dyDescent="0.25">
      <c r="C70" s="42"/>
      <c r="D70" s="43"/>
      <c r="E70" s="42"/>
      <c r="F70" s="42"/>
      <c r="G70" s="42"/>
      <c r="H70" s="42"/>
      <c r="I70" s="42"/>
      <c r="J70" s="42"/>
      <c r="K70" s="42"/>
      <c r="L70" s="42"/>
      <c r="M70" s="42"/>
      <c r="N70"/>
      <c r="O70"/>
      <c r="P70" s="37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pans="3:27" s="5" customFormat="1" x14ac:dyDescent="0.25">
      <c r="C71" s="42"/>
      <c r="D71" s="43"/>
      <c r="E71" s="42"/>
      <c r="F71" s="42"/>
      <c r="G71" s="42"/>
      <c r="H71" s="42"/>
      <c r="I71" s="42"/>
      <c r="J71" s="42"/>
      <c r="K71" s="42"/>
      <c r="L71" s="42"/>
      <c r="M71" s="42"/>
      <c r="N71"/>
      <c r="O71"/>
      <c r="P71" s="37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pans="3:27" s="5" customFormat="1" x14ac:dyDescent="0.25">
      <c r="C72" s="42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/>
      <c r="O72"/>
      <c r="P72" s="37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pans="3:27" s="5" customFormat="1" x14ac:dyDescent="0.25">
      <c r="C73" s="42"/>
      <c r="D73" s="43"/>
      <c r="E73" s="42"/>
      <c r="F73" s="42"/>
      <c r="G73" s="42"/>
      <c r="H73" s="42"/>
      <c r="I73" s="42"/>
      <c r="J73" s="42"/>
      <c r="K73" s="42"/>
      <c r="L73" s="42"/>
      <c r="M73" s="42"/>
      <c r="N73"/>
      <c r="O73"/>
      <c r="P73" s="37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pans="3:27" s="5" customFormat="1" x14ac:dyDescent="0.25">
      <c r="C74" s="42"/>
      <c r="D74" s="43"/>
      <c r="E74" s="42"/>
      <c r="F74" s="42"/>
      <c r="G74" s="42"/>
      <c r="H74" s="42"/>
      <c r="I74" s="42"/>
      <c r="J74" s="42"/>
      <c r="K74" s="42"/>
      <c r="L74" s="42"/>
      <c r="M74" s="42"/>
      <c r="N74"/>
      <c r="O74"/>
      <c r="P74" s="37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pans="3:27" s="5" customFormat="1" x14ac:dyDescent="0.25">
      <c r="C75" s="42"/>
      <c r="D75" s="43"/>
      <c r="E75" s="42"/>
      <c r="F75" s="42"/>
      <c r="G75" s="42"/>
      <c r="H75" s="42"/>
      <c r="I75" s="42"/>
      <c r="J75" s="42"/>
      <c r="K75" s="42"/>
      <c r="L75" s="42"/>
      <c r="M75" s="42"/>
      <c r="N75"/>
      <c r="O75"/>
      <c r="P75" s="37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pans="3:27" s="5" customFormat="1" x14ac:dyDescent="0.25">
      <c r="C76" s="42"/>
      <c r="D76" s="43"/>
      <c r="E76" s="42"/>
      <c r="F76" s="42"/>
      <c r="G76" s="42"/>
      <c r="H76" s="42"/>
      <c r="I76" s="42"/>
      <c r="J76" s="42"/>
      <c r="K76" s="42"/>
      <c r="L76" s="42"/>
      <c r="M76" s="42"/>
      <c r="N76"/>
      <c r="O76"/>
      <c r="P76" s="37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pans="3:27" s="5" customFormat="1" x14ac:dyDescent="0.25">
      <c r="C77" s="42"/>
      <c r="D77" s="43"/>
      <c r="E77" s="42"/>
      <c r="F77" s="42"/>
      <c r="G77" s="42"/>
      <c r="H77" s="42"/>
      <c r="I77" s="42"/>
      <c r="J77" s="42"/>
      <c r="K77" s="42"/>
      <c r="L77" s="42"/>
      <c r="M77" s="42"/>
      <c r="N77"/>
      <c r="O77"/>
      <c r="P77" s="37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pans="3:27" s="5" customFormat="1" x14ac:dyDescent="0.25">
      <c r="C78" s="42"/>
      <c r="D78" s="43"/>
      <c r="E78" s="42"/>
      <c r="F78" s="42"/>
      <c r="G78" s="42"/>
      <c r="H78" s="42"/>
      <c r="I78" s="42"/>
      <c r="J78" s="42"/>
      <c r="K78" s="42"/>
      <c r="L78" s="42"/>
      <c r="M78" s="42"/>
      <c r="N78"/>
      <c r="O78"/>
      <c r="P78" s="37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pans="3:27" s="5" customFormat="1" x14ac:dyDescent="0.25">
      <c r="C79" s="42"/>
      <c r="D79" s="43"/>
      <c r="E79" s="42"/>
      <c r="F79" s="42"/>
      <c r="G79" s="42"/>
      <c r="H79" s="42"/>
      <c r="I79" s="42"/>
      <c r="J79" s="42"/>
      <c r="K79" s="42"/>
      <c r="L79" s="42"/>
      <c r="M79" s="42"/>
      <c r="N79"/>
      <c r="O79"/>
      <c r="P79" s="37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pans="3:27" s="5" customFormat="1" x14ac:dyDescent="0.25">
      <c r="C80" s="42"/>
      <c r="D80" s="43"/>
      <c r="E80" s="42"/>
      <c r="F80" s="42"/>
      <c r="G80" s="42"/>
      <c r="H80" s="42"/>
      <c r="I80" s="42"/>
      <c r="J80" s="42"/>
      <c r="K80" s="42"/>
      <c r="L80" s="42"/>
      <c r="M80" s="42"/>
      <c r="N80"/>
      <c r="O80"/>
      <c r="P80" s="37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pans="3:27" s="5" customFormat="1" x14ac:dyDescent="0.25">
      <c r="C81" s="42"/>
      <c r="D81" s="43"/>
      <c r="E81" s="42"/>
      <c r="F81" s="42"/>
      <c r="G81" s="42"/>
      <c r="H81" s="42"/>
      <c r="I81" s="42"/>
      <c r="J81" s="42"/>
      <c r="K81" s="42"/>
      <c r="L81" s="42"/>
      <c r="M81" s="42"/>
      <c r="N81"/>
      <c r="O81"/>
      <c r="P81" s="37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pans="3:27" s="5" customFormat="1" x14ac:dyDescent="0.25">
      <c r="C82" s="42"/>
      <c r="D82" s="43"/>
      <c r="E82" s="42"/>
      <c r="F82" s="42"/>
      <c r="G82" s="42"/>
      <c r="H82" s="42"/>
      <c r="I82" s="42"/>
      <c r="J82" s="42"/>
      <c r="K82" s="42"/>
      <c r="L82" s="42"/>
      <c r="M82" s="42"/>
      <c r="N82"/>
      <c r="O82"/>
      <c r="P82" s="37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pans="3:27" s="5" customFormat="1" x14ac:dyDescent="0.25">
      <c r="C83" s="42"/>
      <c r="D83" s="43"/>
      <c r="E83" s="42"/>
      <c r="F83" s="42"/>
      <c r="G83" s="42"/>
      <c r="H83" s="42"/>
      <c r="I83" s="42"/>
      <c r="J83" s="42"/>
      <c r="K83" s="42"/>
      <c r="L83" s="42"/>
      <c r="M83" s="42"/>
      <c r="N83"/>
      <c r="O83"/>
      <c r="P83" s="37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pans="3:27" s="5" customFormat="1" x14ac:dyDescent="0.25">
      <c r="C84" s="42"/>
      <c r="D84" s="43"/>
      <c r="E84" s="42"/>
      <c r="F84" s="42"/>
      <c r="G84" s="42"/>
      <c r="H84" s="42"/>
      <c r="I84" s="42"/>
      <c r="J84" s="42"/>
      <c r="K84" s="42"/>
      <c r="L84" s="42"/>
      <c r="M84" s="42"/>
      <c r="N84"/>
      <c r="O84"/>
      <c r="P84" s="37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pans="3:27" s="5" customFormat="1" x14ac:dyDescent="0.25">
      <c r="C85" s="42"/>
      <c r="D85" s="43"/>
      <c r="E85" s="42"/>
      <c r="F85" s="42"/>
      <c r="G85" s="42"/>
      <c r="H85" s="42"/>
      <c r="I85" s="42"/>
      <c r="J85" s="42"/>
      <c r="K85" s="42"/>
      <c r="L85" s="42"/>
      <c r="M85" s="42"/>
      <c r="N85"/>
      <c r="O85"/>
      <c r="P85" s="37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pans="3:27" s="5" customFormat="1" x14ac:dyDescent="0.25">
      <c r="C86" s="42"/>
      <c r="D86" s="43"/>
      <c r="E86" s="42"/>
      <c r="F86" s="42"/>
      <c r="G86" s="42"/>
      <c r="H86" s="42"/>
      <c r="I86" s="42"/>
      <c r="J86" s="42"/>
      <c r="K86" s="42"/>
      <c r="L86" s="42"/>
      <c r="M86" s="42"/>
      <c r="N86"/>
      <c r="O86"/>
      <c r="P86" s="37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pans="3:27" s="5" customFormat="1" x14ac:dyDescent="0.25">
      <c r="C87" s="42"/>
      <c r="D87" s="43"/>
      <c r="E87" s="42"/>
      <c r="F87" s="42"/>
      <c r="G87" s="42"/>
      <c r="H87" s="42"/>
      <c r="I87" s="42"/>
      <c r="J87" s="42"/>
      <c r="K87" s="42"/>
      <c r="L87" s="42"/>
      <c r="M87" s="42"/>
      <c r="N87"/>
      <c r="O87"/>
      <c r="P87" s="37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pans="3:27" s="5" customFormat="1" x14ac:dyDescent="0.25">
      <c r="C88" s="42"/>
      <c r="D88" s="43"/>
      <c r="E88" s="42"/>
      <c r="F88" s="42"/>
      <c r="G88" s="42"/>
      <c r="H88" s="42"/>
      <c r="I88" s="42"/>
      <c r="J88" s="42"/>
      <c r="K88" s="42"/>
      <c r="L88" s="42"/>
      <c r="M88" s="42"/>
      <c r="N88"/>
      <c r="O88"/>
      <c r="P88" s="37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pans="3:27" s="5" customFormat="1" x14ac:dyDescent="0.25">
      <c r="C89" s="42"/>
      <c r="D89" s="43"/>
      <c r="E89" s="42"/>
      <c r="F89" s="42"/>
      <c r="G89" s="42"/>
      <c r="H89" s="42"/>
      <c r="I89" s="42"/>
      <c r="J89" s="42"/>
      <c r="K89" s="42"/>
      <c r="L89" s="42"/>
      <c r="M89" s="42"/>
      <c r="N89"/>
      <c r="O89"/>
      <c r="P89" s="37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pans="3:27" s="5" customFormat="1" x14ac:dyDescent="0.25">
      <c r="C90" s="42"/>
      <c r="D90" s="43"/>
      <c r="E90" s="42"/>
      <c r="F90" s="42"/>
      <c r="G90" s="42"/>
      <c r="H90" s="42"/>
      <c r="I90" s="42"/>
      <c r="J90" s="42"/>
      <c r="K90" s="42"/>
      <c r="L90" s="42"/>
      <c r="M90" s="42"/>
      <c r="N90"/>
      <c r="O90"/>
      <c r="P90" s="37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pans="3:27" s="5" customFormat="1" x14ac:dyDescent="0.25">
      <c r="C91" s="42"/>
      <c r="D91" s="43"/>
      <c r="E91" s="42"/>
      <c r="F91" s="42"/>
      <c r="G91" s="42"/>
      <c r="H91" s="42"/>
      <c r="I91" s="42"/>
      <c r="J91" s="42"/>
      <c r="K91" s="42"/>
      <c r="L91" s="42"/>
      <c r="M91" s="42"/>
      <c r="N91"/>
      <c r="O91"/>
      <c r="P91" s="37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pans="3:27" s="5" customFormat="1" x14ac:dyDescent="0.25">
      <c r="C92" s="42"/>
      <c r="D92" s="43"/>
      <c r="E92" s="42"/>
      <c r="F92" s="42"/>
      <c r="G92" s="42"/>
      <c r="H92" s="42"/>
      <c r="I92" s="42"/>
      <c r="J92" s="42"/>
      <c r="K92" s="42"/>
      <c r="L92" s="42"/>
      <c r="M92" s="42"/>
      <c r="N92"/>
      <c r="O92"/>
      <c r="P92" s="37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pans="3:27" s="5" customFormat="1" x14ac:dyDescent="0.25">
      <c r="C93" s="42"/>
      <c r="D93" s="43"/>
      <c r="E93" s="42"/>
      <c r="F93" s="42"/>
      <c r="G93" s="42"/>
      <c r="H93" s="42"/>
      <c r="I93" s="42"/>
      <c r="J93" s="42"/>
      <c r="K93" s="42"/>
      <c r="L93" s="42"/>
      <c r="M93" s="42"/>
      <c r="N93"/>
      <c r="O93"/>
      <c r="P93" s="37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pans="3:27" s="5" customFormat="1" x14ac:dyDescent="0.25">
      <c r="C94" s="42"/>
      <c r="D94" s="43"/>
      <c r="E94" s="42"/>
      <c r="F94" s="42"/>
      <c r="G94" s="42"/>
      <c r="H94" s="42"/>
      <c r="I94" s="42"/>
      <c r="J94" s="42"/>
      <c r="K94" s="42"/>
      <c r="L94" s="42"/>
      <c r="M94" s="42"/>
      <c r="N94"/>
      <c r="O94"/>
      <c r="P94" s="37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pans="3:27" s="5" customFormat="1" x14ac:dyDescent="0.25">
      <c r="C95" s="42"/>
      <c r="D95" s="43"/>
      <c r="E95" s="42"/>
      <c r="F95" s="42"/>
      <c r="G95" s="42"/>
      <c r="H95" s="42"/>
      <c r="I95" s="42"/>
      <c r="J95" s="42"/>
      <c r="K95" s="42"/>
      <c r="L95" s="42"/>
      <c r="M95" s="42"/>
      <c r="N95"/>
      <c r="O95"/>
      <c r="P95" s="37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pans="3:27" s="5" customFormat="1" x14ac:dyDescent="0.25">
      <c r="C96" s="42"/>
      <c r="D96" s="43"/>
      <c r="E96" s="42"/>
      <c r="F96" s="42"/>
      <c r="G96" s="42"/>
      <c r="H96" s="42"/>
      <c r="I96" s="42"/>
      <c r="J96" s="42"/>
      <c r="K96" s="42"/>
      <c r="L96" s="42"/>
      <c r="M96" s="42"/>
      <c r="N96"/>
      <c r="O96"/>
      <c r="P96" s="37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pans="3:27" s="5" customFormat="1" x14ac:dyDescent="0.25">
      <c r="C97" s="42"/>
      <c r="D97" s="43"/>
      <c r="E97" s="42"/>
      <c r="F97" s="42"/>
      <c r="G97" s="42"/>
      <c r="H97" s="42"/>
      <c r="I97" s="42"/>
      <c r="J97" s="42"/>
      <c r="K97" s="42"/>
      <c r="L97" s="42"/>
      <c r="M97" s="42"/>
      <c r="N97"/>
      <c r="O97"/>
      <c r="P97" s="37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pans="3:27" s="5" customFormat="1" x14ac:dyDescent="0.25">
      <c r="C98" s="42"/>
      <c r="D98" s="43"/>
      <c r="E98" s="42"/>
      <c r="F98" s="42"/>
      <c r="G98" s="42"/>
      <c r="H98" s="42"/>
      <c r="I98" s="42"/>
      <c r="J98" s="42"/>
      <c r="K98" s="42"/>
      <c r="L98" s="42"/>
      <c r="M98" s="42"/>
      <c r="N98"/>
      <c r="O98"/>
      <c r="P98" s="37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pans="3:27" s="5" customFormat="1" x14ac:dyDescent="0.25">
      <c r="C99" s="42"/>
      <c r="D99" s="43"/>
      <c r="E99" s="42"/>
      <c r="F99" s="42"/>
      <c r="G99" s="42"/>
      <c r="H99" s="42"/>
      <c r="I99" s="42"/>
      <c r="J99" s="42"/>
      <c r="K99" s="42"/>
      <c r="L99" s="42"/>
      <c r="M99" s="42"/>
      <c r="N99"/>
      <c r="O99"/>
      <c r="P99" s="37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pans="3:27" s="5" customFormat="1" x14ac:dyDescent="0.25">
      <c r="C100" s="42"/>
      <c r="D100" s="43"/>
      <c r="E100" s="42"/>
      <c r="F100" s="42"/>
      <c r="G100" s="42"/>
      <c r="H100" s="42"/>
      <c r="I100" s="42"/>
      <c r="J100" s="42"/>
      <c r="K100" s="42"/>
      <c r="L100" s="42"/>
      <c r="M100" s="42"/>
      <c r="N100"/>
      <c r="O100"/>
      <c r="P100" s="37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pans="3:27" s="5" customFormat="1" x14ac:dyDescent="0.25">
      <c r="C101" s="42"/>
      <c r="D101" s="43"/>
      <c r="E101" s="42"/>
      <c r="F101" s="42"/>
      <c r="G101" s="42"/>
      <c r="H101" s="42"/>
      <c r="I101" s="42"/>
      <c r="J101" s="42"/>
      <c r="K101" s="42"/>
      <c r="L101" s="42"/>
      <c r="M101" s="42"/>
      <c r="N101"/>
      <c r="O101"/>
      <c r="P101" s="37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pans="3:27" s="5" customFormat="1" x14ac:dyDescent="0.25">
      <c r="C102" s="42"/>
      <c r="D102" s="43"/>
      <c r="E102" s="42"/>
      <c r="F102" s="42"/>
      <c r="G102" s="42"/>
      <c r="H102" s="42"/>
      <c r="I102" s="42"/>
      <c r="J102" s="42"/>
      <c r="K102" s="42"/>
      <c r="L102" s="42"/>
      <c r="M102" s="42"/>
      <c r="N102"/>
      <c r="O102"/>
      <c r="P102" s="37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pans="3:27" s="5" customFormat="1" x14ac:dyDescent="0.25">
      <c r="C103" s="42"/>
      <c r="D103" s="43"/>
      <c r="E103" s="42"/>
      <c r="F103" s="42"/>
      <c r="G103" s="42"/>
      <c r="H103" s="42"/>
      <c r="I103" s="42"/>
      <c r="J103" s="42"/>
      <c r="K103" s="42"/>
      <c r="L103" s="42"/>
      <c r="M103" s="42"/>
      <c r="N103"/>
      <c r="O103"/>
      <c r="P103" s="37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pans="3:27" s="5" customFormat="1" x14ac:dyDescent="0.25">
      <c r="C104" s="42"/>
      <c r="D104" s="43"/>
      <c r="E104" s="42"/>
      <c r="F104" s="42"/>
      <c r="G104" s="42"/>
      <c r="H104" s="42"/>
      <c r="I104" s="42"/>
      <c r="J104" s="42"/>
      <c r="K104" s="42"/>
      <c r="L104" s="42"/>
      <c r="M104" s="42"/>
      <c r="N104"/>
      <c r="O104"/>
      <c r="P104" s="37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pans="3:27" s="5" customFormat="1" x14ac:dyDescent="0.25">
      <c r="C105" s="42"/>
      <c r="D105" s="43"/>
      <c r="E105" s="42"/>
      <c r="F105" s="42"/>
      <c r="G105" s="42"/>
      <c r="H105" s="42"/>
      <c r="I105" s="42"/>
      <c r="J105" s="42"/>
      <c r="K105" s="42"/>
      <c r="L105" s="42"/>
      <c r="M105" s="42"/>
      <c r="N105"/>
      <c r="O105"/>
      <c r="P105" s="37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pans="3:27" s="5" customFormat="1" x14ac:dyDescent="0.25">
      <c r="C106" s="42"/>
      <c r="D106" s="43"/>
      <c r="E106" s="42"/>
      <c r="F106" s="42"/>
      <c r="G106" s="42"/>
      <c r="H106" s="42"/>
      <c r="I106" s="42"/>
      <c r="J106" s="42"/>
      <c r="K106" s="42"/>
      <c r="L106" s="42"/>
      <c r="M106" s="42"/>
      <c r="N106"/>
      <c r="O106"/>
      <c r="P106" s="37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pans="3:27" s="5" customFormat="1" x14ac:dyDescent="0.25">
      <c r="C107" s="42"/>
      <c r="D107" s="43"/>
      <c r="E107" s="42"/>
      <c r="F107" s="42"/>
      <c r="G107" s="42"/>
      <c r="H107" s="42"/>
      <c r="I107" s="42"/>
      <c r="J107" s="42"/>
      <c r="K107" s="42"/>
      <c r="L107" s="42"/>
      <c r="M107" s="42"/>
      <c r="N107"/>
      <c r="O107"/>
      <c r="P107" s="37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pans="3:27" s="5" customFormat="1" x14ac:dyDescent="0.25">
      <c r="C108" s="42"/>
      <c r="D108" s="43"/>
      <c r="E108" s="42"/>
      <c r="F108" s="42"/>
      <c r="G108" s="42"/>
      <c r="H108" s="42"/>
      <c r="I108" s="42"/>
      <c r="J108" s="42"/>
      <c r="K108" s="42"/>
      <c r="L108" s="42"/>
      <c r="M108" s="42"/>
      <c r="N108"/>
      <c r="O108"/>
      <c r="P108" s="37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pans="3:27" s="5" customFormat="1" x14ac:dyDescent="0.25">
      <c r="C109" s="42"/>
      <c r="D109" s="43"/>
      <c r="E109" s="42"/>
      <c r="F109" s="42"/>
      <c r="G109" s="42"/>
      <c r="H109" s="42"/>
      <c r="I109" s="42"/>
      <c r="J109" s="42"/>
      <c r="K109" s="42"/>
      <c r="L109" s="42"/>
      <c r="M109" s="42"/>
      <c r="N109"/>
      <c r="O109"/>
      <c r="P109" s="37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pans="3:27" s="5" customFormat="1" x14ac:dyDescent="0.25">
      <c r="C110" s="42"/>
      <c r="D110" s="43"/>
      <c r="E110" s="42"/>
      <c r="F110" s="42"/>
      <c r="G110" s="42"/>
      <c r="H110" s="42"/>
      <c r="I110" s="42"/>
      <c r="J110" s="42"/>
      <c r="K110" s="42"/>
      <c r="L110" s="42"/>
      <c r="M110" s="42"/>
      <c r="N110"/>
      <c r="O110"/>
      <c r="P110" s="37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pans="3:27" s="5" customFormat="1" x14ac:dyDescent="0.25">
      <c r="C111" s="42"/>
      <c r="D111" s="43"/>
      <c r="E111" s="42"/>
      <c r="F111" s="42"/>
      <c r="G111" s="42"/>
      <c r="H111" s="42"/>
      <c r="I111" s="42"/>
      <c r="J111" s="42"/>
      <c r="K111" s="42"/>
      <c r="L111" s="42"/>
      <c r="M111" s="42"/>
      <c r="N111"/>
      <c r="O111"/>
      <c r="P111" s="37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pans="3:27" s="5" customFormat="1" x14ac:dyDescent="0.25">
      <c r="C112" s="42"/>
      <c r="D112" s="43"/>
      <c r="E112" s="42"/>
      <c r="F112" s="42"/>
      <c r="G112" s="42"/>
      <c r="H112" s="42"/>
      <c r="I112" s="42"/>
      <c r="J112" s="42"/>
      <c r="K112" s="42"/>
      <c r="L112" s="42"/>
      <c r="M112" s="42"/>
      <c r="N112"/>
      <c r="O112"/>
      <c r="P112" s="37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pans="3:27" s="5" customFormat="1" x14ac:dyDescent="0.25">
      <c r="C113" s="42"/>
      <c r="D113" s="43"/>
      <c r="E113" s="42"/>
      <c r="F113" s="42"/>
      <c r="G113" s="42"/>
      <c r="H113" s="42"/>
      <c r="I113" s="42"/>
      <c r="J113" s="42"/>
      <c r="K113" s="42"/>
      <c r="L113" s="42"/>
      <c r="M113" s="42"/>
      <c r="N113"/>
      <c r="O113"/>
      <c r="P113" s="37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pans="3:27" s="5" customFormat="1" x14ac:dyDescent="0.25">
      <c r="C114" s="42"/>
      <c r="D114" s="43"/>
      <c r="E114" s="42"/>
      <c r="F114" s="42"/>
      <c r="G114" s="42"/>
      <c r="H114" s="42"/>
      <c r="I114" s="42"/>
      <c r="J114" s="42"/>
      <c r="K114" s="42"/>
      <c r="L114" s="42"/>
      <c r="M114" s="42"/>
      <c r="N114"/>
      <c r="O114"/>
      <c r="P114" s="37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pans="3:27" s="5" customFormat="1" x14ac:dyDescent="0.25">
      <c r="C115" s="42"/>
      <c r="D115" s="43"/>
      <c r="E115" s="42"/>
      <c r="F115" s="42"/>
      <c r="G115" s="42"/>
      <c r="H115" s="42"/>
      <c r="I115" s="42"/>
      <c r="J115" s="42"/>
      <c r="K115" s="42"/>
      <c r="L115" s="42"/>
      <c r="M115" s="42"/>
      <c r="N115"/>
      <c r="O115"/>
      <c r="P115" s="37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pans="3:27" s="5" customFormat="1" x14ac:dyDescent="0.25">
      <c r="C116" s="42"/>
      <c r="D116" s="43"/>
      <c r="E116" s="42"/>
      <c r="F116" s="42"/>
      <c r="G116" s="42"/>
      <c r="H116" s="42"/>
      <c r="I116" s="42"/>
      <c r="J116" s="42"/>
      <c r="K116" s="42"/>
      <c r="L116" s="42"/>
      <c r="M116" s="42"/>
      <c r="N116"/>
      <c r="O116"/>
      <c r="P116" s="37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pans="3:27" s="5" customFormat="1" x14ac:dyDescent="0.25">
      <c r="C117" s="42"/>
      <c r="D117" s="43"/>
      <c r="E117" s="42"/>
      <c r="F117" s="42"/>
      <c r="G117" s="42"/>
      <c r="H117" s="42"/>
      <c r="I117" s="42"/>
      <c r="J117" s="42"/>
      <c r="K117" s="42"/>
      <c r="L117" s="42"/>
      <c r="M117" s="42"/>
      <c r="N117"/>
      <c r="O117"/>
      <c r="P117" s="37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pans="3:27" s="5" customFormat="1" x14ac:dyDescent="0.25">
      <c r="C118" s="42"/>
      <c r="D118" s="43"/>
      <c r="E118" s="42"/>
      <c r="F118" s="42"/>
      <c r="G118" s="42"/>
      <c r="H118" s="42"/>
      <c r="I118" s="42"/>
      <c r="J118" s="42"/>
      <c r="K118" s="42"/>
      <c r="L118" s="42"/>
      <c r="M118" s="42"/>
      <c r="N118"/>
      <c r="O118"/>
      <c r="P118" s="37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pans="3:27" s="5" customFormat="1" x14ac:dyDescent="0.25">
      <c r="C119" s="42"/>
      <c r="D119" s="43"/>
      <c r="E119" s="42"/>
      <c r="F119" s="42"/>
      <c r="G119" s="42"/>
      <c r="H119" s="42"/>
      <c r="I119" s="42"/>
      <c r="J119" s="42"/>
      <c r="K119" s="42"/>
      <c r="L119" s="42"/>
      <c r="M119" s="42"/>
      <c r="N119"/>
      <c r="O119"/>
      <c r="P119" s="37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pans="3:27" s="5" customFormat="1" x14ac:dyDescent="0.25">
      <c r="C120" s="42"/>
      <c r="D120" s="43"/>
      <c r="E120" s="42"/>
      <c r="F120" s="42"/>
      <c r="G120" s="42"/>
      <c r="H120" s="42"/>
      <c r="I120" s="42"/>
      <c r="J120" s="42"/>
      <c r="K120" s="42"/>
      <c r="L120" s="42"/>
      <c r="M120" s="42"/>
      <c r="N120"/>
      <c r="O120"/>
      <c r="P120" s="37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pans="3:27" s="5" customFormat="1" x14ac:dyDescent="0.25">
      <c r="C121" s="42"/>
      <c r="D121" s="43"/>
      <c r="E121" s="42"/>
      <c r="F121" s="42"/>
      <c r="G121" s="42"/>
      <c r="H121" s="42"/>
      <c r="I121" s="42"/>
      <c r="J121" s="42"/>
      <c r="K121" s="42"/>
      <c r="L121" s="42"/>
      <c r="M121" s="42"/>
      <c r="N121"/>
      <c r="O121"/>
      <c r="P121" s="37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pans="3:27" s="5" customFormat="1" x14ac:dyDescent="0.25">
      <c r="C122" s="42"/>
      <c r="D122" s="43"/>
      <c r="E122" s="42"/>
      <c r="F122" s="42"/>
      <c r="G122" s="42"/>
      <c r="H122" s="42"/>
      <c r="I122" s="42"/>
      <c r="J122" s="42"/>
      <c r="K122" s="42"/>
      <c r="L122" s="42"/>
      <c r="M122" s="42"/>
      <c r="N122"/>
      <c r="O122"/>
      <c r="P122" s="37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pans="3:27" s="5" customFormat="1" x14ac:dyDescent="0.25">
      <c r="C123" s="42"/>
      <c r="D123" s="43"/>
      <c r="E123" s="42"/>
      <c r="F123" s="42"/>
      <c r="G123" s="42"/>
      <c r="H123" s="42"/>
      <c r="I123" s="42"/>
      <c r="J123" s="42"/>
      <c r="K123" s="42"/>
      <c r="L123" s="42"/>
      <c r="M123" s="42"/>
      <c r="N123"/>
      <c r="O123"/>
      <c r="P123" s="37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pans="3:27" s="5" customFormat="1" x14ac:dyDescent="0.25">
      <c r="C124" s="42"/>
      <c r="D124" s="43"/>
      <c r="E124" s="42"/>
      <c r="F124" s="42"/>
      <c r="G124" s="42"/>
      <c r="H124" s="42"/>
      <c r="I124" s="42"/>
      <c r="J124" s="42"/>
      <c r="K124" s="42"/>
      <c r="L124" s="42"/>
      <c r="M124" s="42"/>
      <c r="N124"/>
      <c r="O124"/>
      <c r="P124" s="37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pans="3:27" s="5" customFormat="1" x14ac:dyDescent="0.25">
      <c r="C125" s="42"/>
      <c r="D125" s="43"/>
      <c r="E125" s="42"/>
      <c r="F125" s="42"/>
      <c r="G125" s="42"/>
      <c r="H125" s="42"/>
      <c r="I125" s="42"/>
      <c r="J125" s="42"/>
      <c r="K125" s="42"/>
      <c r="L125" s="42"/>
      <c r="M125" s="42"/>
      <c r="N125"/>
      <c r="O125"/>
      <c r="P125" s="37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pans="3:27" s="5" customFormat="1" x14ac:dyDescent="0.25">
      <c r="C126" s="42"/>
      <c r="D126" s="43"/>
      <c r="E126" s="42"/>
      <c r="F126" s="42"/>
      <c r="G126" s="42"/>
      <c r="H126" s="42"/>
      <c r="I126" s="42"/>
      <c r="J126" s="42"/>
      <c r="K126" s="42"/>
      <c r="L126" s="42"/>
      <c r="M126" s="42"/>
      <c r="N126"/>
      <c r="O126"/>
      <c r="P126" s="37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pans="3:27" s="5" customFormat="1" x14ac:dyDescent="0.25">
      <c r="C127" s="42"/>
      <c r="D127" s="43"/>
      <c r="E127" s="42"/>
      <c r="F127" s="42"/>
      <c r="G127" s="42"/>
      <c r="H127" s="42"/>
      <c r="I127" s="42"/>
      <c r="J127" s="42"/>
      <c r="K127" s="42"/>
      <c r="L127" s="42"/>
      <c r="M127" s="42"/>
      <c r="N127"/>
      <c r="O127"/>
      <c r="P127" s="37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pans="3:27" s="5" customFormat="1" x14ac:dyDescent="0.25">
      <c r="C128" s="42"/>
      <c r="D128" s="43"/>
      <c r="E128" s="42"/>
      <c r="F128" s="42"/>
      <c r="G128" s="42"/>
      <c r="H128" s="42"/>
      <c r="I128" s="42"/>
      <c r="J128" s="42"/>
      <c r="K128" s="42"/>
      <c r="L128" s="42"/>
      <c r="M128" s="42"/>
      <c r="N128"/>
      <c r="O128"/>
      <c r="P128" s="37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pans="3:27" s="5" customFormat="1" x14ac:dyDescent="0.25">
      <c r="C129" s="42"/>
      <c r="D129" s="43"/>
      <c r="E129" s="42"/>
      <c r="F129" s="42"/>
      <c r="G129" s="42"/>
      <c r="H129" s="42"/>
      <c r="I129" s="42"/>
      <c r="J129" s="42"/>
      <c r="K129" s="42"/>
      <c r="L129" s="42"/>
      <c r="M129" s="42"/>
      <c r="N129"/>
      <c r="O129"/>
      <c r="P129" s="37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pans="3:27" s="5" customFormat="1" x14ac:dyDescent="0.25">
      <c r="C130" s="42"/>
      <c r="D130" s="43"/>
      <c r="E130" s="42"/>
      <c r="F130" s="42"/>
      <c r="G130" s="42"/>
      <c r="H130" s="42"/>
      <c r="I130" s="42"/>
      <c r="J130" s="42"/>
      <c r="K130" s="42"/>
      <c r="L130" s="42"/>
      <c r="M130" s="42"/>
      <c r="N130"/>
      <c r="O130"/>
      <c r="P130" s="37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pans="3:27" s="5" customFormat="1" x14ac:dyDescent="0.25">
      <c r="C131" s="42"/>
      <c r="D131" s="43"/>
      <c r="E131" s="42"/>
      <c r="F131" s="42"/>
      <c r="G131" s="42"/>
      <c r="H131" s="42"/>
      <c r="I131" s="42"/>
      <c r="J131" s="42"/>
      <c r="K131" s="42"/>
      <c r="L131" s="42"/>
      <c r="M131" s="42"/>
      <c r="N131"/>
      <c r="O131"/>
      <c r="P131" s="37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pans="3:27" s="5" customFormat="1" x14ac:dyDescent="0.25">
      <c r="C132" s="42"/>
      <c r="D132" s="43"/>
      <c r="E132" s="42"/>
      <c r="F132" s="42"/>
      <c r="G132" s="42"/>
      <c r="H132" s="42"/>
      <c r="I132" s="42"/>
      <c r="J132" s="42"/>
      <c r="K132" s="42"/>
      <c r="L132" s="42"/>
      <c r="M132" s="42"/>
      <c r="N132"/>
      <c r="O132"/>
      <c r="P132" s="37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pans="3:27" s="5" customFormat="1" x14ac:dyDescent="0.25">
      <c r="C133" s="42"/>
      <c r="D133" s="43"/>
      <c r="E133" s="42"/>
      <c r="F133" s="42"/>
      <c r="G133" s="42"/>
      <c r="H133" s="42"/>
      <c r="I133" s="42"/>
      <c r="J133" s="42"/>
      <c r="K133" s="42"/>
      <c r="L133" s="42"/>
      <c r="M133" s="42"/>
      <c r="N133"/>
      <c r="O133"/>
      <c r="P133" s="37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pans="3:27" s="5" customFormat="1" x14ac:dyDescent="0.25">
      <c r="C134" s="42"/>
      <c r="D134" s="43"/>
      <c r="E134" s="42"/>
      <c r="F134" s="42"/>
      <c r="G134" s="42"/>
      <c r="H134" s="42"/>
      <c r="I134" s="42"/>
      <c r="J134" s="42"/>
      <c r="K134" s="42"/>
      <c r="L134" s="42"/>
      <c r="M134" s="42"/>
      <c r="N134"/>
      <c r="O134"/>
      <c r="P134" s="37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pans="3:27" s="5" customFormat="1" x14ac:dyDescent="0.25">
      <c r="C135" s="42"/>
      <c r="D135" s="43"/>
      <c r="E135" s="42"/>
      <c r="F135" s="42"/>
      <c r="G135" s="42"/>
      <c r="H135" s="42"/>
      <c r="I135" s="42"/>
      <c r="J135" s="42"/>
      <c r="K135" s="42"/>
      <c r="L135" s="42"/>
      <c r="M135" s="42"/>
      <c r="N135"/>
      <c r="O135"/>
      <c r="P135" s="37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pans="3:27" s="5" customFormat="1" x14ac:dyDescent="0.25">
      <c r="C136" s="42"/>
      <c r="D136" s="43"/>
      <c r="E136" s="42"/>
      <c r="F136" s="42"/>
      <c r="G136" s="42"/>
      <c r="H136" s="42"/>
      <c r="I136" s="42"/>
      <c r="J136" s="42"/>
      <c r="K136" s="42"/>
      <c r="L136" s="42"/>
      <c r="M136" s="42"/>
      <c r="N136"/>
      <c r="O136"/>
      <c r="P136" s="37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pans="3:27" s="5" customFormat="1" x14ac:dyDescent="0.25">
      <c r="C137" s="42"/>
      <c r="D137" s="43"/>
      <c r="E137" s="42"/>
      <c r="F137" s="42"/>
      <c r="G137" s="42"/>
      <c r="H137" s="42"/>
      <c r="I137" s="42"/>
      <c r="J137" s="42"/>
      <c r="K137" s="42"/>
      <c r="L137" s="42"/>
      <c r="M137" s="42"/>
      <c r="N137"/>
      <c r="O137"/>
      <c r="P137" s="37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pans="3:27" s="5" customFormat="1" x14ac:dyDescent="0.25">
      <c r="C138" s="42"/>
      <c r="D138" s="43"/>
      <c r="E138" s="42"/>
      <c r="F138" s="42"/>
      <c r="G138" s="42"/>
      <c r="H138" s="42"/>
      <c r="I138" s="42"/>
      <c r="J138" s="42"/>
      <c r="K138" s="42"/>
      <c r="L138" s="42"/>
      <c r="M138" s="42"/>
      <c r="N138"/>
      <c r="O138"/>
      <c r="P138" s="37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pans="3:27" s="5" customFormat="1" x14ac:dyDescent="0.25">
      <c r="C139" s="42"/>
      <c r="D139" s="43"/>
      <c r="E139" s="42"/>
      <c r="F139" s="42"/>
      <c r="G139" s="42"/>
      <c r="H139" s="42"/>
      <c r="I139" s="42"/>
      <c r="J139" s="42"/>
      <c r="K139" s="42"/>
      <c r="L139" s="42"/>
      <c r="M139" s="42"/>
      <c r="N139"/>
      <c r="O139"/>
      <c r="P139" s="37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pans="3:27" s="5" customFormat="1" x14ac:dyDescent="0.25">
      <c r="C140" s="42"/>
      <c r="D140" s="43"/>
      <c r="E140" s="42"/>
      <c r="F140" s="42"/>
      <c r="G140" s="42"/>
      <c r="H140" s="42"/>
      <c r="I140" s="42"/>
      <c r="J140" s="42"/>
      <c r="K140" s="42"/>
      <c r="L140" s="42"/>
      <c r="M140" s="42"/>
      <c r="N140"/>
      <c r="O140"/>
      <c r="P140" s="37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pans="3:27" s="5" customFormat="1" x14ac:dyDescent="0.25">
      <c r="C141" s="42"/>
      <c r="D141" s="43"/>
      <c r="E141" s="42"/>
      <c r="F141" s="42"/>
      <c r="G141" s="42"/>
      <c r="H141" s="42"/>
      <c r="I141" s="42"/>
      <c r="J141" s="42"/>
      <c r="K141" s="42"/>
      <c r="L141" s="42"/>
      <c r="M141" s="42"/>
      <c r="N141"/>
      <c r="O141"/>
      <c r="P141" s="37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pans="3:27" s="5" customFormat="1" x14ac:dyDescent="0.25">
      <c r="C142" s="42"/>
      <c r="D142" s="43"/>
      <c r="E142" s="42"/>
      <c r="F142" s="42"/>
      <c r="G142" s="42"/>
      <c r="H142" s="42"/>
      <c r="I142" s="42"/>
      <c r="J142" s="42"/>
      <c r="K142" s="42"/>
      <c r="L142" s="42"/>
      <c r="M142" s="42"/>
      <c r="N142"/>
      <c r="O142"/>
      <c r="P142" s="37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pans="3:27" s="5" customFormat="1" x14ac:dyDescent="0.25">
      <c r="C143" s="42"/>
      <c r="D143" s="43"/>
      <c r="E143" s="42"/>
      <c r="F143" s="42"/>
      <c r="G143" s="42"/>
      <c r="H143" s="42"/>
      <c r="I143" s="42"/>
      <c r="J143" s="42"/>
      <c r="K143" s="42"/>
      <c r="L143" s="42"/>
      <c r="M143" s="42"/>
      <c r="N143"/>
      <c r="O143"/>
      <c r="P143" s="37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pans="3:27" s="5" customFormat="1" x14ac:dyDescent="0.25">
      <c r="C144" s="42"/>
      <c r="D144" s="43"/>
      <c r="E144" s="42"/>
      <c r="F144" s="42"/>
      <c r="G144" s="42"/>
      <c r="H144" s="42"/>
      <c r="I144" s="42"/>
      <c r="J144" s="42"/>
      <c r="K144" s="42"/>
      <c r="L144" s="42"/>
      <c r="M144" s="42"/>
      <c r="N144"/>
      <c r="O144"/>
      <c r="P144" s="37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pans="3:27" s="5" customFormat="1" x14ac:dyDescent="0.25">
      <c r="C145" s="42"/>
      <c r="D145" s="43"/>
      <c r="E145" s="42"/>
      <c r="F145" s="42"/>
      <c r="G145" s="42"/>
      <c r="H145" s="42"/>
      <c r="I145" s="42"/>
      <c r="J145" s="42"/>
      <c r="K145" s="42"/>
      <c r="L145" s="42"/>
      <c r="M145" s="42"/>
      <c r="N145"/>
      <c r="O145"/>
      <c r="P145" s="37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pans="3:27" s="5" customFormat="1" x14ac:dyDescent="0.25">
      <c r="C146" s="42"/>
      <c r="D146" s="43"/>
      <c r="E146" s="42"/>
      <c r="F146" s="42"/>
      <c r="G146" s="42"/>
      <c r="H146" s="42"/>
      <c r="I146" s="42"/>
      <c r="J146" s="42"/>
      <c r="K146" s="42"/>
      <c r="L146" s="42"/>
      <c r="M146" s="42"/>
      <c r="N146"/>
      <c r="O146"/>
      <c r="P146" s="37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pans="3:27" s="5" customFormat="1" x14ac:dyDescent="0.25">
      <c r="C147" s="42"/>
      <c r="D147" s="43"/>
      <c r="E147" s="42"/>
      <c r="F147" s="42"/>
      <c r="G147" s="42"/>
      <c r="H147" s="42"/>
      <c r="I147" s="42"/>
      <c r="J147" s="42"/>
      <c r="K147" s="42"/>
      <c r="L147" s="42"/>
      <c r="M147" s="42"/>
      <c r="N147"/>
      <c r="O147"/>
      <c r="P147" s="37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pans="3:27" s="5" customFormat="1" x14ac:dyDescent="0.25">
      <c r="C148" s="42"/>
      <c r="D148" s="43"/>
      <c r="E148" s="42"/>
      <c r="F148" s="42"/>
      <c r="G148" s="42"/>
      <c r="H148" s="42"/>
      <c r="I148" s="42"/>
      <c r="J148" s="42"/>
      <c r="K148" s="42"/>
      <c r="L148" s="42"/>
      <c r="M148" s="42"/>
      <c r="N148"/>
      <c r="O148"/>
      <c r="P148" s="37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pans="3:27" s="5" customFormat="1" x14ac:dyDescent="0.25">
      <c r="C149" s="42"/>
      <c r="D149" s="43"/>
      <c r="E149" s="42"/>
      <c r="F149" s="42"/>
      <c r="G149" s="42"/>
      <c r="H149" s="42"/>
      <c r="I149" s="42"/>
      <c r="J149" s="42"/>
      <c r="K149" s="42"/>
      <c r="L149" s="42"/>
      <c r="M149" s="42"/>
      <c r="N149"/>
      <c r="O149"/>
      <c r="P149" s="37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pans="3:27" s="5" customFormat="1" x14ac:dyDescent="0.25">
      <c r="C150" s="42"/>
      <c r="D150" s="43"/>
      <c r="E150" s="42"/>
      <c r="F150" s="42"/>
      <c r="G150" s="42"/>
      <c r="H150" s="42"/>
      <c r="I150" s="42"/>
      <c r="J150" s="42"/>
      <c r="K150" s="42"/>
      <c r="L150" s="42"/>
      <c r="M150" s="42"/>
      <c r="N150"/>
      <c r="O150"/>
      <c r="P150" s="37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pans="3:27" s="5" customFormat="1" x14ac:dyDescent="0.25">
      <c r="C151" s="42"/>
      <c r="D151" s="43"/>
      <c r="E151" s="42"/>
      <c r="F151" s="42"/>
      <c r="G151" s="42"/>
      <c r="H151" s="42"/>
      <c r="I151" s="42"/>
      <c r="J151" s="42"/>
      <c r="K151" s="42"/>
      <c r="L151" s="42"/>
      <c r="M151" s="42"/>
      <c r="N151"/>
      <c r="O151"/>
      <c r="P151" s="37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pans="3:27" s="5" customFormat="1" x14ac:dyDescent="0.25">
      <c r="C152" s="42"/>
      <c r="D152" s="43"/>
      <c r="E152" s="42"/>
      <c r="F152" s="42"/>
      <c r="G152" s="42"/>
      <c r="H152" s="42"/>
      <c r="I152" s="42"/>
      <c r="J152" s="42"/>
      <c r="K152" s="42"/>
      <c r="L152" s="42"/>
      <c r="M152" s="42"/>
      <c r="N152"/>
      <c r="O152"/>
      <c r="P152" s="37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pans="3:27" s="5" customFormat="1" x14ac:dyDescent="0.25">
      <c r="C153" s="42"/>
      <c r="D153" s="43"/>
      <c r="E153" s="42"/>
      <c r="F153" s="42"/>
      <c r="G153" s="42"/>
      <c r="H153" s="42"/>
      <c r="I153" s="42"/>
      <c r="J153" s="42"/>
      <c r="K153" s="42"/>
      <c r="L153" s="42"/>
      <c r="M153" s="42"/>
      <c r="N153"/>
      <c r="O153"/>
      <c r="P153" s="37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pans="3:27" s="5" customFormat="1" x14ac:dyDescent="0.25">
      <c r="C154" s="42"/>
      <c r="D154" s="43"/>
      <c r="E154" s="42"/>
      <c r="F154" s="42"/>
      <c r="G154" s="42"/>
      <c r="H154" s="42"/>
      <c r="I154" s="42"/>
      <c r="J154" s="42"/>
      <c r="K154" s="42"/>
      <c r="L154" s="42"/>
      <c r="M154" s="42"/>
      <c r="N154"/>
      <c r="O154"/>
      <c r="P154" s="37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pans="3:27" s="5" customFormat="1" x14ac:dyDescent="0.25">
      <c r="C155" s="42"/>
      <c r="D155" s="43"/>
      <c r="E155" s="42"/>
      <c r="F155" s="42"/>
      <c r="G155" s="42"/>
      <c r="H155" s="42"/>
      <c r="I155" s="42"/>
      <c r="J155" s="42"/>
      <c r="K155" s="42"/>
      <c r="L155" s="42"/>
      <c r="M155" s="42"/>
      <c r="N155"/>
      <c r="O155"/>
      <c r="P155" s="37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pans="3:27" s="5" customFormat="1" x14ac:dyDescent="0.25">
      <c r="C156" s="42"/>
      <c r="D156" s="43"/>
      <c r="E156" s="42"/>
      <c r="F156" s="42"/>
      <c r="G156" s="42"/>
      <c r="H156" s="42"/>
      <c r="I156" s="42"/>
      <c r="J156" s="42"/>
      <c r="K156" s="42"/>
      <c r="L156" s="42"/>
      <c r="M156" s="42"/>
      <c r="N156"/>
      <c r="O156"/>
      <c r="P156" s="37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pans="3:27" s="5" customFormat="1" x14ac:dyDescent="0.25">
      <c r="C157" s="42"/>
      <c r="D157" s="43"/>
      <c r="E157" s="42"/>
      <c r="F157" s="42"/>
      <c r="G157" s="42"/>
      <c r="H157" s="42"/>
      <c r="I157" s="42"/>
      <c r="J157" s="42"/>
      <c r="K157" s="42"/>
      <c r="L157" s="42"/>
      <c r="M157" s="42"/>
      <c r="N157"/>
      <c r="O157"/>
      <c r="P157" s="37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pans="3:27" s="5" customFormat="1" x14ac:dyDescent="0.25">
      <c r="C158" s="42"/>
      <c r="D158" s="43"/>
      <c r="E158" s="42"/>
      <c r="F158" s="42"/>
      <c r="G158" s="42"/>
      <c r="H158" s="42"/>
      <c r="I158" s="42"/>
      <c r="J158" s="42"/>
      <c r="K158" s="42"/>
      <c r="L158" s="42"/>
      <c r="M158" s="42"/>
      <c r="N158"/>
      <c r="O158"/>
      <c r="P158" s="37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pans="3:27" s="5" customFormat="1" x14ac:dyDescent="0.25">
      <c r="C159" s="42"/>
      <c r="D159" s="43"/>
      <c r="E159" s="42"/>
      <c r="F159" s="42"/>
      <c r="G159" s="42"/>
      <c r="H159" s="42"/>
      <c r="I159" s="42"/>
      <c r="J159" s="42"/>
      <c r="K159" s="42"/>
      <c r="L159" s="42"/>
      <c r="M159" s="42"/>
      <c r="N159"/>
      <c r="O159"/>
      <c r="P159" s="37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pans="3:27" s="5" customFormat="1" x14ac:dyDescent="0.25">
      <c r="C160" s="42"/>
      <c r="D160" s="43"/>
      <c r="E160" s="42"/>
      <c r="F160" s="42"/>
      <c r="G160" s="42"/>
      <c r="H160" s="42"/>
      <c r="I160" s="42"/>
      <c r="J160" s="42"/>
      <c r="K160" s="42"/>
      <c r="L160" s="42"/>
      <c r="M160" s="42"/>
      <c r="N160"/>
      <c r="O160"/>
      <c r="P160" s="37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pans="3:27" s="5" customFormat="1" x14ac:dyDescent="0.25">
      <c r="C161" s="42"/>
      <c r="D161" s="43"/>
      <c r="E161" s="42"/>
      <c r="F161" s="42"/>
      <c r="G161" s="42"/>
      <c r="H161" s="42"/>
      <c r="I161" s="42"/>
      <c r="J161" s="42"/>
      <c r="K161" s="42"/>
      <c r="L161" s="42"/>
      <c r="M161" s="42"/>
      <c r="N161"/>
      <c r="O161"/>
      <c r="P161" s="37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pans="3:27" s="5" customFormat="1" x14ac:dyDescent="0.25">
      <c r="C162" s="42"/>
      <c r="D162" s="43"/>
      <c r="E162" s="42"/>
      <c r="F162" s="42"/>
      <c r="G162" s="42"/>
      <c r="H162" s="42"/>
      <c r="I162" s="42"/>
      <c r="J162" s="42"/>
      <c r="K162" s="42"/>
      <c r="L162" s="42"/>
      <c r="M162" s="42"/>
      <c r="N162"/>
      <c r="O162"/>
      <c r="P162" s="37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pans="3:27" s="5" customFormat="1" x14ac:dyDescent="0.25">
      <c r="C163" s="42"/>
      <c r="D163" s="43"/>
      <c r="E163" s="42"/>
      <c r="F163" s="42"/>
      <c r="G163" s="42"/>
      <c r="H163" s="42"/>
      <c r="I163" s="42"/>
      <c r="J163" s="42"/>
      <c r="K163" s="42"/>
      <c r="L163" s="42"/>
      <c r="M163" s="42"/>
      <c r="N163"/>
      <c r="O163"/>
      <c r="P163" s="37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pans="3:27" s="5" customFormat="1" x14ac:dyDescent="0.25">
      <c r="C164" s="42"/>
      <c r="D164" s="43"/>
      <c r="E164" s="42"/>
      <c r="F164" s="42"/>
      <c r="G164" s="42"/>
      <c r="H164" s="42"/>
      <c r="I164" s="42"/>
      <c r="J164" s="42"/>
      <c r="K164" s="42"/>
      <c r="L164" s="42"/>
      <c r="M164" s="42"/>
      <c r="N164"/>
      <c r="O164"/>
      <c r="P164" s="37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pans="3:27" s="5" customFormat="1" x14ac:dyDescent="0.25">
      <c r="C165" s="42"/>
      <c r="D165" s="43"/>
      <c r="E165" s="42"/>
      <c r="F165" s="42"/>
      <c r="G165" s="42"/>
      <c r="H165" s="42"/>
      <c r="I165" s="42"/>
      <c r="J165" s="42"/>
      <c r="K165" s="42"/>
      <c r="L165" s="42"/>
      <c r="M165" s="42"/>
      <c r="N165"/>
      <c r="O165"/>
      <c r="P165" s="37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pans="3:27" s="5" customFormat="1" x14ac:dyDescent="0.25">
      <c r="C166" s="42"/>
      <c r="D166" s="43"/>
      <c r="E166" s="42"/>
      <c r="F166" s="42"/>
      <c r="G166" s="42"/>
      <c r="H166" s="42"/>
      <c r="I166" s="42"/>
      <c r="J166" s="42"/>
      <c r="K166" s="42"/>
      <c r="L166" s="42"/>
      <c r="M166" s="42"/>
      <c r="N166"/>
      <c r="O166"/>
      <c r="P166" s="37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pans="3:27" s="5" customFormat="1" x14ac:dyDescent="0.25">
      <c r="C167" s="42"/>
      <c r="D167" s="43"/>
      <c r="E167" s="42"/>
      <c r="F167" s="42"/>
      <c r="G167" s="42"/>
      <c r="H167" s="42"/>
      <c r="I167" s="42"/>
      <c r="J167" s="42"/>
      <c r="K167" s="42"/>
      <c r="L167" s="42"/>
      <c r="M167" s="42"/>
      <c r="N167"/>
      <c r="O167"/>
      <c r="P167" s="37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pans="3:27" s="5" customFormat="1" x14ac:dyDescent="0.25">
      <c r="C168" s="42"/>
      <c r="D168" s="43"/>
      <c r="E168" s="42"/>
      <c r="F168" s="42"/>
      <c r="G168" s="42"/>
      <c r="H168" s="42"/>
      <c r="I168" s="42"/>
      <c r="J168" s="42"/>
      <c r="K168" s="42"/>
      <c r="L168" s="42"/>
      <c r="M168" s="42"/>
      <c r="N168"/>
      <c r="O168"/>
      <c r="P168" s="37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pans="3:27" s="5" customFormat="1" x14ac:dyDescent="0.25">
      <c r="C169" s="42"/>
      <c r="D169" s="43"/>
      <c r="E169" s="42"/>
      <c r="F169" s="42"/>
      <c r="G169" s="42"/>
      <c r="H169" s="42"/>
      <c r="I169" s="42"/>
      <c r="J169" s="42"/>
      <c r="K169" s="42"/>
      <c r="L169" s="42"/>
      <c r="M169" s="42"/>
      <c r="N169"/>
      <c r="O169"/>
      <c r="P169" s="37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pans="3:27" s="5" customFormat="1" x14ac:dyDescent="0.25">
      <c r="C170" s="42"/>
      <c r="D170" s="43"/>
      <c r="E170" s="42"/>
      <c r="F170" s="42"/>
      <c r="G170" s="42"/>
      <c r="H170" s="42"/>
      <c r="I170" s="42"/>
      <c r="J170" s="42"/>
      <c r="K170" s="42"/>
      <c r="L170" s="42"/>
      <c r="M170" s="42"/>
      <c r="N170"/>
      <c r="O170"/>
      <c r="P170" s="37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pans="3:27" s="5" customFormat="1" x14ac:dyDescent="0.25">
      <c r="C171" s="42"/>
      <c r="D171" s="43"/>
      <c r="E171" s="42"/>
      <c r="F171" s="42"/>
      <c r="G171" s="42"/>
      <c r="H171" s="42"/>
      <c r="I171" s="42"/>
      <c r="J171" s="42"/>
      <c r="K171" s="42"/>
      <c r="L171" s="42"/>
      <c r="M171" s="42"/>
      <c r="N171"/>
      <c r="O171"/>
      <c r="P171" s="37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pans="3:27" s="5" customFormat="1" x14ac:dyDescent="0.25">
      <c r="C172" s="42"/>
      <c r="D172" s="43"/>
      <c r="E172" s="42"/>
      <c r="F172" s="42"/>
      <c r="G172" s="42"/>
      <c r="H172" s="42"/>
      <c r="I172" s="42"/>
      <c r="J172" s="42"/>
      <c r="K172" s="42"/>
      <c r="L172" s="42"/>
      <c r="M172" s="42"/>
      <c r="N172"/>
      <c r="O172"/>
      <c r="P172" s="37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pans="3:27" s="5" customFormat="1" x14ac:dyDescent="0.25">
      <c r="C173" s="42"/>
      <c r="D173" s="43"/>
      <c r="E173" s="42"/>
      <c r="F173" s="42"/>
      <c r="G173" s="42"/>
      <c r="H173" s="42"/>
      <c r="I173" s="42"/>
      <c r="J173" s="42"/>
      <c r="K173" s="42"/>
      <c r="L173" s="42"/>
      <c r="M173" s="42"/>
      <c r="N173"/>
      <c r="O173"/>
      <c r="P173" s="37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pans="3:27" s="5" customFormat="1" x14ac:dyDescent="0.25">
      <c r="C174" s="42"/>
      <c r="D174" s="43"/>
      <c r="E174" s="42"/>
      <c r="F174" s="42"/>
      <c r="G174" s="42"/>
      <c r="H174" s="42"/>
      <c r="I174" s="42"/>
      <c r="J174" s="42"/>
      <c r="K174" s="42"/>
      <c r="L174" s="42"/>
      <c r="M174" s="42"/>
      <c r="N174"/>
      <c r="O174"/>
      <c r="P174" s="37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pans="3:27" s="5" customFormat="1" x14ac:dyDescent="0.25">
      <c r="C175" s="42"/>
      <c r="D175" s="43"/>
      <c r="E175" s="42"/>
      <c r="F175" s="42"/>
      <c r="G175" s="42"/>
      <c r="H175" s="42"/>
      <c r="I175" s="42"/>
      <c r="J175" s="42"/>
      <c r="K175" s="42"/>
      <c r="L175" s="42"/>
      <c r="M175" s="42"/>
      <c r="N175"/>
      <c r="O175"/>
      <c r="P175" s="37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pans="3:27" s="5" customFormat="1" x14ac:dyDescent="0.25">
      <c r="C176" s="42"/>
      <c r="D176" s="43"/>
      <c r="E176" s="42"/>
      <c r="F176" s="42"/>
      <c r="G176" s="42"/>
      <c r="H176" s="42"/>
      <c r="I176" s="42"/>
      <c r="J176" s="42"/>
      <c r="K176" s="42"/>
      <c r="L176" s="42"/>
      <c r="M176" s="42"/>
      <c r="N176"/>
      <c r="O176"/>
      <c r="P176" s="37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pans="3:27" s="5" customFormat="1" x14ac:dyDescent="0.25">
      <c r="C177" s="42"/>
      <c r="D177" s="43"/>
      <c r="E177" s="42"/>
      <c r="F177" s="42"/>
      <c r="G177" s="42"/>
      <c r="H177" s="42"/>
      <c r="I177" s="42"/>
      <c r="J177" s="42"/>
      <c r="K177" s="42"/>
      <c r="L177" s="42"/>
      <c r="M177" s="42"/>
      <c r="N177"/>
      <c r="O177"/>
      <c r="P177" s="37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pans="3:27" s="5" customFormat="1" x14ac:dyDescent="0.25">
      <c r="C178" s="42"/>
      <c r="D178" s="43"/>
      <c r="E178" s="42"/>
      <c r="F178" s="42"/>
      <c r="G178" s="42"/>
      <c r="H178" s="42"/>
      <c r="I178" s="42"/>
      <c r="J178" s="42"/>
      <c r="K178" s="42"/>
      <c r="L178" s="42"/>
      <c r="M178" s="42"/>
      <c r="N178"/>
      <c r="O178"/>
      <c r="P178" s="37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pans="3:27" s="5" customFormat="1" x14ac:dyDescent="0.25">
      <c r="C179" s="42"/>
      <c r="D179" s="43"/>
      <c r="E179" s="42"/>
      <c r="F179" s="42"/>
      <c r="G179" s="42"/>
      <c r="H179" s="42"/>
      <c r="I179" s="42"/>
      <c r="J179" s="42"/>
      <c r="K179" s="42"/>
      <c r="L179" s="42"/>
      <c r="M179" s="42"/>
      <c r="N179"/>
      <c r="O179"/>
      <c r="P179" s="37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pans="3:27" s="5" customFormat="1" x14ac:dyDescent="0.25">
      <c r="C180" s="42"/>
      <c r="D180" s="43"/>
      <c r="E180" s="42"/>
      <c r="F180" s="42"/>
      <c r="G180" s="42"/>
      <c r="H180" s="42"/>
      <c r="I180" s="42"/>
      <c r="J180" s="42"/>
      <c r="K180" s="42"/>
      <c r="L180" s="42"/>
      <c r="M180" s="42"/>
      <c r="N180"/>
      <c r="O180"/>
      <c r="P180" s="37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pans="3:27" s="5" customFormat="1" x14ac:dyDescent="0.25">
      <c r="C181" s="42"/>
      <c r="D181" s="43"/>
      <c r="E181" s="42"/>
      <c r="F181" s="42"/>
      <c r="G181" s="42"/>
      <c r="H181" s="42"/>
      <c r="I181" s="42"/>
      <c r="J181" s="42"/>
      <c r="K181" s="42"/>
      <c r="L181" s="42"/>
      <c r="M181" s="42"/>
      <c r="N181"/>
      <c r="O181"/>
      <c r="P181" s="37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pans="3:27" s="5" customFormat="1" x14ac:dyDescent="0.25">
      <c r="C182" s="42"/>
      <c r="D182" s="43"/>
      <c r="E182" s="42"/>
      <c r="F182" s="42"/>
      <c r="G182" s="42"/>
      <c r="H182" s="42"/>
      <c r="I182" s="42"/>
      <c r="J182" s="42"/>
      <c r="K182" s="42"/>
      <c r="L182" s="42"/>
      <c r="M182" s="42"/>
      <c r="N182"/>
      <c r="O182"/>
      <c r="P182" s="37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pans="3:27" s="5" customFormat="1" x14ac:dyDescent="0.25">
      <c r="C183" s="42"/>
      <c r="D183" s="43"/>
      <c r="E183" s="42"/>
      <c r="F183" s="42"/>
      <c r="G183" s="42"/>
      <c r="H183" s="42"/>
      <c r="I183" s="42"/>
      <c r="J183" s="42"/>
      <c r="K183" s="42"/>
      <c r="L183" s="42"/>
      <c r="M183" s="42"/>
      <c r="N183"/>
      <c r="O183"/>
      <c r="P183" s="37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pans="3:27" s="5" customFormat="1" x14ac:dyDescent="0.25">
      <c r="C184" s="42"/>
      <c r="D184" s="43"/>
      <c r="E184" s="42"/>
      <c r="F184" s="42"/>
      <c r="G184" s="42"/>
      <c r="H184" s="42"/>
      <c r="I184" s="42"/>
      <c r="J184" s="42"/>
      <c r="K184" s="42"/>
      <c r="L184" s="42"/>
      <c r="M184" s="42"/>
      <c r="N184"/>
      <c r="O184"/>
      <c r="P184" s="37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pans="3:27" s="5" customFormat="1" x14ac:dyDescent="0.25">
      <c r="C185" s="42"/>
      <c r="D185" s="43"/>
      <c r="E185" s="42"/>
      <c r="F185" s="42"/>
      <c r="G185" s="42"/>
      <c r="H185" s="42"/>
      <c r="I185" s="42"/>
      <c r="J185" s="42"/>
      <c r="K185" s="42"/>
      <c r="L185" s="42"/>
      <c r="M185" s="42"/>
      <c r="N185"/>
      <c r="O185"/>
      <c r="P185" s="37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pans="3:27" s="5" customFormat="1" x14ac:dyDescent="0.25">
      <c r="C186" s="42"/>
      <c r="D186" s="43"/>
      <c r="E186" s="42"/>
      <c r="F186" s="42"/>
      <c r="G186" s="42"/>
      <c r="H186" s="42"/>
      <c r="I186" s="42"/>
      <c r="J186" s="42"/>
      <c r="K186" s="42"/>
      <c r="L186" s="42"/>
      <c r="M186" s="42"/>
      <c r="N186"/>
      <c r="O186"/>
      <c r="P186" s="37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pans="3:27" s="5" customFormat="1" x14ac:dyDescent="0.25">
      <c r="C187" s="42"/>
      <c r="D187" s="43"/>
      <c r="E187" s="42"/>
      <c r="F187" s="42"/>
      <c r="G187" s="42"/>
      <c r="H187" s="42"/>
      <c r="I187" s="42"/>
      <c r="J187" s="42"/>
      <c r="K187" s="42"/>
      <c r="L187" s="42"/>
      <c r="M187" s="42"/>
      <c r="N187"/>
      <c r="O187"/>
      <c r="P187" s="37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pans="3:27" s="5" customFormat="1" x14ac:dyDescent="0.25">
      <c r="C188" s="42"/>
      <c r="D188" s="43"/>
      <c r="E188" s="42"/>
      <c r="F188" s="42"/>
      <c r="G188" s="42"/>
      <c r="H188" s="42"/>
      <c r="I188" s="42"/>
      <c r="J188" s="42"/>
      <c r="K188" s="42"/>
      <c r="L188" s="42"/>
      <c r="M188" s="42"/>
      <c r="N188"/>
      <c r="O188"/>
      <c r="P188" s="37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pans="3:27" s="5" customFormat="1" x14ac:dyDescent="0.25">
      <c r="C189" s="42"/>
      <c r="D189" s="43"/>
      <c r="E189" s="42"/>
      <c r="F189" s="42"/>
      <c r="G189" s="42"/>
      <c r="H189" s="42"/>
      <c r="I189" s="42"/>
      <c r="J189" s="42"/>
      <c r="K189" s="42"/>
      <c r="L189" s="42"/>
      <c r="M189" s="42"/>
      <c r="N189"/>
      <c r="O189"/>
      <c r="P189" s="37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pans="3:27" s="5" customFormat="1" x14ac:dyDescent="0.25">
      <c r="C190" s="42"/>
      <c r="D190" s="43"/>
      <c r="E190" s="42"/>
      <c r="F190" s="42"/>
      <c r="G190" s="42"/>
      <c r="H190" s="42"/>
      <c r="I190" s="42"/>
      <c r="J190" s="42"/>
      <c r="K190" s="42"/>
      <c r="L190" s="42"/>
      <c r="M190" s="42"/>
      <c r="N190"/>
      <c r="O190"/>
      <c r="P190" s="37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pans="3:27" s="5" customFormat="1" x14ac:dyDescent="0.25">
      <c r="C191" s="42"/>
      <c r="D191" s="43"/>
      <c r="E191" s="42"/>
      <c r="F191" s="42"/>
      <c r="G191" s="42"/>
      <c r="H191" s="42"/>
      <c r="I191" s="42"/>
      <c r="J191" s="42"/>
      <c r="K191" s="42"/>
      <c r="L191" s="42"/>
      <c r="M191" s="42"/>
      <c r="N191"/>
      <c r="O191"/>
      <c r="P191" s="37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pans="3:27" s="5" customFormat="1" x14ac:dyDescent="0.25">
      <c r="C192" s="42"/>
      <c r="D192" s="43"/>
      <c r="E192" s="42"/>
      <c r="F192" s="42"/>
      <c r="G192" s="42"/>
      <c r="H192" s="42"/>
      <c r="I192" s="42"/>
      <c r="J192" s="42"/>
      <c r="K192" s="42"/>
      <c r="L192" s="42"/>
      <c r="M192" s="42"/>
      <c r="N192"/>
      <c r="O192"/>
      <c r="P192" s="37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pans="3:27" s="5" customFormat="1" x14ac:dyDescent="0.25">
      <c r="C193" s="42"/>
      <c r="D193" s="43"/>
      <c r="E193" s="42"/>
      <c r="F193" s="42"/>
      <c r="G193" s="42"/>
      <c r="H193" s="42"/>
      <c r="I193" s="42"/>
      <c r="J193" s="42"/>
      <c r="K193" s="42"/>
      <c r="L193" s="42"/>
      <c r="M193" s="42"/>
      <c r="N193"/>
      <c r="O193"/>
      <c r="P193" s="37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pans="3:27" s="5" customFormat="1" x14ac:dyDescent="0.25">
      <c r="C194" s="42"/>
      <c r="D194" s="43"/>
      <c r="E194" s="42"/>
      <c r="F194" s="42"/>
      <c r="G194" s="42"/>
      <c r="H194" s="42"/>
      <c r="I194" s="42"/>
      <c r="J194" s="42"/>
      <c r="K194" s="42"/>
      <c r="L194" s="42"/>
      <c r="M194" s="42"/>
      <c r="N194"/>
      <c r="O194"/>
      <c r="P194" s="37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pans="3:27" s="5" customFormat="1" x14ac:dyDescent="0.25">
      <c r="C195" s="42"/>
      <c r="D195" s="43"/>
      <c r="E195" s="42"/>
      <c r="F195" s="42"/>
      <c r="G195" s="42"/>
      <c r="H195" s="42"/>
      <c r="I195" s="42"/>
      <c r="J195" s="42"/>
      <c r="K195" s="42"/>
      <c r="L195" s="42"/>
      <c r="M195" s="42"/>
      <c r="N195"/>
      <c r="O195"/>
      <c r="P195" s="37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pans="3:27" s="5" customFormat="1" x14ac:dyDescent="0.25">
      <c r="C196" s="42"/>
      <c r="D196" s="43"/>
      <c r="E196" s="42"/>
      <c r="F196" s="42"/>
      <c r="G196" s="42"/>
      <c r="H196" s="42"/>
      <c r="I196" s="42"/>
      <c r="J196" s="42"/>
      <c r="K196" s="42"/>
      <c r="L196" s="42"/>
      <c r="M196" s="42"/>
      <c r="N196"/>
      <c r="O196"/>
      <c r="P196" s="37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pans="3:27" s="5" customFormat="1" x14ac:dyDescent="0.25">
      <c r="C197" s="42"/>
      <c r="D197" s="43"/>
      <c r="E197" s="42"/>
      <c r="F197" s="42"/>
      <c r="G197" s="42"/>
      <c r="H197" s="42"/>
      <c r="I197" s="42"/>
      <c r="J197" s="42"/>
      <c r="K197" s="42"/>
      <c r="L197" s="42"/>
      <c r="M197" s="42"/>
      <c r="N197"/>
      <c r="O197"/>
      <c r="P197" s="37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pans="3:27" s="5" customFormat="1" x14ac:dyDescent="0.25">
      <c r="C198" s="42"/>
      <c r="D198" s="43"/>
      <c r="E198" s="42"/>
      <c r="F198" s="42"/>
      <c r="G198" s="42"/>
      <c r="H198" s="42"/>
      <c r="I198" s="42"/>
      <c r="J198" s="42"/>
      <c r="K198" s="42"/>
      <c r="L198" s="42"/>
      <c r="M198" s="42"/>
      <c r="N198"/>
      <c r="O198"/>
      <c r="P198" s="37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pans="3:27" s="5" customFormat="1" x14ac:dyDescent="0.25">
      <c r="C199" s="42"/>
      <c r="D199" s="43"/>
      <c r="E199" s="42"/>
      <c r="F199" s="42"/>
      <c r="G199" s="42"/>
      <c r="H199" s="42"/>
      <c r="I199" s="42"/>
      <c r="J199" s="42"/>
      <c r="K199" s="42"/>
      <c r="L199" s="42"/>
      <c r="M199" s="42"/>
      <c r="N199"/>
      <c r="O199"/>
      <c r="P199" s="37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pans="3:27" s="5" customFormat="1" x14ac:dyDescent="0.25">
      <c r="C200" s="42"/>
      <c r="D200" s="43"/>
      <c r="E200" s="42"/>
      <c r="F200" s="42"/>
      <c r="G200" s="42"/>
      <c r="H200" s="42"/>
      <c r="I200" s="42"/>
      <c r="J200" s="42"/>
      <c r="K200" s="42"/>
      <c r="L200" s="42"/>
      <c r="M200" s="42"/>
      <c r="N200"/>
      <c r="O200"/>
      <c r="P200" s="37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pans="3:27" s="5" customFormat="1" x14ac:dyDescent="0.25">
      <c r="C201" s="42"/>
      <c r="D201" s="43"/>
      <c r="E201" s="42"/>
      <c r="F201" s="42"/>
      <c r="G201" s="42"/>
      <c r="H201" s="42"/>
      <c r="I201" s="42"/>
      <c r="J201" s="42"/>
      <c r="K201" s="42"/>
      <c r="L201" s="42"/>
      <c r="M201" s="42"/>
      <c r="N201"/>
      <c r="O201"/>
      <c r="P201" s="37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pans="3:27" s="5" customFormat="1" x14ac:dyDescent="0.25">
      <c r="C202" s="42"/>
      <c r="D202" s="43"/>
      <c r="E202" s="42"/>
      <c r="F202" s="42"/>
      <c r="G202" s="42"/>
      <c r="H202" s="42"/>
      <c r="I202" s="42"/>
      <c r="J202" s="42"/>
      <c r="K202" s="42"/>
      <c r="L202" s="42"/>
      <c r="M202" s="42"/>
      <c r="N202"/>
      <c r="O202"/>
      <c r="P202" s="37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pans="3:27" s="5" customFormat="1" x14ac:dyDescent="0.25">
      <c r="C203" s="42"/>
      <c r="D203" s="43"/>
      <c r="E203" s="42"/>
      <c r="F203" s="42"/>
      <c r="G203" s="42"/>
      <c r="H203" s="42"/>
      <c r="I203" s="42"/>
      <c r="J203" s="42"/>
      <c r="K203" s="42"/>
      <c r="L203" s="42"/>
      <c r="M203" s="42"/>
      <c r="N203"/>
      <c r="O203"/>
      <c r="P203" s="37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pans="3:27" s="5" customFormat="1" x14ac:dyDescent="0.25">
      <c r="C204" s="42"/>
      <c r="D204" s="43"/>
      <c r="E204" s="42"/>
      <c r="F204" s="42"/>
      <c r="G204" s="42"/>
      <c r="H204" s="42"/>
      <c r="I204" s="42"/>
      <c r="J204" s="42"/>
      <c r="K204" s="42"/>
      <c r="L204" s="42"/>
      <c r="M204" s="42"/>
      <c r="N204"/>
      <c r="O204"/>
      <c r="P204" s="37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pans="3:27" s="5" customFormat="1" x14ac:dyDescent="0.25">
      <c r="C205" s="42"/>
      <c r="D205" s="43"/>
      <c r="E205" s="42"/>
      <c r="F205" s="42"/>
      <c r="G205" s="42"/>
      <c r="H205" s="42"/>
      <c r="I205" s="42"/>
      <c r="J205" s="42"/>
      <c r="K205" s="42"/>
      <c r="L205" s="42"/>
      <c r="M205" s="42"/>
      <c r="N205"/>
      <c r="O205"/>
      <c r="P205" s="37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pans="3:27" s="5" customFormat="1" x14ac:dyDescent="0.25">
      <c r="C206" s="42"/>
      <c r="D206" s="43"/>
      <c r="E206" s="42"/>
      <c r="F206" s="42"/>
      <c r="G206" s="42"/>
      <c r="H206" s="42"/>
      <c r="I206" s="42"/>
      <c r="J206" s="42"/>
      <c r="K206" s="42"/>
      <c r="L206" s="42"/>
      <c r="M206" s="42"/>
      <c r="N206"/>
      <c r="O206"/>
      <c r="P206" s="37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pans="3:27" s="5" customFormat="1" x14ac:dyDescent="0.25">
      <c r="C207" s="42"/>
      <c r="D207" s="43"/>
      <c r="E207" s="42"/>
      <c r="F207" s="42"/>
      <c r="G207" s="42"/>
      <c r="H207" s="42"/>
      <c r="I207" s="42"/>
      <c r="J207" s="42"/>
      <c r="K207" s="42"/>
      <c r="L207" s="42"/>
      <c r="M207" s="42"/>
      <c r="N207"/>
      <c r="O207"/>
      <c r="P207" s="37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pans="3:27" s="5" customFormat="1" x14ac:dyDescent="0.25">
      <c r="C208" s="42"/>
      <c r="D208" s="43"/>
      <c r="E208" s="42"/>
      <c r="F208" s="42"/>
      <c r="G208" s="42"/>
      <c r="H208" s="42"/>
      <c r="I208" s="42"/>
      <c r="J208" s="42"/>
      <c r="K208" s="42"/>
      <c r="L208" s="42"/>
      <c r="M208" s="42"/>
      <c r="N208"/>
      <c r="O208"/>
      <c r="P208" s="37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pans="3:27" s="5" customFormat="1" x14ac:dyDescent="0.25">
      <c r="C209" s="42"/>
      <c r="D209" s="43"/>
      <c r="E209" s="42"/>
      <c r="F209" s="42"/>
      <c r="G209" s="42"/>
      <c r="H209" s="42"/>
      <c r="I209" s="42"/>
      <c r="J209" s="42"/>
      <c r="K209" s="42"/>
      <c r="L209" s="42"/>
      <c r="M209" s="42"/>
      <c r="N209"/>
      <c r="O209"/>
      <c r="P209" s="37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pans="3:27" s="5" customFormat="1" x14ac:dyDescent="0.25">
      <c r="C210" s="42"/>
      <c r="D210" s="43"/>
      <c r="E210" s="42"/>
      <c r="F210" s="42"/>
      <c r="G210" s="42"/>
      <c r="H210" s="42"/>
      <c r="I210" s="42"/>
      <c r="J210" s="42"/>
      <c r="K210" s="42"/>
      <c r="L210" s="42"/>
      <c r="M210" s="42"/>
      <c r="N210"/>
      <c r="O210"/>
      <c r="P210" s="37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pans="3:27" s="5" customFormat="1" x14ac:dyDescent="0.25">
      <c r="C211" s="42"/>
      <c r="D211" s="43"/>
      <c r="E211" s="42"/>
      <c r="F211" s="42"/>
      <c r="G211" s="42"/>
      <c r="H211" s="42"/>
      <c r="I211" s="42"/>
      <c r="J211" s="42"/>
      <c r="K211" s="42"/>
      <c r="L211" s="42"/>
      <c r="M211" s="42"/>
      <c r="N211"/>
      <c r="O211"/>
      <c r="P211" s="37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pans="3:27" s="5" customFormat="1" x14ac:dyDescent="0.25">
      <c r="C212" s="42"/>
      <c r="D212" s="43"/>
      <c r="E212" s="42"/>
      <c r="F212" s="42"/>
      <c r="G212" s="42"/>
      <c r="H212" s="42"/>
      <c r="I212" s="42"/>
      <c r="J212" s="42"/>
      <c r="K212" s="42"/>
      <c r="L212" s="42"/>
      <c r="M212" s="42"/>
      <c r="N212"/>
      <c r="O212"/>
      <c r="P212" s="37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pans="3:27" s="5" customFormat="1" x14ac:dyDescent="0.25">
      <c r="C213" s="42"/>
      <c r="D213" s="43"/>
      <c r="E213" s="42"/>
      <c r="F213" s="42"/>
      <c r="G213" s="42"/>
      <c r="H213" s="42"/>
      <c r="I213" s="42"/>
      <c r="J213" s="42"/>
      <c r="K213" s="42"/>
      <c r="L213" s="42"/>
      <c r="M213" s="42"/>
      <c r="N213"/>
      <c r="O213"/>
      <c r="P213" s="37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pans="3:27" s="5" customFormat="1" x14ac:dyDescent="0.25">
      <c r="C214" s="42"/>
      <c r="D214" s="43"/>
      <c r="E214" s="42"/>
      <c r="F214" s="42"/>
      <c r="G214" s="42"/>
      <c r="H214" s="42"/>
      <c r="I214" s="42"/>
      <c r="J214" s="42"/>
      <c r="K214" s="42"/>
      <c r="L214" s="42"/>
      <c r="M214" s="42"/>
      <c r="N214"/>
      <c r="O214"/>
      <c r="P214" s="37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pans="3:27" s="5" customFormat="1" x14ac:dyDescent="0.25">
      <c r="C215" s="42"/>
      <c r="D215" s="43"/>
      <c r="E215" s="42"/>
      <c r="F215" s="42"/>
      <c r="G215" s="42"/>
      <c r="H215" s="42"/>
      <c r="I215" s="42"/>
      <c r="J215" s="42"/>
      <c r="K215" s="42"/>
      <c r="L215" s="42"/>
      <c r="M215" s="42"/>
      <c r="N215"/>
      <c r="O215"/>
      <c r="P215" s="37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pans="3:27" s="5" customFormat="1" x14ac:dyDescent="0.25">
      <c r="C216" s="42"/>
      <c r="D216" s="43"/>
      <c r="E216" s="42"/>
      <c r="F216" s="42"/>
      <c r="G216" s="42"/>
      <c r="H216" s="42"/>
      <c r="I216" s="42"/>
      <c r="J216" s="42"/>
      <c r="K216" s="42"/>
      <c r="L216" s="42"/>
      <c r="M216" s="42"/>
      <c r="N216"/>
      <c r="O216"/>
      <c r="P216" s="37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pans="3:27" s="5" customFormat="1" x14ac:dyDescent="0.25">
      <c r="C217" s="42"/>
      <c r="D217" s="43"/>
      <c r="E217" s="42"/>
      <c r="F217" s="42"/>
      <c r="G217" s="42"/>
      <c r="H217" s="42"/>
      <c r="I217" s="42"/>
      <c r="J217" s="42"/>
      <c r="K217" s="42"/>
      <c r="L217" s="42"/>
      <c r="M217" s="42"/>
      <c r="N217"/>
      <c r="O217"/>
      <c r="P217" s="37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pans="3:27" s="5" customFormat="1" x14ac:dyDescent="0.25">
      <c r="C218" s="42"/>
      <c r="D218" s="43"/>
      <c r="E218" s="42"/>
      <c r="F218" s="42"/>
      <c r="G218" s="42"/>
      <c r="H218" s="42"/>
      <c r="I218" s="42"/>
      <c r="J218" s="42"/>
      <c r="K218" s="42"/>
      <c r="L218" s="42"/>
      <c r="M218" s="42"/>
      <c r="N218"/>
      <c r="O218"/>
      <c r="P218" s="37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pans="3:27" s="5" customFormat="1" x14ac:dyDescent="0.25">
      <c r="C219" s="42"/>
      <c r="D219" s="43"/>
      <c r="E219" s="42"/>
      <c r="F219" s="42"/>
      <c r="G219" s="42"/>
      <c r="H219" s="42"/>
      <c r="I219" s="42"/>
      <c r="J219" s="42"/>
      <c r="K219" s="42"/>
      <c r="L219" s="42"/>
      <c r="M219" s="42"/>
      <c r="N219"/>
      <c r="O219"/>
      <c r="P219" s="37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pans="3:27" s="5" customFormat="1" x14ac:dyDescent="0.25">
      <c r="C220" s="42"/>
      <c r="D220" s="43"/>
      <c r="E220" s="42"/>
      <c r="F220" s="42"/>
      <c r="G220" s="42"/>
      <c r="H220" s="42"/>
      <c r="I220" s="42"/>
      <c r="J220" s="42"/>
      <c r="K220" s="42"/>
      <c r="L220" s="42"/>
      <c r="M220" s="42"/>
      <c r="N220"/>
      <c r="O220"/>
      <c r="P220" s="37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pans="3:27" s="5" customFormat="1" x14ac:dyDescent="0.25">
      <c r="C221" s="42"/>
      <c r="D221" s="43"/>
      <c r="E221" s="42"/>
      <c r="F221" s="42"/>
      <c r="G221" s="42"/>
      <c r="H221" s="42"/>
      <c r="I221" s="42"/>
      <c r="J221" s="42"/>
      <c r="K221" s="42"/>
      <c r="L221" s="42"/>
      <c r="M221" s="42"/>
      <c r="N221"/>
      <c r="O221"/>
      <c r="P221" s="37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pans="3:27" s="5" customFormat="1" x14ac:dyDescent="0.25">
      <c r="C222" s="42"/>
      <c r="D222" s="43"/>
      <c r="E222" s="42"/>
      <c r="F222" s="42"/>
      <c r="G222" s="42"/>
      <c r="H222" s="42"/>
      <c r="I222" s="42"/>
      <c r="J222" s="42"/>
      <c r="K222" s="42"/>
      <c r="L222" s="42"/>
      <c r="M222" s="42"/>
      <c r="N222"/>
      <c r="O222"/>
      <c r="P222" s="37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pans="3:27" s="5" customFormat="1" x14ac:dyDescent="0.25">
      <c r="C223" s="42"/>
      <c r="D223" s="43"/>
      <c r="E223" s="42"/>
      <c r="F223" s="42"/>
      <c r="G223" s="42"/>
      <c r="H223" s="42"/>
      <c r="I223" s="42"/>
      <c r="J223" s="42"/>
      <c r="K223" s="42"/>
      <c r="L223" s="42"/>
      <c r="M223" s="42"/>
      <c r="N223"/>
      <c r="O223"/>
      <c r="P223" s="37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pans="3:27" s="5" customFormat="1" x14ac:dyDescent="0.25">
      <c r="C224" s="42"/>
      <c r="D224" s="43"/>
      <c r="E224" s="42"/>
      <c r="F224" s="42"/>
      <c r="G224" s="42"/>
      <c r="H224" s="42"/>
      <c r="I224" s="42"/>
      <c r="J224" s="42"/>
      <c r="K224" s="42"/>
      <c r="L224" s="42"/>
      <c r="M224" s="42"/>
      <c r="N224"/>
      <c r="O224"/>
      <c r="P224" s="37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pans="3:27" s="5" customFormat="1" x14ac:dyDescent="0.25">
      <c r="C225" s="42"/>
      <c r="D225" s="43"/>
      <c r="E225" s="42"/>
      <c r="F225" s="42"/>
      <c r="G225" s="42"/>
      <c r="H225" s="42"/>
      <c r="I225" s="42"/>
      <c r="J225" s="42"/>
      <c r="K225" s="42"/>
      <c r="L225" s="42"/>
      <c r="M225" s="42"/>
      <c r="N225"/>
      <c r="O225"/>
      <c r="P225" s="37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pans="3:27" s="5" customFormat="1" x14ac:dyDescent="0.25">
      <c r="C226" s="42"/>
      <c r="D226" s="43"/>
      <c r="E226" s="42"/>
      <c r="F226" s="42"/>
      <c r="G226" s="42"/>
      <c r="H226" s="42"/>
      <c r="I226" s="42"/>
      <c r="J226" s="42"/>
      <c r="K226" s="42"/>
      <c r="L226" s="42"/>
      <c r="M226" s="42"/>
      <c r="N226"/>
      <c r="O226"/>
      <c r="P226" s="37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pans="3:27" s="5" customFormat="1" x14ac:dyDescent="0.25">
      <c r="C227" s="42"/>
      <c r="D227" s="43"/>
      <c r="E227" s="42"/>
      <c r="F227" s="42"/>
      <c r="G227" s="42"/>
      <c r="H227" s="42"/>
      <c r="I227" s="42"/>
      <c r="J227" s="42"/>
      <c r="K227" s="42"/>
      <c r="L227" s="42"/>
      <c r="M227" s="42"/>
      <c r="N227"/>
      <c r="O227"/>
      <c r="P227" s="37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pans="3:27" s="5" customFormat="1" x14ac:dyDescent="0.25">
      <c r="C228" s="42"/>
      <c r="D228" s="43"/>
      <c r="E228" s="42"/>
      <c r="F228" s="42"/>
      <c r="G228" s="42"/>
      <c r="H228" s="42"/>
      <c r="I228" s="42"/>
      <c r="J228" s="42"/>
      <c r="K228" s="42"/>
      <c r="L228" s="42"/>
      <c r="M228" s="42"/>
      <c r="N228"/>
      <c r="O228"/>
      <c r="P228" s="37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pans="3:27" s="5" customFormat="1" x14ac:dyDescent="0.25">
      <c r="C229" s="42"/>
      <c r="D229" s="43"/>
      <c r="E229" s="42"/>
      <c r="F229" s="42"/>
      <c r="G229" s="42"/>
      <c r="H229" s="42"/>
      <c r="I229" s="42"/>
      <c r="J229" s="42"/>
      <c r="K229" s="42"/>
      <c r="L229" s="42"/>
      <c r="M229" s="42"/>
      <c r="N229"/>
      <c r="O229"/>
      <c r="P229" s="37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pans="3:27" s="5" customFormat="1" x14ac:dyDescent="0.25">
      <c r="C230" s="42"/>
      <c r="D230" s="43"/>
      <c r="E230" s="42"/>
      <c r="F230" s="42"/>
      <c r="G230" s="42"/>
      <c r="H230" s="42"/>
      <c r="I230" s="42"/>
      <c r="J230" s="42"/>
      <c r="K230" s="42"/>
      <c r="L230" s="42"/>
      <c r="M230" s="42"/>
      <c r="N230"/>
      <c r="O230"/>
      <c r="P230" s="37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pans="3:27" s="5" customFormat="1" x14ac:dyDescent="0.25">
      <c r="C231" s="42"/>
      <c r="D231" s="43"/>
      <c r="E231" s="42"/>
      <c r="F231" s="42"/>
      <c r="G231" s="42"/>
      <c r="H231" s="42"/>
      <c r="I231" s="42"/>
      <c r="J231" s="42"/>
      <c r="K231" s="42"/>
      <c r="L231" s="42"/>
      <c r="M231" s="42"/>
      <c r="N231"/>
      <c r="O231"/>
      <c r="P231" s="37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pans="3:27" s="5" customFormat="1" x14ac:dyDescent="0.25">
      <c r="C232" s="42"/>
      <c r="D232" s="43"/>
      <c r="E232" s="42"/>
      <c r="F232" s="42"/>
      <c r="G232" s="42"/>
      <c r="H232" s="42"/>
      <c r="I232" s="42"/>
      <c r="J232" s="42"/>
      <c r="K232" s="42"/>
      <c r="L232" s="42"/>
      <c r="M232" s="42"/>
      <c r="N232"/>
      <c r="O232"/>
      <c r="P232" s="37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pans="3:27" s="5" customFormat="1" x14ac:dyDescent="0.25">
      <c r="C233" s="42"/>
      <c r="D233" s="43"/>
      <c r="E233" s="42"/>
      <c r="F233" s="42"/>
      <c r="G233" s="42"/>
      <c r="H233" s="42"/>
      <c r="I233" s="42"/>
      <c r="J233" s="42"/>
      <c r="K233" s="42"/>
      <c r="L233" s="42"/>
      <c r="M233" s="42"/>
      <c r="N233"/>
      <c r="O233"/>
      <c r="P233" s="37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pans="3:27" s="5" customFormat="1" x14ac:dyDescent="0.25">
      <c r="C234" s="42"/>
      <c r="D234" s="43"/>
      <c r="E234" s="42"/>
      <c r="F234" s="42"/>
      <c r="G234" s="42"/>
      <c r="H234" s="42"/>
      <c r="I234" s="42"/>
      <c r="J234" s="42"/>
      <c r="K234" s="42"/>
      <c r="L234" s="42"/>
      <c r="M234" s="42"/>
      <c r="N234"/>
      <c r="O234"/>
      <c r="P234" s="37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pans="3:27" s="5" customFormat="1" x14ac:dyDescent="0.25">
      <c r="C235" s="42"/>
      <c r="D235" s="43"/>
      <c r="E235" s="42"/>
      <c r="F235" s="42"/>
      <c r="G235" s="42"/>
      <c r="H235" s="42"/>
      <c r="I235" s="42"/>
      <c r="J235" s="42"/>
      <c r="K235" s="42"/>
      <c r="L235" s="42"/>
      <c r="M235" s="42"/>
      <c r="N235"/>
      <c r="O235"/>
      <c r="P235" s="37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pans="3:27" s="5" customFormat="1" x14ac:dyDescent="0.25">
      <c r="C236" s="42"/>
      <c r="D236" s="43"/>
      <c r="E236" s="42"/>
      <c r="F236" s="42"/>
      <c r="G236" s="42"/>
      <c r="H236" s="42"/>
      <c r="I236" s="42"/>
      <c r="J236" s="42"/>
      <c r="K236" s="42"/>
      <c r="L236" s="42"/>
      <c r="M236" s="42"/>
      <c r="N236"/>
      <c r="O236"/>
      <c r="P236" s="37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pans="3:27" s="5" customFormat="1" x14ac:dyDescent="0.25">
      <c r="C237" s="42"/>
      <c r="D237" s="43"/>
      <c r="E237" s="42"/>
      <c r="F237" s="42"/>
      <c r="G237" s="42"/>
      <c r="H237" s="42"/>
      <c r="I237" s="42"/>
      <c r="J237" s="42"/>
      <c r="K237" s="42"/>
      <c r="L237" s="42"/>
      <c r="M237" s="42"/>
      <c r="N237"/>
      <c r="O237"/>
      <c r="P237" s="37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pans="3:27" s="5" customFormat="1" x14ac:dyDescent="0.25">
      <c r="C238" s="42"/>
      <c r="D238" s="43"/>
      <c r="E238" s="42"/>
      <c r="F238" s="42"/>
      <c r="G238" s="42"/>
      <c r="H238" s="42"/>
      <c r="I238" s="42"/>
      <c r="J238" s="42"/>
      <c r="K238" s="42"/>
      <c r="L238" s="42"/>
      <c r="M238" s="42"/>
      <c r="N238"/>
      <c r="O238"/>
      <c r="P238" s="37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pans="3:27" s="5" customFormat="1" x14ac:dyDescent="0.25">
      <c r="C239" s="42"/>
      <c r="D239" s="43"/>
      <c r="E239" s="42"/>
      <c r="F239" s="42"/>
      <c r="G239" s="42"/>
      <c r="H239" s="42"/>
      <c r="I239" s="42"/>
      <c r="J239" s="42"/>
      <c r="K239" s="42"/>
      <c r="L239" s="42"/>
      <c r="M239" s="42"/>
      <c r="N239"/>
      <c r="O239"/>
      <c r="P239" s="37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pans="3:27" s="5" customFormat="1" x14ac:dyDescent="0.25">
      <c r="C240" s="42"/>
      <c r="D240" s="43"/>
      <c r="E240" s="42"/>
      <c r="F240" s="42"/>
      <c r="G240" s="42"/>
      <c r="H240" s="42"/>
      <c r="I240" s="42"/>
      <c r="J240" s="42"/>
      <c r="K240" s="42"/>
      <c r="L240" s="42"/>
      <c r="M240" s="42"/>
      <c r="N240"/>
      <c r="O240"/>
      <c r="P240" s="37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pans="3:27" s="5" customFormat="1" x14ac:dyDescent="0.25">
      <c r="C241" s="42"/>
      <c r="D241" s="43"/>
      <c r="E241" s="42"/>
      <c r="F241" s="42"/>
      <c r="G241" s="42"/>
      <c r="H241" s="42"/>
      <c r="I241" s="42"/>
      <c r="J241" s="42"/>
      <c r="K241" s="42"/>
      <c r="L241" s="42"/>
      <c r="M241" s="42"/>
      <c r="N241"/>
      <c r="O241"/>
      <c r="P241" s="37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pans="3:27" s="5" customFormat="1" x14ac:dyDescent="0.25">
      <c r="C242" s="42"/>
      <c r="D242" s="43"/>
      <c r="E242" s="42"/>
      <c r="F242" s="42"/>
      <c r="G242" s="42"/>
      <c r="H242" s="42"/>
      <c r="I242" s="42"/>
      <c r="J242" s="42"/>
      <c r="K242" s="42"/>
      <c r="L242" s="42"/>
      <c r="M242" s="42"/>
      <c r="N242"/>
      <c r="O242"/>
      <c r="P242" s="37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pans="3:27" s="5" customFormat="1" x14ac:dyDescent="0.25">
      <c r="C243" s="42"/>
      <c r="D243" s="43"/>
      <c r="E243" s="42"/>
      <c r="F243" s="42"/>
      <c r="G243" s="42"/>
      <c r="H243" s="42"/>
      <c r="I243" s="42"/>
      <c r="J243" s="42"/>
      <c r="K243" s="42"/>
      <c r="L243" s="42"/>
      <c r="M243" s="42"/>
      <c r="N243"/>
      <c r="O243"/>
      <c r="P243" s="37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pans="3:27" s="5" customFormat="1" x14ac:dyDescent="0.25">
      <c r="C244" s="42"/>
      <c r="D244" s="43"/>
      <c r="E244" s="42"/>
      <c r="F244" s="42"/>
      <c r="G244" s="42"/>
      <c r="H244" s="42"/>
      <c r="I244" s="42"/>
      <c r="J244" s="42"/>
      <c r="K244" s="42"/>
      <c r="L244" s="42"/>
      <c r="M244" s="42"/>
      <c r="N244"/>
      <c r="O244"/>
      <c r="P244" s="37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pans="3:27" s="5" customFormat="1" x14ac:dyDescent="0.25">
      <c r="C245" s="42"/>
      <c r="D245" s="43"/>
      <c r="E245" s="42"/>
      <c r="F245" s="42"/>
      <c r="G245" s="42"/>
      <c r="H245" s="42"/>
      <c r="I245" s="42"/>
      <c r="J245" s="42"/>
      <c r="K245" s="42"/>
      <c r="L245" s="42"/>
      <c r="M245" s="42"/>
      <c r="N245"/>
      <c r="O245"/>
      <c r="P245" s="37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pans="3:27" s="5" customFormat="1" x14ac:dyDescent="0.25">
      <c r="C246" s="42"/>
      <c r="D246" s="43"/>
      <c r="E246" s="42"/>
      <c r="F246" s="42"/>
      <c r="G246" s="42"/>
      <c r="H246" s="42"/>
      <c r="I246" s="42"/>
      <c r="J246" s="42"/>
      <c r="K246" s="42"/>
      <c r="L246" s="42"/>
      <c r="M246" s="42"/>
      <c r="N246"/>
      <c r="O246"/>
      <c r="P246" s="37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pans="3:27" s="5" customFormat="1" x14ac:dyDescent="0.25">
      <c r="C247" s="42"/>
      <c r="D247" s="43"/>
      <c r="E247" s="42"/>
      <c r="F247" s="42"/>
      <c r="G247" s="42"/>
      <c r="H247" s="42"/>
      <c r="I247" s="42"/>
      <c r="J247" s="42"/>
      <c r="K247" s="42"/>
      <c r="L247" s="42"/>
      <c r="M247" s="42"/>
      <c r="N247"/>
      <c r="O247"/>
      <c r="P247" s="37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pans="3:27" s="5" customFormat="1" x14ac:dyDescent="0.25">
      <c r="C248" s="42"/>
      <c r="D248" s="43"/>
      <c r="E248" s="42"/>
      <c r="F248" s="42"/>
      <c r="G248" s="42"/>
      <c r="H248" s="42"/>
      <c r="I248" s="42"/>
      <c r="J248" s="42"/>
      <c r="K248" s="42"/>
      <c r="L248" s="42"/>
      <c r="M248" s="42"/>
      <c r="N248"/>
      <c r="O248"/>
      <c r="P248" s="37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pans="3:27" s="5" customFormat="1" x14ac:dyDescent="0.25">
      <c r="C249" s="42"/>
      <c r="D249" s="43"/>
      <c r="E249" s="42"/>
      <c r="F249" s="42"/>
      <c r="G249" s="42"/>
      <c r="H249" s="42"/>
      <c r="I249" s="42"/>
      <c r="J249" s="42"/>
      <c r="K249" s="42"/>
      <c r="L249" s="42"/>
      <c r="M249" s="42"/>
      <c r="N249"/>
      <c r="O249"/>
      <c r="P249" s="37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pans="3:27" s="5" customFormat="1" x14ac:dyDescent="0.25">
      <c r="C250" s="42"/>
      <c r="D250" s="43"/>
      <c r="E250" s="42"/>
      <c r="F250" s="42"/>
      <c r="G250" s="42"/>
      <c r="H250" s="42"/>
      <c r="I250" s="42"/>
      <c r="J250" s="42"/>
      <c r="K250" s="42"/>
      <c r="L250" s="42"/>
      <c r="M250" s="42"/>
      <c r="N250"/>
      <c r="O250"/>
      <c r="P250" s="37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pans="3:27" s="5" customFormat="1" x14ac:dyDescent="0.25">
      <c r="C251" s="42"/>
      <c r="D251" s="43"/>
      <c r="E251" s="42"/>
      <c r="F251" s="42"/>
      <c r="G251" s="42"/>
      <c r="H251" s="42"/>
      <c r="I251" s="42"/>
      <c r="J251" s="42"/>
      <c r="K251" s="42"/>
      <c r="L251" s="42"/>
      <c r="M251" s="42"/>
      <c r="N251"/>
      <c r="O251"/>
      <c r="P251" s="37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pans="3:27" s="5" customFormat="1" x14ac:dyDescent="0.25">
      <c r="C252" s="42"/>
      <c r="D252" s="43"/>
      <c r="E252" s="42"/>
      <c r="F252" s="42"/>
      <c r="G252" s="42"/>
      <c r="H252" s="42"/>
      <c r="I252" s="42"/>
      <c r="J252" s="42"/>
      <c r="K252" s="42"/>
      <c r="L252" s="42"/>
      <c r="M252" s="42"/>
      <c r="N252"/>
      <c r="O252"/>
      <c r="P252" s="37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pans="3:27" s="5" customFormat="1" x14ac:dyDescent="0.25">
      <c r="C253" s="42"/>
      <c r="D253" s="43"/>
      <c r="E253" s="42"/>
      <c r="F253" s="42"/>
      <c r="G253" s="42"/>
      <c r="H253" s="42"/>
      <c r="I253" s="42"/>
      <c r="J253" s="42"/>
      <c r="K253" s="42"/>
      <c r="L253" s="42"/>
      <c r="M253" s="42"/>
      <c r="N253"/>
      <c r="O253"/>
      <c r="P253" s="37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pans="3:27" s="5" customFormat="1" x14ac:dyDescent="0.25">
      <c r="C254" s="42"/>
      <c r="D254" s="43"/>
      <c r="E254" s="42"/>
      <c r="F254" s="42"/>
      <c r="G254" s="42"/>
      <c r="H254" s="42"/>
      <c r="I254" s="42"/>
      <c r="J254" s="42"/>
      <c r="K254" s="42"/>
      <c r="L254" s="42"/>
      <c r="M254" s="42"/>
      <c r="N254"/>
      <c r="O254"/>
      <c r="P254" s="37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pans="3:27" s="5" customFormat="1" x14ac:dyDescent="0.25">
      <c r="C255" s="42"/>
      <c r="D255" s="43"/>
      <c r="E255" s="42"/>
      <c r="F255" s="42"/>
      <c r="G255" s="42"/>
      <c r="H255" s="42"/>
      <c r="I255" s="42"/>
      <c r="J255" s="42"/>
      <c r="K255" s="42"/>
      <c r="L255" s="42"/>
      <c r="M255" s="42"/>
      <c r="N255"/>
      <c r="O255"/>
      <c r="P255" s="37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pans="3:27" s="5" customFormat="1" x14ac:dyDescent="0.25">
      <c r="C256" s="42"/>
      <c r="D256" s="43"/>
      <c r="E256" s="42"/>
      <c r="F256" s="42"/>
      <c r="G256" s="42"/>
      <c r="H256" s="42"/>
      <c r="I256" s="42"/>
      <c r="J256" s="42"/>
      <c r="K256" s="42"/>
      <c r="L256" s="42"/>
      <c r="M256" s="42"/>
      <c r="N256"/>
      <c r="O256"/>
      <c r="P256" s="37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pans="3:27" s="5" customFormat="1" x14ac:dyDescent="0.25">
      <c r="C257" s="42"/>
      <c r="D257" s="43"/>
      <c r="E257" s="42"/>
      <c r="F257" s="42"/>
      <c r="G257" s="42"/>
      <c r="H257" s="42"/>
      <c r="I257" s="42"/>
      <c r="J257" s="42"/>
      <c r="K257" s="42"/>
      <c r="L257" s="42"/>
      <c r="M257" s="42"/>
      <c r="N257"/>
      <c r="O257"/>
      <c r="P257" s="37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pans="3:27" s="5" customFormat="1" x14ac:dyDescent="0.25">
      <c r="C258" s="42"/>
      <c r="D258" s="43"/>
      <c r="E258" s="42"/>
      <c r="F258" s="42"/>
      <c r="G258" s="42"/>
      <c r="H258" s="42"/>
      <c r="I258" s="42"/>
      <c r="J258" s="42"/>
      <c r="K258" s="42"/>
      <c r="L258" s="42"/>
      <c r="M258" s="42"/>
      <c r="N258"/>
      <c r="O258"/>
      <c r="P258" s="37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pans="3:27" s="5" customFormat="1" x14ac:dyDescent="0.25">
      <c r="C259" s="42"/>
      <c r="D259" s="43"/>
      <c r="E259" s="42"/>
      <c r="F259" s="42"/>
      <c r="G259" s="42"/>
      <c r="H259" s="42"/>
      <c r="I259" s="42"/>
      <c r="J259" s="42"/>
      <c r="K259" s="42"/>
      <c r="L259" s="42"/>
      <c r="M259" s="42"/>
      <c r="N259"/>
      <c r="O259"/>
      <c r="P259" s="37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pans="3:27" s="5" customFormat="1" x14ac:dyDescent="0.25">
      <c r="C260" s="42"/>
      <c r="D260" s="43"/>
      <c r="E260" s="42"/>
      <c r="F260" s="42"/>
      <c r="G260" s="42"/>
      <c r="H260" s="42"/>
      <c r="I260" s="42"/>
      <c r="J260" s="42"/>
      <c r="K260" s="42"/>
      <c r="L260" s="42"/>
      <c r="M260" s="42"/>
      <c r="N260"/>
      <c r="O260"/>
      <c r="P260" s="37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pans="3:27" s="5" customFormat="1" x14ac:dyDescent="0.25">
      <c r="C261" s="42"/>
      <c r="D261" s="43"/>
      <c r="E261" s="42"/>
      <c r="F261" s="42"/>
      <c r="G261" s="42"/>
      <c r="H261" s="42"/>
      <c r="I261" s="42"/>
      <c r="J261" s="42"/>
      <c r="K261" s="42"/>
      <c r="L261" s="42"/>
      <c r="M261" s="42"/>
      <c r="N261"/>
      <c r="O261"/>
      <c r="P261" s="37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pans="3:27" s="5" customFormat="1" x14ac:dyDescent="0.25">
      <c r="C262" s="42"/>
      <c r="D262" s="43"/>
      <c r="E262" s="42"/>
      <c r="F262" s="42"/>
      <c r="G262" s="42"/>
      <c r="H262" s="42"/>
      <c r="I262" s="42"/>
      <c r="J262" s="42"/>
      <c r="K262" s="42"/>
      <c r="L262" s="42"/>
      <c r="M262" s="42"/>
      <c r="N262"/>
      <c r="O262"/>
      <c r="P262" s="37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pans="3:27" s="5" customFormat="1" x14ac:dyDescent="0.25">
      <c r="C263" s="42"/>
      <c r="D263" s="43"/>
      <c r="E263" s="42"/>
      <c r="F263" s="42"/>
      <c r="G263" s="42"/>
      <c r="H263" s="42"/>
      <c r="I263" s="42"/>
      <c r="J263" s="42"/>
      <c r="K263" s="42"/>
      <c r="L263" s="42"/>
      <c r="M263" s="42"/>
      <c r="N263"/>
      <c r="O263"/>
      <c r="P263" s="37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pans="3:27" s="5" customFormat="1" x14ac:dyDescent="0.25">
      <c r="C264" s="42"/>
      <c r="D264" s="43"/>
      <c r="E264" s="42"/>
      <c r="F264" s="42"/>
      <c r="G264" s="42"/>
      <c r="H264" s="42"/>
      <c r="I264" s="42"/>
      <c r="J264" s="42"/>
      <c r="K264" s="42"/>
      <c r="L264" s="42"/>
      <c r="M264" s="42"/>
      <c r="N264"/>
      <c r="O264"/>
      <c r="P264" s="37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pans="3:27" s="5" customFormat="1" x14ac:dyDescent="0.25">
      <c r="C265" s="42"/>
      <c r="D265" s="43"/>
      <c r="E265" s="42"/>
      <c r="F265" s="42"/>
      <c r="G265" s="42"/>
      <c r="H265" s="42"/>
      <c r="I265" s="42"/>
      <c r="J265" s="42"/>
      <c r="K265" s="42"/>
      <c r="L265" s="42"/>
      <c r="M265" s="42"/>
      <c r="N265"/>
      <c r="O265"/>
      <c r="P265" s="37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pans="3:27" s="5" customFormat="1" x14ac:dyDescent="0.25">
      <c r="C266" s="42"/>
      <c r="D266" s="43"/>
      <c r="E266" s="42"/>
      <c r="F266" s="42"/>
      <c r="G266" s="42"/>
      <c r="H266" s="42"/>
      <c r="I266" s="42"/>
      <c r="J266" s="42"/>
      <c r="K266" s="42"/>
      <c r="L266" s="42"/>
      <c r="M266" s="42"/>
      <c r="N266"/>
      <c r="O266"/>
      <c r="P266" s="37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pans="3:27" s="5" customFormat="1" x14ac:dyDescent="0.25">
      <c r="C267" s="42"/>
      <c r="D267" s="43"/>
      <c r="E267" s="42"/>
      <c r="F267" s="42"/>
      <c r="G267" s="42"/>
      <c r="H267" s="42"/>
      <c r="I267" s="42"/>
      <c r="J267" s="42"/>
      <c r="K267" s="42"/>
      <c r="L267" s="42"/>
      <c r="M267" s="42"/>
      <c r="N267"/>
      <c r="O267"/>
      <c r="P267" s="37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pans="3:27" s="5" customFormat="1" x14ac:dyDescent="0.25">
      <c r="C268" s="42"/>
      <c r="D268" s="43"/>
      <c r="E268" s="42"/>
      <c r="F268" s="42"/>
      <c r="G268" s="42"/>
      <c r="H268" s="42"/>
      <c r="I268" s="42"/>
      <c r="J268" s="42"/>
      <c r="K268" s="42"/>
      <c r="L268" s="42"/>
      <c r="M268" s="42"/>
      <c r="N268"/>
      <c r="O268"/>
      <c r="P268" s="37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pans="3:27" s="5" customFormat="1" x14ac:dyDescent="0.25">
      <c r="C269" s="42"/>
      <c r="D269" s="43"/>
      <c r="E269" s="42"/>
      <c r="F269" s="42"/>
      <c r="G269" s="42"/>
      <c r="H269" s="42"/>
      <c r="I269" s="42"/>
      <c r="J269" s="42"/>
      <c r="K269" s="42"/>
      <c r="L269" s="42"/>
      <c r="M269" s="42"/>
      <c r="N269"/>
      <c r="O269"/>
      <c r="P269" s="37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pans="3:27" s="5" customFormat="1" x14ac:dyDescent="0.25">
      <c r="C270" s="42"/>
      <c r="D270" s="43"/>
      <c r="E270" s="42"/>
      <c r="F270" s="42"/>
      <c r="G270" s="42"/>
      <c r="H270" s="42"/>
      <c r="I270" s="42"/>
      <c r="J270" s="42"/>
      <c r="K270" s="42"/>
      <c r="L270" s="42"/>
      <c r="M270" s="42"/>
      <c r="N270"/>
      <c r="O270"/>
      <c r="P270" s="37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pans="3:27" s="5" customFormat="1" x14ac:dyDescent="0.25">
      <c r="C271" s="42"/>
      <c r="D271" s="43"/>
      <c r="E271" s="42"/>
      <c r="F271" s="42"/>
      <c r="G271" s="42"/>
      <c r="H271" s="42"/>
      <c r="I271" s="42"/>
      <c r="J271" s="42"/>
      <c r="K271" s="42"/>
      <c r="L271" s="42"/>
      <c r="M271" s="42"/>
      <c r="N271"/>
      <c r="O271"/>
      <c r="P271" s="37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pans="3:27" s="5" customFormat="1" x14ac:dyDescent="0.25">
      <c r="C272" s="42"/>
      <c r="D272" s="43"/>
      <c r="E272" s="42"/>
      <c r="F272" s="42"/>
      <c r="G272" s="42"/>
      <c r="H272" s="42"/>
      <c r="I272" s="42"/>
      <c r="J272" s="42"/>
      <c r="K272" s="42"/>
      <c r="L272" s="42"/>
      <c r="M272" s="42"/>
      <c r="N272"/>
      <c r="O272"/>
      <c r="P272" s="37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pans="3:27" s="5" customFormat="1" x14ac:dyDescent="0.25">
      <c r="C273" s="42"/>
      <c r="D273" s="43"/>
      <c r="E273" s="42"/>
      <c r="F273" s="42"/>
      <c r="G273" s="42"/>
      <c r="H273" s="42"/>
      <c r="I273" s="42"/>
      <c r="J273" s="42"/>
      <c r="K273" s="42"/>
      <c r="L273" s="42"/>
      <c r="M273" s="42"/>
      <c r="N273"/>
      <c r="O273"/>
      <c r="P273" s="37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pans="3:27" s="5" customFormat="1" x14ac:dyDescent="0.25">
      <c r="C274" s="42"/>
      <c r="D274" s="43"/>
      <c r="E274" s="42"/>
      <c r="F274" s="42"/>
      <c r="G274" s="42"/>
      <c r="H274" s="42"/>
      <c r="I274" s="42"/>
      <c r="J274" s="42"/>
      <c r="K274" s="42"/>
      <c r="L274" s="42"/>
      <c r="M274" s="42"/>
      <c r="N274"/>
      <c r="O274"/>
      <c r="P274" s="37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pans="3:27" s="5" customFormat="1" x14ac:dyDescent="0.25">
      <c r="C275" s="42"/>
      <c r="D275" s="43"/>
      <c r="E275" s="42"/>
      <c r="F275" s="42"/>
      <c r="G275" s="42"/>
      <c r="H275" s="42"/>
      <c r="I275" s="42"/>
      <c r="J275" s="42"/>
      <c r="K275" s="42"/>
      <c r="L275" s="42"/>
      <c r="M275" s="42"/>
      <c r="N275"/>
      <c r="O275"/>
      <c r="P275" s="37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pans="3:27" s="5" customFormat="1" x14ac:dyDescent="0.25">
      <c r="C276" s="42"/>
      <c r="D276" s="43"/>
      <c r="E276" s="42"/>
      <c r="F276" s="42"/>
      <c r="G276" s="42"/>
      <c r="H276" s="42"/>
      <c r="I276" s="42"/>
      <c r="J276" s="42"/>
      <c r="K276" s="42"/>
      <c r="L276" s="42"/>
      <c r="M276" s="42"/>
      <c r="N276"/>
      <c r="O276"/>
      <c r="P276" s="37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pans="3:27" s="5" customFormat="1" x14ac:dyDescent="0.25">
      <c r="C277" s="42"/>
      <c r="D277" s="43"/>
      <c r="E277" s="42"/>
      <c r="F277" s="42"/>
      <c r="G277" s="42"/>
      <c r="H277" s="42"/>
      <c r="I277" s="42"/>
      <c r="J277" s="42"/>
      <c r="K277" s="42"/>
      <c r="L277" s="42"/>
      <c r="M277" s="42"/>
      <c r="N277"/>
      <c r="O277"/>
      <c r="P277" s="37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pans="3:27" s="5" customFormat="1" x14ac:dyDescent="0.25">
      <c r="C278" s="42"/>
      <c r="D278" s="43"/>
      <c r="E278" s="42"/>
      <c r="F278" s="42"/>
      <c r="G278" s="42"/>
      <c r="H278" s="42"/>
      <c r="I278" s="42"/>
      <c r="J278" s="42"/>
      <c r="K278" s="42"/>
      <c r="L278" s="42"/>
      <c r="M278" s="42"/>
      <c r="N278"/>
      <c r="O278"/>
      <c r="P278" s="37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pans="3:27" s="5" customFormat="1" x14ac:dyDescent="0.25">
      <c r="C279" s="42"/>
      <c r="D279" s="43"/>
      <c r="E279" s="42"/>
      <c r="F279" s="42"/>
      <c r="G279" s="42"/>
      <c r="H279" s="42"/>
      <c r="I279" s="42"/>
      <c r="J279" s="42"/>
      <c r="K279" s="42"/>
      <c r="L279" s="42"/>
      <c r="M279" s="42"/>
      <c r="N279"/>
      <c r="O279"/>
      <c r="P279" s="37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pans="3:27" s="5" customFormat="1" x14ac:dyDescent="0.25">
      <c r="C280" s="42"/>
      <c r="D280" s="43"/>
      <c r="E280" s="42"/>
      <c r="F280" s="42"/>
      <c r="G280" s="42"/>
      <c r="H280" s="42"/>
      <c r="I280" s="42"/>
      <c r="J280" s="42"/>
      <c r="K280" s="42"/>
      <c r="L280" s="42"/>
      <c r="M280" s="42"/>
      <c r="N280"/>
      <c r="O280"/>
      <c r="P280" s="37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pans="3:27" s="5" customFormat="1" x14ac:dyDescent="0.25">
      <c r="C281" s="42"/>
      <c r="D281" s="43"/>
      <c r="E281" s="42"/>
      <c r="F281" s="42"/>
      <c r="G281" s="42"/>
      <c r="H281" s="42"/>
      <c r="I281" s="42"/>
      <c r="J281" s="42"/>
      <c r="K281" s="42"/>
      <c r="L281" s="42"/>
      <c r="M281" s="42"/>
      <c r="N281"/>
      <c r="O281"/>
      <c r="P281" s="37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pans="3:27" s="5" customFormat="1" x14ac:dyDescent="0.25">
      <c r="C282" s="42"/>
      <c r="D282" s="43"/>
      <c r="E282" s="42"/>
      <c r="F282" s="42"/>
      <c r="G282" s="42"/>
      <c r="H282" s="42"/>
      <c r="I282" s="42"/>
      <c r="J282" s="42"/>
      <c r="K282" s="42"/>
      <c r="L282" s="42"/>
      <c r="M282" s="42"/>
      <c r="N282"/>
      <c r="O282"/>
      <c r="P282" s="37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pans="3:27" s="5" customFormat="1" x14ac:dyDescent="0.25">
      <c r="C283" s="42"/>
      <c r="D283" s="43"/>
      <c r="E283" s="42"/>
      <c r="F283" s="42"/>
      <c r="G283" s="42"/>
      <c r="H283" s="42"/>
      <c r="I283" s="42"/>
      <c r="J283" s="42"/>
      <c r="K283" s="42"/>
      <c r="L283" s="42"/>
      <c r="M283" s="42"/>
      <c r="N283"/>
      <c r="O283"/>
      <c r="P283" s="37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pans="3:27" s="5" customFormat="1" x14ac:dyDescent="0.25">
      <c r="C284" s="42"/>
      <c r="D284" s="43"/>
      <c r="E284" s="42"/>
      <c r="F284" s="42"/>
      <c r="G284" s="42"/>
      <c r="H284" s="42"/>
      <c r="I284" s="42"/>
      <c r="J284" s="42"/>
      <c r="K284" s="42"/>
      <c r="L284" s="42"/>
      <c r="M284" s="42"/>
      <c r="N284"/>
      <c r="O284"/>
      <c r="P284" s="37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pans="3:27" s="5" customFormat="1" x14ac:dyDescent="0.25">
      <c r="C285" s="42"/>
      <c r="D285" s="43"/>
      <c r="E285" s="42"/>
      <c r="F285" s="42"/>
      <c r="G285" s="42"/>
      <c r="H285" s="42"/>
      <c r="I285" s="42"/>
      <c r="J285" s="42"/>
      <c r="K285" s="42"/>
      <c r="L285" s="42"/>
      <c r="M285" s="42"/>
      <c r="N285"/>
      <c r="O285"/>
      <c r="P285" s="37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pans="3:27" s="5" customFormat="1" x14ac:dyDescent="0.25">
      <c r="C286" s="42"/>
      <c r="D286" s="43"/>
      <c r="E286" s="42"/>
      <c r="F286" s="42"/>
      <c r="G286" s="42"/>
      <c r="H286" s="42"/>
      <c r="I286" s="42"/>
      <c r="J286" s="42"/>
      <c r="K286" s="42"/>
      <c r="L286" s="42"/>
      <c r="M286" s="42"/>
      <c r="N286"/>
      <c r="O286"/>
      <c r="P286" s="37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pans="3:27" s="5" customFormat="1" x14ac:dyDescent="0.25">
      <c r="C287" s="42"/>
      <c r="D287" s="43"/>
      <c r="E287" s="42"/>
      <c r="F287" s="42"/>
      <c r="G287" s="42"/>
      <c r="H287" s="42"/>
      <c r="I287" s="42"/>
      <c r="J287" s="42"/>
      <c r="K287" s="42"/>
      <c r="L287" s="42"/>
      <c r="M287" s="42"/>
      <c r="N287"/>
      <c r="O287"/>
      <c r="P287" s="37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pans="3:27" s="5" customFormat="1" x14ac:dyDescent="0.25">
      <c r="C288" s="42"/>
      <c r="D288" s="43"/>
      <c r="E288" s="42"/>
      <c r="F288" s="42"/>
      <c r="G288" s="42"/>
      <c r="H288" s="42"/>
      <c r="I288" s="42"/>
      <c r="J288" s="42"/>
      <c r="K288" s="42"/>
      <c r="L288" s="42"/>
      <c r="M288" s="42"/>
      <c r="N288"/>
      <c r="O288"/>
      <c r="P288" s="37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pans="3:27" s="5" customFormat="1" x14ac:dyDescent="0.25">
      <c r="C289" s="42"/>
      <c r="D289" s="43"/>
      <c r="E289" s="42"/>
      <c r="F289" s="42"/>
      <c r="G289" s="42"/>
      <c r="H289" s="42"/>
      <c r="I289" s="42"/>
      <c r="J289" s="42"/>
      <c r="K289" s="42"/>
      <c r="L289" s="42"/>
      <c r="M289" s="42"/>
      <c r="N289"/>
      <c r="O289"/>
      <c r="P289" s="37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pans="3:27" s="5" customFormat="1" x14ac:dyDescent="0.25">
      <c r="C290" s="42"/>
      <c r="D290" s="43"/>
      <c r="E290" s="42"/>
      <c r="F290" s="42"/>
      <c r="G290" s="42"/>
      <c r="H290" s="42"/>
      <c r="I290" s="42"/>
      <c r="J290" s="42"/>
      <c r="K290" s="42"/>
      <c r="L290" s="42"/>
      <c r="M290" s="42"/>
      <c r="N290"/>
      <c r="O290"/>
      <c r="P290" s="37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pans="3:27" s="5" customFormat="1" x14ac:dyDescent="0.25">
      <c r="C291" s="42"/>
      <c r="D291" s="43"/>
      <c r="E291" s="42"/>
      <c r="F291" s="42"/>
      <c r="G291" s="42"/>
      <c r="H291" s="42"/>
      <c r="I291" s="42"/>
      <c r="J291" s="42"/>
      <c r="K291" s="42"/>
      <c r="L291" s="42"/>
      <c r="M291" s="42"/>
      <c r="N291"/>
      <c r="O291"/>
      <c r="P291" s="37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pans="3:27" s="5" customFormat="1" x14ac:dyDescent="0.25">
      <c r="C292" s="42"/>
      <c r="D292" s="43"/>
      <c r="E292" s="42"/>
      <c r="F292" s="42"/>
      <c r="G292" s="42"/>
      <c r="H292" s="42"/>
      <c r="I292" s="42"/>
      <c r="J292" s="42"/>
      <c r="K292" s="42"/>
      <c r="L292" s="42"/>
      <c r="M292" s="42"/>
      <c r="N292"/>
      <c r="O292"/>
      <c r="P292" s="37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pans="3:27" s="5" customFormat="1" x14ac:dyDescent="0.25">
      <c r="C293" s="42"/>
      <c r="D293" s="43"/>
      <c r="E293" s="42"/>
      <c r="F293" s="42"/>
      <c r="G293" s="42"/>
      <c r="H293" s="42"/>
      <c r="I293" s="42"/>
      <c r="J293" s="42"/>
      <c r="K293" s="42"/>
      <c r="L293" s="42"/>
      <c r="M293" s="42"/>
      <c r="N293"/>
      <c r="O293"/>
      <c r="P293" s="37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pans="3:27" s="5" customFormat="1" x14ac:dyDescent="0.25">
      <c r="C294" s="42"/>
      <c r="D294" s="43"/>
      <c r="E294" s="42"/>
      <c r="F294" s="42"/>
      <c r="G294" s="42"/>
      <c r="H294" s="42"/>
      <c r="I294" s="42"/>
      <c r="J294" s="42"/>
      <c r="K294" s="42"/>
      <c r="L294" s="42"/>
      <c r="M294" s="42"/>
      <c r="N294"/>
      <c r="O294"/>
      <c r="P294" s="37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pans="3:27" s="5" customFormat="1" x14ac:dyDescent="0.25">
      <c r="C295" s="42"/>
      <c r="D295" s="43"/>
      <c r="E295" s="42"/>
      <c r="F295" s="42"/>
      <c r="G295" s="42"/>
      <c r="H295" s="42"/>
      <c r="I295" s="42"/>
      <c r="J295" s="42"/>
      <c r="K295" s="42"/>
      <c r="L295" s="42"/>
      <c r="M295" s="42"/>
      <c r="N295"/>
      <c r="O295"/>
      <c r="P295" s="37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pans="3:27" s="5" customFormat="1" x14ac:dyDescent="0.25">
      <c r="C296" s="42"/>
      <c r="D296" s="43"/>
      <c r="E296" s="42"/>
      <c r="F296" s="42"/>
      <c r="G296" s="42"/>
      <c r="H296" s="42"/>
      <c r="I296" s="42"/>
      <c r="J296" s="42"/>
      <c r="K296" s="42"/>
      <c r="L296" s="42"/>
      <c r="M296" s="42"/>
      <c r="N296"/>
      <c r="O296"/>
      <c r="P296" s="37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pans="3:27" s="5" customFormat="1" x14ac:dyDescent="0.25">
      <c r="C297" s="42"/>
      <c r="D297" s="43"/>
      <c r="E297" s="42"/>
      <c r="F297" s="42"/>
      <c r="G297" s="42"/>
      <c r="H297" s="42"/>
      <c r="I297" s="42"/>
      <c r="J297" s="42"/>
      <c r="K297" s="42"/>
      <c r="L297" s="42"/>
      <c r="M297" s="42"/>
      <c r="N297"/>
      <c r="O297"/>
      <c r="P297" s="37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pans="3:27" s="5" customFormat="1" x14ac:dyDescent="0.25">
      <c r="C298" s="42"/>
      <c r="D298" s="43"/>
      <c r="E298" s="42"/>
      <c r="F298" s="42"/>
      <c r="G298" s="42"/>
      <c r="H298" s="42"/>
      <c r="I298" s="42"/>
      <c r="J298" s="42"/>
      <c r="K298" s="42"/>
      <c r="L298" s="42"/>
      <c r="M298" s="42"/>
      <c r="N298"/>
      <c r="O298"/>
      <c r="P298" s="37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pans="3:27" s="5" customFormat="1" x14ac:dyDescent="0.25">
      <c r="C299" s="42"/>
      <c r="D299" s="43"/>
      <c r="E299" s="42"/>
      <c r="F299" s="42"/>
      <c r="G299" s="42"/>
      <c r="H299" s="42"/>
      <c r="I299" s="42"/>
      <c r="J299" s="42"/>
      <c r="K299" s="42"/>
      <c r="L299" s="42"/>
      <c r="M299" s="42"/>
      <c r="N299"/>
      <c r="O299"/>
      <c r="P299" s="37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pans="3:27" s="5" customFormat="1" x14ac:dyDescent="0.25">
      <c r="C300" s="42"/>
      <c r="D300" s="43"/>
      <c r="E300" s="42"/>
      <c r="F300" s="42"/>
      <c r="G300" s="42"/>
      <c r="H300" s="42"/>
      <c r="I300" s="42"/>
      <c r="J300" s="42"/>
      <c r="K300" s="42"/>
      <c r="L300" s="42"/>
      <c r="M300" s="42"/>
      <c r="N300"/>
      <c r="O300"/>
      <c r="P300" s="37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pans="3:27" s="5" customFormat="1" x14ac:dyDescent="0.25">
      <c r="C301" s="42"/>
      <c r="D301" s="43"/>
      <c r="E301" s="42"/>
      <c r="F301" s="42"/>
      <c r="G301" s="42"/>
      <c r="H301" s="42"/>
      <c r="I301" s="42"/>
      <c r="J301" s="42"/>
      <c r="K301" s="42"/>
      <c r="L301" s="42"/>
      <c r="M301" s="42"/>
      <c r="N301"/>
      <c r="O301"/>
      <c r="P301" s="37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pans="3:27" s="5" customFormat="1" x14ac:dyDescent="0.25">
      <c r="C302" s="42"/>
      <c r="D302" s="43"/>
      <c r="E302" s="42"/>
      <c r="F302" s="42"/>
      <c r="G302" s="42"/>
      <c r="H302" s="42"/>
      <c r="I302" s="42"/>
      <c r="J302" s="42"/>
      <c r="K302" s="42"/>
      <c r="L302" s="42"/>
      <c r="M302" s="42"/>
      <c r="N302"/>
      <c r="O302"/>
      <c r="P302" s="37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pans="3:27" s="5" customFormat="1" x14ac:dyDescent="0.25">
      <c r="C303" s="42"/>
      <c r="D303" s="43"/>
      <c r="E303" s="42"/>
      <c r="F303" s="42"/>
      <c r="G303" s="42"/>
      <c r="H303" s="42"/>
      <c r="I303" s="42"/>
      <c r="J303" s="42"/>
      <c r="K303" s="42"/>
      <c r="L303" s="42"/>
      <c r="M303" s="42"/>
      <c r="N303"/>
      <c r="O303"/>
      <c r="P303" s="37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pans="3:27" s="5" customFormat="1" x14ac:dyDescent="0.25">
      <c r="C304" s="42"/>
      <c r="D304" s="43"/>
      <c r="E304" s="42"/>
      <c r="F304" s="42"/>
      <c r="G304" s="42"/>
      <c r="H304" s="42"/>
      <c r="I304" s="42"/>
      <c r="J304" s="42"/>
      <c r="K304" s="42"/>
      <c r="L304" s="42"/>
      <c r="M304" s="42"/>
      <c r="N304"/>
      <c r="O304"/>
      <c r="P304" s="37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pans="3:27" s="5" customFormat="1" x14ac:dyDescent="0.25">
      <c r="C305" s="42"/>
      <c r="D305" s="43"/>
      <c r="E305" s="42"/>
      <c r="F305" s="42"/>
      <c r="G305" s="42"/>
      <c r="H305" s="42"/>
      <c r="I305" s="42"/>
      <c r="J305" s="42"/>
      <c r="K305" s="42"/>
      <c r="L305" s="42"/>
      <c r="M305" s="42"/>
      <c r="N305"/>
      <c r="O305"/>
      <c r="P305" s="37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pans="3:27" s="5" customFormat="1" x14ac:dyDescent="0.25">
      <c r="C306" s="42"/>
      <c r="D306" s="43"/>
      <c r="E306" s="42"/>
      <c r="F306" s="42"/>
      <c r="G306" s="42"/>
      <c r="H306" s="42"/>
      <c r="I306" s="42"/>
      <c r="J306" s="42"/>
      <c r="K306" s="42"/>
      <c r="L306" s="42"/>
      <c r="M306" s="42"/>
      <c r="N306"/>
      <c r="O306"/>
      <c r="P306" s="37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pans="3:27" s="5" customFormat="1" x14ac:dyDescent="0.25">
      <c r="C307" s="42"/>
      <c r="D307" s="43"/>
      <c r="E307" s="42"/>
      <c r="F307" s="42"/>
      <c r="G307" s="42"/>
      <c r="H307" s="42"/>
      <c r="I307" s="42"/>
      <c r="J307" s="42"/>
      <c r="K307" s="42"/>
      <c r="L307" s="42"/>
      <c r="M307" s="42"/>
      <c r="N307"/>
      <c r="O307"/>
      <c r="P307" s="37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pans="3:27" s="5" customFormat="1" x14ac:dyDescent="0.25">
      <c r="C308" s="42"/>
      <c r="D308" s="43"/>
      <c r="E308" s="42"/>
      <c r="F308" s="42"/>
      <c r="G308" s="42"/>
      <c r="H308" s="42"/>
      <c r="I308" s="42"/>
      <c r="J308" s="42"/>
      <c r="K308" s="42"/>
      <c r="L308" s="42"/>
      <c r="M308" s="42"/>
      <c r="N308"/>
      <c r="O308"/>
      <c r="P308" s="37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pans="3:27" s="5" customFormat="1" x14ac:dyDescent="0.25">
      <c r="C309" s="42"/>
      <c r="D309" s="43"/>
      <c r="E309" s="42"/>
      <c r="F309" s="42"/>
      <c r="G309" s="42"/>
      <c r="H309" s="42"/>
      <c r="I309" s="42"/>
      <c r="J309" s="42"/>
      <c r="K309" s="42"/>
      <c r="L309" s="42"/>
      <c r="M309" s="42"/>
      <c r="N309"/>
      <c r="O309"/>
      <c r="P309" s="37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pans="3:27" s="5" customFormat="1" x14ac:dyDescent="0.25">
      <c r="C310" s="42"/>
      <c r="D310" s="43"/>
      <c r="E310" s="42"/>
      <c r="F310" s="42"/>
      <c r="G310" s="42"/>
      <c r="H310" s="42"/>
      <c r="I310" s="42"/>
      <c r="J310" s="42"/>
      <c r="K310" s="42"/>
      <c r="L310" s="42"/>
      <c r="M310" s="42"/>
      <c r="N310"/>
      <c r="O310"/>
      <c r="P310" s="37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pans="3:27" s="5" customFormat="1" x14ac:dyDescent="0.25">
      <c r="C311" s="42"/>
      <c r="D311" s="43"/>
      <c r="E311" s="42"/>
      <c r="F311" s="42"/>
      <c r="G311" s="42"/>
      <c r="H311" s="42"/>
      <c r="I311" s="42"/>
      <c r="J311" s="42"/>
      <c r="K311" s="42"/>
      <c r="L311" s="42"/>
      <c r="M311" s="42"/>
      <c r="N311"/>
      <c r="O311"/>
      <c r="P311" s="37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pans="3:27" s="5" customFormat="1" x14ac:dyDescent="0.25">
      <c r="C312" s="42"/>
      <c r="D312" s="43"/>
      <c r="E312" s="42"/>
      <c r="F312" s="42"/>
      <c r="G312" s="42"/>
      <c r="H312" s="42"/>
      <c r="I312" s="42"/>
      <c r="J312" s="42"/>
      <c r="K312" s="42"/>
      <c r="L312" s="42"/>
      <c r="M312" s="42"/>
      <c r="N312"/>
      <c r="O312"/>
      <c r="P312" s="37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pans="3:27" s="5" customFormat="1" x14ac:dyDescent="0.25">
      <c r="C313" s="42"/>
      <c r="D313" s="43"/>
      <c r="E313" s="42"/>
      <c r="F313" s="42"/>
      <c r="G313" s="42"/>
      <c r="H313" s="42"/>
      <c r="I313" s="42"/>
      <c r="J313" s="42"/>
      <c r="K313" s="42"/>
      <c r="L313" s="42"/>
      <c r="M313" s="42"/>
      <c r="N313"/>
      <c r="O313"/>
      <c r="P313" s="37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pans="3:27" s="5" customFormat="1" x14ac:dyDescent="0.25">
      <c r="C314" s="42"/>
      <c r="D314" s="43"/>
      <c r="E314" s="42"/>
      <c r="F314" s="42"/>
      <c r="G314" s="42"/>
      <c r="H314" s="42"/>
      <c r="I314" s="42"/>
      <c r="J314" s="42"/>
      <c r="K314" s="42"/>
      <c r="L314" s="42"/>
      <c r="M314" s="42"/>
      <c r="N314"/>
      <c r="O314"/>
      <c r="P314" s="37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pans="3:27" s="5" customFormat="1" x14ac:dyDescent="0.25">
      <c r="C315" s="42"/>
      <c r="D315" s="43"/>
      <c r="E315" s="42"/>
      <c r="F315" s="42"/>
      <c r="G315" s="42"/>
      <c r="H315" s="42"/>
      <c r="I315" s="42"/>
      <c r="J315" s="42"/>
      <c r="K315" s="42"/>
      <c r="L315" s="42"/>
      <c r="M315" s="42"/>
      <c r="N315"/>
      <c r="O315"/>
      <c r="P315" s="37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pans="3:27" s="5" customFormat="1" x14ac:dyDescent="0.25">
      <c r="C316" s="42"/>
      <c r="D316" s="43"/>
      <c r="E316" s="42"/>
      <c r="F316" s="42"/>
      <c r="G316" s="42"/>
      <c r="H316" s="42"/>
      <c r="I316" s="42"/>
      <c r="J316" s="42"/>
      <c r="K316" s="42"/>
      <c r="L316" s="42"/>
      <c r="M316" s="42"/>
      <c r="N316"/>
      <c r="O316"/>
      <c r="P316" s="37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pans="3:27" s="5" customFormat="1" x14ac:dyDescent="0.25">
      <c r="C317" s="42"/>
      <c r="D317" s="43"/>
      <c r="E317" s="42"/>
      <c r="F317" s="42"/>
      <c r="G317" s="42"/>
      <c r="H317" s="42"/>
      <c r="I317" s="42"/>
      <c r="J317" s="42"/>
      <c r="K317" s="42"/>
      <c r="L317" s="42"/>
      <c r="M317" s="42"/>
      <c r="N317"/>
      <c r="O317"/>
      <c r="P317" s="37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pans="3:27" s="5" customFormat="1" x14ac:dyDescent="0.25">
      <c r="C318" s="42"/>
      <c r="D318" s="43"/>
      <c r="E318" s="42"/>
      <c r="F318" s="42"/>
      <c r="G318" s="42"/>
      <c r="H318" s="42"/>
      <c r="I318" s="42"/>
      <c r="J318" s="42"/>
      <c r="K318" s="42"/>
      <c r="L318" s="42"/>
      <c r="M318" s="42"/>
      <c r="N318"/>
      <c r="O318"/>
      <c r="P318" s="37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pans="3:27" s="5" customFormat="1" x14ac:dyDescent="0.25">
      <c r="C319" s="42"/>
      <c r="D319" s="43"/>
      <c r="E319" s="42"/>
      <c r="F319" s="42"/>
      <c r="G319" s="42"/>
      <c r="H319" s="42"/>
      <c r="I319" s="42"/>
      <c r="J319" s="42"/>
      <c r="K319" s="42"/>
      <c r="L319" s="42"/>
      <c r="M319" s="42"/>
      <c r="N319"/>
      <c r="O319"/>
      <c r="P319" s="37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pans="3:27" s="5" customFormat="1" x14ac:dyDescent="0.25">
      <c r="C320" s="42"/>
      <c r="D320" s="43"/>
      <c r="E320" s="42"/>
      <c r="F320" s="42"/>
      <c r="G320" s="42"/>
      <c r="H320" s="42"/>
      <c r="I320" s="42"/>
      <c r="J320" s="42"/>
      <c r="K320" s="42"/>
      <c r="L320" s="42"/>
      <c r="M320" s="42"/>
      <c r="N320"/>
      <c r="O320"/>
      <c r="P320" s="37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pans="3:27" s="5" customFormat="1" x14ac:dyDescent="0.25">
      <c r="C321" s="42"/>
      <c r="D321" s="43"/>
      <c r="E321" s="42"/>
      <c r="F321" s="42"/>
      <c r="G321" s="42"/>
      <c r="H321" s="42"/>
      <c r="I321" s="42"/>
      <c r="J321" s="42"/>
      <c r="K321" s="42"/>
      <c r="L321" s="42"/>
      <c r="M321" s="42"/>
      <c r="N321"/>
      <c r="O321"/>
      <c r="P321" s="37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pans="3:27" s="5" customFormat="1" x14ac:dyDescent="0.25">
      <c r="C322" s="42"/>
      <c r="D322" s="43"/>
      <c r="E322" s="42"/>
      <c r="F322" s="42"/>
      <c r="G322" s="42"/>
      <c r="H322" s="42"/>
      <c r="I322" s="42"/>
      <c r="J322" s="42"/>
      <c r="K322" s="42"/>
      <c r="L322" s="42"/>
      <c r="M322" s="42"/>
      <c r="N322"/>
      <c r="O322"/>
      <c r="P322" s="37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pans="3:27" s="5" customFormat="1" x14ac:dyDescent="0.25">
      <c r="C323" s="42"/>
      <c r="D323" s="43"/>
      <c r="E323" s="42"/>
      <c r="F323" s="42"/>
      <c r="G323" s="42"/>
      <c r="H323" s="42"/>
      <c r="I323" s="42"/>
      <c r="J323" s="42"/>
      <c r="K323" s="42"/>
      <c r="L323" s="42"/>
      <c r="M323" s="42"/>
      <c r="N323"/>
      <c r="O323"/>
      <c r="P323" s="37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pans="3:27" s="5" customFormat="1" x14ac:dyDescent="0.25">
      <c r="C324" s="42"/>
      <c r="D324" s="43"/>
      <c r="E324" s="42"/>
      <c r="F324" s="42"/>
      <c r="G324" s="42"/>
      <c r="H324" s="42"/>
      <c r="I324" s="42"/>
      <c r="J324" s="42"/>
      <c r="K324" s="42"/>
      <c r="L324" s="42"/>
      <c r="M324" s="42"/>
      <c r="N324"/>
      <c r="O324"/>
      <c r="P324" s="37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pans="3:27" s="5" customFormat="1" x14ac:dyDescent="0.25">
      <c r="C325" s="42"/>
      <c r="D325" s="43"/>
      <c r="E325" s="42"/>
      <c r="F325" s="42"/>
      <c r="G325" s="42"/>
      <c r="H325" s="42"/>
      <c r="I325" s="42"/>
      <c r="J325" s="42"/>
      <c r="K325" s="42"/>
      <c r="L325" s="42"/>
      <c r="M325" s="42"/>
      <c r="N325"/>
      <c r="O325"/>
      <c r="P325" s="37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pans="3:27" s="5" customFormat="1" x14ac:dyDescent="0.25">
      <c r="C326" s="42"/>
      <c r="D326" s="43"/>
      <c r="E326" s="42"/>
      <c r="F326" s="42"/>
      <c r="G326" s="42"/>
      <c r="H326" s="42"/>
      <c r="I326" s="42"/>
      <c r="J326" s="42"/>
      <c r="K326" s="42"/>
      <c r="L326" s="42"/>
      <c r="M326" s="42"/>
      <c r="N326"/>
      <c r="O326"/>
      <c r="P326" s="37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pans="3:27" s="5" customFormat="1" x14ac:dyDescent="0.25">
      <c r="C327" s="42"/>
      <c r="D327" s="43"/>
      <c r="E327" s="42"/>
      <c r="F327" s="42"/>
      <c r="G327" s="42"/>
      <c r="H327" s="42"/>
      <c r="I327" s="42"/>
      <c r="J327" s="42"/>
      <c r="K327" s="42"/>
      <c r="L327" s="42"/>
      <c r="M327" s="42"/>
      <c r="N327"/>
      <c r="O327"/>
      <c r="P327" s="37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pans="3:27" s="5" customFormat="1" x14ac:dyDescent="0.25">
      <c r="C328" s="42"/>
      <c r="D328" s="43"/>
      <c r="E328" s="42"/>
      <c r="F328" s="42"/>
      <c r="G328" s="42"/>
      <c r="H328" s="42"/>
      <c r="I328" s="42"/>
      <c r="J328" s="42"/>
      <c r="K328" s="42"/>
      <c r="L328" s="42"/>
      <c r="M328" s="42"/>
      <c r="N328"/>
      <c r="O328"/>
      <c r="P328" s="37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pans="3:27" s="5" customFormat="1" x14ac:dyDescent="0.25">
      <c r="C329" s="42"/>
      <c r="D329" s="43"/>
      <c r="E329" s="42"/>
      <c r="F329" s="42"/>
      <c r="G329" s="42"/>
      <c r="H329" s="42"/>
      <c r="I329" s="42"/>
      <c r="J329" s="42"/>
      <c r="K329" s="42"/>
      <c r="L329" s="42"/>
      <c r="M329" s="42"/>
      <c r="N329"/>
      <c r="O329"/>
      <c r="P329" s="37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pans="3:27" s="5" customFormat="1" x14ac:dyDescent="0.25">
      <c r="C330" s="42"/>
      <c r="D330" s="43"/>
      <c r="E330" s="42"/>
      <c r="F330" s="42"/>
      <c r="G330" s="42"/>
      <c r="H330" s="42"/>
      <c r="I330" s="42"/>
      <c r="J330" s="42"/>
      <c r="K330" s="42"/>
      <c r="L330" s="42"/>
      <c r="M330" s="42"/>
      <c r="N330"/>
      <c r="O330"/>
      <c r="P330" s="37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pans="3:27" s="5" customFormat="1" x14ac:dyDescent="0.25">
      <c r="C331" s="42"/>
      <c r="D331" s="43"/>
      <c r="E331" s="42"/>
      <c r="F331" s="42"/>
      <c r="G331" s="42"/>
      <c r="H331" s="42"/>
      <c r="I331" s="42"/>
      <c r="J331" s="42"/>
      <c r="K331" s="42"/>
      <c r="L331" s="42"/>
      <c r="M331" s="42"/>
      <c r="N331"/>
      <c r="O331"/>
      <c r="P331" s="37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pans="3:27" s="5" customFormat="1" x14ac:dyDescent="0.25">
      <c r="C332" s="42"/>
      <c r="D332" s="43"/>
      <c r="E332" s="42"/>
      <c r="F332" s="42"/>
      <c r="G332" s="42"/>
      <c r="H332" s="42"/>
      <c r="I332" s="42"/>
      <c r="J332" s="42"/>
      <c r="K332" s="42"/>
      <c r="L332" s="42"/>
      <c r="M332" s="42"/>
      <c r="N332"/>
      <c r="O332"/>
      <c r="P332" s="37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pans="3:27" s="5" customFormat="1" x14ac:dyDescent="0.25">
      <c r="C333" s="42"/>
      <c r="D333" s="43"/>
      <c r="E333" s="42"/>
      <c r="F333" s="42"/>
      <c r="G333" s="42"/>
      <c r="H333" s="42"/>
      <c r="I333" s="42"/>
      <c r="J333" s="42"/>
      <c r="K333" s="42"/>
      <c r="L333" s="42"/>
      <c r="M333" s="42"/>
      <c r="N333"/>
      <c r="O333"/>
      <c r="P333" s="37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pans="3:27" s="5" customFormat="1" x14ac:dyDescent="0.25">
      <c r="C334" s="42"/>
      <c r="D334" s="43"/>
      <c r="E334" s="42"/>
      <c r="F334" s="42"/>
      <c r="G334" s="42"/>
      <c r="H334" s="42"/>
      <c r="I334" s="42"/>
      <c r="J334" s="42"/>
      <c r="K334" s="42"/>
      <c r="L334" s="42"/>
      <c r="M334" s="42"/>
      <c r="N334"/>
      <c r="O334"/>
      <c r="P334" s="37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pans="3:27" s="5" customFormat="1" x14ac:dyDescent="0.25">
      <c r="C335" s="42"/>
      <c r="D335" s="43"/>
      <c r="E335" s="42"/>
      <c r="F335" s="42"/>
      <c r="G335" s="42"/>
      <c r="H335" s="42"/>
      <c r="I335" s="42"/>
      <c r="J335" s="42"/>
      <c r="K335" s="42"/>
      <c r="L335" s="42"/>
      <c r="M335" s="42"/>
      <c r="N335"/>
      <c r="O335"/>
      <c r="P335" s="37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pans="3:27" s="5" customFormat="1" x14ac:dyDescent="0.25">
      <c r="C336" s="42"/>
      <c r="D336" s="43"/>
      <c r="E336" s="42"/>
      <c r="F336" s="42"/>
      <c r="G336" s="42"/>
      <c r="H336" s="42"/>
      <c r="I336" s="42"/>
      <c r="J336" s="42"/>
      <c r="K336" s="42"/>
      <c r="L336" s="42"/>
      <c r="M336" s="42"/>
      <c r="N336"/>
      <c r="O336"/>
      <c r="P336" s="37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pans="3:27" s="5" customFormat="1" x14ac:dyDescent="0.25">
      <c r="C337" s="42"/>
      <c r="D337" s="43"/>
      <c r="E337" s="42"/>
      <c r="F337" s="42"/>
      <c r="G337" s="42"/>
      <c r="H337" s="42"/>
      <c r="I337" s="42"/>
      <c r="J337" s="42"/>
      <c r="K337" s="42"/>
      <c r="L337" s="42"/>
      <c r="M337" s="42"/>
      <c r="N337"/>
      <c r="O337"/>
      <c r="P337" s="37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pans="3:27" s="5" customFormat="1" x14ac:dyDescent="0.25">
      <c r="C338" s="42"/>
      <c r="D338" s="43"/>
      <c r="E338" s="42"/>
      <c r="F338" s="42"/>
      <c r="G338" s="42"/>
      <c r="H338" s="42"/>
      <c r="I338" s="42"/>
      <c r="J338" s="42"/>
      <c r="K338" s="42"/>
      <c r="L338" s="42"/>
      <c r="M338" s="42"/>
      <c r="N338"/>
      <c r="O338"/>
      <c r="P338" s="37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pans="3:27" s="5" customFormat="1" x14ac:dyDescent="0.25">
      <c r="C339" s="42"/>
      <c r="D339" s="43"/>
      <c r="E339" s="42"/>
      <c r="F339" s="42"/>
      <c r="G339" s="42"/>
      <c r="H339" s="42"/>
      <c r="I339" s="42"/>
      <c r="J339" s="42"/>
      <c r="K339" s="42"/>
      <c r="L339" s="42"/>
      <c r="M339" s="42"/>
      <c r="N339"/>
      <c r="O339"/>
      <c r="P339" s="37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pans="3:27" s="5" customFormat="1" x14ac:dyDescent="0.25">
      <c r="C340" s="42"/>
      <c r="D340" s="43"/>
      <c r="E340" s="42"/>
      <c r="F340" s="42"/>
      <c r="G340" s="42"/>
      <c r="H340" s="42"/>
      <c r="I340" s="42"/>
      <c r="J340" s="42"/>
      <c r="K340" s="42"/>
      <c r="L340" s="42"/>
      <c r="M340" s="42"/>
      <c r="N340"/>
      <c r="O340"/>
      <c r="P340" s="37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pans="3:27" s="5" customFormat="1" x14ac:dyDescent="0.25">
      <c r="C341" s="42"/>
      <c r="D341" s="43"/>
      <c r="E341" s="42"/>
      <c r="F341" s="42"/>
      <c r="G341" s="42"/>
      <c r="H341" s="42"/>
      <c r="I341" s="42"/>
      <c r="J341" s="42"/>
      <c r="K341" s="42"/>
      <c r="L341" s="42"/>
      <c r="M341" s="42"/>
      <c r="N341"/>
      <c r="O341"/>
      <c r="P341" s="37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pans="3:27" s="5" customFormat="1" x14ac:dyDescent="0.25">
      <c r="C342" s="42"/>
      <c r="D342" s="43"/>
      <c r="E342" s="42"/>
      <c r="F342" s="42"/>
      <c r="G342" s="42"/>
      <c r="H342" s="42"/>
      <c r="I342" s="42"/>
      <c r="J342" s="42"/>
      <c r="K342" s="42"/>
      <c r="L342" s="42"/>
      <c r="M342" s="42"/>
      <c r="N342"/>
      <c r="O342"/>
      <c r="P342" s="37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pans="3:27" s="5" customFormat="1" x14ac:dyDescent="0.25">
      <c r="C343" s="42"/>
      <c r="D343" s="43"/>
      <c r="E343" s="42"/>
      <c r="F343" s="42"/>
      <c r="G343" s="42"/>
      <c r="H343" s="42"/>
      <c r="I343" s="42"/>
      <c r="J343" s="42"/>
      <c r="K343" s="42"/>
      <c r="L343" s="42"/>
      <c r="M343" s="42"/>
      <c r="N343"/>
      <c r="O343"/>
      <c r="P343" s="37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pans="3:27" s="5" customFormat="1" x14ac:dyDescent="0.25">
      <c r="C344" s="42"/>
      <c r="D344" s="43"/>
      <c r="E344" s="42"/>
      <c r="F344" s="42"/>
      <c r="G344" s="42"/>
      <c r="H344" s="42"/>
      <c r="I344" s="42"/>
      <c r="J344" s="42"/>
      <c r="K344" s="42"/>
      <c r="L344" s="42"/>
      <c r="M344" s="42"/>
      <c r="N344"/>
      <c r="O344"/>
      <c r="P344" s="37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pans="3:27" s="5" customFormat="1" x14ac:dyDescent="0.25">
      <c r="C345" s="42"/>
      <c r="D345" s="43"/>
      <c r="E345" s="42"/>
      <c r="F345" s="42"/>
      <c r="G345" s="42"/>
      <c r="H345" s="42"/>
      <c r="I345" s="42"/>
      <c r="J345" s="42"/>
      <c r="K345" s="42"/>
      <c r="L345" s="42"/>
      <c r="M345" s="42"/>
      <c r="N345"/>
      <c r="O345"/>
      <c r="P345" s="37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pans="3:27" s="5" customFormat="1" x14ac:dyDescent="0.25">
      <c r="C346" s="42"/>
      <c r="D346" s="43"/>
      <c r="E346" s="42"/>
      <c r="F346" s="42"/>
      <c r="G346" s="42"/>
      <c r="H346" s="42"/>
      <c r="I346" s="42"/>
      <c r="J346" s="42"/>
      <c r="K346" s="42"/>
      <c r="L346" s="42"/>
      <c r="M346" s="42"/>
      <c r="N346"/>
      <c r="O346"/>
      <c r="P346" s="37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pans="3:27" s="5" customFormat="1" x14ac:dyDescent="0.25">
      <c r="C347" s="42"/>
      <c r="D347" s="43"/>
      <c r="E347" s="42"/>
      <c r="F347" s="42"/>
      <c r="G347" s="42"/>
      <c r="H347" s="42"/>
      <c r="I347" s="42"/>
      <c r="J347" s="42"/>
      <c r="K347" s="42"/>
      <c r="L347" s="42"/>
      <c r="M347" s="42"/>
      <c r="N347"/>
      <c r="O347"/>
      <c r="P347" s="37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pans="3:27" s="5" customFormat="1" x14ac:dyDescent="0.25">
      <c r="C348" s="42"/>
      <c r="D348" s="43"/>
      <c r="E348" s="42"/>
      <c r="F348" s="42"/>
      <c r="G348" s="42"/>
      <c r="H348" s="42"/>
      <c r="I348" s="42"/>
      <c r="J348" s="42"/>
      <c r="K348" s="42"/>
      <c r="L348" s="42"/>
      <c r="M348" s="42"/>
      <c r="N348"/>
      <c r="O348"/>
      <c r="P348" s="37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pans="3:27" s="5" customFormat="1" x14ac:dyDescent="0.25">
      <c r="C349" s="42"/>
      <c r="D349" s="43"/>
      <c r="E349" s="42"/>
      <c r="F349" s="42"/>
      <c r="G349" s="42"/>
      <c r="H349" s="42"/>
      <c r="I349" s="42"/>
      <c r="J349" s="42"/>
      <c r="K349" s="42"/>
      <c r="L349" s="42"/>
      <c r="M349" s="42"/>
      <c r="N349"/>
      <c r="O349"/>
      <c r="P349" s="37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pans="3:27" s="5" customFormat="1" x14ac:dyDescent="0.25">
      <c r="C350" s="42"/>
      <c r="D350" s="43"/>
      <c r="E350" s="42"/>
      <c r="F350" s="42"/>
      <c r="G350" s="42"/>
      <c r="H350" s="42"/>
      <c r="I350" s="42"/>
      <c r="J350" s="42"/>
      <c r="K350" s="42"/>
      <c r="L350" s="42"/>
      <c r="M350" s="42"/>
      <c r="N350"/>
      <c r="O350"/>
      <c r="P350" s="37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pans="3:27" s="5" customFormat="1" x14ac:dyDescent="0.25">
      <c r="C351" s="42"/>
      <c r="D351" s="43"/>
      <c r="E351" s="42"/>
      <c r="F351" s="42"/>
      <c r="G351" s="42"/>
      <c r="H351" s="42"/>
      <c r="I351" s="42"/>
      <c r="J351" s="42"/>
      <c r="K351" s="42"/>
      <c r="L351" s="42"/>
      <c r="M351" s="42"/>
      <c r="N351"/>
      <c r="O351"/>
      <c r="P351" s="37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pans="3:27" s="5" customFormat="1" x14ac:dyDescent="0.25">
      <c r="C352" s="42"/>
      <c r="D352" s="43"/>
      <c r="E352" s="42"/>
      <c r="F352" s="42"/>
      <c r="G352" s="42"/>
      <c r="H352" s="42"/>
      <c r="I352" s="42"/>
      <c r="J352" s="42"/>
      <c r="K352" s="42"/>
      <c r="L352" s="42"/>
      <c r="M352" s="42"/>
      <c r="N352"/>
      <c r="O352"/>
      <c r="P352" s="37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pans="3:27" s="5" customFormat="1" x14ac:dyDescent="0.25">
      <c r="C353" s="42"/>
      <c r="D353" s="43"/>
      <c r="E353" s="42"/>
      <c r="F353" s="42"/>
      <c r="G353" s="42"/>
      <c r="H353" s="42"/>
      <c r="I353" s="42"/>
      <c r="J353" s="42"/>
      <c r="K353" s="42"/>
      <c r="L353" s="42"/>
      <c r="M353" s="42"/>
      <c r="N353"/>
      <c r="O353"/>
      <c r="P353" s="37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pans="3:27" s="5" customFormat="1" x14ac:dyDescent="0.25">
      <c r="C354" s="42"/>
      <c r="D354" s="43"/>
      <c r="E354" s="42"/>
      <c r="F354" s="42"/>
      <c r="G354" s="42"/>
      <c r="H354" s="42"/>
      <c r="I354" s="42"/>
      <c r="J354" s="42"/>
      <c r="K354" s="42"/>
      <c r="L354" s="42"/>
      <c r="M354" s="42"/>
      <c r="N354"/>
      <c r="O354"/>
      <c r="P354" s="37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pans="3:27" s="5" customFormat="1" x14ac:dyDescent="0.25">
      <c r="C355" s="42"/>
      <c r="D355" s="43"/>
      <c r="E355" s="42"/>
      <c r="F355" s="42"/>
      <c r="G355" s="42"/>
      <c r="H355" s="42"/>
      <c r="I355" s="42"/>
      <c r="J355" s="42"/>
      <c r="K355" s="42"/>
      <c r="L355" s="42"/>
      <c r="M355" s="42"/>
      <c r="N355"/>
      <c r="O355"/>
      <c r="P355" s="37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pans="3:27" s="5" customFormat="1" x14ac:dyDescent="0.25">
      <c r="C356" s="42"/>
      <c r="D356" s="43"/>
      <c r="E356" s="42"/>
      <c r="F356" s="42"/>
      <c r="G356" s="42"/>
      <c r="H356" s="42"/>
      <c r="I356" s="42"/>
      <c r="J356" s="42"/>
      <c r="K356" s="42"/>
      <c r="L356" s="42"/>
      <c r="M356" s="42"/>
      <c r="N356"/>
      <c r="O356"/>
      <c r="P356" s="37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pans="3:27" s="5" customFormat="1" x14ac:dyDescent="0.25">
      <c r="C357" s="42"/>
      <c r="D357" s="43"/>
      <c r="E357" s="42"/>
      <c r="F357" s="42"/>
      <c r="G357" s="42"/>
      <c r="H357" s="42"/>
      <c r="I357" s="42"/>
      <c r="J357" s="42"/>
      <c r="K357" s="42"/>
      <c r="L357" s="42"/>
      <c r="M357" s="42"/>
      <c r="N357"/>
      <c r="O357"/>
      <c r="P357" s="37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pans="3:27" s="5" customFormat="1" x14ac:dyDescent="0.25">
      <c r="C358" s="42"/>
      <c r="D358" s="43"/>
      <c r="E358" s="42"/>
      <c r="F358" s="42"/>
      <c r="G358" s="42"/>
      <c r="H358" s="42"/>
      <c r="I358" s="42"/>
      <c r="J358" s="42"/>
      <c r="K358" s="42"/>
      <c r="L358" s="42"/>
      <c r="M358" s="42"/>
      <c r="N358"/>
      <c r="O358"/>
      <c r="P358" s="37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pans="3:27" s="5" customFormat="1" x14ac:dyDescent="0.25">
      <c r="C359" s="42"/>
      <c r="D359" s="43"/>
      <c r="E359" s="42"/>
      <c r="F359" s="42"/>
      <c r="G359" s="42"/>
      <c r="H359" s="42"/>
      <c r="I359" s="42"/>
      <c r="J359" s="42"/>
      <c r="K359" s="42"/>
      <c r="L359" s="42"/>
      <c r="M359" s="42"/>
      <c r="N359"/>
      <c r="O359"/>
      <c r="P359" s="37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pans="3:27" s="5" customFormat="1" x14ac:dyDescent="0.25">
      <c r="C360" s="42"/>
      <c r="D360" s="43"/>
      <c r="E360" s="42"/>
      <c r="F360" s="42"/>
      <c r="G360" s="42"/>
      <c r="H360" s="42"/>
      <c r="I360" s="42"/>
      <c r="J360" s="42"/>
      <c r="K360" s="42"/>
      <c r="L360" s="42"/>
      <c r="M360" s="42"/>
      <c r="N360"/>
      <c r="O360"/>
      <c r="P360" s="37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pans="3:27" s="5" customFormat="1" x14ac:dyDescent="0.25">
      <c r="C361" s="42"/>
      <c r="D361" s="43"/>
      <c r="E361" s="42"/>
      <c r="F361" s="42"/>
      <c r="G361" s="42"/>
      <c r="H361" s="42"/>
      <c r="I361" s="42"/>
      <c r="J361" s="42"/>
      <c r="K361" s="42"/>
      <c r="L361" s="42"/>
      <c r="M361" s="42"/>
      <c r="N361"/>
      <c r="O361"/>
      <c r="P361" s="37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pans="3:27" s="5" customFormat="1" x14ac:dyDescent="0.25">
      <c r="C362" s="42"/>
      <c r="D362" s="43"/>
      <c r="E362" s="42"/>
      <c r="F362" s="42"/>
      <c r="G362" s="42"/>
      <c r="H362" s="42"/>
      <c r="I362" s="42"/>
      <c r="J362" s="42"/>
      <c r="K362" s="42"/>
      <c r="L362" s="42"/>
      <c r="M362" s="42"/>
      <c r="N362"/>
      <c r="O362"/>
      <c r="P362" s="37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pans="3:27" s="5" customFormat="1" x14ac:dyDescent="0.25">
      <c r="C363" s="42"/>
      <c r="D363" s="43"/>
      <c r="E363" s="42"/>
      <c r="F363" s="42"/>
      <c r="G363" s="42"/>
      <c r="H363" s="42"/>
      <c r="I363" s="42"/>
      <c r="J363" s="42"/>
      <c r="K363" s="42"/>
      <c r="L363" s="42"/>
      <c r="M363" s="42"/>
      <c r="N363"/>
      <c r="O363"/>
      <c r="P363" s="37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pans="3:27" s="5" customFormat="1" x14ac:dyDescent="0.25">
      <c r="C364" s="42"/>
      <c r="D364" s="43"/>
      <c r="E364" s="42"/>
      <c r="F364" s="42"/>
      <c r="G364" s="42"/>
      <c r="H364" s="42"/>
      <c r="I364" s="42"/>
      <c r="J364" s="42"/>
      <c r="K364" s="42"/>
      <c r="L364" s="42"/>
      <c r="M364" s="42"/>
      <c r="N364"/>
      <c r="O364"/>
      <c r="P364" s="37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pans="3:27" s="5" customFormat="1" x14ac:dyDescent="0.25">
      <c r="C365" s="42"/>
      <c r="D365" s="43"/>
      <c r="E365" s="42"/>
      <c r="F365" s="42"/>
      <c r="G365" s="42"/>
      <c r="H365" s="42"/>
      <c r="I365" s="42"/>
      <c r="J365" s="42"/>
      <c r="K365" s="42"/>
      <c r="L365" s="42"/>
      <c r="M365" s="42"/>
      <c r="N365"/>
      <c r="O365"/>
      <c r="P365" s="37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pans="3:27" s="5" customFormat="1" x14ac:dyDescent="0.25">
      <c r="C366" s="42"/>
      <c r="D366" s="43"/>
      <c r="E366" s="42"/>
      <c r="F366" s="42"/>
      <c r="G366" s="42"/>
      <c r="H366" s="42"/>
      <c r="I366" s="42"/>
      <c r="J366" s="42"/>
      <c r="K366" s="42"/>
      <c r="L366" s="42"/>
      <c r="M366" s="42"/>
      <c r="N366"/>
      <c r="O366"/>
      <c r="P366" s="37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pans="3:27" s="5" customFormat="1" x14ac:dyDescent="0.25">
      <c r="C367" s="42"/>
      <c r="D367" s="43"/>
      <c r="E367" s="42"/>
      <c r="F367" s="42"/>
      <c r="G367" s="42"/>
      <c r="H367" s="42"/>
      <c r="I367" s="42"/>
      <c r="J367" s="42"/>
      <c r="K367" s="42"/>
      <c r="L367" s="42"/>
      <c r="M367" s="42"/>
      <c r="N367"/>
      <c r="O367"/>
      <c r="P367" s="37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pans="3:27" s="5" customFormat="1" x14ac:dyDescent="0.25">
      <c r="C368" s="42"/>
      <c r="D368" s="43"/>
      <c r="E368" s="42"/>
      <c r="F368" s="42"/>
      <c r="G368" s="42"/>
      <c r="H368" s="42"/>
      <c r="I368" s="42"/>
      <c r="J368" s="42"/>
      <c r="K368" s="42"/>
      <c r="L368" s="42"/>
      <c r="M368" s="42"/>
      <c r="N368"/>
      <c r="O368"/>
      <c r="P368" s="37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pans="3:27" s="5" customFormat="1" x14ac:dyDescent="0.25">
      <c r="C369" s="42"/>
      <c r="D369" s="43"/>
      <c r="E369" s="42"/>
      <c r="F369" s="42"/>
      <c r="G369" s="42"/>
      <c r="H369" s="42"/>
      <c r="I369" s="42"/>
      <c r="J369" s="42"/>
      <c r="K369" s="42"/>
      <c r="L369" s="42"/>
      <c r="M369" s="42"/>
      <c r="N369"/>
      <c r="O369"/>
      <c r="P369" s="37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pans="3:27" s="5" customFormat="1" x14ac:dyDescent="0.25">
      <c r="C370" s="42"/>
      <c r="D370" s="43"/>
      <c r="E370" s="42"/>
      <c r="F370" s="42"/>
      <c r="G370" s="42"/>
      <c r="H370" s="42"/>
      <c r="I370" s="42"/>
      <c r="J370" s="42"/>
      <c r="K370" s="42"/>
      <c r="L370" s="42"/>
      <c r="M370" s="42"/>
      <c r="N370"/>
      <c r="O370"/>
      <c r="P370" s="37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pans="3:27" s="5" customFormat="1" x14ac:dyDescent="0.25">
      <c r="C371" s="42"/>
      <c r="D371" s="43"/>
      <c r="E371" s="42"/>
      <c r="F371" s="42"/>
      <c r="G371" s="42"/>
      <c r="H371" s="42"/>
      <c r="I371" s="42"/>
      <c r="J371" s="42"/>
      <c r="K371" s="42"/>
      <c r="L371" s="42"/>
      <c r="M371" s="42"/>
      <c r="N371"/>
      <c r="O371"/>
      <c r="P371" s="37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pans="3:27" s="5" customFormat="1" x14ac:dyDescent="0.25">
      <c r="C372" s="42"/>
      <c r="D372" s="43"/>
      <c r="E372" s="42"/>
      <c r="F372" s="42"/>
      <c r="G372" s="42"/>
      <c r="H372" s="42"/>
      <c r="I372" s="42"/>
      <c r="J372" s="42"/>
      <c r="K372" s="42"/>
      <c r="L372" s="42"/>
      <c r="M372" s="42"/>
      <c r="N372"/>
      <c r="O372"/>
      <c r="P372" s="37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pans="3:27" s="5" customFormat="1" x14ac:dyDescent="0.25">
      <c r="C373" s="42"/>
      <c r="D373" s="43"/>
      <c r="E373" s="42"/>
      <c r="F373" s="42"/>
      <c r="G373" s="42"/>
      <c r="H373" s="42"/>
      <c r="I373" s="42"/>
      <c r="J373" s="42"/>
      <c r="K373" s="42"/>
      <c r="L373" s="42"/>
      <c r="M373" s="42"/>
      <c r="N373"/>
      <c r="O373"/>
      <c r="P373" s="37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pans="3:27" s="5" customFormat="1" x14ac:dyDescent="0.25">
      <c r="C374" s="42"/>
      <c r="D374" s="43"/>
      <c r="E374" s="42"/>
      <c r="F374" s="42"/>
      <c r="G374" s="42"/>
      <c r="H374" s="42"/>
      <c r="I374" s="42"/>
      <c r="J374" s="42"/>
      <c r="K374" s="42"/>
      <c r="L374" s="42"/>
      <c r="M374" s="42"/>
      <c r="N374"/>
      <c r="O374"/>
      <c r="P374" s="37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pans="3:27" s="5" customFormat="1" x14ac:dyDescent="0.25">
      <c r="C375" s="42"/>
      <c r="D375" s="43"/>
      <c r="E375" s="42"/>
      <c r="F375" s="42"/>
      <c r="G375" s="42"/>
      <c r="H375" s="42"/>
      <c r="I375" s="42"/>
      <c r="J375" s="42"/>
      <c r="K375" s="42"/>
      <c r="L375" s="42"/>
      <c r="M375" s="42"/>
      <c r="N375"/>
      <c r="O375"/>
      <c r="P375" s="37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pans="3:27" s="5" customFormat="1" x14ac:dyDescent="0.25">
      <c r="C376" s="42"/>
      <c r="D376" s="43"/>
      <c r="E376" s="42"/>
      <c r="F376" s="42"/>
      <c r="G376" s="42"/>
      <c r="H376" s="42"/>
      <c r="I376" s="42"/>
      <c r="J376" s="42"/>
      <c r="K376" s="42"/>
      <c r="L376" s="42"/>
      <c r="M376" s="42"/>
      <c r="N376"/>
      <c r="O376"/>
      <c r="P376" s="37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pans="3:27" s="5" customFormat="1" x14ac:dyDescent="0.25">
      <c r="C377" s="42"/>
      <c r="D377" s="43"/>
      <c r="E377" s="42"/>
      <c r="F377" s="42"/>
      <c r="G377" s="42"/>
      <c r="H377" s="42"/>
      <c r="I377" s="42"/>
      <c r="J377" s="42"/>
      <c r="K377" s="42"/>
      <c r="L377" s="42"/>
      <c r="M377" s="42"/>
      <c r="N377"/>
      <c r="O377"/>
      <c r="P377" s="37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pans="3:27" s="5" customFormat="1" x14ac:dyDescent="0.25">
      <c r="C378" s="42"/>
      <c r="D378" s="43"/>
      <c r="E378" s="42"/>
      <c r="F378" s="42"/>
      <c r="G378" s="42"/>
      <c r="H378" s="42"/>
      <c r="I378" s="42"/>
      <c r="J378" s="42"/>
      <c r="K378" s="42"/>
      <c r="L378" s="42"/>
      <c r="M378" s="42"/>
      <c r="N378"/>
      <c r="O378"/>
      <c r="P378" s="37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pans="3:27" s="5" customFormat="1" x14ac:dyDescent="0.25">
      <c r="C379" s="42"/>
      <c r="D379" s="43"/>
      <c r="E379" s="42"/>
      <c r="F379" s="42"/>
      <c r="G379" s="42"/>
      <c r="H379" s="42"/>
      <c r="I379" s="42"/>
      <c r="J379" s="42"/>
      <c r="K379" s="42"/>
      <c r="L379" s="42"/>
      <c r="M379" s="42"/>
      <c r="N379"/>
      <c r="O379"/>
      <c r="P379" s="37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pans="3:27" s="5" customFormat="1" x14ac:dyDescent="0.25">
      <c r="C380" s="42"/>
      <c r="D380" s="43"/>
      <c r="E380" s="42"/>
      <c r="F380" s="42"/>
      <c r="G380" s="42"/>
      <c r="H380" s="42"/>
      <c r="I380" s="42"/>
      <c r="J380" s="42"/>
      <c r="K380" s="42"/>
      <c r="L380" s="42"/>
      <c r="M380" s="42"/>
      <c r="N380"/>
      <c r="O380"/>
      <c r="P380" s="37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pans="3:27" s="5" customFormat="1" x14ac:dyDescent="0.25">
      <c r="C381" s="42"/>
      <c r="D381" s="43"/>
      <c r="E381" s="42"/>
      <c r="F381" s="42"/>
      <c r="G381" s="42"/>
      <c r="H381" s="42"/>
      <c r="I381" s="42"/>
      <c r="J381" s="42"/>
      <c r="K381" s="42"/>
      <c r="L381" s="42"/>
      <c r="M381" s="42"/>
      <c r="N381"/>
      <c r="O381"/>
      <c r="P381" s="37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pans="3:27" s="5" customFormat="1" x14ac:dyDescent="0.25">
      <c r="C382" s="42"/>
      <c r="D382" s="43"/>
      <c r="E382" s="42"/>
      <c r="F382" s="42"/>
      <c r="G382" s="42"/>
      <c r="H382" s="42"/>
      <c r="I382" s="42"/>
      <c r="J382" s="42"/>
      <c r="K382" s="42"/>
      <c r="L382" s="42"/>
      <c r="M382" s="42"/>
      <c r="N382"/>
      <c r="O382"/>
      <c r="P382" s="37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pans="3:27" s="5" customFormat="1" x14ac:dyDescent="0.25">
      <c r="C383" s="42"/>
      <c r="D383" s="43"/>
      <c r="E383" s="42"/>
      <c r="F383" s="42"/>
      <c r="G383" s="42"/>
      <c r="H383" s="42"/>
      <c r="I383" s="42"/>
      <c r="J383" s="42"/>
      <c r="K383" s="42"/>
      <c r="L383" s="42"/>
      <c r="M383" s="42"/>
      <c r="N383"/>
      <c r="O383"/>
      <c r="P383" s="37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pans="3:27" s="5" customFormat="1" x14ac:dyDescent="0.25">
      <c r="C384" s="42"/>
      <c r="D384" s="43"/>
      <c r="E384" s="42"/>
      <c r="F384" s="42"/>
      <c r="G384" s="42"/>
      <c r="H384" s="42"/>
      <c r="I384" s="42"/>
      <c r="J384" s="42"/>
      <c r="K384" s="42"/>
      <c r="L384" s="42"/>
      <c r="M384" s="42"/>
      <c r="N384"/>
      <c r="O384"/>
      <c r="P384" s="37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pans="3:27" s="5" customFormat="1" x14ac:dyDescent="0.25">
      <c r="C385" s="42"/>
      <c r="D385" s="43"/>
      <c r="E385" s="42"/>
      <c r="F385" s="42"/>
      <c r="G385" s="42"/>
      <c r="H385" s="42"/>
      <c r="I385" s="42"/>
      <c r="J385" s="42"/>
      <c r="K385" s="42"/>
      <c r="L385" s="42"/>
      <c r="M385" s="42"/>
      <c r="N385"/>
      <c r="O385"/>
      <c r="P385" s="37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pans="3:27" s="5" customFormat="1" x14ac:dyDescent="0.25">
      <c r="C386" s="42"/>
      <c r="D386" s="43"/>
      <c r="E386" s="42"/>
      <c r="F386" s="42"/>
      <c r="G386" s="42"/>
      <c r="H386" s="42"/>
      <c r="I386" s="42"/>
      <c r="J386" s="42"/>
      <c r="K386" s="42"/>
      <c r="L386" s="42"/>
      <c r="M386" s="42"/>
      <c r="N386"/>
      <c r="O386"/>
      <c r="P386" s="37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pans="3:27" s="5" customFormat="1" x14ac:dyDescent="0.25">
      <c r="C387" s="42"/>
      <c r="D387" s="43"/>
      <c r="E387" s="42"/>
      <c r="F387" s="42"/>
      <c r="G387" s="42"/>
      <c r="H387" s="42"/>
      <c r="I387" s="42"/>
      <c r="J387" s="42"/>
      <c r="K387" s="42"/>
      <c r="L387" s="42"/>
      <c r="M387" s="42"/>
      <c r="N387"/>
      <c r="O387"/>
      <c r="P387" s="37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pans="3:27" s="5" customFormat="1" x14ac:dyDescent="0.25">
      <c r="C388" s="42"/>
      <c r="D388" s="43"/>
      <c r="E388" s="42"/>
      <c r="F388" s="42"/>
      <c r="G388" s="42"/>
      <c r="H388" s="42"/>
      <c r="I388" s="42"/>
      <c r="J388" s="42"/>
      <c r="K388" s="42"/>
      <c r="L388" s="42"/>
      <c r="M388" s="42"/>
      <c r="N388"/>
      <c r="O388"/>
      <c r="P388" s="37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pans="3:27" s="5" customFormat="1" x14ac:dyDescent="0.25">
      <c r="C389" s="42"/>
      <c r="D389" s="43"/>
      <c r="E389" s="42"/>
      <c r="F389" s="42"/>
      <c r="G389" s="42"/>
      <c r="H389" s="42"/>
      <c r="I389" s="42"/>
      <c r="J389" s="42"/>
      <c r="K389" s="42"/>
      <c r="L389" s="42"/>
      <c r="M389" s="42"/>
      <c r="N389"/>
      <c r="O389"/>
      <c r="P389" s="37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pans="3:27" s="5" customFormat="1" x14ac:dyDescent="0.25">
      <c r="C390" s="42"/>
      <c r="D390" s="43"/>
      <c r="E390" s="42"/>
      <c r="F390" s="42"/>
      <c r="G390" s="42"/>
      <c r="H390" s="42"/>
      <c r="I390" s="42"/>
      <c r="J390" s="42"/>
      <c r="K390" s="42"/>
      <c r="L390" s="42"/>
      <c r="M390" s="42"/>
      <c r="N390"/>
      <c r="O390"/>
      <c r="P390" s="37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pans="3:27" s="5" customFormat="1" x14ac:dyDescent="0.25">
      <c r="C391" s="42"/>
      <c r="D391" s="43"/>
      <c r="E391" s="42"/>
      <c r="F391" s="42"/>
      <c r="G391" s="42"/>
      <c r="H391" s="42"/>
      <c r="I391" s="42"/>
      <c r="J391" s="42"/>
      <c r="K391" s="42"/>
      <c r="L391" s="42"/>
      <c r="M391" s="42"/>
      <c r="N391"/>
      <c r="O391"/>
      <c r="P391" s="37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pans="3:27" s="5" customFormat="1" x14ac:dyDescent="0.25">
      <c r="C392" s="42"/>
      <c r="D392" s="43"/>
      <c r="E392" s="42"/>
      <c r="F392" s="42"/>
      <c r="G392" s="42"/>
      <c r="H392" s="42"/>
      <c r="I392" s="42"/>
      <c r="J392" s="42"/>
      <c r="K392" s="42"/>
      <c r="L392" s="42"/>
      <c r="M392" s="42"/>
      <c r="N392"/>
      <c r="O392"/>
      <c r="P392" s="37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pans="3:27" s="5" customFormat="1" x14ac:dyDescent="0.25">
      <c r="C393" s="42"/>
      <c r="D393" s="43"/>
      <c r="E393" s="42"/>
      <c r="F393" s="42"/>
      <c r="G393" s="42"/>
      <c r="H393" s="42"/>
      <c r="I393" s="42"/>
      <c r="J393" s="42"/>
      <c r="K393" s="42"/>
      <c r="L393" s="42"/>
      <c r="M393" s="42"/>
      <c r="N393"/>
      <c r="O393"/>
      <c r="P393" s="37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pans="3:27" s="5" customFormat="1" x14ac:dyDescent="0.25">
      <c r="C394" s="42"/>
      <c r="D394" s="43"/>
      <c r="E394" s="42"/>
      <c r="F394" s="42"/>
      <c r="G394" s="42"/>
      <c r="H394" s="42"/>
      <c r="I394" s="42"/>
      <c r="J394" s="42"/>
      <c r="K394" s="42"/>
      <c r="L394" s="42"/>
      <c r="M394" s="42"/>
      <c r="N394"/>
      <c r="O394"/>
      <c r="P394" s="37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pans="3:27" s="5" customFormat="1" x14ac:dyDescent="0.25">
      <c r="C395" s="42"/>
      <c r="D395" s="43"/>
      <c r="E395" s="42"/>
      <c r="F395" s="42"/>
      <c r="G395" s="42"/>
      <c r="H395" s="42"/>
      <c r="I395" s="42"/>
      <c r="J395" s="42"/>
      <c r="K395" s="42"/>
      <c r="L395" s="42"/>
      <c r="M395" s="42"/>
      <c r="N395"/>
      <c r="O395"/>
      <c r="P395" s="37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pans="3:27" s="5" customFormat="1" x14ac:dyDescent="0.25">
      <c r="C396" s="42"/>
      <c r="D396" s="43"/>
      <c r="E396" s="42"/>
      <c r="F396" s="42"/>
      <c r="G396" s="42"/>
      <c r="H396" s="42"/>
      <c r="I396" s="42"/>
      <c r="J396" s="42"/>
      <c r="K396" s="42"/>
      <c r="L396" s="42"/>
      <c r="M396" s="42"/>
      <c r="N396"/>
      <c r="O396"/>
      <c r="P396" s="37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pans="3:27" s="5" customFormat="1" x14ac:dyDescent="0.25">
      <c r="C397" s="42"/>
      <c r="D397" s="43"/>
      <c r="E397" s="42"/>
      <c r="F397" s="42"/>
      <c r="G397" s="42"/>
      <c r="H397" s="42"/>
      <c r="I397" s="42"/>
      <c r="J397" s="42"/>
      <c r="K397" s="42"/>
      <c r="L397" s="42"/>
      <c r="M397" s="42"/>
      <c r="N397"/>
      <c r="O397"/>
      <c r="P397" s="37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pans="3:27" s="5" customFormat="1" x14ac:dyDescent="0.25">
      <c r="C398" s="42"/>
      <c r="D398" s="43"/>
      <c r="E398" s="42"/>
      <c r="F398" s="42"/>
      <c r="G398" s="42"/>
      <c r="H398" s="42"/>
      <c r="I398" s="42"/>
      <c r="J398" s="42"/>
      <c r="K398" s="42"/>
      <c r="L398" s="42"/>
      <c r="M398" s="42"/>
      <c r="N398"/>
      <c r="O398"/>
      <c r="P398" s="37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pans="3:27" s="5" customFormat="1" x14ac:dyDescent="0.25">
      <c r="C399" s="42"/>
      <c r="D399" s="43"/>
      <c r="E399" s="42"/>
      <c r="F399" s="42"/>
      <c r="G399" s="42"/>
      <c r="H399" s="42"/>
      <c r="I399" s="42"/>
      <c r="J399" s="42"/>
      <c r="K399" s="42"/>
      <c r="L399" s="42"/>
      <c r="M399" s="42"/>
      <c r="N399"/>
      <c r="O399"/>
      <c r="P399" s="37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pans="3:27" s="5" customFormat="1" x14ac:dyDescent="0.25">
      <c r="C400" s="42"/>
      <c r="D400" s="43"/>
      <c r="E400" s="42"/>
      <c r="F400" s="42"/>
      <c r="G400" s="42"/>
      <c r="H400" s="42"/>
      <c r="I400" s="42"/>
      <c r="J400" s="42"/>
      <c r="K400" s="42"/>
      <c r="L400" s="42"/>
      <c r="M400" s="42"/>
      <c r="N400"/>
      <c r="O400"/>
      <c r="P400" s="37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pans="3:27" s="5" customFormat="1" x14ac:dyDescent="0.25">
      <c r="C401" s="42"/>
      <c r="D401" s="43"/>
      <c r="E401" s="42"/>
      <c r="F401" s="42"/>
      <c r="G401" s="42"/>
      <c r="H401" s="42"/>
      <c r="I401" s="42"/>
      <c r="J401" s="42"/>
      <c r="K401" s="42"/>
      <c r="L401" s="42"/>
      <c r="M401" s="42"/>
      <c r="N401"/>
      <c r="O401"/>
      <c r="P401" s="37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pans="3:27" s="5" customFormat="1" x14ac:dyDescent="0.25">
      <c r="C402" s="42"/>
      <c r="D402" s="43"/>
      <c r="E402" s="42"/>
      <c r="F402" s="42"/>
      <c r="G402" s="42"/>
      <c r="H402" s="42"/>
      <c r="I402" s="42"/>
      <c r="J402" s="42"/>
      <c r="K402" s="42"/>
      <c r="L402" s="42"/>
      <c r="M402" s="42"/>
      <c r="N402"/>
      <c r="O402"/>
      <c r="P402" s="37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pans="3:27" s="5" customFormat="1" x14ac:dyDescent="0.25">
      <c r="C403" s="42"/>
      <c r="D403" s="43"/>
      <c r="E403" s="42"/>
      <c r="F403" s="42"/>
      <c r="G403" s="42"/>
      <c r="H403" s="42"/>
      <c r="I403" s="42"/>
      <c r="J403" s="42"/>
      <c r="K403" s="42"/>
      <c r="L403" s="42"/>
      <c r="M403" s="42"/>
      <c r="N403"/>
      <c r="O403"/>
      <c r="P403" s="37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pans="3:27" s="5" customFormat="1" x14ac:dyDescent="0.25">
      <c r="C404" s="42"/>
      <c r="D404" s="43"/>
      <c r="E404" s="42"/>
      <c r="F404" s="42"/>
      <c r="G404" s="42"/>
      <c r="H404" s="42"/>
      <c r="I404" s="42"/>
      <c r="J404" s="42"/>
      <c r="K404" s="42"/>
      <c r="L404" s="42"/>
      <c r="M404" s="42"/>
      <c r="N404"/>
      <c r="O404"/>
      <c r="P404" s="37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pans="3:27" s="5" customFormat="1" x14ac:dyDescent="0.25">
      <c r="C405" s="42"/>
      <c r="D405" s="43"/>
      <c r="E405" s="42"/>
      <c r="F405" s="42"/>
      <c r="G405" s="42"/>
      <c r="H405" s="42"/>
      <c r="I405" s="42"/>
      <c r="J405" s="42"/>
      <c r="K405" s="42"/>
      <c r="L405" s="42"/>
      <c r="M405" s="42"/>
      <c r="N405"/>
      <c r="O405"/>
      <c r="P405" s="37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pans="3:27" s="5" customFormat="1" x14ac:dyDescent="0.25">
      <c r="C406" s="42"/>
      <c r="D406" s="43"/>
      <c r="E406" s="42"/>
      <c r="F406" s="42"/>
      <c r="G406" s="42"/>
      <c r="H406" s="42"/>
      <c r="I406" s="42"/>
      <c r="J406" s="42"/>
      <c r="K406" s="42"/>
      <c r="L406" s="42"/>
      <c r="M406" s="42"/>
      <c r="N406"/>
      <c r="O406"/>
      <c r="P406" s="37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pans="3:27" s="5" customFormat="1" x14ac:dyDescent="0.25">
      <c r="C407" s="42"/>
      <c r="D407" s="43"/>
      <c r="E407" s="42"/>
      <c r="F407" s="42"/>
      <c r="G407" s="42"/>
      <c r="H407" s="42"/>
      <c r="I407" s="42"/>
      <c r="J407" s="42"/>
      <c r="K407" s="42"/>
      <c r="L407" s="42"/>
      <c r="M407" s="42"/>
      <c r="N407"/>
      <c r="O407"/>
      <c r="P407" s="37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pans="3:27" s="5" customFormat="1" x14ac:dyDescent="0.25">
      <c r="C408" s="42"/>
      <c r="D408" s="43"/>
      <c r="E408" s="42"/>
      <c r="F408" s="42"/>
      <c r="G408" s="42"/>
      <c r="H408" s="42"/>
      <c r="I408" s="42"/>
      <c r="J408" s="42"/>
      <c r="K408" s="42"/>
      <c r="L408" s="42"/>
      <c r="M408" s="42"/>
      <c r="N408"/>
      <c r="O408"/>
      <c r="P408" s="37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pans="3:27" s="5" customFormat="1" x14ac:dyDescent="0.25">
      <c r="C409" s="42"/>
      <c r="D409" s="43"/>
      <c r="E409" s="42"/>
      <c r="F409" s="42"/>
      <c r="G409" s="42"/>
      <c r="H409" s="42"/>
      <c r="I409" s="42"/>
      <c r="J409" s="42"/>
      <c r="K409" s="42"/>
      <c r="L409" s="42"/>
      <c r="M409" s="42"/>
      <c r="N409"/>
      <c r="O409"/>
      <c r="P409" s="37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pans="3:27" s="5" customFormat="1" x14ac:dyDescent="0.25">
      <c r="C410" s="42"/>
      <c r="D410" s="43"/>
      <c r="E410" s="42"/>
      <c r="F410" s="42"/>
      <c r="G410" s="42"/>
      <c r="H410" s="42"/>
      <c r="I410" s="42"/>
      <c r="J410" s="42"/>
      <c r="K410" s="42"/>
      <c r="L410" s="42"/>
      <c r="M410" s="42"/>
      <c r="N410"/>
      <c r="O410"/>
      <c r="P410" s="37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pans="3:27" s="5" customFormat="1" x14ac:dyDescent="0.25">
      <c r="C411" s="42"/>
      <c r="D411" s="43"/>
      <c r="E411" s="42"/>
      <c r="F411" s="42"/>
      <c r="G411" s="42"/>
      <c r="H411" s="42"/>
      <c r="I411" s="42"/>
      <c r="J411" s="42"/>
      <c r="K411" s="42"/>
      <c r="L411" s="42"/>
      <c r="M411" s="42"/>
      <c r="N411"/>
      <c r="O411"/>
      <c r="P411" s="37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pans="3:27" s="5" customFormat="1" x14ac:dyDescent="0.25">
      <c r="C412" s="42"/>
      <c r="D412" s="43"/>
      <c r="E412" s="42"/>
      <c r="F412" s="42"/>
      <c r="G412" s="42"/>
      <c r="H412" s="42"/>
      <c r="I412" s="42"/>
      <c r="J412" s="42"/>
      <c r="K412" s="42"/>
      <c r="L412" s="42"/>
      <c r="M412" s="42"/>
      <c r="N412"/>
      <c r="O412"/>
      <c r="P412" s="37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pans="3:27" s="5" customFormat="1" x14ac:dyDescent="0.25">
      <c r="C413" s="42"/>
      <c r="D413" s="43"/>
      <c r="E413" s="42"/>
      <c r="F413" s="42"/>
      <c r="G413" s="42"/>
      <c r="H413" s="42"/>
      <c r="I413" s="42"/>
      <c r="J413" s="42"/>
      <c r="K413" s="42"/>
      <c r="L413" s="42"/>
      <c r="M413" s="42"/>
      <c r="N413"/>
      <c r="O413"/>
      <c r="P413" s="37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pans="3:27" s="5" customFormat="1" x14ac:dyDescent="0.25">
      <c r="C414" s="42"/>
      <c r="D414" s="43"/>
      <c r="E414" s="42"/>
      <c r="F414" s="42"/>
      <c r="G414" s="42"/>
      <c r="H414" s="42"/>
      <c r="I414" s="42"/>
      <c r="J414" s="42"/>
      <c r="K414" s="42"/>
      <c r="L414" s="42"/>
      <c r="M414" s="42"/>
      <c r="N414"/>
      <c r="O414"/>
      <c r="P414" s="37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pans="3:27" s="5" customFormat="1" x14ac:dyDescent="0.25">
      <c r="C415" s="42"/>
      <c r="D415" s="43"/>
      <c r="E415" s="42"/>
      <c r="F415" s="42"/>
      <c r="G415" s="42"/>
      <c r="H415" s="42"/>
      <c r="I415" s="42"/>
      <c r="J415" s="42"/>
      <c r="K415" s="42"/>
      <c r="L415" s="42"/>
      <c r="M415" s="42"/>
      <c r="N415"/>
      <c r="O415"/>
      <c r="P415" s="37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pans="3:27" s="5" customFormat="1" x14ac:dyDescent="0.25">
      <c r="C416" s="42"/>
      <c r="D416" s="43"/>
      <c r="E416" s="42"/>
      <c r="F416" s="42"/>
      <c r="G416" s="42"/>
      <c r="H416" s="42"/>
      <c r="I416" s="42"/>
      <c r="J416" s="42"/>
      <c r="K416" s="42"/>
      <c r="L416" s="42"/>
      <c r="M416" s="42"/>
      <c r="N416"/>
      <c r="O416"/>
      <c r="P416" s="37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pans="3:27" s="5" customFormat="1" x14ac:dyDescent="0.25">
      <c r="C417" s="42"/>
      <c r="D417" s="43"/>
      <c r="E417" s="42"/>
      <c r="F417" s="42"/>
      <c r="G417" s="42"/>
      <c r="H417" s="42"/>
      <c r="I417" s="42"/>
      <c r="J417" s="42"/>
      <c r="K417" s="42"/>
      <c r="L417" s="42"/>
      <c r="M417" s="42"/>
      <c r="N417"/>
      <c r="O417"/>
      <c r="P417" s="37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pans="3:27" s="5" customFormat="1" x14ac:dyDescent="0.25">
      <c r="C418" s="42"/>
      <c r="D418" s="43"/>
      <c r="E418" s="42"/>
      <c r="F418" s="42"/>
      <c r="G418" s="42"/>
      <c r="H418" s="42"/>
      <c r="I418" s="42"/>
      <c r="J418" s="42"/>
      <c r="K418" s="42"/>
      <c r="L418" s="42"/>
      <c r="M418" s="42"/>
      <c r="N418"/>
      <c r="O418"/>
      <c r="P418" s="37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pans="3:27" s="5" customFormat="1" x14ac:dyDescent="0.25">
      <c r="C419" s="42"/>
      <c r="D419" s="43"/>
      <c r="E419" s="42"/>
      <c r="F419" s="42"/>
      <c r="G419" s="42"/>
      <c r="H419" s="42"/>
      <c r="I419" s="42"/>
      <c r="J419" s="42"/>
      <c r="K419" s="42"/>
      <c r="L419" s="42"/>
      <c r="M419" s="42"/>
      <c r="N419"/>
      <c r="O419"/>
      <c r="P419" s="37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pans="3:27" s="5" customFormat="1" x14ac:dyDescent="0.25">
      <c r="C420" s="42"/>
      <c r="D420" s="43"/>
      <c r="E420" s="42"/>
      <c r="F420" s="42"/>
      <c r="G420" s="42"/>
      <c r="H420" s="42"/>
      <c r="I420" s="42"/>
      <c r="J420" s="42"/>
      <c r="K420" s="42"/>
      <c r="L420" s="42"/>
      <c r="M420" s="42"/>
      <c r="N420"/>
      <c r="O420"/>
      <c r="P420" s="37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pans="3:27" s="5" customFormat="1" x14ac:dyDescent="0.25">
      <c r="C421" s="42"/>
      <c r="D421" s="43"/>
      <c r="E421" s="42"/>
      <c r="F421" s="42"/>
      <c r="G421" s="42"/>
      <c r="H421" s="42"/>
      <c r="I421" s="42"/>
      <c r="J421" s="42"/>
      <c r="K421" s="42"/>
      <c r="L421" s="42"/>
      <c r="M421" s="42"/>
      <c r="N421"/>
      <c r="O421"/>
      <c r="P421" s="37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pans="3:27" s="5" customFormat="1" x14ac:dyDescent="0.25">
      <c r="C422" s="42"/>
      <c r="D422" s="43"/>
      <c r="E422" s="42"/>
      <c r="F422" s="42"/>
      <c r="G422" s="42"/>
      <c r="H422" s="42"/>
      <c r="I422" s="42"/>
      <c r="J422" s="42"/>
      <c r="K422" s="42"/>
      <c r="L422" s="42"/>
      <c r="M422" s="42"/>
      <c r="N422"/>
      <c r="O422"/>
      <c r="P422" s="37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pans="3:27" s="5" customFormat="1" x14ac:dyDescent="0.25">
      <c r="C423" s="42"/>
      <c r="D423" s="43"/>
      <c r="E423" s="42"/>
      <c r="F423" s="42"/>
      <c r="G423" s="42"/>
      <c r="H423" s="42"/>
      <c r="I423" s="42"/>
      <c r="J423" s="42"/>
      <c r="K423" s="42"/>
      <c r="L423" s="42"/>
      <c r="M423" s="42"/>
      <c r="N423"/>
      <c r="O423"/>
      <c r="P423" s="37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pans="3:27" s="5" customFormat="1" x14ac:dyDescent="0.25">
      <c r="C424" s="42"/>
      <c r="D424" s="43"/>
      <c r="E424" s="42"/>
      <c r="F424" s="42"/>
      <c r="G424" s="42"/>
      <c r="H424" s="42"/>
      <c r="I424" s="42"/>
      <c r="J424" s="42"/>
      <c r="K424" s="42"/>
      <c r="L424" s="42"/>
      <c r="M424" s="42"/>
      <c r="N424"/>
      <c r="O424"/>
      <c r="P424" s="37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pans="3:27" s="5" customFormat="1" x14ac:dyDescent="0.25">
      <c r="C425" s="42"/>
      <c r="D425" s="43"/>
      <c r="E425" s="42"/>
      <c r="F425" s="42"/>
      <c r="G425" s="42"/>
      <c r="H425" s="42"/>
      <c r="I425" s="42"/>
      <c r="J425" s="42"/>
      <c r="K425" s="42"/>
      <c r="L425" s="42"/>
      <c r="M425" s="42"/>
      <c r="N425"/>
      <c r="O425"/>
      <c r="P425" s="37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pans="3:27" s="5" customFormat="1" x14ac:dyDescent="0.25">
      <c r="C426" s="42"/>
      <c r="D426" s="43"/>
      <c r="E426" s="42"/>
      <c r="F426" s="42"/>
      <c r="G426" s="42"/>
      <c r="H426" s="42"/>
      <c r="I426" s="42"/>
      <c r="J426" s="42"/>
      <c r="K426" s="42"/>
      <c r="L426" s="42"/>
      <c r="M426" s="42"/>
      <c r="N426"/>
      <c r="O426"/>
      <c r="P426" s="37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pans="3:27" s="5" customFormat="1" x14ac:dyDescent="0.25">
      <c r="C427" s="42"/>
      <c r="D427" s="43"/>
      <c r="E427" s="42"/>
      <c r="F427" s="42"/>
      <c r="G427" s="42"/>
      <c r="H427" s="42"/>
      <c r="I427" s="42"/>
      <c r="J427" s="42"/>
      <c r="K427" s="42"/>
      <c r="L427" s="42"/>
      <c r="M427" s="42"/>
      <c r="N427"/>
      <c r="O427"/>
      <c r="P427" s="37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pans="3:27" s="5" customFormat="1" x14ac:dyDescent="0.25">
      <c r="C428" s="42"/>
      <c r="D428" s="43"/>
      <c r="E428" s="42"/>
      <c r="F428" s="42"/>
      <c r="G428" s="42"/>
      <c r="H428" s="42"/>
      <c r="I428" s="42"/>
      <c r="J428" s="42"/>
      <c r="K428" s="42"/>
      <c r="L428" s="42"/>
      <c r="M428" s="42"/>
      <c r="N428"/>
      <c r="O428"/>
      <c r="P428" s="37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pans="3:27" s="5" customFormat="1" x14ac:dyDescent="0.25">
      <c r="C429" s="42"/>
      <c r="D429" s="43"/>
      <c r="E429" s="42"/>
      <c r="F429" s="42"/>
      <c r="G429" s="42"/>
      <c r="H429" s="42"/>
      <c r="I429" s="42"/>
      <c r="J429" s="42"/>
      <c r="K429" s="42"/>
      <c r="L429" s="42"/>
      <c r="M429" s="42"/>
      <c r="N429"/>
      <c r="O429"/>
      <c r="P429" s="37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pans="3:27" s="5" customFormat="1" x14ac:dyDescent="0.25">
      <c r="C430" s="42"/>
      <c r="D430" s="43"/>
      <c r="E430" s="42"/>
      <c r="F430" s="42"/>
      <c r="G430" s="42"/>
      <c r="H430" s="42"/>
      <c r="I430" s="42"/>
      <c r="J430" s="42"/>
      <c r="K430" s="42"/>
      <c r="L430" s="42"/>
      <c r="M430" s="42"/>
      <c r="N430"/>
      <c r="O430"/>
      <c r="P430" s="37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pans="3:27" s="5" customFormat="1" x14ac:dyDescent="0.25">
      <c r="C431" s="42"/>
      <c r="D431" s="43"/>
      <c r="E431" s="42"/>
      <c r="F431" s="42"/>
      <c r="G431" s="42"/>
      <c r="H431" s="42"/>
      <c r="I431" s="42"/>
      <c r="J431" s="42"/>
      <c r="K431" s="42"/>
      <c r="L431" s="42"/>
      <c r="M431" s="42"/>
      <c r="N431"/>
      <c r="O431"/>
      <c r="P431" s="37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pans="3:27" s="5" customFormat="1" x14ac:dyDescent="0.25">
      <c r="C432" s="42"/>
      <c r="D432" s="43"/>
      <c r="E432" s="42"/>
      <c r="F432" s="42"/>
      <c r="G432" s="42"/>
      <c r="H432" s="42"/>
      <c r="I432" s="42"/>
      <c r="J432" s="42"/>
      <c r="K432" s="42"/>
      <c r="L432" s="42"/>
      <c r="M432" s="42"/>
      <c r="N432"/>
      <c r="O432"/>
      <c r="P432" s="37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pans="3:27" s="5" customFormat="1" x14ac:dyDescent="0.25">
      <c r="C433" s="42"/>
      <c r="D433" s="43"/>
      <c r="E433" s="42"/>
      <c r="F433" s="42"/>
      <c r="G433" s="42"/>
      <c r="H433" s="42"/>
      <c r="I433" s="42"/>
      <c r="J433" s="42"/>
      <c r="K433" s="42"/>
      <c r="L433" s="42"/>
      <c r="M433" s="42"/>
      <c r="N433"/>
      <c r="O433"/>
      <c r="P433" s="37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pans="3:27" s="5" customFormat="1" x14ac:dyDescent="0.25">
      <c r="C434" s="42"/>
      <c r="D434" s="43"/>
      <c r="E434" s="42"/>
      <c r="F434" s="42"/>
      <c r="G434" s="42"/>
      <c r="H434" s="42"/>
      <c r="I434" s="42"/>
      <c r="J434" s="42"/>
      <c r="K434" s="42"/>
      <c r="L434" s="42"/>
      <c r="M434" s="42"/>
      <c r="N434"/>
      <c r="O434"/>
      <c r="P434" s="37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pans="3:27" s="5" customFormat="1" x14ac:dyDescent="0.25">
      <c r="C435" s="42"/>
      <c r="D435" s="43"/>
      <c r="E435" s="42"/>
      <c r="F435" s="42"/>
      <c r="G435" s="42"/>
      <c r="H435" s="42"/>
      <c r="I435" s="42"/>
      <c r="J435" s="42"/>
      <c r="K435" s="42"/>
      <c r="L435" s="42"/>
      <c r="M435" s="42"/>
      <c r="N435"/>
      <c r="O435"/>
      <c r="P435" s="37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pans="3:27" s="5" customFormat="1" x14ac:dyDescent="0.25">
      <c r="C436" s="42"/>
      <c r="D436" s="43"/>
      <c r="E436" s="42"/>
      <c r="F436" s="42"/>
      <c r="G436" s="42"/>
      <c r="H436" s="42"/>
      <c r="I436" s="42"/>
      <c r="J436" s="42"/>
      <c r="K436" s="42"/>
      <c r="L436" s="42"/>
      <c r="M436" s="42"/>
      <c r="N436"/>
      <c r="O436"/>
      <c r="P436" s="37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pans="3:27" s="5" customFormat="1" x14ac:dyDescent="0.25">
      <c r="C437" s="42"/>
      <c r="D437" s="43"/>
      <c r="E437" s="42"/>
      <c r="F437" s="42"/>
      <c r="G437" s="42"/>
      <c r="H437" s="42"/>
      <c r="I437" s="42"/>
      <c r="J437" s="42"/>
      <c r="K437" s="42"/>
      <c r="L437" s="42"/>
      <c r="M437" s="42"/>
      <c r="N437"/>
      <c r="O437"/>
      <c r="P437" s="37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pans="3:27" s="5" customFormat="1" x14ac:dyDescent="0.25">
      <c r="C438" s="42"/>
      <c r="D438" s="43"/>
      <c r="E438" s="42"/>
      <c r="F438" s="42"/>
      <c r="G438" s="42"/>
      <c r="H438" s="42"/>
      <c r="I438" s="42"/>
      <c r="J438" s="42"/>
      <c r="K438" s="42"/>
      <c r="L438" s="42"/>
      <c r="M438" s="42"/>
      <c r="N438"/>
      <c r="O438"/>
      <c r="P438" s="37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pans="3:27" s="5" customFormat="1" x14ac:dyDescent="0.25">
      <c r="C439" s="42"/>
      <c r="D439" s="43"/>
      <c r="E439" s="42"/>
      <c r="F439" s="42"/>
      <c r="G439" s="42"/>
      <c r="H439" s="42"/>
      <c r="I439" s="42"/>
      <c r="J439" s="42"/>
      <c r="K439" s="42"/>
      <c r="L439" s="42"/>
      <c r="M439" s="42"/>
      <c r="N439"/>
      <c r="O439"/>
      <c r="P439" s="37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pans="3:27" s="5" customFormat="1" x14ac:dyDescent="0.25">
      <c r="C440" s="42"/>
      <c r="D440" s="43"/>
      <c r="E440" s="42"/>
      <c r="F440" s="42"/>
      <c r="G440" s="42"/>
      <c r="H440" s="42"/>
      <c r="I440" s="42"/>
      <c r="J440" s="42"/>
      <c r="K440" s="42"/>
      <c r="L440" s="42"/>
      <c r="M440" s="42"/>
      <c r="N440"/>
      <c r="O440"/>
      <c r="P440" s="37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pans="3:27" s="5" customFormat="1" x14ac:dyDescent="0.25">
      <c r="C441" s="42"/>
      <c r="D441" s="43"/>
      <c r="E441" s="42"/>
      <c r="F441" s="42"/>
      <c r="G441" s="42"/>
      <c r="H441" s="42"/>
      <c r="I441" s="42"/>
      <c r="J441" s="42"/>
      <c r="K441" s="42"/>
      <c r="L441" s="42"/>
      <c r="M441" s="42"/>
      <c r="N441"/>
      <c r="O441"/>
      <c r="P441" s="37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pans="3:27" s="5" customFormat="1" x14ac:dyDescent="0.25">
      <c r="C442" s="42"/>
      <c r="D442" s="43"/>
      <c r="E442" s="42"/>
      <c r="F442" s="42"/>
      <c r="G442" s="42"/>
      <c r="H442" s="42"/>
      <c r="I442" s="42"/>
      <c r="J442" s="42"/>
      <c r="K442" s="42"/>
      <c r="L442" s="42"/>
      <c r="M442" s="42"/>
      <c r="N442"/>
      <c r="O442"/>
      <c r="P442" s="37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pans="3:27" s="5" customFormat="1" x14ac:dyDescent="0.25">
      <c r="C443" s="42"/>
      <c r="D443" s="43"/>
      <c r="E443" s="42"/>
      <c r="F443" s="42"/>
      <c r="G443" s="42"/>
      <c r="H443" s="42"/>
      <c r="I443" s="42"/>
      <c r="J443" s="42"/>
      <c r="K443" s="42"/>
      <c r="L443" s="42"/>
      <c r="M443" s="42"/>
      <c r="N443"/>
      <c r="O443"/>
      <c r="P443" s="37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pans="3:27" s="5" customFormat="1" x14ac:dyDescent="0.25">
      <c r="C444" s="42"/>
      <c r="D444" s="43"/>
      <c r="E444" s="42"/>
      <c r="F444" s="42"/>
      <c r="G444" s="42"/>
      <c r="H444" s="42"/>
      <c r="I444" s="42"/>
      <c r="J444" s="42"/>
      <c r="K444" s="42"/>
      <c r="L444" s="42"/>
      <c r="M444" s="42"/>
      <c r="N444"/>
      <c r="O444"/>
      <c r="P444" s="37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pans="3:27" s="5" customFormat="1" x14ac:dyDescent="0.25">
      <c r="C445" s="42"/>
      <c r="D445" s="43"/>
      <c r="E445" s="42"/>
      <c r="F445" s="42"/>
      <c r="G445" s="42"/>
      <c r="H445" s="42"/>
      <c r="I445" s="42"/>
      <c r="J445" s="42"/>
      <c r="K445" s="42"/>
      <c r="L445" s="42"/>
      <c r="M445" s="42"/>
      <c r="N445"/>
      <c r="O445"/>
      <c r="P445" s="37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pans="3:27" s="5" customFormat="1" x14ac:dyDescent="0.25">
      <c r="C446" s="42"/>
      <c r="D446" s="43"/>
      <c r="E446" s="42"/>
      <c r="F446" s="42"/>
      <c r="G446" s="42"/>
      <c r="H446" s="42"/>
      <c r="I446" s="42"/>
      <c r="J446" s="42"/>
      <c r="K446" s="42"/>
      <c r="L446" s="42"/>
      <c r="M446" s="42"/>
      <c r="N446"/>
      <c r="O446"/>
      <c r="P446" s="37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pans="3:27" s="5" customFormat="1" x14ac:dyDescent="0.25">
      <c r="C447" s="42"/>
      <c r="D447" s="43"/>
      <c r="E447" s="42"/>
      <c r="F447" s="42"/>
      <c r="G447" s="42"/>
      <c r="H447" s="42"/>
      <c r="I447" s="42"/>
      <c r="J447" s="42"/>
      <c r="K447" s="42"/>
      <c r="L447" s="42"/>
      <c r="M447" s="42"/>
      <c r="N447"/>
      <c r="O447"/>
      <c r="P447" s="37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pans="3:27" s="5" customFormat="1" x14ac:dyDescent="0.25">
      <c r="C448" s="42"/>
      <c r="D448" s="43"/>
      <c r="E448" s="42"/>
      <c r="F448" s="42"/>
      <c r="G448" s="42"/>
      <c r="H448" s="42"/>
      <c r="I448" s="42"/>
      <c r="J448" s="42"/>
      <c r="K448" s="42"/>
      <c r="L448" s="42"/>
      <c r="M448" s="42"/>
      <c r="N448"/>
      <c r="O448"/>
      <c r="P448" s="37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pans="3:27" s="5" customFormat="1" x14ac:dyDescent="0.25">
      <c r="C449" s="42"/>
      <c r="D449" s="43"/>
      <c r="E449" s="42"/>
      <c r="F449" s="42"/>
      <c r="G449" s="42"/>
      <c r="H449" s="42"/>
      <c r="I449" s="42"/>
      <c r="J449" s="42"/>
      <c r="K449" s="42"/>
      <c r="L449" s="42"/>
      <c r="M449" s="42"/>
      <c r="N449"/>
      <c r="O449"/>
      <c r="P449" s="37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pans="3:27" s="5" customFormat="1" x14ac:dyDescent="0.25">
      <c r="C450" s="42"/>
      <c r="D450" s="43"/>
      <c r="E450" s="42"/>
      <c r="F450" s="42"/>
      <c r="G450" s="42"/>
      <c r="H450" s="42"/>
      <c r="I450" s="42"/>
      <c r="J450" s="42"/>
      <c r="K450" s="42"/>
      <c r="L450" s="42"/>
      <c r="M450" s="42"/>
      <c r="N450"/>
      <c r="O450"/>
      <c r="P450" s="37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pans="3:27" s="5" customFormat="1" x14ac:dyDescent="0.25">
      <c r="C451" s="42"/>
      <c r="D451" s="43"/>
      <c r="E451" s="42"/>
      <c r="F451" s="42"/>
      <c r="G451" s="42"/>
      <c r="H451" s="42"/>
      <c r="I451" s="42"/>
      <c r="J451" s="42"/>
      <c r="K451" s="42"/>
      <c r="L451" s="42"/>
      <c r="M451" s="42"/>
      <c r="N451"/>
      <c r="O451"/>
      <c r="P451" s="37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pans="3:27" s="5" customFormat="1" x14ac:dyDescent="0.25">
      <c r="C452" s="42"/>
      <c r="D452" s="43"/>
      <c r="E452" s="42"/>
      <c r="F452" s="42"/>
      <c r="G452" s="42"/>
      <c r="H452" s="42"/>
      <c r="I452" s="42"/>
      <c r="J452" s="42"/>
      <c r="K452" s="42"/>
      <c r="L452" s="42"/>
      <c r="M452" s="42"/>
      <c r="N452"/>
      <c r="O452"/>
      <c r="P452" s="37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pans="3:27" s="5" customFormat="1" x14ac:dyDescent="0.25">
      <c r="C453" s="42"/>
      <c r="D453" s="43"/>
      <c r="E453" s="42"/>
      <c r="F453" s="42"/>
      <c r="G453" s="42"/>
      <c r="H453" s="42"/>
      <c r="I453" s="42"/>
      <c r="J453" s="42"/>
      <c r="K453" s="42"/>
      <c r="L453" s="42"/>
      <c r="M453" s="42"/>
      <c r="N453"/>
      <c r="O453"/>
      <c r="P453" s="37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pans="3:27" s="5" customFormat="1" x14ac:dyDescent="0.25">
      <c r="C454" s="42"/>
      <c r="D454" s="43"/>
      <c r="E454" s="42"/>
      <c r="F454" s="42"/>
      <c r="G454" s="42"/>
      <c r="H454" s="42"/>
      <c r="I454" s="42"/>
      <c r="J454" s="42"/>
      <c r="K454" s="42"/>
      <c r="L454" s="42"/>
      <c r="M454" s="42"/>
      <c r="N454"/>
      <c r="O454"/>
      <c r="P454" s="37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pans="3:27" s="5" customFormat="1" x14ac:dyDescent="0.25">
      <c r="C455" s="42"/>
      <c r="D455" s="43"/>
      <c r="E455" s="42"/>
      <c r="F455" s="42"/>
      <c r="G455" s="42"/>
      <c r="H455" s="42"/>
      <c r="I455" s="42"/>
      <c r="J455" s="42"/>
      <c r="K455" s="42"/>
      <c r="L455" s="42"/>
      <c r="M455" s="42"/>
      <c r="N455"/>
      <c r="O455"/>
      <c r="P455" s="37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pans="3:27" s="5" customFormat="1" x14ac:dyDescent="0.25">
      <c r="C456" s="42"/>
      <c r="D456" s="43"/>
      <c r="E456" s="42"/>
      <c r="F456" s="42"/>
      <c r="G456" s="42"/>
      <c r="H456" s="42"/>
      <c r="I456" s="42"/>
      <c r="J456" s="42"/>
      <c r="K456" s="42"/>
      <c r="L456" s="42"/>
      <c r="M456" s="42"/>
      <c r="N456"/>
      <c r="O456"/>
      <c r="P456" s="37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pans="3:27" s="5" customFormat="1" x14ac:dyDescent="0.25">
      <c r="C457" s="42"/>
      <c r="D457" s="43"/>
      <c r="E457" s="42"/>
      <c r="F457" s="42"/>
      <c r="G457" s="42"/>
      <c r="H457" s="42"/>
      <c r="I457" s="42"/>
      <c r="J457" s="42"/>
      <c r="K457" s="42"/>
      <c r="L457" s="42"/>
      <c r="M457" s="42"/>
      <c r="N457"/>
      <c r="O457"/>
      <c r="P457" s="37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pans="3:27" s="5" customFormat="1" x14ac:dyDescent="0.25">
      <c r="C458" s="42"/>
      <c r="D458" s="43"/>
      <c r="E458" s="42"/>
      <c r="F458" s="42"/>
      <c r="G458" s="42"/>
      <c r="H458" s="42"/>
      <c r="I458" s="42"/>
      <c r="J458" s="42"/>
      <c r="K458" s="42"/>
      <c r="L458" s="42"/>
      <c r="M458" s="42"/>
      <c r="N458"/>
      <c r="O458"/>
      <c r="P458" s="37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pans="3:27" s="5" customFormat="1" x14ac:dyDescent="0.25">
      <c r="C459" s="42"/>
      <c r="D459" s="43"/>
      <c r="E459" s="42"/>
      <c r="F459" s="42"/>
      <c r="G459" s="42"/>
      <c r="H459" s="42"/>
      <c r="I459" s="42"/>
      <c r="J459" s="42"/>
      <c r="K459" s="42"/>
      <c r="L459" s="42"/>
      <c r="M459" s="42"/>
      <c r="N459"/>
      <c r="O459"/>
      <c r="P459" s="37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pans="3:27" s="5" customFormat="1" x14ac:dyDescent="0.25">
      <c r="C460" s="42"/>
      <c r="D460" s="43"/>
      <c r="E460" s="42"/>
      <c r="F460" s="42"/>
      <c r="G460" s="42"/>
      <c r="H460" s="42"/>
      <c r="I460" s="42"/>
      <c r="J460" s="42"/>
      <c r="K460" s="42"/>
      <c r="L460" s="42"/>
      <c r="M460" s="42"/>
      <c r="N460"/>
      <c r="O460"/>
      <c r="P460" s="37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pans="3:27" s="5" customFormat="1" x14ac:dyDescent="0.25">
      <c r="C461" s="42"/>
      <c r="D461" s="43"/>
      <c r="E461" s="42"/>
      <c r="F461" s="42"/>
      <c r="G461" s="42"/>
      <c r="H461" s="42"/>
      <c r="I461" s="42"/>
      <c r="J461" s="42"/>
      <c r="K461" s="42"/>
      <c r="L461" s="42"/>
      <c r="M461" s="42"/>
      <c r="N461"/>
      <c r="O461"/>
      <c r="P461" s="37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pans="3:27" s="5" customFormat="1" x14ac:dyDescent="0.25">
      <c r="C462" s="42"/>
      <c r="D462" s="43"/>
      <c r="E462" s="42"/>
      <c r="F462" s="42"/>
      <c r="G462" s="42"/>
      <c r="H462" s="42"/>
      <c r="I462" s="42"/>
      <c r="J462" s="42"/>
      <c r="K462" s="42"/>
      <c r="L462" s="42"/>
      <c r="M462" s="42"/>
      <c r="N462"/>
      <c r="O462"/>
      <c r="P462" s="37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pans="3:27" s="5" customFormat="1" x14ac:dyDescent="0.25">
      <c r="C463" s="42"/>
      <c r="D463" s="43"/>
      <c r="E463" s="42"/>
      <c r="F463" s="42"/>
      <c r="G463" s="42"/>
      <c r="H463" s="42"/>
      <c r="I463" s="42"/>
      <c r="J463" s="42"/>
      <c r="K463" s="42"/>
      <c r="L463" s="42"/>
      <c r="M463" s="42"/>
      <c r="N463"/>
      <c r="O463"/>
      <c r="P463" s="37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pans="3:27" s="5" customFormat="1" x14ac:dyDescent="0.25">
      <c r="C464" s="42"/>
      <c r="D464" s="43"/>
      <c r="E464" s="42"/>
      <c r="F464" s="42"/>
      <c r="G464" s="42"/>
      <c r="H464" s="42"/>
      <c r="I464" s="42"/>
      <c r="J464" s="42"/>
      <c r="K464" s="42"/>
      <c r="L464" s="42"/>
      <c r="M464" s="42"/>
      <c r="N464"/>
      <c r="O464"/>
      <c r="P464" s="37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pans="3:27" s="5" customFormat="1" x14ac:dyDescent="0.25">
      <c r="C465" s="42"/>
      <c r="D465" s="43"/>
      <c r="E465" s="42"/>
      <c r="F465" s="42"/>
      <c r="G465" s="42"/>
      <c r="H465" s="42"/>
      <c r="I465" s="42"/>
      <c r="J465" s="42"/>
      <c r="K465" s="42"/>
      <c r="L465" s="42"/>
      <c r="M465" s="42"/>
      <c r="N465"/>
      <c r="O465"/>
      <c r="P465" s="37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pans="3:27" s="5" customFormat="1" x14ac:dyDescent="0.25">
      <c r="C466" s="42"/>
      <c r="D466" s="43"/>
      <c r="E466" s="42"/>
      <c r="F466" s="42"/>
      <c r="G466" s="42"/>
      <c r="H466" s="42"/>
      <c r="I466" s="42"/>
      <c r="J466" s="42"/>
      <c r="K466" s="42"/>
      <c r="L466" s="42"/>
      <c r="M466" s="42"/>
      <c r="N466"/>
      <c r="O466"/>
      <c r="P466" s="37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pans="3:27" s="5" customFormat="1" x14ac:dyDescent="0.25">
      <c r="C467" s="42"/>
      <c r="D467" s="43"/>
      <c r="E467" s="42"/>
      <c r="F467" s="42"/>
      <c r="G467" s="42"/>
      <c r="H467" s="42"/>
      <c r="I467" s="42"/>
      <c r="J467" s="42"/>
      <c r="K467" s="42"/>
      <c r="L467" s="42"/>
      <c r="M467" s="42"/>
      <c r="N467"/>
      <c r="O467"/>
      <c r="P467" s="37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pans="3:27" s="5" customFormat="1" x14ac:dyDescent="0.25">
      <c r="C468" s="42"/>
      <c r="D468" s="43"/>
      <c r="E468" s="42"/>
      <c r="F468" s="42"/>
      <c r="G468" s="42"/>
      <c r="H468" s="42"/>
      <c r="I468" s="42"/>
      <c r="J468" s="42"/>
      <c r="K468" s="42"/>
      <c r="L468" s="42"/>
      <c r="M468" s="42"/>
      <c r="N468"/>
      <c r="O468"/>
      <c r="P468" s="37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pans="3:27" s="5" customFormat="1" x14ac:dyDescent="0.25">
      <c r="C469" s="42"/>
      <c r="D469" s="43"/>
      <c r="E469" s="42"/>
      <c r="F469" s="42"/>
      <c r="G469" s="42"/>
      <c r="H469" s="42"/>
      <c r="I469" s="42"/>
      <c r="J469" s="42"/>
      <c r="K469" s="42"/>
      <c r="L469" s="42"/>
      <c r="M469" s="42"/>
      <c r="N469"/>
      <c r="O469"/>
      <c r="P469" s="37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pans="3:27" s="5" customFormat="1" x14ac:dyDescent="0.25">
      <c r="C470" s="42"/>
      <c r="D470" s="43"/>
      <c r="E470" s="42"/>
      <c r="F470" s="42"/>
      <c r="G470" s="42"/>
      <c r="H470" s="42"/>
      <c r="I470" s="42"/>
      <c r="J470" s="42"/>
      <c r="K470" s="42"/>
      <c r="L470" s="42"/>
      <c r="M470" s="42"/>
      <c r="N470"/>
      <c r="O470"/>
      <c r="P470" s="37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pans="3:27" s="5" customFormat="1" x14ac:dyDescent="0.25">
      <c r="C471" s="42"/>
      <c r="D471" s="43"/>
      <c r="E471" s="42"/>
      <c r="F471" s="42"/>
      <c r="G471" s="42"/>
      <c r="H471" s="42"/>
      <c r="I471" s="42"/>
      <c r="J471" s="42"/>
      <c r="K471" s="42"/>
      <c r="L471" s="42"/>
      <c r="M471" s="42"/>
      <c r="N471"/>
      <c r="O471"/>
      <c r="P471" s="37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pans="3:27" s="5" customFormat="1" x14ac:dyDescent="0.25">
      <c r="C472" s="42"/>
      <c r="D472" s="43"/>
      <c r="E472" s="42"/>
      <c r="F472" s="42"/>
      <c r="G472" s="42"/>
      <c r="H472" s="42"/>
      <c r="I472" s="42"/>
      <c r="J472" s="42"/>
      <c r="K472" s="42"/>
      <c r="L472" s="42"/>
      <c r="M472" s="42"/>
      <c r="N472"/>
      <c r="O472"/>
      <c r="P472" s="37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pans="3:27" s="5" customFormat="1" x14ac:dyDescent="0.25">
      <c r="C473" s="42"/>
      <c r="D473" s="43"/>
      <c r="E473" s="42"/>
      <c r="F473" s="42"/>
      <c r="G473" s="42"/>
      <c r="H473" s="42"/>
      <c r="I473" s="42"/>
      <c r="J473" s="42"/>
      <c r="K473" s="42"/>
      <c r="L473" s="42"/>
      <c r="M473" s="42"/>
      <c r="N473"/>
      <c r="O473"/>
      <c r="P473" s="37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pans="3:27" s="5" customFormat="1" x14ac:dyDescent="0.25">
      <c r="C474" s="42"/>
      <c r="D474" s="43"/>
      <c r="E474" s="42"/>
      <c r="F474" s="42"/>
      <c r="G474" s="42"/>
      <c r="H474" s="42"/>
      <c r="I474" s="42"/>
      <c r="J474" s="42"/>
      <c r="K474" s="42"/>
      <c r="L474" s="42"/>
      <c r="M474" s="42"/>
      <c r="N474"/>
      <c r="O474"/>
      <c r="P474" s="37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pans="3:27" s="5" customFormat="1" x14ac:dyDescent="0.25">
      <c r="C475" s="42"/>
      <c r="D475" s="43"/>
      <c r="E475" s="42"/>
      <c r="F475" s="42"/>
      <c r="G475" s="42"/>
      <c r="H475" s="42"/>
      <c r="I475" s="42"/>
      <c r="J475" s="42"/>
      <c r="K475" s="42"/>
      <c r="L475" s="42"/>
      <c r="M475" s="42"/>
      <c r="N475"/>
      <c r="O475"/>
      <c r="P475" s="37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pans="3:27" s="5" customFormat="1" x14ac:dyDescent="0.25">
      <c r="C476" s="42"/>
      <c r="D476" s="43"/>
      <c r="E476" s="42"/>
      <c r="F476" s="42"/>
      <c r="G476" s="42"/>
      <c r="H476" s="42"/>
      <c r="I476" s="42"/>
      <c r="J476" s="42"/>
      <c r="K476" s="42"/>
      <c r="L476" s="42"/>
      <c r="M476" s="42"/>
      <c r="N476"/>
      <c r="O476"/>
      <c r="P476" s="37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pans="3:27" s="5" customFormat="1" x14ac:dyDescent="0.25">
      <c r="C477" s="42"/>
      <c r="D477" s="43"/>
      <c r="E477" s="42"/>
      <c r="F477" s="42"/>
      <c r="G477" s="42"/>
      <c r="H477" s="42"/>
      <c r="I477" s="42"/>
      <c r="J477" s="42"/>
      <c r="K477" s="42"/>
      <c r="L477" s="42"/>
      <c r="M477" s="42"/>
      <c r="N477"/>
      <c r="O477"/>
      <c r="P477" s="37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pans="3:27" s="5" customFormat="1" x14ac:dyDescent="0.25">
      <c r="C478" s="42"/>
      <c r="D478" s="43"/>
      <c r="E478" s="42"/>
      <c r="F478" s="42"/>
      <c r="G478" s="42"/>
      <c r="H478" s="42"/>
      <c r="I478" s="42"/>
      <c r="J478" s="42"/>
      <c r="K478" s="42"/>
      <c r="L478" s="42"/>
      <c r="M478" s="42"/>
      <c r="N478"/>
      <c r="O478"/>
      <c r="P478" s="37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pans="3:27" s="5" customFormat="1" x14ac:dyDescent="0.25">
      <c r="C479" s="42"/>
      <c r="D479" s="43"/>
      <c r="E479" s="42"/>
      <c r="F479" s="42"/>
      <c r="G479" s="42"/>
      <c r="H479" s="42"/>
      <c r="I479" s="42"/>
      <c r="J479" s="42"/>
      <c r="K479" s="42"/>
      <c r="L479" s="42"/>
      <c r="M479" s="42"/>
      <c r="N479"/>
      <c r="O479"/>
      <c r="P479" s="37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pans="3:27" s="5" customFormat="1" x14ac:dyDescent="0.25">
      <c r="C480" s="42"/>
      <c r="D480" s="43"/>
      <c r="E480" s="42"/>
      <c r="F480" s="42"/>
      <c r="G480" s="42"/>
      <c r="H480" s="42"/>
      <c r="I480" s="42"/>
      <c r="J480" s="42"/>
      <c r="K480" s="42"/>
      <c r="L480" s="42"/>
      <c r="M480" s="42"/>
      <c r="N480"/>
      <c r="O480"/>
      <c r="P480" s="37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pans="3:27" s="5" customFormat="1" x14ac:dyDescent="0.25">
      <c r="C481" s="42"/>
      <c r="D481" s="43"/>
      <c r="E481" s="42"/>
      <c r="F481" s="42"/>
      <c r="G481" s="42"/>
      <c r="H481" s="42"/>
      <c r="I481" s="42"/>
      <c r="J481" s="42"/>
      <c r="K481" s="42"/>
      <c r="L481" s="42"/>
      <c r="M481" s="42"/>
      <c r="N481"/>
      <c r="O481"/>
      <c r="P481" s="37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pans="3:27" s="5" customFormat="1" x14ac:dyDescent="0.25">
      <c r="C482" s="42"/>
      <c r="D482" s="43"/>
      <c r="E482" s="42"/>
      <c r="F482" s="42"/>
      <c r="G482" s="42"/>
      <c r="H482" s="42"/>
      <c r="I482" s="42"/>
      <c r="J482" s="42"/>
      <c r="K482" s="42"/>
      <c r="L482" s="42"/>
      <c r="M482" s="42"/>
      <c r="N482"/>
      <c r="O482"/>
      <c r="P482" s="37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pans="3:27" s="5" customFormat="1" x14ac:dyDescent="0.25">
      <c r="C483" s="42"/>
      <c r="D483" s="43"/>
      <c r="E483" s="42"/>
      <c r="F483" s="42"/>
      <c r="G483" s="42"/>
      <c r="H483" s="42"/>
      <c r="I483" s="42"/>
      <c r="J483" s="42"/>
      <c r="K483" s="42"/>
      <c r="L483" s="42"/>
      <c r="M483" s="42"/>
      <c r="N483"/>
      <c r="O483"/>
      <c r="P483" s="37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pans="3:27" s="5" customFormat="1" x14ac:dyDescent="0.25">
      <c r="C484" s="42"/>
      <c r="D484" s="43"/>
      <c r="E484" s="42"/>
      <c r="F484" s="42"/>
      <c r="G484" s="42"/>
      <c r="H484" s="42"/>
      <c r="I484" s="42"/>
      <c r="J484" s="42"/>
      <c r="K484" s="42"/>
      <c r="L484" s="42"/>
      <c r="M484" s="42"/>
      <c r="N484"/>
      <c r="O484"/>
      <c r="P484" s="37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pans="3:27" s="5" customFormat="1" x14ac:dyDescent="0.25">
      <c r="C485" s="42"/>
      <c r="D485" s="43"/>
      <c r="E485" s="42"/>
      <c r="F485" s="42"/>
      <c r="G485" s="42"/>
      <c r="H485" s="42"/>
      <c r="I485" s="42"/>
      <c r="J485" s="42"/>
      <c r="K485" s="42"/>
      <c r="L485" s="42"/>
      <c r="M485" s="42"/>
      <c r="N485"/>
      <c r="O485"/>
      <c r="P485" s="37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pans="3:27" s="5" customFormat="1" x14ac:dyDescent="0.25">
      <c r="C486" s="42"/>
      <c r="D486" s="43"/>
      <c r="E486" s="42"/>
      <c r="F486" s="42"/>
      <c r="G486" s="42"/>
      <c r="H486" s="42"/>
      <c r="I486" s="42"/>
      <c r="J486" s="42"/>
      <c r="K486" s="42"/>
      <c r="L486" s="42"/>
      <c r="M486" s="42"/>
      <c r="N486"/>
      <c r="O486"/>
      <c r="P486" s="37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pans="3:27" s="5" customFormat="1" x14ac:dyDescent="0.25">
      <c r="C487" s="42"/>
      <c r="D487" s="43"/>
      <c r="E487" s="42"/>
      <c r="F487" s="42"/>
      <c r="G487" s="42"/>
      <c r="H487" s="42"/>
      <c r="I487" s="42"/>
      <c r="J487" s="42"/>
      <c r="K487" s="42"/>
      <c r="L487" s="42"/>
      <c r="M487" s="42"/>
      <c r="N487"/>
      <c r="O487"/>
      <c r="P487" s="37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pans="3:27" s="5" customFormat="1" x14ac:dyDescent="0.25">
      <c r="C488" s="42"/>
      <c r="D488" s="43"/>
      <c r="E488" s="42"/>
      <c r="F488" s="42"/>
      <c r="G488" s="42"/>
      <c r="H488" s="42"/>
      <c r="I488" s="42"/>
      <c r="J488" s="42"/>
      <c r="K488" s="42"/>
      <c r="L488" s="42"/>
      <c r="M488" s="42"/>
      <c r="N488"/>
      <c r="O488"/>
      <c r="P488" s="37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pans="3:27" s="5" customFormat="1" x14ac:dyDescent="0.25">
      <c r="C489" s="42"/>
      <c r="D489" s="43"/>
      <c r="E489" s="42"/>
      <c r="F489" s="42"/>
      <c r="G489" s="42"/>
      <c r="H489" s="42"/>
      <c r="I489" s="42"/>
      <c r="J489" s="42"/>
      <c r="K489" s="42"/>
      <c r="L489" s="42"/>
      <c r="M489" s="42"/>
      <c r="N489"/>
      <c r="O489"/>
      <c r="P489" s="37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pans="3:27" s="5" customFormat="1" x14ac:dyDescent="0.25">
      <c r="C490" s="42"/>
      <c r="D490" s="43"/>
      <c r="E490" s="42"/>
      <c r="F490" s="42"/>
      <c r="G490" s="42"/>
      <c r="H490" s="42"/>
      <c r="I490" s="42"/>
      <c r="J490" s="42"/>
      <c r="K490" s="42"/>
      <c r="L490" s="42"/>
      <c r="M490" s="42"/>
      <c r="N490"/>
      <c r="O490"/>
      <c r="P490" s="37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pans="3:27" s="5" customFormat="1" x14ac:dyDescent="0.25">
      <c r="C491" s="42"/>
      <c r="D491" s="43"/>
      <c r="E491" s="42"/>
      <c r="F491" s="42"/>
      <c r="G491" s="42"/>
      <c r="H491" s="42"/>
      <c r="I491" s="42"/>
      <c r="J491" s="42"/>
      <c r="K491" s="42"/>
      <c r="L491" s="42"/>
      <c r="M491" s="42"/>
      <c r="N491"/>
      <c r="O491"/>
      <c r="P491" s="37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pans="3:27" s="5" customFormat="1" x14ac:dyDescent="0.25">
      <c r="C492" s="42"/>
      <c r="D492" s="43"/>
      <c r="E492" s="42"/>
      <c r="F492" s="42"/>
      <c r="G492" s="42"/>
      <c r="H492" s="42"/>
      <c r="I492" s="42"/>
      <c r="J492" s="42"/>
      <c r="K492" s="42"/>
      <c r="L492" s="42"/>
      <c r="M492" s="42"/>
      <c r="N492"/>
      <c r="O492"/>
      <c r="P492" s="37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pans="3:27" s="5" customFormat="1" x14ac:dyDescent="0.25">
      <c r="C493" s="42"/>
      <c r="D493" s="43"/>
      <c r="E493" s="42"/>
      <c r="F493" s="42"/>
      <c r="G493" s="42"/>
      <c r="H493" s="42"/>
      <c r="I493" s="42"/>
      <c r="J493" s="42"/>
      <c r="K493" s="42"/>
      <c r="L493" s="42"/>
      <c r="M493" s="42"/>
      <c r="N493"/>
      <c r="O493"/>
      <c r="P493" s="37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pans="3:27" s="5" customFormat="1" x14ac:dyDescent="0.25">
      <c r="C494" s="42"/>
      <c r="D494" s="43"/>
      <c r="E494" s="42"/>
      <c r="F494" s="42"/>
      <c r="G494" s="42"/>
      <c r="H494" s="42"/>
      <c r="I494" s="42"/>
      <c r="J494" s="42"/>
      <c r="K494" s="42"/>
      <c r="L494" s="42"/>
      <c r="M494" s="42"/>
      <c r="N494"/>
      <c r="O494"/>
      <c r="P494" s="37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pans="3:27" s="5" customFormat="1" x14ac:dyDescent="0.25">
      <c r="C495" s="42"/>
      <c r="D495" s="43"/>
      <c r="E495" s="42"/>
      <c r="F495" s="42"/>
      <c r="G495" s="42"/>
      <c r="H495" s="42"/>
      <c r="I495" s="42"/>
      <c r="J495" s="42"/>
      <c r="K495" s="42"/>
      <c r="L495" s="42"/>
      <c r="M495" s="42"/>
      <c r="N495"/>
      <c r="O495"/>
      <c r="P495" s="37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pans="3:27" s="5" customFormat="1" x14ac:dyDescent="0.25">
      <c r="C496" s="42"/>
      <c r="D496" s="43"/>
      <c r="E496" s="42"/>
      <c r="F496" s="42"/>
      <c r="G496" s="42"/>
      <c r="H496" s="42"/>
      <c r="I496" s="42"/>
      <c r="J496" s="42"/>
      <c r="K496" s="42"/>
      <c r="L496" s="42"/>
      <c r="M496" s="42"/>
      <c r="N496"/>
      <c r="O496"/>
      <c r="P496" s="37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pans="3:27" s="5" customFormat="1" x14ac:dyDescent="0.25">
      <c r="C497" s="42"/>
      <c r="D497" s="43"/>
      <c r="E497" s="42"/>
      <c r="F497" s="42"/>
      <c r="G497" s="42"/>
      <c r="H497" s="42"/>
      <c r="I497" s="42"/>
      <c r="J497" s="42"/>
      <c r="K497" s="42"/>
      <c r="L497" s="42"/>
      <c r="M497" s="42"/>
      <c r="N497"/>
      <c r="O497"/>
      <c r="P497" s="37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pans="3:27" s="5" customFormat="1" x14ac:dyDescent="0.25">
      <c r="C498" s="42"/>
      <c r="D498" s="43"/>
      <c r="E498" s="42"/>
      <c r="F498" s="42"/>
      <c r="G498" s="42"/>
      <c r="H498" s="42"/>
      <c r="I498" s="42"/>
      <c r="J498" s="42"/>
      <c r="K498" s="42"/>
      <c r="L498" s="42"/>
      <c r="M498" s="42"/>
      <c r="N498"/>
      <c r="O498"/>
      <c r="P498" s="37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pans="3:27" s="5" customFormat="1" x14ac:dyDescent="0.25">
      <c r="C499" s="42"/>
      <c r="D499" s="43"/>
      <c r="E499" s="42"/>
      <c r="F499" s="42"/>
      <c r="G499" s="42"/>
      <c r="H499" s="42"/>
      <c r="I499" s="42"/>
      <c r="J499" s="42"/>
      <c r="K499" s="42"/>
      <c r="L499" s="42"/>
      <c r="M499" s="42"/>
      <c r="N499"/>
      <c r="O499"/>
      <c r="P499" s="37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pans="3:27" s="5" customFormat="1" x14ac:dyDescent="0.25">
      <c r="C500" s="42"/>
      <c r="D500" s="43"/>
      <c r="E500" s="42"/>
      <c r="F500" s="42"/>
      <c r="G500" s="42"/>
      <c r="H500" s="42"/>
      <c r="I500" s="42"/>
      <c r="J500" s="42"/>
      <c r="K500" s="42"/>
      <c r="L500" s="42"/>
      <c r="M500" s="42"/>
      <c r="N500"/>
      <c r="O500"/>
      <c r="P500" s="37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pans="3:27" s="5" customFormat="1" x14ac:dyDescent="0.25">
      <c r="C501" s="42"/>
      <c r="D501" s="43"/>
      <c r="E501" s="42"/>
      <c r="F501" s="42"/>
      <c r="G501" s="42"/>
      <c r="H501" s="42"/>
      <c r="I501" s="42"/>
      <c r="J501" s="42"/>
      <c r="K501" s="42"/>
      <c r="L501" s="42"/>
      <c r="M501" s="42"/>
      <c r="N501"/>
      <c r="O501"/>
      <c r="P501" s="37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pans="3:27" s="5" customFormat="1" x14ac:dyDescent="0.25">
      <c r="C502" s="42"/>
      <c r="D502" s="43"/>
      <c r="E502" s="42"/>
      <c r="F502" s="42"/>
      <c r="G502" s="42"/>
      <c r="H502" s="42"/>
      <c r="I502" s="42"/>
      <c r="J502" s="42"/>
      <c r="K502" s="42"/>
      <c r="L502" s="42"/>
      <c r="M502" s="42"/>
      <c r="N502"/>
      <c r="O502"/>
      <c r="P502" s="37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pans="3:27" s="5" customFormat="1" x14ac:dyDescent="0.25">
      <c r="C503" s="42"/>
      <c r="D503" s="43"/>
      <c r="E503" s="42"/>
      <c r="F503" s="42"/>
      <c r="G503" s="42"/>
      <c r="H503" s="42"/>
      <c r="I503" s="42"/>
      <c r="J503" s="42"/>
      <c r="K503" s="42"/>
      <c r="L503" s="42"/>
      <c r="M503" s="42"/>
      <c r="N503"/>
      <c r="O503"/>
      <c r="P503" s="37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pans="3:27" s="5" customFormat="1" x14ac:dyDescent="0.25">
      <c r="C504" s="42"/>
      <c r="D504" s="43"/>
      <c r="E504" s="42"/>
      <c r="F504" s="42"/>
      <c r="G504" s="42"/>
      <c r="H504" s="42"/>
      <c r="I504" s="42"/>
      <c r="J504" s="42"/>
      <c r="K504" s="42"/>
      <c r="L504" s="42"/>
      <c r="M504" s="42"/>
      <c r="N504"/>
      <c r="O504"/>
      <c r="P504" s="37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pans="3:27" s="5" customFormat="1" x14ac:dyDescent="0.25">
      <c r="C505" s="42"/>
      <c r="D505" s="43"/>
      <c r="E505" s="42"/>
      <c r="F505" s="42"/>
      <c r="G505" s="42"/>
      <c r="H505" s="42"/>
      <c r="I505" s="42"/>
      <c r="J505" s="42"/>
      <c r="K505" s="42"/>
      <c r="L505" s="42"/>
      <c r="M505" s="42"/>
      <c r="N505"/>
      <c r="O505"/>
      <c r="P505" s="37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pans="3:27" s="5" customFormat="1" x14ac:dyDescent="0.25">
      <c r="C506" s="42"/>
      <c r="D506" s="43"/>
      <c r="E506" s="42"/>
      <c r="F506" s="42"/>
      <c r="G506" s="42"/>
      <c r="H506" s="42"/>
      <c r="I506" s="42"/>
      <c r="J506" s="42"/>
      <c r="K506" s="42"/>
      <c r="L506" s="42"/>
      <c r="M506" s="42"/>
      <c r="N506"/>
      <c r="O506"/>
      <c r="P506" s="37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pans="3:27" s="5" customFormat="1" x14ac:dyDescent="0.25">
      <c r="C507" s="42"/>
      <c r="D507" s="43"/>
      <c r="E507" s="42"/>
      <c r="F507" s="42"/>
      <c r="G507" s="42"/>
      <c r="H507" s="42"/>
      <c r="I507" s="42"/>
      <c r="J507" s="42"/>
      <c r="K507" s="42"/>
      <c r="L507" s="42"/>
      <c r="M507" s="42"/>
      <c r="N507"/>
      <c r="O507"/>
      <c r="P507" s="37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pans="3:27" s="5" customFormat="1" x14ac:dyDescent="0.25">
      <c r="C508" s="42"/>
      <c r="D508" s="43"/>
      <c r="E508" s="42"/>
      <c r="F508" s="42"/>
      <c r="G508" s="42"/>
      <c r="H508" s="42"/>
      <c r="I508" s="42"/>
      <c r="J508" s="42"/>
      <c r="K508" s="42"/>
      <c r="L508" s="42"/>
      <c r="M508" s="42"/>
      <c r="N508"/>
      <c r="O508"/>
      <c r="P508" s="37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pans="3:27" s="5" customFormat="1" x14ac:dyDescent="0.25">
      <c r="C509" s="42"/>
      <c r="D509" s="43"/>
      <c r="E509" s="42"/>
      <c r="F509" s="42"/>
      <c r="G509" s="42"/>
      <c r="H509" s="42"/>
      <c r="I509" s="42"/>
      <c r="J509" s="42"/>
      <c r="K509" s="42"/>
      <c r="L509" s="42"/>
      <c r="M509" s="42"/>
      <c r="N509"/>
      <c r="O509"/>
      <c r="P509" s="37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pans="3:27" s="5" customFormat="1" x14ac:dyDescent="0.25">
      <c r="C510" s="42"/>
      <c r="D510" s="43"/>
      <c r="E510" s="42"/>
      <c r="F510" s="42"/>
      <c r="G510" s="42"/>
      <c r="H510" s="42"/>
      <c r="I510" s="42"/>
      <c r="J510" s="42"/>
      <c r="K510" s="42"/>
      <c r="L510" s="42"/>
      <c r="M510" s="42"/>
      <c r="N510"/>
      <c r="O510"/>
      <c r="P510" s="37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pans="3:27" s="5" customFormat="1" x14ac:dyDescent="0.25">
      <c r="C511" s="42"/>
      <c r="D511" s="43"/>
      <c r="E511" s="42"/>
      <c r="F511" s="42"/>
      <c r="G511" s="42"/>
      <c r="H511" s="42"/>
      <c r="I511" s="42"/>
      <c r="J511" s="42"/>
      <c r="K511" s="42"/>
      <c r="L511" s="42"/>
      <c r="M511" s="42"/>
      <c r="N511"/>
      <c r="O511"/>
      <c r="P511" s="37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pans="3:27" s="5" customFormat="1" x14ac:dyDescent="0.25">
      <c r="C512" s="42"/>
      <c r="D512" s="43"/>
      <c r="E512" s="42"/>
      <c r="F512" s="42"/>
      <c r="G512" s="42"/>
      <c r="H512" s="42"/>
      <c r="I512" s="42"/>
      <c r="J512" s="42"/>
      <c r="K512" s="42"/>
      <c r="L512" s="42"/>
      <c r="M512" s="42"/>
      <c r="N512"/>
      <c r="O512"/>
      <c r="P512" s="37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pans="3:27" s="5" customFormat="1" x14ac:dyDescent="0.25">
      <c r="C513" s="42"/>
      <c r="D513" s="43"/>
      <c r="E513" s="42"/>
      <c r="F513" s="42"/>
      <c r="G513" s="42"/>
      <c r="H513" s="42"/>
      <c r="I513" s="42"/>
      <c r="J513" s="42"/>
      <c r="K513" s="42"/>
      <c r="L513" s="42"/>
      <c r="M513" s="42"/>
      <c r="N513"/>
      <c r="O513"/>
      <c r="P513" s="37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pans="3:27" s="5" customFormat="1" x14ac:dyDescent="0.25">
      <c r="C514" s="42"/>
      <c r="D514" s="43"/>
      <c r="E514" s="42"/>
      <c r="F514" s="42"/>
      <c r="G514" s="42"/>
      <c r="H514" s="42"/>
      <c r="I514" s="42"/>
      <c r="J514" s="42"/>
      <c r="K514" s="42"/>
      <c r="L514" s="42"/>
      <c r="M514" s="42"/>
      <c r="N514"/>
      <c r="O514"/>
      <c r="P514" s="37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pans="3:27" s="5" customFormat="1" x14ac:dyDescent="0.25">
      <c r="C515" s="42"/>
      <c r="D515" s="43"/>
      <c r="E515" s="42"/>
      <c r="F515" s="42"/>
      <c r="G515" s="42"/>
      <c r="H515" s="42"/>
      <c r="I515" s="42"/>
      <c r="J515" s="42"/>
      <c r="K515" s="42"/>
      <c r="L515" s="42"/>
      <c r="M515" s="42"/>
      <c r="N515"/>
      <c r="O515"/>
      <c r="P515" s="37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pans="3:27" s="5" customFormat="1" x14ac:dyDescent="0.25">
      <c r="C516" s="42"/>
      <c r="D516" s="43"/>
      <c r="E516" s="42"/>
      <c r="F516" s="42"/>
      <c r="G516" s="42"/>
      <c r="H516" s="42"/>
      <c r="I516" s="42"/>
      <c r="J516" s="42"/>
      <c r="K516" s="42"/>
      <c r="L516" s="42"/>
      <c r="M516" s="42"/>
      <c r="N516"/>
      <c r="O516"/>
      <c r="P516" s="37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pans="3:27" s="5" customFormat="1" x14ac:dyDescent="0.25">
      <c r="C517" s="42"/>
      <c r="D517" s="43"/>
      <c r="E517" s="42"/>
      <c r="F517" s="42"/>
      <c r="G517" s="42"/>
      <c r="H517" s="42"/>
      <c r="I517" s="42"/>
      <c r="J517" s="42"/>
      <c r="K517" s="42"/>
      <c r="L517" s="42"/>
      <c r="M517" s="42"/>
      <c r="N517"/>
      <c r="O517"/>
      <c r="P517" s="37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pans="3:27" s="5" customFormat="1" x14ac:dyDescent="0.25">
      <c r="C518" s="42"/>
      <c r="D518" s="43"/>
      <c r="E518" s="42"/>
      <c r="F518" s="42"/>
      <c r="G518" s="42"/>
      <c r="H518" s="42"/>
      <c r="I518" s="42"/>
      <c r="J518" s="42"/>
      <c r="K518" s="42"/>
      <c r="L518" s="42"/>
      <c r="M518" s="42"/>
      <c r="N518"/>
      <c r="O518"/>
      <c r="P518" s="37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pans="3:27" s="5" customFormat="1" x14ac:dyDescent="0.25">
      <c r="C519" s="42"/>
      <c r="D519" s="43"/>
      <c r="E519" s="42"/>
      <c r="F519" s="42"/>
      <c r="G519" s="42"/>
      <c r="H519" s="42"/>
      <c r="I519" s="42"/>
      <c r="J519" s="42"/>
      <c r="K519" s="42"/>
      <c r="L519" s="42"/>
      <c r="M519" s="42"/>
      <c r="N519"/>
      <c r="O519"/>
      <c r="P519" s="37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pans="3:27" s="5" customFormat="1" x14ac:dyDescent="0.25">
      <c r="C520" s="42"/>
      <c r="D520" s="43"/>
      <c r="E520" s="42"/>
      <c r="F520" s="42"/>
      <c r="G520" s="42"/>
      <c r="H520" s="42"/>
      <c r="I520" s="42"/>
      <c r="J520" s="42"/>
      <c r="K520" s="42"/>
      <c r="L520" s="42"/>
      <c r="M520" s="42"/>
      <c r="N520"/>
      <c r="O520"/>
      <c r="P520" s="37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pans="3:27" s="5" customFormat="1" x14ac:dyDescent="0.25">
      <c r="C521" s="42"/>
      <c r="D521" s="43"/>
      <c r="E521" s="42"/>
      <c r="F521" s="42"/>
      <c r="G521" s="42"/>
      <c r="H521" s="42"/>
      <c r="I521" s="42"/>
      <c r="J521" s="42"/>
      <c r="K521" s="42"/>
      <c r="L521" s="42"/>
      <c r="M521" s="42"/>
      <c r="N521"/>
      <c r="O521"/>
      <c r="P521" s="37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pans="3:27" s="5" customFormat="1" x14ac:dyDescent="0.25">
      <c r="C522" s="42"/>
      <c r="D522" s="43"/>
      <c r="E522" s="42"/>
      <c r="F522" s="42"/>
      <c r="G522" s="42"/>
      <c r="H522" s="42"/>
      <c r="I522" s="42"/>
      <c r="J522" s="42"/>
      <c r="K522" s="42"/>
      <c r="L522" s="42"/>
      <c r="M522" s="42"/>
      <c r="N522"/>
      <c r="O522"/>
      <c r="P522" s="37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pans="3:27" s="5" customFormat="1" x14ac:dyDescent="0.25">
      <c r="C523" s="42"/>
      <c r="D523" s="43"/>
      <c r="E523" s="42"/>
      <c r="F523" s="42"/>
      <c r="G523" s="42"/>
      <c r="H523" s="42"/>
      <c r="I523" s="42"/>
      <c r="J523" s="42"/>
      <c r="K523" s="42"/>
      <c r="L523" s="42"/>
      <c r="M523" s="42"/>
      <c r="N523"/>
      <c r="O523"/>
      <c r="P523" s="37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pans="3:27" s="5" customFormat="1" x14ac:dyDescent="0.25">
      <c r="C524" s="42"/>
      <c r="D524" s="43"/>
      <c r="E524" s="42"/>
      <c r="F524" s="42"/>
      <c r="G524" s="42"/>
      <c r="H524" s="42"/>
      <c r="I524" s="42"/>
      <c r="J524" s="42"/>
      <c r="K524" s="42"/>
      <c r="L524" s="42"/>
      <c r="M524" s="42"/>
      <c r="N524"/>
      <c r="O524"/>
      <c r="P524" s="37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pans="3:27" s="5" customFormat="1" x14ac:dyDescent="0.25">
      <c r="C525" s="42"/>
      <c r="D525" s="43"/>
      <c r="E525" s="42"/>
      <c r="F525" s="42"/>
      <c r="G525" s="42"/>
      <c r="H525" s="42"/>
      <c r="I525" s="42"/>
      <c r="J525" s="42"/>
      <c r="K525" s="42"/>
      <c r="L525" s="42"/>
      <c r="M525" s="42"/>
      <c r="N525"/>
      <c r="O525"/>
      <c r="P525" s="37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pans="3:27" s="5" customFormat="1" x14ac:dyDescent="0.25">
      <c r="C526" s="42"/>
      <c r="D526" s="43"/>
      <c r="E526" s="42"/>
      <c r="F526" s="42"/>
      <c r="G526" s="42"/>
      <c r="H526" s="42"/>
      <c r="I526" s="42"/>
      <c r="J526" s="42"/>
      <c r="K526" s="42"/>
      <c r="L526" s="42"/>
      <c r="M526" s="42"/>
      <c r="N526"/>
      <c r="O526"/>
      <c r="P526" s="37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pans="3:27" s="5" customFormat="1" x14ac:dyDescent="0.25">
      <c r="C527" s="42"/>
      <c r="D527" s="43"/>
      <c r="E527" s="42"/>
      <c r="F527" s="42"/>
      <c r="G527" s="42"/>
      <c r="H527" s="42"/>
      <c r="I527" s="42"/>
      <c r="J527" s="42"/>
      <c r="K527" s="42"/>
      <c r="L527" s="42"/>
      <c r="M527" s="42"/>
      <c r="N527"/>
      <c r="O527"/>
      <c r="P527" s="37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pans="3:27" s="5" customFormat="1" x14ac:dyDescent="0.25">
      <c r="C528" s="42"/>
      <c r="D528" s="43"/>
      <c r="E528" s="42"/>
      <c r="F528" s="42"/>
      <c r="G528" s="42"/>
      <c r="H528" s="42"/>
      <c r="I528" s="42"/>
      <c r="J528" s="42"/>
      <c r="K528" s="42"/>
      <c r="L528" s="42"/>
      <c r="M528" s="42"/>
      <c r="N528"/>
      <c r="O528"/>
      <c r="P528" s="37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pans="3:27" s="5" customFormat="1" x14ac:dyDescent="0.25">
      <c r="C529" s="42"/>
      <c r="D529" s="43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37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pans="3:27" s="5" customFormat="1" x14ac:dyDescent="0.25">
      <c r="C530" s="42"/>
      <c r="D530" s="43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37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pans="3:27" s="5" customFormat="1" x14ac:dyDescent="0.25">
      <c r="C531" s="42"/>
      <c r="D531" s="43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37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pans="3:27" s="5" customFormat="1" x14ac:dyDescent="0.25">
      <c r="C532" s="42"/>
      <c r="D532" s="43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37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pans="3:27" s="5" customFormat="1" x14ac:dyDescent="0.25">
      <c r="C533" s="42"/>
      <c r="D533" s="43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37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pans="3:27" s="5" customFormat="1" x14ac:dyDescent="0.25">
      <c r="C534" s="42"/>
      <c r="D534" s="43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37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pans="3:27" s="5" customFormat="1" x14ac:dyDescent="0.25">
      <c r="C535" s="42"/>
      <c r="D535" s="43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37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pans="3:27" s="5" customFormat="1" x14ac:dyDescent="0.25">
      <c r="C536" s="42"/>
      <c r="D536" s="43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37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pans="3:27" s="5" customFormat="1" x14ac:dyDescent="0.25">
      <c r="C537" s="42"/>
      <c r="D537" s="43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37"/>
      <c r="Q537" s="7"/>
      <c r="Z537" s="7"/>
      <c r="AA537" s="7"/>
    </row>
  </sheetData>
  <mergeCells count="31">
    <mergeCell ref="D35:M36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H16:I16"/>
    <mergeCell ref="J16:K16"/>
    <mergeCell ref="L17:M17"/>
    <mergeCell ref="N17:O17"/>
    <mergeCell ref="D20:P20"/>
    <mergeCell ref="G15:G16"/>
    <mergeCell ref="P15:P16"/>
    <mergeCell ref="C1:L1"/>
    <mergeCell ref="M1:N1"/>
    <mergeCell ref="D14:E14"/>
    <mergeCell ref="F14:O14"/>
    <mergeCell ref="H15:I15"/>
    <mergeCell ref="J15:K15"/>
    <mergeCell ref="L15:O15"/>
  </mergeCells>
  <phoneticPr fontId="14" type="noConversion"/>
  <conditionalFormatting sqref="D11:M11">
    <cfRule type="cellIs" dxfId="1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596" right="0.69930555555555596" top="0.75" bottom="0.75" header="0.3" footer="0.3"/>
  <pageSetup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2" sqref="A2:XFD2"/>
    </sheetView>
  </sheetViews>
  <sheetFormatPr defaultColWidth="9" defaultRowHeight="14" x14ac:dyDescent="0.25"/>
  <sheetData>
    <row r="1" spans="1:1" x14ac:dyDescent="0.25">
      <c r="A1" t="s">
        <v>106</v>
      </c>
    </row>
  </sheetData>
  <phoneticPr fontId="1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A2" sqref="A2:XFD2"/>
    </sheetView>
  </sheetViews>
  <sheetFormatPr defaultColWidth="9" defaultRowHeight="14" x14ac:dyDescent="0.25"/>
  <sheetData>
    <row r="1" spans="1:4" x14ac:dyDescent="0.25">
      <c r="A1" t="s">
        <v>107</v>
      </c>
      <c r="B1" t="s">
        <v>108</v>
      </c>
      <c r="C1" t="s">
        <v>109</v>
      </c>
      <c r="D1" t="s">
        <v>110</v>
      </c>
    </row>
  </sheetData>
  <phoneticPr fontId="1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2" sqref="A2:XFD15"/>
    </sheetView>
  </sheetViews>
  <sheetFormatPr defaultColWidth="9" defaultRowHeight="14" x14ac:dyDescent="0.25"/>
  <sheetData>
    <row r="1" spans="1:1" x14ac:dyDescent="0.25">
      <c r="A1" t="s">
        <v>78</v>
      </c>
    </row>
  </sheetData>
  <phoneticPr fontId="1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workbookViewId="0">
      <selection activeCell="B27" sqref="B27"/>
    </sheetView>
  </sheetViews>
  <sheetFormatPr defaultColWidth="9" defaultRowHeight="14" x14ac:dyDescent="0.25"/>
  <sheetData>
    <row r="1" spans="1:5" ht="14.5" x14ac:dyDescent="0.3">
      <c r="A1" t="s">
        <v>111</v>
      </c>
      <c r="B1" s="2" t="s">
        <v>97</v>
      </c>
      <c r="C1" s="2" t="s">
        <v>99</v>
      </c>
      <c r="D1" s="2" t="s">
        <v>98</v>
      </c>
      <c r="E1" s="2" t="s">
        <v>100</v>
      </c>
    </row>
  </sheetData>
  <phoneticPr fontId="14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selection activeCell="F12" sqref="F12"/>
    </sheetView>
  </sheetViews>
  <sheetFormatPr defaultColWidth="9" defaultRowHeight="14" x14ac:dyDescent="0.25"/>
  <sheetData>
    <row r="1" spans="1:9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</row>
  </sheetData>
  <phoneticPr fontId="14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B2"/>
  <sheetViews>
    <sheetView workbookViewId="0">
      <selection activeCell="D13" sqref="D13"/>
    </sheetView>
  </sheetViews>
  <sheetFormatPr defaultColWidth="9" defaultRowHeight="14" x14ac:dyDescent="0.25"/>
  <cols>
    <col min="1" max="1" width="18.6328125" customWidth="1"/>
    <col min="2" max="2" width="36.453125" customWidth="1"/>
  </cols>
  <sheetData>
    <row r="1" spans="2:2" x14ac:dyDescent="0.25">
      <c r="B1" s="1" t="s">
        <v>121</v>
      </c>
    </row>
    <row r="2" spans="2:2" ht="15" customHeight="1" x14ac:dyDescent="0.25"/>
  </sheetData>
  <phoneticPr fontId="1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>
      <selection activeCell="A2" sqref="A2:XFD2"/>
    </sheetView>
  </sheetViews>
  <sheetFormatPr defaultColWidth="9" defaultRowHeight="14" x14ac:dyDescent="0.25"/>
  <sheetData>
    <row r="1" spans="1:1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ColWidth="9" defaultRowHeight="14" x14ac:dyDescent="0.25"/>
  <sheetData>
    <row r="1" spans="1:3" x14ac:dyDescent="0.25">
      <c r="A1" t="s">
        <v>87</v>
      </c>
      <c r="B1" t="s">
        <v>88</v>
      </c>
      <c r="C1" t="s">
        <v>89</v>
      </c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A2" sqref="A2:XFD2"/>
    </sheetView>
  </sheetViews>
  <sheetFormatPr defaultColWidth="9" defaultRowHeight="14" x14ac:dyDescent="0.25"/>
  <cols>
    <col min="1" max="1" width="9.36328125" customWidth="1"/>
  </cols>
  <sheetData>
    <row r="1" spans="1:2" ht="25" x14ac:dyDescent="0.25">
      <c r="A1" s="4" t="s">
        <v>91</v>
      </c>
      <c r="B1" s="4" t="s">
        <v>92</v>
      </c>
    </row>
  </sheetData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2" sqref="A2:XFD2"/>
    </sheetView>
  </sheetViews>
  <sheetFormatPr defaultColWidth="9" defaultRowHeight="14" x14ac:dyDescent="0.25"/>
  <sheetData>
    <row r="1" spans="1:1" ht="60" x14ac:dyDescent="0.25">
      <c r="A1" s="3" t="s">
        <v>93</v>
      </c>
    </row>
  </sheetData>
  <phoneticPr fontId="1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XFD2"/>
    </sheetView>
  </sheetViews>
  <sheetFormatPr defaultColWidth="9" defaultRowHeight="14" x14ac:dyDescent="0.25"/>
  <sheetData>
    <row r="1" spans="1:1" x14ac:dyDescent="0.25">
      <c r="A1" t="s">
        <v>94</v>
      </c>
    </row>
  </sheetData>
  <phoneticPr fontId="1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"/>
  <sheetViews>
    <sheetView workbookViewId="0">
      <selection activeCell="A2" sqref="A2:XFD2"/>
    </sheetView>
  </sheetViews>
  <sheetFormatPr defaultColWidth="9" defaultRowHeight="14" x14ac:dyDescent="0.25"/>
  <cols>
    <col min="1" max="1" width="20.90625" customWidth="1"/>
    <col min="3" max="3" width="16.08984375" customWidth="1"/>
    <col min="4" max="4" width="15" customWidth="1"/>
    <col min="5" max="5" width="13.90625" customWidth="1"/>
    <col min="6" max="6" width="12.90625" customWidth="1"/>
    <col min="7" max="7" width="19.7265625" customWidth="1"/>
    <col min="11" max="11" width="17.90625" customWidth="1"/>
    <col min="12" max="12" width="18.26953125" customWidth="1"/>
    <col min="13" max="13" width="20.26953125" customWidth="1"/>
  </cols>
  <sheetData>
    <row r="1" spans="1:7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</sheetData>
  <phoneticPr fontId="1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"/>
  <sheetViews>
    <sheetView workbookViewId="0">
      <selection activeCell="A2" sqref="A2:XFD2"/>
    </sheetView>
  </sheetViews>
  <sheetFormatPr defaultColWidth="9" defaultRowHeight="14" x14ac:dyDescent="0.25"/>
  <sheetData>
    <row r="1" spans="1:5" x14ac:dyDescent="0.25">
      <c r="A1" t="s">
        <v>96</v>
      </c>
      <c r="B1" t="s">
        <v>102</v>
      </c>
      <c r="C1" t="s">
        <v>103</v>
      </c>
      <c r="D1" t="s">
        <v>104</v>
      </c>
      <c r="E1" t="s">
        <v>105</v>
      </c>
    </row>
  </sheetData>
  <phoneticPr fontId="14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G7" sqref="G7"/>
    </sheetView>
  </sheetViews>
  <sheetFormatPr defaultColWidth="9" defaultRowHeight="14" x14ac:dyDescent="0.25"/>
  <sheetData/>
  <phoneticPr fontId="14" type="noConversion"/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何茂成</cp:lastModifiedBy>
  <cp:lastPrinted>2019-03-07T03:13:00Z</cp:lastPrinted>
  <dcterms:created xsi:type="dcterms:W3CDTF">2019-01-14T11:59:00Z</dcterms:created>
  <dcterms:modified xsi:type="dcterms:W3CDTF">2019-07-27T07:32:38Z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