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785"/>
  </bookViews>
  <sheets>
    <sheet name="关键指标管控" sheetId="1" r:id="rId1"/>
    <sheet name="_metadata" sheetId="2" r:id="rId2"/>
    <sheet name="_tag_day_shift" sheetId="3" r:id="rId3"/>
    <sheet name="_crushing_day_shift" sheetId="4" r:id="rId4"/>
    <sheet name="_lianjiao_day_shift" sheetId="5" r:id="rId5"/>
    <sheet name="_peimei_day_shift" sheetId="6" r:id="rId6"/>
    <sheet name="_dictionary" sheetId="7" r:id="rId7"/>
  </sheets>
  <calcPr calcId="144525"/>
</workbook>
</file>

<file path=xl/sharedStrings.xml><?xml version="1.0" encoding="utf-8"?>
<sst xmlns="http://schemas.openxmlformats.org/spreadsheetml/2006/main" count="46" uniqueCount="44">
  <si>
    <r>
      <rPr>
        <b/>
        <sz val="14"/>
        <color theme="1"/>
        <rFont val="Arial"/>
        <charset val="134"/>
        <scheme val="minor"/>
      </rPr>
      <t>焦化分厂</t>
    </r>
    <r>
      <rPr>
        <b/>
        <sz val="14"/>
        <color theme="1"/>
        <rFont val="Arial"/>
        <charset val="134"/>
        <scheme val="minor"/>
      </rPr>
      <t>1#-2#</t>
    </r>
    <r>
      <rPr>
        <b/>
        <sz val="14"/>
        <color theme="1"/>
        <rFont val="Arial"/>
        <charset val="134"/>
        <scheme val="minor"/>
      </rPr>
      <t>焦炉关键指标管控情况</t>
    </r>
    <r>
      <rPr>
        <b/>
        <sz val="14"/>
        <color theme="1"/>
        <rFont val="Arial"/>
        <charset val="134"/>
        <scheme val="minor"/>
      </rPr>
      <t xml:space="preserve">    </t>
    </r>
  </si>
  <si>
    <t>日期：</t>
  </si>
  <si>
    <t>班次：</t>
  </si>
  <si>
    <t>工序</t>
  </si>
  <si>
    <t>备煤</t>
  </si>
  <si>
    <t>炉前</t>
  </si>
  <si>
    <t>热工</t>
  </si>
  <si>
    <t>干熄焦</t>
  </si>
  <si>
    <t>控制参数</t>
  </si>
  <si>
    <t>配煤准确度</t>
  </si>
  <si>
    <t>入炉煤细度</t>
  </si>
  <si>
    <t>K2</t>
  </si>
  <si>
    <t>K装煤</t>
  </si>
  <si>
    <t>K均</t>
  </si>
  <si>
    <t>K安</t>
  </si>
  <si>
    <t>排焦温度</t>
  </si>
  <si>
    <t>氢气含量</t>
  </si>
  <si>
    <t>控制范围</t>
  </si>
  <si>
    <t>≥98%</t>
  </si>
  <si>
    <t>68~80</t>
  </si>
  <si>
    <t>≥0.85</t>
  </si>
  <si>
    <t>≥0.90</t>
  </si>
  <si>
    <t>≤170℃</t>
  </si>
  <si>
    <t>≤3%</t>
  </si>
  <si>
    <t>暂时使用CK45_L1R_CB_CBAcTol_1m_avg，后面有总清零后用CK45_L1R_CB_CBAcTol_evt</t>
  </si>
  <si>
    <r>
      <rPr>
        <sz val="11"/>
        <color theme="1"/>
        <rFont val="Arial"/>
        <charset val="134"/>
        <scheme val="minor"/>
      </rPr>
      <t>数据表，与</t>
    </r>
    <r>
      <rPr>
        <sz val="11"/>
        <color theme="1"/>
        <rFont val="Arial"/>
        <charset val="134"/>
        <scheme val="minor"/>
      </rPr>
      <t>CK67</t>
    </r>
    <r>
      <rPr>
        <sz val="11"/>
        <color theme="1"/>
        <rFont val="Arial"/>
        <charset val="134"/>
        <scheme val="minor"/>
      </rPr>
      <t>类似</t>
    </r>
  </si>
  <si>
    <t>数据表，与CK68类似</t>
  </si>
  <si>
    <t>数据表，与CK69类似</t>
  </si>
  <si>
    <t>数据表，与CK70类似</t>
  </si>
  <si>
    <t>数据表，与CK71类似</t>
  </si>
  <si>
    <t>CK45_L1R_CDQ_TE10105_U_1m_avg</t>
  </si>
  <si>
    <t>CK45_L1R_CDQ_AT10101B_U_1m_avg</t>
  </si>
  <si>
    <t>实绩</t>
  </si>
  <si>
    <t>评价</t>
  </si>
  <si>
    <t>异常说明</t>
  </si>
  <si>
    <t>CK12_L1R_CDQ_TE20105_U_1m_avg</t>
  </si>
  <si>
    <t>CK12_L1R_CDQ_AT20101B_U_1m_avg</t>
  </si>
  <si>
    <t>crushingFineness</t>
  </si>
  <si>
    <t>k2</t>
  </si>
  <si>
    <t>coalLoadingCoefficient</t>
  </si>
  <si>
    <t>kAn</t>
  </si>
  <si>
    <t>kAvg</t>
  </si>
  <si>
    <t>CK12_L1R_CB_CBAcTol_evt</t>
  </si>
  <si>
    <t>version</t>
  </si>
</sst>
</file>

<file path=xl/styles.xml><?xml version="1.0" encoding="utf-8"?>
<styleSheet xmlns="http://schemas.openxmlformats.org/spreadsheetml/2006/main">
  <numFmts count="6">
    <numFmt numFmtId="176" formatCode="0_ "/>
    <numFmt numFmtId="42" formatCode="_ &quot;￥&quot;* #,##0_ ;_ &quot;￥&quot;* \-#,##0_ ;_ &quot;￥&quot;* &quot;-&quot;_ ;_ @_ "/>
    <numFmt numFmtId="177" formatCode="0.00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7">
    <font>
      <sz val="11"/>
      <color theme="1"/>
      <name val="Arial"/>
      <charset val="134"/>
      <scheme val="minor"/>
    </font>
    <font>
      <sz val="12"/>
      <color rgb="FF6A8759"/>
      <name val="宋体"/>
      <charset val="134"/>
    </font>
    <font>
      <sz val="10.5"/>
      <color theme="1"/>
      <name val="Tahoma"/>
      <charset val="134"/>
    </font>
    <font>
      <b/>
      <sz val="14"/>
      <color theme="1"/>
      <name val="Arial"/>
      <charset val="134"/>
      <scheme val="minor"/>
    </font>
    <font>
      <sz val="11"/>
      <name val="Arial"/>
      <charset val="134"/>
      <scheme val="minor"/>
    </font>
    <font>
      <sz val="11"/>
      <color indexed="2"/>
      <name val="Arial"/>
      <charset val="134"/>
      <scheme val="minor"/>
    </font>
    <font>
      <sz val="10"/>
      <color indexed="2"/>
      <name val="Arial"/>
      <charset val="134"/>
      <scheme val="minor"/>
    </font>
    <font>
      <sz val="10"/>
      <color theme="1"/>
      <name val="Arial"/>
      <charset val="134"/>
      <scheme val="minor"/>
    </font>
    <font>
      <sz val="11"/>
      <color theme="1"/>
      <name val="Arial"/>
      <charset val="0"/>
      <scheme val="minor"/>
    </font>
    <font>
      <b/>
      <sz val="13"/>
      <color theme="3"/>
      <name val="Arial"/>
      <charset val="134"/>
      <scheme val="minor"/>
    </font>
    <font>
      <sz val="11"/>
      <color rgb="FF9C0006"/>
      <name val="Arial"/>
      <charset val="0"/>
      <scheme val="minor"/>
    </font>
    <font>
      <sz val="11"/>
      <color theme="0"/>
      <name val="Arial"/>
      <charset val="0"/>
      <scheme val="minor"/>
    </font>
    <font>
      <b/>
      <sz val="11"/>
      <color theme="1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5"/>
      <color theme="3"/>
      <name val="Arial"/>
      <charset val="134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sz val="11"/>
      <color rgb="FF9C6500"/>
      <name val="Arial"/>
      <charset val="0"/>
      <scheme val="minor"/>
    </font>
    <font>
      <i/>
      <sz val="11"/>
      <color rgb="FF7F7F7F"/>
      <name val="Arial"/>
      <charset val="0"/>
      <scheme val="minor"/>
    </font>
    <font>
      <u/>
      <sz val="11"/>
      <color rgb="FF0000FF"/>
      <name val="Arial"/>
      <charset val="0"/>
      <scheme val="minor"/>
    </font>
    <font>
      <sz val="11"/>
      <color rgb="FF006100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b/>
      <sz val="11"/>
      <color rgb="FF3F3F3F"/>
      <name val="Arial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</fills>
  <borders count="21">
    <border>
      <left/>
      <right/>
      <top/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/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5" fillId="15" borderId="1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5" borderId="14" applyNumberFormat="0" applyFont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9" fillId="0" borderId="13" applyNumberFormat="0" applyFill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4" fillId="0" borderId="17" applyNumberFormat="0" applyFill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26" fillId="14" borderId="20" applyNumberFormat="0" applyAlignment="0" applyProtection="0">
      <alignment vertical="center"/>
    </xf>
    <xf numFmtId="0" fontId="13" fillId="14" borderId="16" applyNumberFormat="0" applyAlignment="0" applyProtection="0">
      <alignment vertical="center"/>
    </xf>
    <xf numFmtId="0" fontId="25" fillId="32" borderId="19" applyNumberFormat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12" fillId="0" borderId="15" applyNumberFormat="0" applyFill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</cellStyleXfs>
  <cellXfs count="40">
    <xf numFmtId="0" fontId="0" fillId="0" borderId="0" xfId="0"/>
    <xf numFmtId="0" fontId="1" fillId="0" borderId="0" xfId="0" applyFont="1" applyAlignment="1">
      <alignment horizontal="distributed" vertical="center"/>
    </xf>
    <xf numFmtId="0" fontId="2" fillId="0" borderId="0" xfId="0" applyFont="1"/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3" fillId="0" borderId="0" xfId="0" applyFont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horizontal="right" vertical="center"/>
    </xf>
    <xf numFmtId="20" fontId="0" fillId="0" borderId="2" xfId="0" applyNumberFormat="1" applyBorder="1" applyAlignment="1">
      <alignment horizontal="left" vertical="center"/>
    </xf>
    <xf numFmtId="0" fontId="0" fillId="0" borderId="3" xfId="0" applyBorder="1" applyAlignment="1">
      <alignment horizontal="right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177" fontId="4" fillId="0" borderId="9" xfId="0" applyNumberFormat="1" applyFont="1" applyBorder="1" applyAlignment="1">
      <alignment horizontal="center" vertical="center"/>
    </xf>
    <xf numFmtId="177" fontId="0" fillId="0" borderId="9" xfId="0" applyNumberFormat="1" applyBorder="1" applyAlignment="1">
      <alignment horizontal="center" vertical="center"/>
    </xf>
    <xf numFmtId="176" fontId="0" fillId="0" borderId="9" xfId="0" applyNumberForma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 wrapText="1"/>
    </xf>
    <xf numFmtId="0" fontId="5" fillId="0" borderId="8" xfId="0" applyFont="1" applyBorder="1" applyAlignment="1">
      <alignment vertical="center" wrapText="1"/>
    </xf>
    <xf numFmtId="0" fontId="6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left" vertical="center"/>
    </xf>
    <xf numFmtId="0" fontId="7" fillId="0" borderId="2" xfId="0" applyFont="1" applyBorder="1" applyAlignment="1">
      <alignment horizontal="left"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0" fontId="4" fillId="0" borderId="0" xfId="0" applyFont="1" applyAlignment="1">
      <alignment vertical="center"/>
    </xf>
    <xf numFmtId="20" fontId="0" fillId="0" borderId="8" xfId="0" applyNumberFormat="1" applyBorder="1" applyAlignment="1">
      <alignment horizontal="center" vertical="center"/>
    </xf>
    <xf numFmtId="0" fontId="7" fillId="0" borderId="8" xfId="0" applyFont="1" applyBorder="1" applyAlignment="1">
      <alignment horizontal="left" vertical="center"/>
    </xf>
    <xf numFmtId="0" fontId="5" fillId="0" borderId="0" xfId="0" applyFont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7620</xdr:colOff>
      <xdr:row>2</xdr:row>
      <xdr:rowOff>7620</xdr:rowOff>
    </xdr:from>
    <xdr:to>
      <xdr:col>1</xdr:col>
      <xdr:colOff>7620</xdr:colOff>
      <xdr:row>4</xdr:row>
      <xdr:rowOff>0</xdr:rowOff>
    </xdr:to>
    <xdr:cxnSp>
      <xdr:nvCxnSpPr>
        <xdr:cNvPr id="4" name="直接连接符 1"/>
        <xdr:cNvCxnSpPr/>
      </xdr:nvCxnSpPr>
      <xdr:spPr>
        <a:xfrm>
          <a:off x="7620" y="521970"/>
          <a:ext cx="1009650" cy="421005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7620</xdr:colOff>
      <xdr:row>2</xdr:row>
      <xdr:rowOff>7620</xdr:rowOff>
    </xdr:from>
    <xdr:to>
      <xdr:col>1</xdr:col>
      <xdr:colOff>7620</xdr:colOff>
      <xdr:row>4</xdr:row>
      <xdr:rowOff>0</xdr:rowOff>
    </xdr:to>
    <xdr:cxnSp>
      <xdr:nvCxnSpPr>
        <xdr:cNvPr id="5" name="直接连接符 2"/>
        <xdr:cNvCxnSpPr/>
      </xdr:nvCxnSpPr>
      <xdr:spPr>
        <a:xfrm>
          <a:off x="7620" y="521970"/>
          <a:ext cx="1009650" cy="421005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7620</xdr:colOff>
      <xdr:row>2</xdr:row>
      <xdr:rowOff>7620</xdr:rowOff>
    </xdr:from>
    <xdr:to>
      <xdr:col>1</xdr:col>
      <xdr:colOff>7620</xdr:colOff>
      <xdr:row>4</xdr:row>
      <xdr:rowOff>0</xdr:rowOff>
    </xdr:to>
    <xdr:cxnSp>
      <xdr:nvCxnSpPr>
        <xdr:cNvPr id="6" name="直接连接符 3"/>
        <xdr:cNvCxnSpPr/>
      </xdr:nvCxnSpPr>
      <xdr:spPr>
        <a:xfrm>
          <a:off x="7620" y="521970"/>
          <a:ext cx="1009650" cy="421005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7620</xdr:colOff>
      <xdr:row>2</xdr:row>
      <xdr:rowOff>7620</xdr:rowOff>
    </xdr:from>
    <xdr:to>
      <xdr:col>1</xdr:col>
      <xdr:colOff>7620</xdr:colOff>
      <xdr:row>4</xdr:row>
      <xdr:rowOff>0</xdr:rowOff>
    </xdr:to>
    <xdr:cxnSp>
      <xdr:nvCxnSpPr>
        <xdr:cNvPr id="7" name="直接连接符 4"/>
        <xdr:cNvCxnSpPr/>
      </xdr:nvCxnSpPr>
      <xdr:spPr>
        <a:xfrm>
          <a:off x="7620" y="521970"/>
          <a:ext cx="1009650" cy="421005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7620</xdr:colOff>
      <xdr:row>2</xdr:row>
      <xdr:rowOff>7620</xdr:rowOff>
    </xdr:from>
    <xdr:to>
      <xdr:col>1</xdr:col>
      <xdr:colOff>7620</xdr:colOff>
      <xdr:row>4</xdr:row>
      <xdr:rowOff>0</xdr:rowOff>
    </xdr:to>
    <xdr:cxnSp>
      <xdr:nvCxnSpPr>
        <xdr:cNvPr id="8" name="直接连接符 5"/>
        <xdr:cNvCxnSpPr/>
      </xdr:nvCxnSpPr>
      <xdr:spPr>
        <a:xfrm>
          <a:off x="7620" y="521970"/>
          <a:ext cx="1009650" cy="421005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7620</xdr:colOff>
      <xdr:row>2</xdr:row>
      <xdr:rowOff>7620</xdr:rowOff>
    </xdr:from>
    <xdr:to>
      <xdr:col>1</xdr:col>
      <xdr:colOff>7620</xdr:colOff>
      <xdr:row>4</xdr:row>
      <xdr:rowOff>0</xdr:rowOff>
    </xdr:to>
    <xdr:cxnSp>
      <xdr:nvCxnSpPr>
        <xdr:cNvPr id="9" name="直接连接符 6"/>
        <xdr:cNvCxnSpPr/>
      </xdr:nvCxnSpPr>
      <xdr:spPr>
        <a:xfrm>
          <a:off x="7620" y="521970"/>
          <a:ext cx="1009650" cy="421005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7620</xdr:colOff>
      <xdr:row>2</xdr:row>
      <xdr:rowOff>7620</xdr:rowOff>
    </xdr:from>
    <xdr:to>
      <xdr:col>1</xdr:col>
      <xdr:colOff>7620</xdr:colOff>
      <xdr:row>4</xdr:row>
      <xdr:rowOff>0</xdr:rowOff>
    </xdr:to>
    <xdr:cxnSp>
      <xdr:nvCxnSpPr>
        <xdr:cNvPr id="10" name="直接连接符 7"/>
        <xdr:cNvCxnSpPr/>
      </xdr:nvCxnSpPr>
      <xdr:spPr>
        <a:xfrm>
          <a:off x="7620" y="521970"/>
          <a:ext cx="1009650" cy="421005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7620</xdr:colOff>
      <xdr:row>2</xdr:row>
      <xdr:rowOff>7620</xdr:rowOff>
    </xdr:from>
    <xdr:to>
      <xdr:col>1</xdr:col>
      <xdr:colOff>7620</xdr:colOff>
      <xdr:row>4</xdr:row>
      <xdr:rowOff>0</xdr:rowOff>
    </xdr:to>
    <xdr:cxnSp>
      <xdr:nvCxnSpPr>
        <xdr:cNvPr id="11" name="直接连接符 8"/>
        <xdr:cNvCxnSpPr/>
      </xdr:nvCxnSpPr>
      <xdr:spPr>
        <a:xfrm>
          <a:off x="7620" y="521970"/>
          <a:ext cx="1009650" cy="421005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4"/>
  <sheetViews>
    <sheetView tabSelected="1" workbookViewId="0">
      <selection activeCell="A7" sqref="A7"/>
    </sheetView>
  </sheetViews>
  <sheetFormatPr defaultColWidth="9" defaultRowHeight="14.25"/>
  <cols>
    <col min="1" max="1" width="13.25" style="4" customWidth="1"/>
    <col min="2" max="2" width="12.4166666666667" style="4" customWidth="1"/>
    <col min="3" max="3" width="11.9166666666667" style="4" customWidth="1"/>
    <col min="4" max="4" width="10.9166666666667" style="4" customWidth="1"/>
    <col min="5" max="5" width="13.4166666666667" style="4" customWidth="1"/>
    <col min="6" max="6" width="10.3333333333333" style="4" customWidth="1"/>
    <col min="7" max="7" width="12.6666666666667" style="4" customWidth="1"/>
    <col min="8" max="8" width="10.25" style="4" customWidth="1"/>
    <col min="9" max="9" width="10.6666666666667" style="4" customWidth="1"/>
    <col min="10" max="16384" width="9" style="4"/>
  </cols>
  <sheetData>
    <row r="1" ht="23.25" customHeight="1" spans="1:9">
      <c r="A1" s="5" t="s">
        <v>0</v>
      </c>
      <c r="B1" s="5"/>
      <c r="C1" s="5"/>
      <c r="D1" s="5"/>
      <c r="E1" s="5"/>
      <c r="F1" s="5"/>
      <c r="G1" s="5"/>
      <c r="H1" s="5"/>
      <c r="I1" s="5"/>
    </row>
    <row r="2" ht="17.25" customHeight="1" spans="1:9">
      <c r="A2" s="6" t="s">
        <v>1</v>
      </c>
      <c r="B2" s="7" t="str">
        <f>IF(_metadata!B2="","",_metadata!B2)</f>
        <v/>
      </c>
      <c r="C2" s="7"/>
      <c r="D2" s="8" t="s">
        <v>2</v>
      </c>
      <c r="E2" s="8" t="str">
        <f>IF(_peimei_day_shift!C2="","",_peimei_day_shift!C2)</f>
        <v/>
      </c>
      <c r="F2" s="9"/>
      <c r="G2" s="9"/>
      <c r="H2" s="10" t="str">
        <f>IF(_peimei_day_shift!D2="","",_peimei_day_shift!D2)</f>
        <v/>
      </c>
      <c r="I2" s="37"/>
    </row>
    <row r="3" ht="17.25" customHeight="1" spans="1:9">
      <c r="A3" s="11" t="s">
        <v>3</v>
      </c>
      <c r="B3" s="12" t="s">
        <v>4</v>
      </c>
      <c r="C3" s="13"/>
      <c r="D3" s="14" t="s">
        <v>5</v>
      </c>
      <c r="E3" s="13"/>
      <c r="F3" s="14" t="s">
        <v>6</v>
      </c>
      <c r="G3" s="13"/>
      <c r="H3" s="14" t="s">
        <v>7</v>
      </c>
      <c r="I3" s="13"/>
    </row>
    <row r="4" ht="16.5" customHeight="1" spans="1:9">
      <c r="A4" s="15" t="s">
        <v>8</v>
      </c>
      <c r="B4" s="16" t="s">
        <v>9</v>
      </c>
      <c r="C4" s="17" t="s">
        <v>10</v>
      </c>
      <c r="D4" s="17" t="s">
        <v>11</v>
      </c>
      <c r="E4" s="17" t="s">
        <v>12</v>
      </c>
      <c r="F4" s="17" t="s">
        <v>13</v>
      </c>
      <c r="G4" s="17" t="s">
        <v>14</v>
      </c>
      <c r="H4" s="17" t="s">
        <v>15</v>
      </c>
      <c r="I4" s="17" t="s">
        <v>16</v>
      </c>
    </row>
    <row r="5" ht="20.15" customHeight="1" spans="1:9">
      <c r="A5" s="18" t="s">
        <v>17</v>
      </c>
      <c r="B5" s="16" t="s">
        <v>18</v>
      </c>
      <c r="C5" s="17" t="s">
        <v>19</v>
      </c>
      <c r="D5" s="17" t="s">
        <v>20</v>
      </c>
      <c r="E5" s="17" t="s">
        <v>21</v>
      </c>
      <c r="F5" s="17" t="s">
        <v>21</v>
      </c>
      <c r="G5" s="17" t="s">
        <v>20</v>
      </c>
      <c r="H5" s="17" t="s">
        <v>22</v>
      </c>
      <c r="I5" s="17" t="s">
        <v>23</v>
      </c>
    </row>
    <row r="6" ht="59.5" hidden="1" customHeight="1" spans="1:9">
      <c r="A6" s="18"/>
      <c r="B6" s="19" t="s">
        <v>24</v>
      </c>
      <c r="C6" s="20" t="s">
        <v>25</v>
      </c>
      <c r="D6" s="20" t="s">
        <v>26</v>
      </c>
      <c r="E6" s="20" t="s">
        <v>27</v>
      </c>
      <c r="F6" s="20" t="s">
        <v>28</v>
      </c>
      <c r="G6" s="20" t="s">
        <v>29</v>
      </c>
      <c r="H6" s="21" t="s">
        <v>30</v>
      </c>
      <c r="I6" s="21" t="s">
        <v>31</v>
      </c>
    </row>
    <row r="7" ht="18" customHeight="1" spans="1:9">
      <c r="A7" s="17" t="s">
        <v>32</v>
      </c>
      <c r="B7" s="22" t="str">
        <f>IF(_peimei_day_shift!A2="","",_peimei_day_shift!A2)</f>
        <v/>
      </c>
      <c r="C7" s="23" t="str">
        <f>IF(_crushing_day_shift!A2="","",_crushing_day_shift!A2)</f>
        <v/>
      </c>
      <c r="D7" s="23" t="str">
        <f>IF(_lianjiao_day_shift!A2="","",_lianjiao_day_shift!A2)</f>
        <v/>
      </c>
      <c r="E7" s="23" t="str">
        <f>IF(_lianjiao_day_shift!B2="","",_lianjiao_day_shift!B2)</f>
        <v/>
      </c>
      <c r="F7" s="22" t="str">
        <f>IF(_lianjiao_day_shift!C2="","",_lianjiao_day_shift!C2)</f>
        <v/>
      </c>
      <c r="G7" s="23" t="str">
        <f>IF(_lianjiao_day_shift!D2="","",_lianjiao_day_shift!D2)</f>
        <v/>
      </c>
      <c r="H7" s="24" t="str">
        <f>IF(_tag_day_shift!A2="","",_tag_day_shift!A2)</f>
        <v/>
      </c>
      <c r="I7" s="23" t="str">
        <f>IF(_tag_day_shift!B2="","",_tag_day_shift!B2)</f>
        <v/>
      </c>
    </row>
    <row r="8" ht="20.15" customHeight="1" spans="1:9">
      <c r="A8" s="17" t="s">
        <v>33</v>
      </c>
      <c r="B8" s="25" t="str">
        <f>IF(B7="","",IF(B7&gt;=98,"正常","异常"))</f>
        <v/>
      </c>
      <c r="C8" s="25" t="str">
        <f>IF(C7="","",IF(AND(C7&gt;=68,C7&lt;=80),"正常","异常"))</f>
        <v/>
      </c>
      <c r="D8" s="25" t="str">
        <f>IF(D7="","",IF(D7&gt;=0.85,"正常","异常"))</f>
        <v/>
      </c>
      <c r="E8" s="25" t="str">
        <f>IF(E7="","",IF(E7&gt;=0.9,"正常","异常"))</f>
        <v/>
      </c>
      <c r="F8" s="25" t="str">
        <f>IF(F7="","",IF(F7&gt;=0.9,"正常","异常"))</f>
        <v/>
      </c>
      <c r="G8" s="25" t="str">
        <f>IF(G7="","",IF(G7&gt;=0.85,"正常","异常"))</f>
        <v/>
      </c>
      <c r="H8" s="25" t="str">
        <f>IF(H7="","",IF(H7&lt;=170,"正常","异常"))</f>
        <v/>
      </c>
      <c r="I8" s="25" t="str">
        <f>IF(I7="","",IF(I7&lt;=3,"正常","异常"))</f>
        <v/>
      </c>
    </row>
    <row r="9" s="3" customFormat="1" ht="35.25" customHeight="1" spans="1:9">
      <c r="A9" s="21" t="s">
        <v>34</v>
      </c>
      <c r="B9" s="26"/>
      <c r="C9" s="27"/>
      <c r="D9" s="28"/>
      <c r="E9" s="27"/>
      <c r="F9" s="29"/>
      <c r="G9" s="30"/>
      <c r="H9" s="29"/>
      <c r="I9" s="30"/>
    </row>
    <row r="10" ht="20.5" customHeight="1" spans="1:9">
      <c r="A10" s="31"/>
      <c r="B10" s="32"/>
      <c r="C10" s="32"/>
      <c r="D10" s="32"/>
      <c r="E10" s="32"/>
      <c r="F10" s="32"/>
      <c r="G10" s="32"/>
      <c r="H10" s="32"/>
      <c r="I10" s="38"/>
    </row>
    <row r="11" spans="1:13">
      <c r="A11" s="33"/>
      <c r="B11" s="34"/>
      <c r="C11" s="34"/>
      <c r="D11" s="34"/>
      <c r="E11" s="34"/>
      <c r="F11" s="34"/>
      <c r="G11" s="34"/>
      <c r="H11" s="34"/>
      <c r="I11" s="34"/>
      <c r="M11" s="36"/>
    </row>
    <row r="12" spans="1:1">
      <c r="A12" s="35"/>
    </row>
    <row r="13" spans="1:15">
      <c r="A13" s="35"/>
      <c r="O13" s="39"/>
    </row>
    <row r="14" spans="1:1">
      <c r="A14" s="35"/>
    </row>
    <row r="15" spans="1:1">
      <c r="A15" s="35"/>
    </row>
    <row r="16" spans="1:1">
      <c r="A16" s="35"/>
    </row>
    <row r="17" spans="1:1">
      <c r="A17" s="35"/>
    </row>
    <row r="18" spans="1:1">
      <c r="A18" s="35"/>
    </row>
    <row r="19" spans="1:1">
      <c r="A19" s="35"/>
    </row>
    <row r="20" spans="1:1">
      <c r="A20" s="35"/>
    </row>
    <row r="21" spans="1:4">
      <c r="A21" s="35"/>
      <c r="D21" s="36"/>
    </row>
    <row r="22" spans="1:1">
      <c r="A22" s="35"/>
    </row>
    <row r="23" spans="1:1">
      <c r="A23" s="35"/>
    </row>
    <row r="24" spans="1:1">
      <c r="A24" s="35"/>
    </row>
  </sheetData>
  <mergeCells count="11">
    <mergeCell ref="A1:I1"/>
    <mergeCell ref="B2:C2"/>
    <mergeCell ref="B3:C3"/>
    <mergeCell ref="D3:E3"/>
    <mergeCell ref="F3:G3"/>
    <mergeCell ref="H3:I3"/>
    <mergeCell ref="B9:C9"/>
    <mergeCell ref="D9:E9"/>
    <mergeCell ref="F9:G9"/>
    <mergeCell ref="H9:I9"/>
    <mergeCell ref="A10:I10"/>
  </mergeCells>
  <pageMargins left="0.699305555555556" right="0.699305555555556" top="0.75" bottom="0.75" header="0.5" footer="0.5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F18" sqref="F18"/>
    </sheetView>
  </sheetViews>
  <sheetFormatPr defaultColWidth="9" defaultRowHeight="14.25"/>
  <sheetData/>
  <pageMargins left="0.75" right="0.75" top="1" bottom="1" header="0.5" footer="0.5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A2" sqref="A2:B2"/>
    </sheetView>
  </sheetViews>
  <sheetFormatPr defaultColWidth="9" defaultRowHeight="14.25" outlineLevelCol="1"/>
  <cols>
    <col min="1" max="1" width="30.75" customWidth="1"/>
    <col min="2" max="2" width="30.5833333333333" customWidth="1"/>
  </cols>
  <sheetData>
    <row r="1" spans="1:2">
      <c r="A1" t="s">
        <v>35</v>
      </c>
      <c r="B1" s="2" t="s">
        <v>36</v>
      </c>
    </row>
  </sheetData>
  <pageMargins left="0.75" right="0.75" top="1" bottom="1" header="0.5" footer="0.5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2" sqref="A2"/>
    </sheetView>
  </sheetViews>
  <sheetFormatPr defaultColWidth="9" defaultRowHeight="14.25"/>
  <sheetData>
    <row r="1" spans="1:1">
      <c r="A1" t="s">
        <v>37</v>
      </c>
    </row>
  </sheetData>
  <pageMargins left="0.75" right="0.75" top="1" bottom="1" header="0.5" footer="0.5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"/>
  <sheetViews>
    <sheetView workbookViewId="0">
      <selection activeCell="E9" sqref="E9"/>
    </sheetView>
  </sheetViews>
  <sheetFormatPr defaultColWidth="9" defaultRowHeight="14.25" outlineLevelCol="3"/>
  <sheetData>
    <row r="1" spans="1:4">
      <c r="A1" t="s">
        <v>38</v>
      </c>
      <c r="B1" t="s">
        <v>39</v>
      </c>
      <c r="C1" t="s">
        <v>40</v>
      </c>
      <c r="D1" t="s">
        <v>41</v>
      </c>
    </row>
  </sheetData>
  <pageMargins left="0.75" right="0.75" top="1" bottom="1" header="0.5" footer="0.5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C2" sqref="C2:D3"/>
    </sheetView>
  </sheetViews>
  <sheetFormatPr defaultColWidth="9" defaultRowHeight="14.25"/>
  <sheetData>
    <row r="1" ht="42.75" spans="1:1">
      <c r="A1" s="1" t="s">
        <v>42</v>
      </c>
    </row>
  </sheetData>
  <pageMargins left="0.75" right="0.75" top="1" bottom="1" header="0.5" footer="0.5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B26" sqref="B26"/>
    </sheetView>
  </sheetViews>
  <sheetFormatPr defaultColWidth="9" defaultRowHeight="14.25" outlineLevelCol="1"/>
  <sheetData>
    <row r="1" spans="1:2">
      <c r="A1" t="s">
        <v>43</v>
      </c>
      <c r="B1">
        <v>12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关键指标管控</vt:lpstr>
      <vt:lpstr>_metadata</vt:lpstr>
      <vt:lpstr>_tag_day_shift</vt:lpstr>
      <vt:lpstr>_crushing_day_shift</vt:lpstr>
      <vt:lpstr>_lianjiao_day_shift</vt:lpstr>
      <vt:lpstr>_peimei_day_shift</vt:lpstr>
      <vt:lpstr>_dictionary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asus</cp:lastModifiedBy>
  <dcterms:created xsi:type="dcterms:W3CDTF">2019-04-01T07:04:00Z</dcterms:created>
  <dcterms:modified xsi:type="dcterms:W3CDTF">2019-05-14T01:07:43Z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2052-11.1.0.8612</vt:lpwstr>
  </property>
</Properties>
</file>