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3"/>
  </bookViews>
  <sheets>
    <sheet name="各站间隔表" sheetId="1" state="hidden" r:id="rId1"/>
    <sheet name="JDBBMAIN" sheetId="3" r:id="rId2"/>
    <sheet name="_report_quarter_all" sheetId="5" r:id="rId3"/>
    <sheet name="_metadata" sheetId="6" r:id="rId4"/>
  </sheets>
  <calcPr calcId="144525"/>
</workbook>
</file>

<file path=xl/sharedStrings.xml><?xml version="1.0" encoding="utf-8"?>
<sst xmlns="http://schemas.openxmlformats.org/spreadsheetml/2006/main" count="344" uniqueCount="170">
  <si>
    <t>柏山站</t>
  </si>
  <si>
    <t>界牌岭站</t>
  </si>
  <si>
    <t>松山站</t>
  </si>
  <si>
    <t>高炉站</t>
  </si>
  <si>
    <t>二电站</t>
  </si>
  <si>
    <t>220kV</t>
  </si>
  <si>
    <t>界柏线2757</t>
  </si>
  <si>
    <t>缺少所有数据</t>
  </si>
  <si>
    <t>曲界甲2484</t>
  </si>
  <si>
    <t>数据完整</t>
  </si>
  <si>
    <t>界松甲1376</t>
  </si>
  <si>
    <t>110kV</t>
  </si>
  <si>
    <t>界高甲1350</t>
  </si>
  <si>
    <t>35kV</t>
  </si>
  <si>
    <t>#1配变高侧301</t>
  </si>
  <si>
    <t>马柏线2727</t>
  </si>
  <si>
    <t>曲界乙2605</t>
  </si>
  <si>
    <t>界松乙1377</t>
  </si>
  <si>
    <t>界高乙1351</t>
  </si>
  <si>
    <t>#2配变高侧302</t>
  </si>
  <si>
    <t>#1主变高侧2201</t>
  </si>
  <si>
    <t>#1主变高侧1101</t>
  </si>
  <si>
    <t>#3主变高侧303</t>
  </si>
  <si>
    <t>缺少输出有功</t>
  </si>
  <si>
    <t>#2主变高侧2202</t>
  </si>
  <si>
    <t>#2主变高侧1102</t>
  </si>
  <si>
    <t>#4主变高侧304</t>
  </si>
  <si>
    <t>#1主变低侧301</t>
  </si>
  <si>
    <t>10kV</t>
  </si>
  <si>
    <t>#1主变低侧501</t>
  </si>
  <si>
    <t>#1主变中侧301</t>
  </si>
  <si>
    <t>4F4柏山站1</t>
  </si>
  <si>
    <t>#2主变低侧302</t>
  </si>
  <si>
    <t>#3主变高侧2203</t>
  </si>
  <si>
    <t>#2主变低侧502</t>
  </si>
  <si>
    <t>#2主变中侧302</t>
  </si>
  <si>
    <t>4F10柏山站2</t>
  </si>
  <si>
    <t>4F1 6号高炉I</t>
  </si>
  <si>
    <t>缺少输出有功电度</t>
  </si>
  <si>
    <t>#1主变中侧1101</t>
  </si>
  <si>
    <t>5S102 22MVA新制氧一期</t>
  </si>
  <si>
    <t>3G1二站联络线1</t>
  </si>
  <si>
    <t>3G1高炉站1</t>
  </si>
  <si>
    <t>4F2宽板厂I</t>
  </si>
  <si>
    <t>#2主变中侧1102</t>
  </si>
  <si>
    <t>5S103 22MVA合金钢中棒</t>
  </si>
  <si>
    <t>3G2二站联络线2</t>
  </si>
  <si>
    <t>3G2高炉站2</t>
  </si>
  <si>
    <t>4F3三钢厂I</t>
  </si>
  <si>
    <t>#3主变中侧1103</t>
  </si>
  <si>
    <t>5S104 22MVA优质大棒</t>
  </si>
  <si>
    <t>3G3烧结电源</t>
  </si>
  <si>
    <t>#1配变低侧501</t>
  </si>
  <si>
    <t>4F4二电站I</t>
  </si>
  <si>
    <t>5S201 30MVA新制氧一期</t>
  </si>
  <si>
    <t>3G4烧结发电机</t>
  </si>
  <si>
    <t>#2配变低侧502</t>
  </si>
  <si>
    <t>4F5一高线I</t>
  </si>
  <si>
    <t>5S203 22MVA合金钢中棒</t>
  </si>
  <si>
    <t>1Q1 7#高炉I段</t>
  </si>
  <si>
    <t>4F6新一刚I</t>
  </si>
  <si>
    <t>界板甲1357</t>
  </si>
  <si>
    <t>5S204 22MVA优质大棒</t>
  </si>
  <si>
    <t>1Q2 7#高炉II段</t>
  </si>
  <si>
    <t>4F7 6号高炉II</t>
  </si>
  <si>
    <t>界板乙1358</t>
  </si>
  <si>
    <t>5S207大制氧调压站变压器</t>
  </si>
  <si>
    <t>5G1 8号高炉鼓风机</t>
  </si>
  <si>
    <t>1Q3 5#烧结I段</t>
  </si>
  <si>
    <t>4F8宽板厂II</t>
  </si>
  <si>
    <t>界炼甲1359</t>
  </si>
  <si>
    <t>101Z #1站用变</t>
  </si>
  <si>
    <t>5G2 #2站用变</t>
  </si>
  <si>
    <t>1Q4 5#烧结II段</t>
  </si>
  <si>
    <t>4F9三钢厂II</t>
  </si>
  <si>
    <t>界炼乙1360</t>
  </si>
  <si>
    <t>201Z #2站用变</t>
  </si>
  <si>
    <t>5G3废水处理厂</t>
  </si>
  <si>
    <t>1Q5 站用I段</t>
  </si>
  <si>
    <t>4F10二电站II</t>
  </si>
  <si>
    <t>101J #1接地变</t>
  </si>
  <si>
    <t>5G4 8号高炉鼓风机</t>
  </si>
  <si>
    <t>1Q7四空压I段</t>
  </si>
  <si>
    <t>4F11一高线II</t>
  </si>
  <si>
    <t>201J #2接地变</t>
  </si>
  <si>
    <t>5G5原料</t>
  </si>
  <si>
    <t>1Q8 四空压II段</t>
  </si>
  <si>
    <t>4F12新一刚II</t>
  </si>
  <si>
    <t>5Z101二高线I</t>
  </si>
  <si>
    <t>5G6废水处理厂</t>
  </si>
  <si>
    <t>1Q9 7#TRT</t>
  </si>
  <si>
    <t>5Z102韶普二期I</t>
  </si>
  <si>
    <t>5G7 8号高炉</t>
  </si>
  <si>
    <t>1Q11 6#烧结I段</t>
  </si>
  <si>
    <t>5Z103韶普一期I</t>
  </si>
  <si>
    <t>5G8原料</t>
  </si>
  <si>
    <t>1Q12 6#烧结II段</t>
  </si>
  <si>
    <t>5Z104棒三线I</t>
  </si>
  <si>
    <t>5G9 8号高炉TRT</t>
  </si>
  <si>
    <t>5Z106麦尔兹窑I</t>
  </si>
  <si>
    <t>5G10 8号高炉</t>
  </si>
  <si>
    <t>5Z203嘉羊三期</t>
  </si>
  <si>
    <t>5G11干熄焦</t>
  </si>
  <si>
    <t>5Z301二高线II</t>
  </si>
  <si>
    <t>5G12干熄焦</t>
  </si>
  <si>
    <t>5Z302华欣公司II</t>
  </si>
  <si>
    <t>5G13新一空压</t>
  </si>
  <si>
    <t>5Z303麦尔兹窑II</t>
  </si>
  <si>
    <t>5G14 4#煤气柜</t>
  </si>
  <si>
    <t>5Z306韶普一期II</t>
  </si>
  <si>
    <t>5G15 4#煤气柜</t>
  </si>
  <si>
    <t>5Z307韶普二期II</t>
  </si>
  <si>
    <t>5G16 2#接地变</t>
  </si>
  <si>
    <t>5Z308棒三线II</t>
  </si>
  <si>
    <t>5G17 #1站用变</t>
  </si>
  <si>
    <t>5G18 一空压</t>
  </si>
  <si>
    <t>301J #3接地变</t>
  </si>
  <si>
    <t>底数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</si>
  <si>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</si>
  <si>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</si>
  <si>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</si>
  <si>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</si>
  <si>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</si>
  <si>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</si>
  <si>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</si>
  <si>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</si>
  <si>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</si>
  <si>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</si>
  <si>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</si>
  <si>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</si>
  <si>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曲界甲</t>
  </si>
  <si>
    <t>P1</t>
  </si>
  <si>
    <t>P2</t>
  </si>
  <si>
    <t>曲界乙</t>
  </si>
  <si>
    <t>马柏线</t>
  </si>
  <si>
    <t>1月总电量为1月数据减底数乘变比系数得到，变比系数曲界甲、曲界乙线P1、P2、Q1、Q2电能表变比为：5280000，马柏线电能表变比为：1</t>
  </si>
  <si>
    <t xml:space="preserve">                    220kV线路电量月度报表</t>
  </si>
  <si>
    <t>1月（万kwh)</t>
  </si>
  <si>
    <t>2月（万kwh)</t>
  </si>
  <si>
    <t>3月（万kwh)</t>
  </si>
  <si>
    <t>4月（万kwh)</t>
  </si>
  <si>
    <t>5月（万kwh)</t>
  </si>
  <si>
    <t>6月（万kwh)</t>
  </si>
  <si>
    <t>7月（万kwh)</t>
  </si>
  <si>
    <t>8月（万kwh)</t>
  </si>
  <si>
    <t>9月（万kwh)</t>
  </si>
  <si>
    <t>10月（万kwh)</t>
  </si>
  <si>
    <t>11月（万kwh)</t>
  </si>
  <si>
    <t>12月（万kwh)</t>
  </si>
  <si>
    <t>曲界甲线</t>
  </si>
  <si>
    <t>受电</t>
  </si>
  <si>
    <t>反供</t>
  </si>
  <si>
    <t>曲界乙线</t>
  </si>
  <si>
    <t>三条进线总受电</t>
  </si>
  <si>
    <t>220kV线路电量季度报表（万kwh)</t>
  </si>
  <si>
    <t>一季度</t>
  </si>
  <si>
    <t>二季度</t>
  </si>
  <si>
    <t>三季度</t>
  </si>
  <si>
    <t>四季度</t>
  </si>
  <si>
    <t>三条线路受电合计</t>
  </si>
  <si>
    <t xml:space="preserve"> </t>
  </si>
  <si>
    <t>半年（万kwh)</t>
  </si>
  <si>
    <t>一年（万kwh)</t>
  </si>
  <si>
    <t>备注</t>
  </si>
  <si>
    <t>tag441</t>
  </si>
  <si>
    <t>tag442</t>
  </si>
  <si>
    <t>tag443</t>
  </si>
  <si>
    <t>tag453</t>
  </si>
  <si>
    <t>tag454</t>
  </si>
  <si>
    <t>tag457</t>
  </si>
</sst>
</file>

<file path=xl/styles.xml><?xml version="1.0" encoding="utf-8"?>
<styleSheet xmlns="http://schemas.openxmlformats.org/spreadsheetml/2006/main">
  <numFmts count="9">
    <numFmt numFmtId="176" formatCode="yyyy&quot;年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 "/>
    <numFmt numFmtId="178" formatCode="0.0000_ "/>
    <numFmt numFmtId="179" formatCode="0.00_ "/>
    <numFmt numFmtId="180" formatCode="0.0000_);[Red]\(0.0000\)"/>
  </numFmts>
  <fonts count="3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4"/>
      <color theme="1"/>
      <name val="宋体"/>
      <charset val="134"/>
    </font>
    <font>
      <b/>
      <sz val="20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9" fillId="3" borderId="12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ont="1" applyFill="1" applyProtection="1">
      <protection locked="0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Protection="1"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top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6" fillId="0" borderId="0" xfId="0" applyFont="1" applyFill="1" applyProtection="1"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179" fontId="4" fillId="0" borderId="2" xfId="0" applyNumberFormat="1" applyFont="1" applyFill="1" applyBorder="1" applyAlignment="1" applyProtection="1">
      <alignment horizontal="center"/>
      <protection hidden="1"/>
    </xf>
    <xf numFmtId="178" fontId="4" fillId="0" borderId="2" xfId="0" applyNumberFormat="1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Alignment="1" applyProtection="1">
      <alignment horizontal="center"/>
      <protection hidden="1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6" xfId="0" applyFont="1" applyFill="1" applyBorder="1" applyAlignment="1" applyProtection="1">
      <alignment horizontal="center" vertical="center"/>
      <protection locked="0"/>
    </xf>
    <xf numFmtId="179" fontId="4" fillId="0" borderId="1" xfId="0" applyNumberFormat="1" applyFont="1" applyFill="1" applyBorder="1" applyAlignment="1" applyProtection="1">
      <alignment horizontal="center"/>
      <protection hidden="1"/>
    </xf>
    <xf numFmtId="179" fontId="4" fillId="0" borderId="0" xfId="0" applyNumberFormat="1" applyFont="1" applyFill="1" applyAlignment="1" applyProtection="1">
      <alignment horizontal="center"/>
      <protection hidden="1"/>
    </xf>
    <xf numFmtId="0" fontId="7" fillId="0" borderId="2" xfId="0" applyFont="1" applyFill="1" applyBorder="1" applyAlignment="1">
      <alignment horizontal="center"/>
    </xf>
    <xf numFmtId="179" fontId="3" fillId="0" borderId="2" xfId="0" applyNumberFormat="1" applyFont="1" applyFill="1" applyBorder="1" applyAlignment="1">
      <alignment horizontal="center" vertical="center"/>
    </xf>
    <xf numFmtId="179" fontId="0" fillId="0" borderId="0" xfId="0" applyNumberFormat="1" applyFont="1" applyFill="1"/>
    <xf numFmtId="0" fontId="3" fillId="0" borderId="2" xfId="0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79" fontId="0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 applyProtection="1">
      <alignment horizontal="center"/>
      <protection locked="0"/>
    </xf>
    <xf numFmtId="0" fontId="8" fillId="0" borderId="0" xfId="0" applyFont="1" applyFill="1"/>
    <xf numFmtId="0" fontId="3" fillId="0" borderId="2" xfId="0" applyFont="1" applyFill="1" applyBorder="1"/>
    <xf numFmtId="0" fontId="7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/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180" fontId="3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/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Fill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177" fontId="0" fillId="0" borderId="0" xfId="0" applyNumberFormat="1" applyFont="1" applyFill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/>
    <xf numFmtId="0" fontId="0" fillId="0" borderId="2" xfId="0" applyBorder="1"/>
    <xf numFmtId="0" fontId="11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workbookViewId="0">
      <selection activeCell="R20" sqref="R20"/>
    </sheetView>
  </sheetViews>
  <sheetFormatPr defaultColWidth="9" defaultRowHeight="14.25"/>
  <cols>
    <col min="2" max="2" width="16.3333333333333" customWidth="1"/>
    <col min="3" max="3" width="23.5" customWidth="1"/>
    <col min="5" max="5" width="10.5" customWidth="1"/>
    <col min="6" max="6" width="16.3333333333333" customWidth="1"/>
    <col min="7" max="7" width="35.8333333333333" customWidth="1"/>
    <col min="9" max="9" width="11.75" customWidth="1"/>
    <col min="10" max="10" width="26" customWidth="1"/>
    <col min="11" max="11" width="18.3333333333333" customWidth="1"/>
    <col min="14" max="14" width="19.25" customWidth="1"/>
    <col min="15" max="15" width="13.8333333333333" customWidth="1"/>
    <col min="18" max="18" width="15.25" customWidth="1"/>
    <col min="19" max="19" width="13.8333333333333" customWidth="1"/>
  </cols>
  <sheetData>
    <row r="1" spans="1:19">
      <c r="A1" s="45" t="s">
        <v>0</v>
      </c>
      <c r="B1" s="45"/>
      <c r="C1" s="45"/>
      <c r="E1" s="45" t="s">
        <v>1</v>
      </c>
      <c r="F1" s="45"/>
      <c r="G1" s="45"/>
      <c r="I1" s="45" t="s">
        <v>2</v>
      </c>
      <c r="J1" s="45"/>
      <c r="K1" s="45"/>
      <c r="M1" s="45" t="s">
        <v>3</v>
      </c>
      <c r="N1" s="45"/>
      <c r="O1" s="45"/>
      <c r="Q1" s="45" t="s">
        <v>4</v>
      </c>
      <c r="R1" s="45"/>
      <c r="S1" s="45"/>
    </row>
    <row r="2" spans="1:19">
      <c r="A2" s="46" t="s">
        <v>5</v>
      </c>
      <c r="B2" s="47" t="s">
        <v>6</v>
      </c>
      <c r="C2" s="47" t="s">
        <v>7</v>
      </c>
      <c r="E2" s="46" t="s">
        <v>5</v>
      </c>
      <c r="F2" s="48" t="s">
        <v>8</v>
      </c>
      <c r="G2" s="48" t="s">
        <v>9</v>
      </c>
      <c r="I2" s="46" t="s">
        <v>5</v>
      </c>
      <c r="J2" s="47" t="s">
        <v>10</v>
      </c>
      <c r="K2" s="47" t="s">
        <v>7</v>
      </c>
      <c r="M2" s="46" t="s">
        <v>11</v>
      </c>
      <c r="N2" s="47" t="s">
        <v>12</v>
      </c>
      <c r="O2" s="47" t="s">
        <v>7</v>
      </c>
      <c r="Q2" s="46" t="s">
        <v>13</v>
      </c>
      <c r="R2" s="48" t="s">
        <v>14</v>
      </c>
      <c r="S2" s="48" t="s">
        <v>7</v>
      </c>
    </row>
    <row r="3" spans="1:19">
      <c r="A3" s="46"/>
      <c r="B3" s="48" t="s">
        <v>15</v>
      </c>
      <c r="C3" s="48" t="s">
        <v>9</v>
      </c>
      <c r="E3" s="46"/>
      <c r="F3" s="48" t="s">
        <v>16</v>
      </c>
      <c r="G3" s="48" t="s">
        <v>9</v>
      </c>
      <c r="I3" s="46"/>
      <c r="J3" s="47" t="s">
        <v>17</v>
      </c>
      <c r="K3" s="47" t="s">
        <v>7</v>
      </c>
      <c r="M3" s="46"/>
      <c r="N3" s="47" t="s">
        <v>18</v>
      </c>
      <c r="O3" s="47" t="s">
        <v>7</v>
      </c>
      <c r="Q3" s="46"/>
      <c r="R3" s="48" t="s">
        <v>19</v>
      </c>
      <c r="S3" s="48" t="s">
        <v>7</v>
      </c>
    </row>
    <row r="4" spans="1:19">
      <c r="A4" s="46"/>
      <c r="B4" s="47" t="s">
        <v>20</v>
      </c>
      <c r="C4" s="47" t="s">
        <v>7</v>
      </c>
      <c r="E4" s="46"/>
      <c r="F4" s="47" t="s">
        <v>6</v>
      </c>
      <c r="G4" s="47" t="s">
        <v>7</v>
      </c>
      <c r="I4" s="46"/>
      <c r="J4" s="47" t="s">
        <v>21</v>
      </c>
      <c r="K4" s="47" t="s">
        <v>7</v>
      </c>
      <c r="M4" s="46"/>
      <c r="N4" s="47" t="s">
        <v>21</v>
      </c>
      <c r="O4" s="47" t="s">
        <v>7</v>
      </c>
      <c r="Q4" s="46"/>
      <c r="R4" s="48" t="s">
        <v>22</v>
      </c>
      <c r="S4" s="47" t="s">
        <v>23</v>
      </c>
    </row>
    <row r="5" spans="1:19">
      <c r="A5" s="46"/>
      <c r="B5" s="47" t="s">
        <v>24</v>
      </c>
      <c r="C5" s="47" t="s">
        <v>7</v>
      </c>
      <c r="E5" s="46"/>
      <c r="F5" s="47" t="s">
        <v>20</v>
      </c>
      <c r="G5" s="47" t="s">
        <v>7</v>
      </c>
      <c r="I5" s="46"/>
      <c r="J5" s="47" t="s">
        <v>25</v>
      </c>
      <c r="K5" s="47" t="s">
        <v>7</v>
      </c>
      <c r="M5" s="46"/>
      <c r="N5" s="47" t="s">
        <v>25</v>
      </c>
      <c r="O5" s="47" t="s">
        <v>7</v>
      </c>
      <c r="Q5" s="46"/>
      <c r="R5" s="48" t="s">
        <v>26</v>
      </c>
      <c r="S5" s="47" t="s">
        <v>23</v>
      </c>
    </row>
    <row r="6" spans="1:19">
      <c r="A6" s="46" t="s">
        <v>13</v>
      </c>
      <c r="B6" s="47" t="s">
        <v>27</v>
      </c>
      <c r="C6" s="47" t="s">
        <v>7</v>
      </c>
      <c r="E6" s="46"/>
      <c r="F6" s="47" t="s">
        <v>24</v>
      </c>
      <c r="G6" s="47" t="s">
        <v>7</v>
      </c>
      <c r="I6" s="46" t="s">
        <v>28</v>
      </c>
      <c r="J6" s="47" t="s">
        <v>29</v>
      </c>
      <c r="K6" s="47" t="s">
        <v>7</v>
      </c>
      <c r="M6" s="46" t="s">
        <v>13</v>
      </c>
      <c r="N6" s="47" t="s">
        <v>30</v>
      </c>
      <c r="O6" s="47" t="s">
        <v>7</v>
      </c>
      <c r="Q6" s="46"/>
      <c r="R6" s="48" t="s">
        <v>31</v>
      </c>
      <c r="S6" s="48" t="s">
        <v>7</v>
      </c>
    </row>
    <row r="7" spans="1:19">
      <c r="A7" s="46"/>
      <c r="B7" s="47" t="s">
        <v>32</v>
      </c>
      <c r="C7" s="47" t="s">
        <v>7</v>
      </c>
      <c r="E7" s="46"/>
      <c r="F7" s="47" t="s">
        <v>33</v>
      </c>
      <c r="G7" s="47" t="s">
        <v>7</v>
      </c>
      <c r="I7" s="46"/>
      <c r="J7" s="47" t="s">
        <v>34</v>
      </c>
      <c r="K7" s="47" t="s">
        <v>7</v>
      </c>
      <c r="M7" s="46"/>
      <c r="N7" s="47" t="s">
        <v>35</v>
      </c>
      <c r="O7" s="47" t="s">
        <v>7</v>
      </c>
      <c r="Q7" s="46"/>
      <c r="R7" s="48" t="s">
        <v>36</v>
      </c>
      <c r="S7" s="48" t="s">
        <v>7</v>
      </c>
    </row>
    <row r="8" spans="1:19">
      <c r="A8" s="46"/>
      <c r="B8" s="47" t="s">
        <v>37</v>
      </c>
      <c r="C8" s="47" t="s">
        <v>38</v>
      </c>
      <c r="E8" s="46" t="s">
        <v>11</v>
      </c>
      <c r="F8" s="47" t="s">
        <v>39</v>
      </c>
      <c r="G8" s="47" t="s">
        <v>7</v>
      </c>
      <c r="I8" s="46"/>
      <c r="J8" s="47" t="s">
        <v>40</v>
      </c>
      <c r="K8" s="47" t="s">
        <v>38</v>
      </c>
      <c r="M8" s="46"/>
      <c r="N8" s="48" t="s">
        <v>41</v>
      </c>
      <c r="O8" s="48" t="s">
        <v>9</v>
      </c>
      <c r="Q8" s="46"/>
      <c r="R8" s="48" t="s">
        <v>42</v>
      </c>
      <c r="S8" s="48" t="s">
        <v>7</v>
      </c>
    </row>
    <row r="9" spans="1:19">
      <c r="A9" s="46"/>
      <c r="B9" s="47" t="s">
        <v>43</v>
      </c>
      <c r="C9" s="47" t="s">
        <v>7</v>
      </c>
      <c r="E9" s="46"/>
      <c r="F9" s="47" t="s">
        <v>44</v>
      </c>
      <c r="G9" s="47" t="s">
        <v>7</v>
      </c>
      <c r="I9" s="46"/>
      <c r="J9" s="47" t="s">
        <v>45</v>
      </c>
      <c r="K9" s="47" t="s">
        <v>38</v>
      </c>
      <c r="M9" s="46"/>
      <c r="N9" s="48" t="s">
        <v>46</v>
      </c>
      <c r="O9" s="48" t="s">
        <v>9</v>
      </c>
      <c r="Q9" s="46"/>
      <c r="R9" s="48" t="s">
        <v>47</v>
      </c>
      <c r="S9" s="48" t="s">
        <v>7</v>
      </c>
    </row>
    <row r="10" spans="1:19">
      <c r="A10" s="46"/>
      <c r="B10" s="48" t="s">
        <v>48</v>
      </c>
      <c r="C10" s="48" t="s">
        <v>9</v>
      </c>
      <c r="E10" s="46"/>
      <c r="F10" s="47" t="s">
        <v>49</v>
      </c>
      <c r="G10" s="47" t="s">
        <v>7</v>
      </c>
      <c r="I10" s="46"/>
      <c r="J10" s="47" t="s">
        <v>50</v>
      </c>
      <c r="K10" s="47" t="s">
        <v>38</v>
      </c>
      <c r="M10" s="46"/>
      <c r="N10" s="48" t="s">
        <v>51</v>
      </c>
      <c r="O10" s="48" t="s">
        <v>9</v>
      </c>
      <c r="Q10" s="46" t="s">
        <v>28</v>
      </c>
      <c r="R10" s="48" t="s">
        <v>52</v>
      </c>
      <c r="S10" s="48" t="s">
        <v>7</v>
      </c>
    </row>
    <row r="11" spans="1:19">
      <c r="A11" s="46"/>
      <c r="B11" s="48" t="s">
        <v>53</v>
      </c>
      <c r="C11" s="48" t="s">
        <v>9</v>
      </c>
      <c r="E11" s="46"/>
      <c r="F11" s="47" t="s">
        <v>12</v>
      </c>
      <c r="G11" s="47" t="s">
        <v>7</v>
      </c>
      <c r="I11" s="46"/>
      <c r="J11" s="47" t="s">
        <v>54</v>
      </c>
      <c r="K11" s="47" t="s">
        <v>38</v>
      </c>
      <c r="M11" s="46"/>
      <c r="N11" s="48" t="s">
        <v>55</v>
      </c>
      <c r="O11" s="48" t="s">
        <v>9</v>
      </c>
      <c r="Q11" s="46"/>
      <c r="R11" s="48" t="s">
        <v>56</v>
      </c>
      <c r="S11" s="48" t="s">
        <v>7</v>
      </c>
    </row>
    <row r="12" spans="1:19">
      <c r="A12" s="46"/>
      <c r="B12" s="47" t="s">
        <v>57</v>
      </c>
      <c r="C12" s="47" t="s">
        <v>7</v>
      </c>
      <c r="E12" s="46"/>
      <c r="F12" s="47" t="s">
        <v>18</v>
      </c>
      <c r="G12" s="47" t="s">
        <v>7</v>
      </c>
      <c r="I12" s="46"/>
      <c r="J12" s="47" t="s">
        <v>58</v>
      </c>
      <c r="K12" s="47" t="s">
        <v>38</v>
      </c>
      <c r="M12" s="46" t="s">
        <v>28</v>
      </c>
      <c r="N12" s="47" t="s">
        <v>29</v>
      </c>
      <c r="O12" s="47" t="s">
        <v>7</v>
      </c>
      <c r="Q12" s="46"/>
      <c r="R12" s="48" t="s">
        <v>59</v>
      </c>
      <c r="S12" s="47" t="s">
        <v>23</v>
      </c>
    </row>
    <row r="13" spans="1:19">
      <c r="A13" s="46"/>
      <c r="B13" s="47" t="s">
        <v>60</v>
      </c>
      <c r="C13" s="47" t="s">
        <v>38</v>
      </c>
      <c r="E13" s="46"/>
      <c r="F13" s="47" t="s">
        <v>61</v>
      </c>
      <c r="G13" s="47" t="s">
        <v>7</v>
      </c>
      <c r="I13" s="46"/>
      <c r="J13" s="47" t="s">
        <v>62</v>
      </c>
      <c r="K13" s="47" t="s">
        <v>38</v>
      </c>
      <c r="M13" s="46"/>
      <c r="N13" s="47" t="s">
        <v>34</v>
      </c>
      <c r="O13" s="47" t="s">
        <v>7</v>
      </c>
      <c r="Q13" s="46"/>
      <c r="R13" s="48" t="s">
        <v>63</v>
      </c>
      <c r="S13" s="47" t="s">
        <v>23</v>
      </c>
    </row>
    <row r="14" spans="1:19">
      <c r="A14" s="46"/>
      <c r="B14" s="47" t="s">
        <v>64</v>
      </c>
      <c r="C14" s="47" t="s">
        <v>38</v>
      </c>
      <c r="E14" s="46"/>
      <c r="F14" s="47" t="s">
        <v>65</v>
      </c>
      <c r="G14" s="47" t="s">
        <v>7</v>
      </c>
      <c r="I14" s="46"/>
      <c r="J14" s="47" t="s">
        <v>66</v>
      </c>
      <c r="K14" s="47" t="s">
        <v>7</v>
      </c>
      <c r="M14" s="46"/>
      <c r="N14" s="47" t="s">
        <v>67</v>
      </c>
      <c r="O14" s="47" t="s">
        <v>23</v>
      </c>
      <c r="Q14" s="46"/>
      <c r="R14" s="48" t="s">
        <v>68</v>
      </c>
      <c r="S14" s="48" t="s">
        <v>9</v>
      </c>
    </row>
    <row r="15" spans="1:19">
      <c r="A15" s="46"/>
      <c r="B15" s="47" t="s">
        <v>69</v>
      </c>
      <c r="C15" s="47" t="s">
        <v>7</v>
      </c>
      <c r="E15" s="46"/>
      <c r="F15" s="47" t="s">
        <v>70</v>
      </c>
      <c r="G15" s="47" t="s">
        <v>7</v>
      </c>
      <c r="I15" s="46"/>
      <c r="J15" s="48" t="s">
        <v>71</v>
      </c>
      <c r="K15" s="48" t="s">
        <v>7</v>
      </c>
      <c r="M15" s="46"/>
      <c r="N15" s="48" t="s">
        <v>72</v>
      </c>
      <c r="O15" s="48" t="s">
        <v>7</v>
      </c>
      <c r="Q15" s="46"/>
      <c r="R15" s="48" t="s">
        <v>73</v>
      </c>
      <c r="S15" s="48" t="s">
        <v>9</v>
      </c>
    </row>
    <row r="16" spans="1:19">
      <c r="A16" s="46"/>
      <c r="B16" s="47" t="s">
        <v>74</v>
      </c>
      <c r="C16" s="47" t="s">
        <v>7</v>
      </c>
      <c r="E16" s="46"/>
      <c r="F16" s="47" t="s">
        <v>75</v>
      </c>
      <c r="G16" s="47" t="s">
        <v>7</v>
      </c>
      <c r="I16" s="46"/>
      <c r="J16" s="48" t="s">
        <v>76</v>
      </c>
      <c r="K16" s="48" t="s">
        <v>7</v>
      </c>
      <c r="M16" s="46"/>
      <c r="N16" s="47" t="s">
        <v>77</v>
      </c>
      <c r="O16" s="47" t="s">
        <v>23</v>
      </c>
      <c r="Q16" s="46"/>
      <c r="R16" s="48" t="s">
        <v>78</v>
      </c>
      <c r="S16" s="48" t="s">
        <v>9</v>
      </c>
    </row>
    <row r="17" spans="1:19">
      <c r="A17" s="46"/>
      <c r="B17" s="48" t="s">
        <v>79</v>
      </c>
      <c r="C17" s="48" t="s">
        <v>9</v>
      </c>
      <c r="E17" s="46"/>
      <c r="F17" s="47" t="s">
        <v>10</v>
      </c>
      <c r="G17" s="47" t="s">
        <v>7</v>
      </c>
      <c r="I17" s="46"/>
      <c r="J17" s="48" t="s">
        <v>80</v>
      </c>
      <c r="K17" s="48" t="s">
        <v>7</v>
      </c>
      <c r="M17" s="46"/>
      <c r="N17" s="47" t="s">
        <v>81</v>
      </c>
      <c r="O17" s="47" t="s">
        <v>23</v>
      </c>
      <c r="Q17" s="46"/>
      <c r="R17" s="48" t="s">
        <v>82</v>
      </c>
      <c r="S17" s="47" t="s">
        <v>23</v>
      </c>
    </row>
    <row r="18" spans="1:19">
      <c r="A18" s="46"/>
      <c r="B18" s="47" t="s">
        <v>83</v>
      </c>
      <c r="C18" s="47" t="s">
        <v>7</v>
      </c>
      <c r="E18" s="46"/>
      <c r="F18" s="47" t="s">
        <v>17</v>
      </c>
      <c r="G18" s="47" t="s">
        <v>7</v>
      </c>
      <c r="I18" s="46"/>
      <c r="J18" s="48" t="s">
        <v>84</v>
      </c>
      <c r="K18" s="48" t="s">
        <v>7</v>
      </c>
      <c r="M18" s="46"/>
      <c r="N18" s="47" t="s">
        <v>85</v>
      </c>
      <c r="O18" s="47" t="s">
        <v>23</v>
      </c>
      <c r="Q18" s="46"/>
      <c r="R18" s="48" t="s">
        <v>86</v>
      </c>
      <c r="S18" s="47" t="s">
        <v>23</v>
      </c>
    </row>
    <row r="19" spans="1:19">
      <c r="A19" s="46"/>
      <c r="B19" s="47" t="s">
        <v>87</v>
      </c>
      <c r="C19" s="47" t="s">
        <v>38</v>
      </c>
      <c r="E19" s="46" t="s">
        <v>28</v>
      </c>
      <c r="F19" s="48" t="s">
        <v>88</v>
      </c>
      <c r="G19" s="48" t="s">
        <v>9</v>
      </c>
      <c r="M19" s="46"/>
      <c r="N19" s="47" t="s">
        <v>89</v>
      </c>
      <c r="O19" s="47" t="s">
        <v>23</v>
      </c>
      <c r="Q19" s="46"/>
      <c r="R19" s="48" t="s">
        <v>90</v>
      </c>
      <c r="S19" s="48" t="s">
        <v>9</v>
      </c>
    </row>
    <row r="20" spans="1:19">
      <c r="A20" s="46"/>
      <c r="B20" s="49" t="s">
        <v>71</v>
      </c>
      <c r="C20" s="49" t="s">
        <v>7</v>
      </c>
      <c r="E20" s="46"/>
      <c r="F20" s="47" t="s">
        <v>91</v>
      </c>
      <c r="G20" s="47" t="s">
        <v>23</v>
      </c>
      <c r="M20" s="46"/>
      <c r="N20" s="48" t="s">
        <v>92</v>
      </c>
      <c r="O20" s="48" t="s">
        <v>9</v>
      </c>
      <c r="Q20" s="46"/>
      <c r="R20" s="48" t="s">
        <v>93</v>
      </c>
      <c r="S20" s="48" t="s">
        <v>9</v>
      </c>
    </row>
    <row r="21" spans="1:19">
      <c r="A21" s="46"/>
      <c r="B21" s="49" t="s">
        <v>76</v>
      </c>
      <c r="C21" s="49" t="s">
        <v>7</v>
      </c>
      <c r="E21" s="46"/>
      <c r="F21" s="47" t="s">
        <v>94</v>
      </c>
      <c r="G21" s="47" t="s">
        <v>23</v>
      </c>
      <c r="M21" s="46"/>
      <c r="N21" s="47" t="s">
        <v>95</v>
      </c>
      <c r="O21" s="47" t="s">
        <v>23</v>
      </c>
      <c r="Q21" s="46"/>
      <c r="R21" s="48" t="s">
        <v>96</v>
      </c>
      <c r="S21" s="48" t="s">
        <v>9</v>
      </c>
    </row>
    <row r="22" spans="1:15">
      <c r="A22" s="46"/>
      <c r="B22" s="49" t="s">
        <v>80</v>
      </c>
      <c r="C22" s="49" t="s">
        <v>7</v>
      </c>
      <c r="E22" s="46"/>
      <c r="F22" s="48" t="s">
        <v>97</v>
      </c>
      <c r="G22" s="48" t="s">
        <v>9</v>
      </c>
      <c r="M22" s="46"/>
      <c r="N22" s="48" t="s">
        <v>98</v>
      </c>
      <c r="O22" s="48" t="s">
        <v>9</v>
      </c>
    </row>
    <row r="23" spans="1:15">
      <c r="A23" s="46"/>
      <c r="B23" s="49" t="s">
        <v>84</v>
      </c>
      <c r="C23" s="49" t="s">
        <v>7</v>
      </c>
      <c r="E23" s="46"/>
      <c r="F23" s="48" t="s">
        <v>99</v>
      </c>
      <c r="G23" s="48" t="s">
        <v>9</v>
      </c>
      <c r="M23" s="46"/>
      <c r="N23" s="47" t="s">
        <v>100</v>
      </c>
      <c r="O23" s="47" t="s">
        <v>23</v>
      </c>
    </row>
    <row r="24" spans="5:15">
      <c r="E24" s="46"/>
      <c r="F24" s="47" t="s">
        <v>101</v>
      </c>
      <c r="G24" s="47" t="s">
        <v>23</v>
      </c>
      <c r="M24" s="46"/>
      <c r="N24" s="48" t="s">
        <v>102</v>
      </c>
      <c r="O24" s="48" t="s">
        <v>9</v>
      </c>
    </row>
    <row r="25" spans="5:15">
      <c r="E25" s="46"/>
      <c r="F25" s="47" t="s">
        <v>103</v>
      </c>
      <c r="G25" s="47" t="s">
        <v>23</v>
      </c>
      <c r="M25" s="46"/>
      <c r="N25" s="48" t="s">
        <v>104</v>
      </c>
      <c r="O25" s="48" t="s">
        <v>9</v>
      </c>
    </row>
    <row r="26" spans="5:15">
      <c r="E26" s="46"/>
      <c r="F26" s="47" t="s">
        <v>105</v>
      </c>
      <c r="G26" s="47" t="s">
        <v>23</v>
      </c>
      <c r="M26" s="46"/>
      <c r="N26" s="47" t="s">
        <v>106</v>
      </c>
      <c r="O26" s="47" t="s">
        <v>23</v>
      </c>
    </row>
    <row r="27" spans="5:15">
      <c r="E27" s="46"/>
      <c r="F27" s="47" t="s">
        <v>107</v>
      </c>
      <c r="G27" s="47" t="s">
        <v>23</v>
      </c>
      <c r="M27" s="46"/>
      <c r="N27" s="47" t="s">
        <v>108</v>
      </c>
      <c r="O27" s="47" t="s">
        <v>23</v>
      </c>
    </row>
    <row r="28" spans="5:15">
      <c r="E28" s="46"/>
      <c r="F28" s="48" t="s">
        <v>109</v>
      </c>
      <c r="G28" s="48" t="s">
        <v>9</v>
      </c>
      <c r="M28" s="46"/>
      <c r="N28" s="47" t="s">
        <v>110</v>
      </c>
      <c r="O28" s="47" t="s">
        <v>23</v>
      </c>
    </row>
    <row r="29" spans="5:15">
      <c r="E29" s="46"/>
      <c r="F29" s="48" t="s">
        <v>111</v>
      </c>
      <c r="G29" s="48" t="s">
        <v>9</v>
      </c>
      <c r="M29" s="46"/>
      <c r="N29" s="48" t="s">
        <v>112</v>
      </c>
      <c r="O29" s="48" t="s">
        <v>7</v>
      </c>
    </row>
    <row r="30" spans="5:15">
      <c r="E30" s="46"/>
      <c r="F30" s="47" t="s">
        <v>113</v>
      </c>
      <c r="G30" s="47" t="s">
        <v>23</v>
      </c>
      <c r="M30" s="46"/>
      <c r="N30" s="48" t="s">
        <v>114</v>
      </c>
      <c r="O30" s="48" t="s">
        <v>7</v>
      </c>
    </row>
    <row r="31" spans="5:15">
      <c r="E31" s="46"/>
      <c r="F31" s="48" t="s">
        <v>71</v>
      </c>
      <c r="G31" s="48" t="s">
        <v>7</v>
      </c>
      <c r="M31" s="46"/>
      <c r="N31" s="47" t="s">
        <v>115</v>
      </c>
      <c r="O31" s="47" t="s">
        <v>23</v>
      </c>
    </row>
    <row r="32" spans="5:7">
      <c r="E32" s="46"/>
      <c r="F32" s="48" t="s">
        <v>76</v>
      </c>
      <c r="G32" s="48" t="s">
        <v>7</v>
      </c>
    </row>
    <row r="33" spans="5:7">
      <c r="E33" s="46"/>
      <c r="F33" s="48" t="s">
        <v>80</v>
      </c>
      <c r="G33" s="48" t="s">
        <v>7</v>
      </c>
    </row>
    <row r="34" spans="5:7">
      <c r="E34" s="46"/>
      <c r="F34" s="48" t="s">
        <v>84</v>
      </c>
      <c r="G34" s="48" t="s">
        <v>7</v>
      </c>
    </row>
    <row r="35" spans="5:7">
      <c r="E35" s="46"/>
      <c r="F35" s="48" t="s">
        <v>116</v>
      </c>
      <c r="G35" s="48" t="s">
        <v>7</v>
      </c>
    </row>
  </sheetData>
  <mergeCells count="17">
    <mergeCell ref="A1:C1"/>
    <mergeCell ref="E1:G1"/>
    <mergeCell ref="I1:K1"/>
    <mergeCell ref="M1:O1"/>
    <mergeCell ref="Q1:S1"/>
    <mergeCell ref="A2:A5"/>
    <mergeCell ref="A6:A23"/>
    <mergeCell ref="E2:E7"/>
    <mergeCell ref="E8:E18"/>
    <mergeCell ref="E19:E35"/>
    <mergeCell ref="I2:I5"/>
    <mergeCell ref="I6:I18"/>
    <mergeCell ref="M2:M5"/>
    <mergeCell ref="M6:M11"/>
    <mergeCell ref="M12:M31"/>
    <mergeCell ref="Q2:Q9"/>
    <mergeCell ref="Q10:Q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zoomScale="85" zoomScaleNormal="85" workbookViewId="0">
      <selection activeCell="C1" sqref="C1:E1"/>
    </sheetView>
  </sheetViews>
  <sheetFormatPr defaultColWidth="9" defaultRowHeight="14.25"/>
  <cols>
    <col min="1" max="1" width="24.8333333333333" style="2" customWidth="1"/>
    <col min="2" max="2" width="12.5833333333333" style="2" customWidth="1"/>
    <col min="3" max="3" width="53.8333333333333" style="2" customWidth="1"/>
    <col min="4" max="4" width="35.5833333333333" style="2" customWidth="1"/>
    <col min="5" max="11" width="23.4166666666667" style="2" customWidth="1"/>
    <col min="12" max="12" width="24.5833333333333" style="2" customWidth="1"/>
    <col min="13" max="13" width="25.75" style="2" customWidth="1"/>
    <col min="14" max="15" width="24.5833333333333" style="2" customWidth="1"/>
    <col min="16" max="16384" width="9" style="2"/>
  </cols>
  <sheetData>
    <row r="1" ht="24.65" customHeight="1" spans="1:15">
      <c r="A1" s="3"/>
      <c r="B1" s="3"/>
      <c r="C1" s="4" t="str">
        <f>IF(_metadata!B1="","",_metadata!B1)</f>
        <v/>
      </c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/>
      <c r="B2" s="5"/>
      <c r="C2" s="6" t="s">
        <v>117</v>
      </c>
      <c r="D2" s="6" t="s">
        <v>118</v>
      </c>
      <c r="E2" s="6" t="s">
        <v>119</v>
      </c>
      <c r="F2" s="6" t="s">
        <v>120</v>
      </c>
      <c r="G2" s="6" t="s">
        <v>121</v>
      </c>
      <c r="H2" s="6" t="s">
        <v>122</v>
      </c>
      <c r="I2" s="6" t="s">
        <v>123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  <c r="O2" s="6" t="s">
        <v>129</v>
      </c>
    </row>
    <row r="3" spans="1:15">
      <c r="A3" s="7" t="s">
        <v>130</v>
      </c>
      <c r="B3" s="6" t="s">
        <v>131</v>
      </c>
      <c r="C3" s="8" t="str">
        <f>IF(_report_quarter_all!A2="","",_report_quarter_all!A2)</f>
        <v/>
      </c>
      <c r="D3" s="8" t="str">
        <f>IF(_report_quarter_all!A3="","",_report_quarter_all!A3)</f>
        <v/>
      </c>
      <c r="E3" s="8" t="str">
        <f>IF(_report_quarter_all!A4="","",_report_quarter_all!A4)</f>
        <v/>
      </c>
      <c r="F3" s="8" t="str">
        <f>IF(_report_quarter_all!A5="","",_report_quarter_all!A5)</f>
        <v/>
      </c>
      <c r="G3" s="8" t="str">
        <f>IF(_report_quarter_all!A6="","",_report_quarter_all!A6)</f>
        <v/>
      </c>
      <c r="H3" s="8" t="str">
        <f>IF(_report_quarter_all!A7="","",_report_quarter_all!A7)</f>
        <v/>
      </c>
      <c r="I3" s="8" t="str">
        <f>IF(_report_quarter_all!A8="","",_report_quarter_all!A8)</f>
        <v/>
      </c>
      <c r="J3" s="8" t="str">
        <f>IF(_report_quarter_all!A9="","",_report_quarter_all!A9)</f>
        <v/>
      </c>
      <c r="K3" s="8" t="str">
        <f>IF(_report_quarter_all!A10="","",_report_quarter_all!A10)</f>
        <v/>
      </c>
      <c r="L3" s="8" t="str">
        <f>IF(_report_quarter_all!A11="","",_report_quarter_all!A11)</f>
        <v/>
      </c>
      <c r="M3" s="8" t="str">
        <f>IF(_report_quarter_all!A12="","",_report_quarter_all!A12)</f>
        <v/>
      </c>
      <c r="N3" s="8" t="str">
        <f>IF(_report_quarter_all!A13="","",_report_quarter_all!A13)</f>
        <v/>
      </c>
      <c r="O3" s="8" t="str">
        <f>IF(_report_quarter_all!A14="","",_report_quarter_all!A14)</f>
        <v/>
      </c>
    </row>
    <row r="4" ht="18.75" spans="1:15">
      <c r="A4" s="9"/>
      <c r="B4" s="10" t="s">
        <v>132</v>
      </c>
      <c r="C4" s="8" t="str">
        <f>IF(_report_quarter_all!E2="","",_report_quarter_all!E2)</f>
        <v/>
      </c>
      <c r="D4" s="8" t="str">
        <f>IF(_report_quarter_all!E3="","",_report_quarter_all!E3)</f>
        <v/>
      </c>
      <c r="E4" s="8" t="str">
        <f>IF(_report_quarter_all!E4="","",_report_quarter_all!E4)</f>
        <v/>
      </c>
      <c r="F4" s="8" t="str">
        <f>IF(_report_quarter_all!E5="","",_report_quarter_all!E5)</f>
        <v/>
      </c>
      <c r="G4" s="8" t="str">
        <f>IF(_report_quarter_all!E6="","",_report_quarter_all!E6)</f>
        <v/>
      </c>
      <c r="H4" s="8" t="str">
        <f>IF(_report_quarter_all!E7="","",_report_quarter_all!E7)</f>
        <v/>
      </c>
      <c r="I4" s="8" t="str">
        <f>IF(_report_quarter_all!E8="","",_report_quarter_all!E8)</f>
        <v/>
      </c>
      <c r="J4" s="8" t="str">
        <f>IF(_report_quarter_all!E9="","",_report_quarter_all!E9)</f>
        <v/>
      </c>
      <c r="K4" s="8" t="str">
        <f>IF(_report_quarter_all!E10="","",_report_quarter_all!E10)</f>
        <v/>
      </c>
      <c r="L4" s="8" t="str">
        <f>IF(_report_quarter_all!E11="","",_report_quarter_all!E11)</f>
        <v/>
      </c>
      <c r="M4" s="8" t="str">
        <f>IF(_report_quarter_all!E12="","",_report_quarter_all!E12)</f>
        <v/>
      </c>
      <c r="N4" s="8" t="str">
        <f>IF(_report_quarter_all!E13="","",_report_quarter_all!E13)</f>
        <v/>
      </c>
      <c r="O4" s="8" t="str">
        <f>IF(_report_quarter_all!E14="","",_report_quarter_all!E14)</f>
        <v/>
      </c>
    </row>
    <row r="5" ht="18.75" spans="1:15">
      <c r="A5" s="7" t="s">
        <v>133</v>
      </c>
      <c r="B5" s="10" t="s">
        <v>131</v>
      </c>
      <c r="C5" s="8" t="str">
        <f>IF(_report_quarter_all!B2="","",_report_quarter_all!B2)</f>
        <v/>
      </c>
      <c r="D5" s="8" t="str">
        <f>IF(_report_quarter_all!B3="","",_report_quarter_all!B3)</f>
        <v/>
      </c>
      <c r="E5" s="8" t="str">
        <f>IF(_report_quarter_all!B4="","",_report_quarter_all!B4)</f>
        <v/>
      </c>
      <c r="F5" s="8" t="str">
        <f>IF(_report_quarter_all!B5="","",_report_quarter_all!B5)</f>
        <v/>
      </c>
      <c r="G5" s="8" t="str">
        <f>IF(_report_quarter_all!B6="","",_report_quarter_all!B6)</f>
        <v/>
      </c>
      <c r="H5" s="8" t="str">
        <f>IF(_report_quarter_all!B7="","",_report_quarter_all!B7)</f>
        <v/>
      </c>
      <c r="I5" s="8" t="str">
        <f>IF(_report_quarter_all!B8="","",_report_quarter_all!B8)</f>
        <v/>
      </c>
      <c r="J5" s="8" t="str">
        <f>IF(_report_quarter_all!B9="","",_report_quarter_all!B9)</f>
        <v/>
      </c>
      <c r="K5" s="8" t="str">
        <f>IF(_report_quarter_all!B10="","",_report_quarter_all!B10)</f>
        <v/>
      </c>
      <c r="L5" s="8" t="str">
        <f>IF(_report_quarter_all!B11="","",_report_quarter_all!B11)</f>
        <v/>
      </c>
      <c r="M5" s="8" t="str">
        <f>IF(_report_quarter_all!B12="","",_report_quarter_all!B12)</f>
        <v/>
      </c>
      <c r="N5" s="8" t="str">
        <f>IF(_report_quarter_all!B13="","",_report_quarter_all!B13)</f>
        <v/>
      </c>
      <c r="O5" s="8" t="str">
        <f>IF(_report_quarter_all!B14="","",_report_quarter_all!B14)</f>
        <v/>
      </c>
    </row>
    <row r="6" ht="18.75" spans="1:15">
      <c r="A6" s="9"/>
      <c r="B6" s="10" t="s">
        <v>132</v>
      </c>
      <c r="C6" s="8" t="str">
        <f>IF(_report_quarter_all!F2="","",_report_quarter_all!F2)</f>
        <v/>
      </c>
      <c r="D6" s="8" t="str">
        <f>IF(_report_quarter_all!F3="","",_report_quarter_all!F3)</f>
        <v/>
      </c>
      <c r="E6" s="8" t="str">
        <f>IF(_report_quarter_all!F4="","",_report_quarter_all!F4)</f>
        <v/>
      </c>
      <c r="F6" s="8" t="str">
        <f>IF(_report_quarter_all!F5="","",_report_quarter_all!F5)</f>
        <v/>
      </c>
      <c r="G6" s="8" t="str">
        <f>IF(_report_quarter_all!F6="","",_report_quarter_all!F6)</f>
        <v/>
      </c>
      <c r="H6" s="8" t="str">
        <f>IF(_report_quarter_all!F7="","",_report_quarter_all!F7)</f>
        <v/>
      </c>
      <c r="I6" s="8" t="str">
        <f>IF(_report_quarter_all!F8="","",_report_quarter_all!F8)</f>
        <v/>
      </c>
      <c r="J6" s="8" t="str">
        <f>IF(_report_quarter_all!F9="","",_report_quarter_all!F9)</f>
        <v/>
      </c>
      <c r="K6" s="8" t="str">
        <f>IF(_report_quarter_all!F10="","",_report_quarter_all!F10)</f>
        <v/>
      </c>
      <c r="L6" s="8" t="str">
        <f>IF(_report_quarter_all!F11="","",_report_quarter_all!F11)</f>
        <v/>
      </c>
      <c r="M6" s="8" t="str">
        <f>IF(_report_quarter_all!F12="","",_report_quarter_all!F12)</f>
        <v/>
      </c>
      <c r="N6" s="8" t="str">
        <f>IF(_report_quarter_all!F13="","",_report_quarter_all!F13)</f>
        <v/>
      </c>
      <c r="O6" s="8" t="str">
        <f>IF(_report_quarter_all!F14="","",_report_quarter_all!F14)</f>
        <v/>
      </c>
    </row>
    <row r="7" ht="18.75" spans="1:15">
      <c r="A7" s="7" t="s">
        <v>134</v>
      </c>
      <c r="B7" s="10" t="s">
        <v>131</v>
      </c>
      <c r="C7" s="8" t="str">
        <f>IF(_report_quarter_all!C2="","",_report_quarter_all!C2)</f>
        <v/>
      </c>
      <c r="D7" s="8" t="str">
        <f>IF(_report_quarter_all!C3="","",_report_quarter_all!C3)</f>
        <v/>
      </c>
      <c r="E7" s="8" t="str">
        <f>IF(_report_quarter_all!C4="","",_report_quarter_all!C4)</f>
        <v/>
      </c>
      <c r="F7" s="8" t="str">
        <f>IF(_report_quarter_all!C5="","",_report_quarter_all!C5)</f>
        <v/>
      </c>
      <c r="G7" s="8" t="str">
        <f>IF(_report_quarter_all!C6="","",_report_quarter_all!C6)</f>
        <v/>
      </c>
      <c r="H7" s="8" t="str">
        <f>IF(_report_quarter_all!C7="","",_report_quarter_all!C7)</f>
        <v/>
      </c>
      <c r="I7" s="8" t="str">
        <f>IF(_report_quarter_all!C8="","",_report_quarter_all!C8)</f>
        <v/>
      </c>
      <c r="J7" s="8" t="str">
        <f>IF(_report_quarter_all!C9="","",_report_quarter_all!C9)</f>
        <v/>
      </c>
      <c r="K7" s="8" t="str">
        <f>IF(_report_quarter_all!C10="","",_report_quarter_all!C10)</f>
        <v/>
      </c>
      <c r="L7" s="8" t="str">
        <f>IF(_report_quarter_all!C11="","",_report_quarter_all!C11)</f>
        <v/>
      </c>
      <c r="M7" s="8" t="str">
        <f>IF(_report_quarter_all!C12="","",_report_quarter_all!C12)</f>
        <v/>
      </c>
      <c r="N7" s="8" t="str">
        <f>IF(_report_quarter_all!C13="","",_report_quarter_all!C13)</f>
        <v/>
      </c>
      <c r="O7" s="8" t="str">
        <f>IF(_report_quarter_all!C14="","",_report_quarter_all!C14)</f>
        <v/>
      </c>
    </row>
    <row r="8" ht="18.75" spans="1:15">
      <c r="A8" s="9"/>
      <c r="B8" s="10" t="s">
        <v>132</v>
      </c>
      <c r="C8" s="8" t="str">
        <f>IF(_report_quarter_all!D2="","",_report_quarter_all!D2)</f>
        <v/>
      </c>
      <c r="D8" s="8" t="str">
        <f>IF(_report_quarter_all!D3="","",_report_quarter_all!D3)</f>
        <v/>
      </c>
      <c r="E8" s="8" t="str">
        <f>IF(_report_quarter_all!D4="","",_report_quarter_all!D4)</f>
        <v/>
      </c>
      <c r="F8" s="8" t="str">
        <f>IF(_report_quarter_all!D5="","",_report_quarter_all!D5)</f>
        <v/>
      </c>
      <c r="G8" s="8" t="str">
        <f>IF(_report_quarter_all!D6="","",_report_quarter_all!D6)</f>
        <v/>
      </c>
      <c r="H8" s="8" t="str">
        <f>IF(_report_quarter_all!D7="","",_report_quarter_all!D7)</f>
        <v/>
      </c>
      <c r="I8" s="8" t="str">
        <f>IF(_report_quarter_all!D8="","",_report_quarter_all!D8)</f>
        <v/>
      </c>
      <c r="J8" s="8" t="str">
        <f>IF(_report_quarter_all!D9="","",_report_quarter_all!D9)</f>
        <v/>
      </c>
      <c r="K8" s="8" t="str">
        <f>IF(_report_quarter_all!D10="","",_report_quarter_all!D10)</f>
        <v/>
      </c>
      <c r="L8" s="8" t="str">
        <f>IF(_report_quarter_all!D11="","",_report_quarter_all!D11)</f>
        <v/>
      </c>
      <c r="M8" s="8" t="str">
        <f>IF(_report_quarter_all!D12="","",_report_quarter_all!D12)</f>
        <v/>
      </c>
      <c r="N8" s="8" t="str">
        <f>IF(_report_quarter_all!D13="","",_report_quarter_all!D13)</f>
        <v/>
      </c>
      <c r="O8" s="8" t="str">
        <f>IF(_report_quarter_all!D14="","",_report_quarter_all!D14)</f>
        <v/>
      </c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0.15" customHeight="1" spans="1:15">
      <c r="A10" s="3"/>
      <c r="B10" s="3"/>
      <c r="C10" s="3"/>
      <c r="D10" s="11" t="s">
        <v>135</v>
      </c>
      <c r="E10" s="12" t="s">
        <v>136</v>
      </c>
      <c r="F10" s="13"/>
      <c r="G10" s="13"/>
      <c r="H10" s="13"/>
      <c r="I10" s="13"/>
      <c r="J10" s="13"/>
      <c r="K10" s="3"/>
      <c r="L10" s="3"/>
      <c r="M10" s="3"/>
      <c r="N10" s="3"/>
      <c r="O10" s="3"/>
    </row>
    <row r="11" ht="18.75" spans="1:15">
      <c r="A11" s="14"/>
      <c r="B11" s="10"/>
      <c r="C11" s="10"/>
      <c r="D11" s="6" t="s">
        <v>137</v>
      </c>
      <c r="E11" s="6" t="s">
        <v>138</v>
      </c>
      <c r="F11" s="6" t="s">
        <v>139</v>
      </c>
      <c r="G11" s="6" t="s">
        <v>140</v>
      </c>
      <c r="H11" s="6" t="s">
        <v>141</v>
      </c>
      <c r="I11" s="6" t="s">
        <v>142</v>
      </c>
      <c r="J11" s="6" t="s">
        <v>143</v>
      </c>
      <c r="K11" s="6" t="s">
        <v>144</v>
      </c>
      <c r="L11" s="6" t="s">
        <v>145</v>
      </c>
      <c r="M11" s="6" t="s">
        <v>146</v>
      </c>
      <c r="N11" s="6" t="s">
        <v>147</v>
      </c>
      <c r="O11" s="6" t="s">
        <v>148</v>
      </c>
    </row>
    <row r="12" ht="18.75" spans="1:15">
      <c r="A12" s="14"/>
      <c r="B12" s="15" t="s">
        <v>149</v>
      </c>
      <c r="C12" s="10" t="s">
        <v>150</v>
      </c>
      <c r="D12" s="16" t="e">
        <f>(D4-C4)*5280000/10000</f>
        <v>#VALUE!</v>
      </c>
      <c r="E12" s="16" t="e">
        <f t="shared" ref="E12:O12" si="0">(E4-D4)*5280000/10000</f>
        <v>#VALUE!</v>
      </c>
      <c r="F12" s="16" t="e">
        <f t="shared" si="0"/>
        <v>#VALUE!</v>
      </c>
      <c r="G12" s="16" t="e">
        <f t="shared" si="0"/>
        <v>#VALUE!</v>
      </c>
      <c r="H12" s="16" t="e">
        <f t="shared" si="0"/>
        <v>#VALUE!</v>
      </c>
      <c r="I12" s="16" t="e">
        <f t="shared" si="0"/>
        <v>#VALUE!</v>
      </c>
      <c r="J12" s="16" t="e">
        <f t="shared" si="0"/>
        <v>#VALUE!</v>
      </c>
      <c r="K12" s="16" t="e">
        <f t="shared" si="0"/>
        <v>#VALUE!</v>
      </c>
      <c r="L12" s="16" t="e">
        <f t="shared" si="0"/>
        <v>#VALUE!</v>
      </c>
      <c r="M12" s="16" t="e">
        <f t="shared" si="0"/>
        <v>#VALUE!</v>
      </c>
      <c r="N12" s="16" t="e">
        <f t="shared" si="0"/>
        <v>#VALUE!</v>
      </c>
      <c r="O12" s="16" t="e">
        <f t="shared" si="0"/>
        <v>#VALUE!</v>
      </c>
    </row>
    <row r="13" ht="18.75" spans="1:15">
      <c r="A13" s="14"/>
      <c r="B13" s="15"/>
      <c r="C13" s="10" t="s">
        <v>151</v>
      </c>
      <c r="D13" s="16" t="e">
        <f>(D3-C3)*5280000/10000</f>
        <v>#VALUE!</v>
      </c>
      <c r="E13" s="16" t="e">
        <f>(E3-D3)*5280000/10000</f>
        <v>#VALUE!</v>
      </c>
      <c r="F13" s="16" t="e">
        <f>(F3-E3)*5280000/10000</f>
        <v>#VALUE!</v>
      </c>
      <c r="G13" s="16" t="e">
        <f>(G3-F3)*5280000/10000</f>
        <v>#VALUE!</v>
      </c>
      <c r="H13" s="16" t="e">
        <f>(H3-G3)*5280000/10000</f>
        <v>#VALUE!</v>
      </c>
      <c r="I13" s="16" t="e">
        <f t="shared" ref="I13:O13" si="1">(I3-H3)*5280000/10000</f>
        <v>#VALUE!</v>
      </c>
      <c r="J13" s="16" t="e">
        <f t="shared" si="1"/>
        <v>#VALUE!</v>
      </c>
      <c r="K13" s="16" t="e">
        <f t="shared" si="1"/>
        <v>#VALUE!</v>
      </c>
      <c r="L13" s="16" t="e">
        <f t="shared" si="1"/>
        <v>#VALUE!</v>
      </c>
      <c r="M13" s="16" t="e">
        <f t="shared" si="1"/>
        <v>#VALUE!</v>
      </c>
      <c r="N13" s="16" t="e">
        <f t="shared" si="1"/>
        <v>#VALUE!</v>
      </c>
      <c r="O13" s="16" t="e">
        <f t="shared" si="1"/>
        <v>#VALUE!</v>
      </c>
    </row>
    <row r="14" ht="18.75" spans="1:15">
      <c r="A14" s="14"/>
      <c r="B14" s="15" t="s">
        <v>152</v>
      </c>
      <c r="C14" s="10" t="s">
        <v>150</v>
      </c>
      <c r="D14" s="16" t="e">
        <f t="shared" ref="D14:O14" si="2">(D6-C6)*5280000/10000</f>
        <v>#VALUE!</v>
      </c>
      <c r="E14" s="16" t="e">
        <f t="shared" si="2"/>
        <v>#VALUE!</v>
      </c>
      <c r="F14" s="16" t="e">
        <f t="shared" si="2"/>
        <v>#VALUE!</v>
      </c>
      <c r="G14" s="16" t="e">
        <f t="shared" si="2"/>
        <v>#VALUE!</v>
      </c>
      <c r="H14" s="16" t="e">
        <f t="shared" si="2"/>
        <v>#VALUE!</v>
      </c>
      <c r="I14" s="16" t="e">
        <f t="shared" si="2"/>
        <v>#VALUE!</v>
      </c>
      <c r="J14" s="16" t="e">
        <f t="shared" si="2"/>
        <v>#VALUE!</v>
      </c>
      <c r="K14" s="16" t="e">
        <f t="shared" si="2"/>
        <v>#VALUE!</v>
      </c>
      <c r="L14" s="16" t="e">
        <f t="shared" si="2"/>
        <v>#VALUE!</v>
      </c>
      <c r="M14" s="16" t="e">
        <f t="shared" si="2"/>
        <v>#VALUE!</v>
      </c>
      <c r="N14" s="16" t="e">
        <f t="shared" si="2"/>
        <v>#VALUE!</v>
      </c>
      <c r="O14" s="16" t="e">
        <f t="shared" si="2"/>
        <v>#VALUE!</v>
      </c>
    </row>
    <row r="15" ht="18.75" spans="1:15">
      <c r="A15" s="14"/>
      <c r="B15" s="15"/>
      <c r="C15" s="10" t="s">
        <v>151</v>
      </c>
      <c r="D15" s="16" t="e">
        <f>(D5-C5)*5280000/10000</f>
        <v>#VALUE!</v>
      </c>
      <c r="E15" s="16" t="e">
        <f>(E5-D5)*5280000/10000</f>
        <v>#VALUE!</v>
      </c>
      <c r="F15" s="16" t="e">
        <f>(F5-E5)*5280000/10000</f>
        <v>#VALUE!</v>
      </c>
      <c r="G15" s="16" t="e">
        <f>(G5-F5)*5280000/10000</f>
        <v>#VALUE!</v>
      </c>
      <c r="H15" s="16" t="e">
        <f>(H5-G5)*5280000/10000</f>
        <v>#VALUE!</v>
      </c>
      <c r="I15" s="16" t="e">
        <f t="shared" ref="I15:O15" si="3">(I5-H5)*5280000/10000</f>
        <v>#VALUE!</v>
      </c>
      <c r="J15" s="16" t="e">
        <f t="shared" si="3"/>
        <v>#VALUE!</v>
      </c>
      <c r="K15" s="16" t="e">
        <f t="shared" si="3"/>
        <v>#VALUE!</v>
      </c>
      <c r="L15" s="16" t="e">
        <f t="shared" si="3"/>
        <v>#VALUE!</v>
      </c>
      <c r="M15" s="16" t="e">
        <f t="shared" si="3"/>
        <v>#VALUE!</v>
      </c>
      <c r="N15" s="16" t="e">
        <f t="shared" si="3"/>
        <v>#VALUE!</v>
      </c>
      <c r="O15" s="16" t="e">
        <f t="shared" si="3"/>
        <v>#VALUE!</v>
      </c>
    </row>
    <row r="16" ht="18.75" spans="1:15">
      <c r="A16" s="14"/>
      <c r="B16" s="15" t="s">
        <v>134</v>
      </c>
      <c r="C16" s="10" t="s">
        <v>150</v>
      </c>
      <c r="D16" s="16" t="e">
        <f t="shared" ref="D16:N17" si="4">(D7-C7)/10000</f>
        <v>#VALUE!</v>
      </c>
      <c r="E16" s="16" t="e">
        <f t="shared" si="4"/>
        <v>#VALUE!</v>
      </c>
      <c r="F16" s="16" t="e">
        <f t="shared" si="4"/>
        <v>#VALUE!</v>
      </c>
      <c r="G16" s="16" t="e">
        <f t="shared" si="4"/>
        <v>#VALUE!</v>
      </c>
      <c r="H16" s="16" t="e">
        <f t="shared" si="4"/>
        <v>#VALUE!</v>
      </c>
      <c r="I16" s="16" t="e">
        <f t="shared" si="4"/>
        <v>#VALUE!</v>
      </c>
      <c r="J16" s="16" t="e">
        <f t="shared" si="4"/>
        <v>#VALUE!</v>
      </c>
      <c r="K16" s="16" t="e">
        <f t="shared" si="4"/>
        <v>#VALUE!</v>
      </c>
      <c r="L16" s="16" t="e">
        <f t="shared" si="4"/>
        <v>#VALUE!</v>
      </c>
      <c r="M16" s="16" t="e">
        <f>(M7-L7)/10000</f>
        <v>#VALUE!</v>
      </c>
      <c r="N16" s="16" t="e">
        <f t="shared" si="4"/>
        <v>#VALUE!</v>
      </c>
      <c r="O16" s="41" t="e">
        <f>(O7-N7)/10000</f>
        <v>#VALUE!</v>
      </c>
    </row>
    <row r="17" ht="18.75" spans="1:15">
      <c r="A17" s="14"/>
      <c r="B17" s="15"/>
      <c r="C17" s="10" t="s">
        <v>151</v>
      </c>
      <c r="D17" s="17"/>
      <c r="E17" s="17"/>
      <c r="F17" s="17"/>
      <c r="G17" s="17"/>
      <c r="H17" s="18"/>
      <c r="I17" s="17"/>
      <c r="J17" s="17" t="e">
        <f t="shared" si="4"/>
        <v>#VALUE!</v>
      </c>
      <c r="K17" s="17"/>
      <c r="L17" s="17"/>
      <c r="M17" s="17"/>
      <c r="N17" s="17"/>
      <c r="O17" s="17"/>
    </row>
    <row r="18" ht="20.25" spans="1:15">
      <c r="A18" s="14"/>
      <c r="B18" s="19" t="s">
        <v>153</v>
      </c>
      <c r="C18" s="20"/>
      <c r="D18" s="16" t="e">
        <f t="shared" ref="D18:O18" si="5">D12+D14+D16</f>
        <v>#VALUE!</v>
      </c>
      <c r="E18" s="16" t="e">
        <f t="shared" si="5"/>
        <v>#VALUE!</v>
      </c>
      <c r="F18" s="16" t="e">
        <f t="shared" si="5"/>
        <v>#VALUE!</v>
      </c>
      <c r="G18" s="16" t="e">
        <f t="shared" si="5"/>
        <v>#VALUE!</v>
      </c>
      <c r="H18" s="16" t="e">
        <f t="shared" si="5"/>
        <v>#VALUE!</v>
      </c>
      <c r="I18" s="16" t="e">
        <f t="shared" si="5"/>
        <v>#VALUE!</v>
      </c>
      <c r="J18" s="16" t="e">
        <f t="shared" si="5"/>
        <v>#VALUE!</v>
      </c>
      <c r="K18" s="16" t="e">
        <f t="shared" si="5"/>
        <v>#VALUE!</v>
      </c>
      <c r="L18" s="16" t="e">
        <f t="shared" si="5"/>
        <v>#VALUE!</v>
      </c>
      <c r="M18" s="16" t="e">
        <f t="shared" si="5"/>
        <v>#VALUE!</v>
      </c>
      <c r="N18" s="16" t="e">
        <f t="shared" si="5"/>
        <v>#VALUE!</v>
      </c>
      <c r="O18" s="16" t="e">
        <f t="shared" si="5"/>
        <v>#VALUE!</v>
      </c>
    </row>
    <row r="19" ht="18.75" spans="1:15">
      <c r="A19" s="14"/>
      <c r="B19" s="21"/>
      <c r="C19" s="21"/>
      <c r="D19" s="21"/>
      <c r="E19" s="21"/>
      <c r="F19" s="21"/>
      <c r="G19" s="21"/>
      <c r="H19" s="22"/>
      <c r="I19" s="22"/>
      <c r="J19" s="22"/>
      <c r="K19" s="22"/>
      <c r="L19" s="22"/>
      <c r="M19" s="22"/>
      <c r="N19" s="22"/>
      <c r="O19" s="22"/>
    </row>
    <row r="20" ht="25.5" spans="1:15">
      <c r="A20" s="3"/>
      <c r="B20" s="12" t="s">
        <v>154</v>
      </c>
      <c r="C20" s="13"/>
      <c r="D20" s="13"/>
      <c r="E20" s="13"/>
      <c r="F20" s="13"/>
      <c r="G20" s="13"/>
      <c r="H20" s="3"/>
      <c r="I20" s="3"/>
      <c r="J20" s="3"/>
      <c r="K20" s="3"/>
      <c r="L20" s="3"/>
      <c r="M20" s="3"/>
      <c r="N20" s="3"/>
      <c r="O20" s="3"/>
    </row>
    <row r="21" ht="20.25" spans="4:7">
      <c r="D21" s="23" t="s">
        <v>155</v>
      </c>
      <c r="E21" s="23" t="s">
        <v>156</v>
      </c>
      <c r="F21" s="23" t="s">
        <v>157</v>
      </c>
      <c r="G21" s="23" t="s">
        <v>158</v>
      </c>
    </row>
    <row r="22" ht="18.75" spans="2:10">
      <c r="B22" s="15" t="s">
        <v>149</v>
      </c>
      <c r="C22" s="10" t="s">
        <v>150</v>
      </c>
      <c r="D22" s="24" t="e">
        <f>D12+E12+F12</f>
        <v>#VALUE!</v>
      </c>
      <c r="E22" s="24" t="e">
        <f t="shared" ref="E22:E27" si="6">G12+H12+I12</f>
        <v>#VALUE!</v>
      </c>
      <c r="F22" s="24" t="e">
        <f>J12+K12+L12</f>
        <v>#VALUE!</v>
      </c>
      <c r="G22" s="24" t="e">
        <f>M12+N12+O12</f>
        <v>#VALUE!</v>
      </c>
      <c r="H22" s="25"/>
      <c r="J22" s="42"/>
    </row>
    <row r="23" ht="18.75" spans="2:9">
      <c r="B23" s="15"/>
      <c r="C23" s="10" t="s">
        <v>151</v>
      </c>
      <c r="D23" s="24" t="e">
        <f t="shared" ref="D23:D27" si="7">D13+E13+F13</f>
        <v>#VALUE!</v>
      </c>
      <c r="E23" s="26" t="e">
        <f t="shared" si="6"/>
        <v>#VALUE!</v>
      </c>
      <c r="F23" s="26">
        <v>0</v>
      </c>
      <c r="G23" s="26">
        <v>0</v>
      </c>
      <c r="I23" s="43"/>
    </row>
    <row r="24" ht="18.75" spans="2:8">
      <c r="B24" s="15" t="s">
        <v>152</v>
      </c>
      <c r="C24" s="10" t="s">
        <v>150</v>
      </c>
      <c r="D24" s="24" t="e">
        <f t="shared" si="7"/>
        <v>#VALUE!</v>
      </c>
      <c r="E24" s="24" t="e">
        <f t="shared" si="6"/>
        <v>#VALUE!</v>
      </c>
      <c r="F24" s="24" t="e">
        <f>J14+K14+L14</f>
        <v>#VALUE!</v>
      </c>
      <c r="G24" s="24" t="e">
        <f>M14+N14+O14</f>
        <v>#VALUE!</v>
      </c>
      <c r="H24" s="25"/>
    </row>
    <row r="25" ht="18.75" spans="2:9">
      <c r="B25" s="15"/>
      <c r="C25" s="10" t="s">
        <v>151</v>
      </c>
      <c r="D25" s="26" t="e">
        <f t="shared" si="7"/>
        <v>#VALUE!</v>
      </c>
      <c r="E25" s="26" t="e">
        <f t="shared" si="6"/>
        <v>#VALUE!</v>
      </c>
      <c r="F25" s="26">
        <v>0</v>
      </c>
      <c r="G25" s="26">
        <v>0</v>
      </c>
      <c r="I25" s="44"/>
    </row>
    <row r="26" ht="18.75" spans="2:10">
      <c r="B26" s="15" t="s">
        <v>134</v>
      </c>
      <c r="C26" s="10" t="s">
        <v>150</v>
      </c>
      <c r="D26" s="24" t="e">
        <f t="shared" si="7"/>
        <v>#VALUE!</v>
      </c>
      <c r="E26" s="24" t="e">
        <f t="shared" si="6"/>
        <v>#VALUE!</v>
      </c>
      <c r="F26" s="24" t="e">
        <f>J16+K16+L16</f>
        <v>#VALUE!</v>
      </c>
      <c r="G26" s="24" t="e">
        <f>M16+N16+O16</f>
        <v>#VALUE!</v>
      </c>
      <c r="H26" s="25"/>
      <c r="J26" s="44"/>
    </row>
    <row r="27" ht="18.75" spans="2:7">
      <c r="B27" s="15"/>
      <c r="C27" s="10" t="s">
        <v>151</v>
      </c>
      <c r="D27" s="27">
        <f t="shared" si="7"/>
        <v>0</v>
      </c>
      <c r="E27" s="27">
        <f t="shared" si="6"/>
        <v>0</v>
      </c>
      <c r="F27" s="27" t="e">
        <f>J17+K17+L17</f>
        <v>#VALUE!</v>
      </c>
      <c r="G27" s="27">
        <f>M17+N17+O17</f>
        <v>0</v>
      </c>
    </row>
    <row r="28" spans="2:7">
      <c r="B28" s="28" t="s">
        <v>159</v>
      </c>
      <c r="C28" s="28"/>
      <c r="D28" s="24" t="e">
        <f>D22+D24+D26</f>
        <v>#VALUE!</v>
      </c>
      <c r="E28" s="24" t="e">
        <f>E22+E24+E26</f>
        <v>#VALUE!</v>
      </c>
      <c r="F28" s="24" t="e">
        <f>F22+F24+F26</f>
        <v>#VALUE!</v>
      </c>
      <c r="G28" s="29" t="e">
        <f>G22+G24+G26</f>
        <v>#VALUE!</v>
      </c>
    </row>
    <row r="29" spans="3:6">
      <c r="C29" s="30"/>
      <c r="D29" s="30"/>
      <c r="E29" s="30"/>
      <c r="F29" s="30"/>
    </row>
    <row r="30" ht="20.25" spans="2:8">
      <c r="B30" s="31" t="s">
        <v>160</v>
      </c>
      <c r="C30" s="31"/>
      <c r="D30" s="32" t="s">
        <v>161</v>
      </c>
      <c r="E30" s="33" t="s">
        <v>162</v>
      </c>
      <c r="F30" s="34" t="s">
        <v>163</v>
      </c>
      <c r="G30" s="31"/>
      <c r="H30" s="31"/>
    </row>
    <row r="31" ht="18.75" spans="2:6">
      <c r="B31" s="15" t="s">
        <v>149</v>
      </c>
      <c r="C31" s="10" t="s">
        <v>150</v>
      </c>
      <c r="D31" s="24" t="e">
        <f t="shared" ref="D31:D36" si="8">D22+E22</f>
        <v>#VALUE!</v>
      </c>
      <c r="E31" s="24" t="e">
        <f>D22+E22+F22+G22</f>
        <v>#VALUE!</v>
      </c>
      <c r="F31" s="35"/>
    </row>
    <row r="32" ht="18.75" spans="2:6">
      <c r="B32" s="15"/>
      <c r="C32" s="10" t="s">
        <v>151</v>
      </c>
      <c r="D32" s="24" t="e">
        <f t="shared" si="8"/>
        <v>#VALUE!</v>
      </c>
      <c r="E32" s="24">
        <v>0</v>
      </c>
      <c r="F32" s="35"/>
    </row>
    <row r="33" ht="18.75" spans="2:6">
      <c r="B33" s="15" t="s">
        <v>152</v>
      </c>
      <c r="C33" s="10" t="s">
        <v>150</v>
      </c>
      <c r="D33" s="24" t="e">
        <f t="shared" si="8"/>
        <v>#VALUE!</v>
      </c>
      <c r="E33" s="24" t="e">
        <f>D24+E24+F24+G24</f>
        <v>#VALUE!</v>
      </c>
      <c r="F33" s="35"/>
    </row>
    <row r="34" ht="18.75" spans="2:6">
      <c r="B34" s="15"/>
      <c r="C34" s="10" t="s">
        <v>151</v>
      </c>
      <c r="D34" s="24" t="e">
        <f t="shared" si="8"/>
        <v>#VALUE!</v>
      </c>
      <c r="E34" s="24">
        <v>0</v>
      </c>
      <c r="F34" s="35"/>
    </row>
    <row r="35" ht="18.75" spans="2:6">
      <c r="B35" s="36" t="s">
        <v>134</v>
      </c>
      <c r="C35" s="10" t="s">
        <v>150</v>
      </c>
      <c r="D35" s="24" t="e">
        <f t="shared" si="8"/>
        <v>#VALUE!</v>
      </c>
      <c r="E35" s="24" t="e">
        <f>D26+E26+F26+G26</f>
        <v>#VALUE!</v>
      </c>
      <c r="F35" s="35"/>
    </row>
    <row r="36" ht="18.75" spans="2:6">
      <c r="B36" s="37"/>
      <c r="C36" s="36" t="s">
        <v>151</v>
      </c>
      <c r="D36" s="38">
        <f t="shared" si="8"/>
        <v>0</v>
      </c>
      <c r="E36" s="38" t="e">
        <f>D27+E27+F27+G27</f>
        <v>#VALUE!</v>
      </c>
      <c r="F36" s="39"/>
    </row>
    <row r="37" spans="2:6">
      <c r="B37" s="40" t="s">
        <v>159</v>
      </c>
      <c r="C37" s="40"/>
      <c r="D37" s="24" t="e">
        <f>D31+D33+D35</f>
        <v>#VALUE!</v>
      </c>
      <c r="E37" s="24" t="e">
        <f>E31+E33+E35</f>
        <v>#VALUE!</v>
      </c>
      <c r="F37" s="35"/>
    </row>
  </sheetData>
  <mergeCells count="18">
    <mergeCell ref="C1:E1"/>
    <mergeCell ref="E10:J10"/>
    <mergeCell ref="B18:C18"/>
    <mergeCell ref="B20:G20"/>
    <mergeCell ref="B28:C28"/>
    <mergeCell ref="B37:C37"/>
    <mergeCell ref="A3:A4"/>
    <mergeCell ref="A5:A6"/>
    <mergeCell ref="A7:A8"/>
    <mergeCell ref="B12:B13"/>
    <mergeCell ref="B14:B15"/>
    <mergeCell ref="B16:B17"/>
    <mergeCell ref="B22:B23"/>
    <mergeCell ref="B24:B25"/>
    <mergeCell ref="B26:B27"/>
    <mergeCell ref="B31:B32"/>
    <mergeCell ref="B33:B34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K13" sqref="K13"/>
    </sheetView>
  </sheetViews>
  <sheetFormatPr defaultColWidth="9" defaultRowHeight="14.25" outlineLevelCol="5"/>
  <sheetData>
    <row r="1" spans="1:6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</sheetData>
  <sortState ref="F1:F6">
    <sortCondition ref="F1"/>
  </sortState>
  <conditionalFormatting sqref="E7:E1048576 A1:F1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6" sqref="J16"/>
    </sheetView>
  </sheetViews>
  <sheetFormatPr defaultColWidth="10.125" defaultRowHeight="15.75"/>
  <cols>
    <col min="1" max="16384" width="10.125" style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各站间隔表</vt:lpstr>
      <vt:lpstr>JDBBMAIN</vt:lpstr>
      <vt:lpstr>_report_quarter_all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2015-06-05T18:17:00Z</dcterms:created>
  <dcterms:modified xsi:type="dcterms:W3CDTF">2019-05-09T06:21:47Z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