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reaallmain" sheetId="1" r:id="rId1"/>
    <sheet name="_Area3_day_all" sheetId="2" r:id="rId2"/>
    <sheet name="_Area4_day_all" sheetId="3" r:id="rId3"/>
    <sheet name="_metadata" sheetId="4" r:id="rId4"/>
  </sheets>
  <calcPr calcId="144525"/>
</workbook>
</file>

<file path=xl/sharedStrings.xml><?xml version="1.0" encoding="utf-8"?>
<sst xmlns="http://schemas.openxmlformats.org/spreadsheetml/2006/main" count="74">
  <si>
    <t>煤气柜作业区混合煤气情况表</t>
  </si>
  <si>
    <t>三柜区日累计</t>
  </si>
  <si>
    <t>四柜区日累计</t>
  </si>
  <si>
    <t>三柜区月累计</t>
  </si>
  <si>
    <t>四柜区月累计</t>
  </si>
  <si>
    <t>项目</t>
  </si>
  <si>
    <t>总量</t>
  </si>
  <si>
    <t>平均量/小时</t>
  </si>
  <si>
    <t>月度累计</t>
  </si>
  <si>
    <t xml:space="preserve">接口说明：http://10.66.3.220:8080/swagger-ui.html#/ 
传入参数：该表的所有接口需要传入tag名、日期即可（如2018/9/12）"
</t>
  </si>
  <si>
    <t>转炉风机开机次数</t>
  </si>
  <si>
    <t>转炉风机停机次数</t>
  </si>
  <si>
    <t>高炉风机开机次数</t>
  </si>
  <si>
    <t>高炉风机停机次数</t>
  </si>
  <si>
    <t>焦炉风机开机次数</t>
  </si>
  <si>
    <t>焦炉风机停机次数</t>
  </si>
  <si>
    <t>高炉煤气（万m3)</t>
  </si>
  <si>
    <t>area-report-controller/AreaDayTagValues(黄色标记部分)</t>
  </si>
  <si>
    <t>1#</t>
  </si>
  <si>
    <t>2#</t>
  </si>
  <si>
    <t>3#</t>
  </si>
  <si>
    <t>焦炉煤气（万m3)</t>
  </si>
  <si>
    <t>area-report-controller/AreaMonthTagValues（红色标记部分）</t>
  </si>
  <si>
    <t>转炉煤气（万m3)</t>
  </si>
  <si>
    <t>转炉煤气外供高炉管网（万m3)</t>
  </si>
  <si>
    <t>混合煤气外供量（万m3)</t>
  </si>
  <si>
    <t>平均热值（KJ/m3)</t>
  </si>
  <si>
    <t>转炉煤气回收炉数（炉）</t>
  </si>
  <si>
    <t>转炉煤气拒收炉数（炉）</t>
  </si>
  <si>
    <t>转炉煤气拒送炉数</t>
  </si>
  <si>
    <t>转炉煤气吨钢回收量（m3/t）</t>
  </si>
  <si>
    <t>高炉风机开停次数（次/天）</t>
  </si>
  <si>
    <t>开：</t>
  </si>
  <si>
    <t>累计/月：</t>
  </si>
  <si>
    <t>停：</t>
  </si>
  <si>
    <t>焦炉风机开停次数（次/天）</t>
  </si>
  <si>
    <t>转炉风机开停次数（次/天）</t>
  </si>
  <si>
    <t>开停机情况及拒收原因：无</t>
  </si>
  <si>
    <t>ES_L1R_Area3_LD2BF_Flow_1d_sum</t>
  </si>
  <si>
    <t>ES_L1R_Area3_LD2BF_Flow_1d_avg</t>
  </si>
  <si>
    <t>ES_L1R_Area3_LD2Mix3_Flow_1d_sum</t>
  </si>
  <si>
    <t>ES_L1R_Area3_LD2Mix3_Flow_1d_avg</t>
  </si>
  <si>
    <t>ES_L2C_Area3_LDG_ACM1_Strt_Times_1d_sum</t>
  </si>
  <si>
    <t>ES_L2C_Area3_LDG_ACM2_Strt_Times_1d_sum</t>
  </si>
  <si>
    <t>ES_L2C_Area3_LDG_ACM3_Strt_Times_1d_sum</t>
  </si>
  <si>
    <t>ES_L2C_Area3_LDG_ACM1_Stp_Times_1d_sum</t>
  </si>
  <si>
    <t>ES_L2C_Area3_LDG_ACM2_Stp_Times_1d_sum</t>
  </si>
  <si>
    <t>ES_L2C_Area3_LDG_ACM3_Stp_Times_1d_sum</t>
  </si>
  <si>
    <t>ES_L1R_Area4_BFG_Flow_1d_sum</t>
  </si>
  <si>
    <t>ES_L1R_Area4_BFG_Flow_1d_avg</t>
  </si>
  <si>
    <t>ES_L1R_Area4_COG_Flow_1d_sum</t>
  </si>
  <si>
    <t>ES_L1R_Area4_COG_Flow_1d_avg</t>
  </si>
  <si>
    <t>ES_L1R_Area4_LDG_Flow_1d_sum</t>
  </si>
  <si>
    <t>ES_L1R_Area4_LDG_Flow_1d_avg</t>
  </si>
  <si>
    <t>ES_L1R_Area4_MixGas_Flow_1d_sum</t>
  </si>
  <si>
    <t>ES_L1R_Area4_MixGas_Flow_1d_avg</t>
  </si>
  <si>
    <t>ES_L2C_Area4_BFG_ACM1_Strt_Times_1d_sum</t>
  </si>
  <si>
    <t>ES_L2C_Area4_BFG_ACM2_Strt_Times_1d_sum</t>
  </si>
  <si>
    <t>ES_L2C_Area4_BFG_ACM3_Strt_Times_1d_sum</t>
  </si>
  <si>
    <t>ES_L2C_Area4_BFG_ACM1_Stp_Times_1d_sum</t>
  </si>
  <si>
    <t>ES_L2C_Area4_BFG_ACM2_Stp_Times_1d_sum</t>
  </si>
  <si>
    <t>ES_L2C_Area4_BFG_ACM3_Stp_Times_1d_sum</t>
  </si>
  <si>
    <t>ES_L2C_Area4_COG_ACM1_Strt_Times_1d_sum</t>
  </si>
  <si>
    <t>ES_L2C_Area4_COG_ACM2_Strt_Times_1d_sum</t>
  </si>
  <si>
    <t>ES_L2C_Area4_COG_ACM3_Strt_Times_1d_sum</t>
  </si>
  <si>
    <t>ES_L2C_Area4_COG_ACM1_Stp_Times_1d_sum</t>
  </si>
  <si>
    <t>ES_L2C_Area4_COG_ACM2_Stp_Times_1d_sum</t>
  </si>
  <si>
    <t>ES_L2C_Area4_COG_ACM3_Stp_Times_1d_sum</t>
  </si>
  <si>
    <t>ES_L2C_Area4_LDG_ACM1_Strt_Times_1d_sum</t>
  </si>
  <si>
    <t>ES_L2C_Area4_LDG_ACM2_Strt_Times_1d_sum</t>
  </si>
  <si>
    <t>ES_L2C_Area4_LDG_ACM3_Strt_Times_1d_sum</t>
  </si>
  <si>
    <t>ES_L2C_Area4_LDG_ACM1_Stp_Times_1d_sum</t>
  </si>
  <si>
    <t>ES_L2C_Area4_LDG_ACM2_Stp_Times_1d_sum</t>
  </si>
  <si>
    <t>ES_L2C_Area4_LDG_ACM3_Stp_Times_1d_sum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</si>
</sst>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3"/>
      <name val="仿宋"/>
      <charset val="134"/>
    </font>
    <font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11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5" borderId="19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19" borderId="16" applyNumberFormat="0" applyAlignment="0" applyProtection="0">
      <alignment vertical="center"/>
    </xf>
    <xf numFmtId="0" fontId="22" fillId="19" borderId="14" applyNumberFormat="0" applyAlignment="0" applyProtection="0">
      <alignment vertical="center"/>
    </xf>
    <xf numFmtId="0" fontId="5" fillId="6" borderId="12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 vertical="center" wrapText="1"/>
    </xf>
    <xf numFmtId="0" fontId="2" fillId="0" borderId="1" xfId="49" applyNumberFormat="1" applyFont="1" applyBorder="1" applyAlignment="1" applyProtection="1">
      <alignment horizontal="center" vertical="center"/>
    </xf>
    <xf numFmtId="0" fontId="2" fillId="0" borderId="2" xfId="49" applyNumberFormat="1" applyFont="1" applyBorder="1" applyAlignment="1" applyProtection="1">
      <alignment horizontal="center" vertical="center"/>
    </xf>
    <xf numFmtId="0" fontId="2" fillId="0" borderId="3" xfId="49" applyNumberFormat="1" applyFont="1" applyBorder="1" applyAlignment="1" applyProtection="1">
      <alignment horizontal="center" vertical="center"/>
    </xf>
    <xf numFmtId="0" fontId="2" fillId="0" borderId="4" xfId="49" applyNumberFormat="1" applyFont="1" applyBorder="1" applyAlignment="1" applyProtection="1">
      <alignment horizontal="center" vertical="center"/>
    </xf>
    <xf numFmtId="0" fontId="3" fillId="0" borderId="5" xfId="0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9" xfId="49" applyNumberFormat="1" applyFont="1" applyBorder="1" applyAlignment="1" applyProtection="1">
      <alignment horizontal="center" vertical="center"/>
    </xf>
    <xf numFmtId="0" fontId="2" fillId="0" borderId="10" xfId="49" applyNumberFormat="1" applyFont="1" applyBorder="1" applyAlignment="1" applyProtection="1">
      <alignment horizontal="center" vertical="center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11" xfId="0" applyFont="1" applyBorder="1" applyAlignment="1">
      <alignment horizontal="center"/>
    </xf>
    <xf numFmtId="0" fontId="3" fillId="4" borderId="10" xfId="0" applyFont="1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readaytagvalu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26"/>
  <sheetViews>
    <sheetView tabSelected="1" topLeftCell="A4" workbookViewId="0">
      <selection activeCell="A22" sqref="A22:D22"/>
    </sheetView>
  </sheetViews>
  <sheetFormatPr defaultColWidth="9" defaultRowHeight="13.5"/>
  <cols>
    <col min="7" max="7" width="12.725" customWidth="1"/>
    <col min="8" max="8" width="12.2666666666667" customWidth="1"/>
    <col min="11" max="11" width="12.725" customWidth="1"/>
    <col min="13" max="13" width="78.725" hidden="1" customWidth="1"/>
    <col min="14" max="14" width="38.6333333333333" hidden="1" customWidth="1"/>
    <col min="15" max="15" width="26.2666666666667" hidden="1" customWidth="1"/>
    <col min="16" max="64" width="9" hidden="1" customWidth="1"/>
  </cols>
  <sheetData>
    <row r="1" spans="1:6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</row>
    <row r="2" spans="1:6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</row>
    <row r="3" spans="1:6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</row>
    <row r="4" customHeight="1" spans="1:12">
      <c r="A4" s="4" t="str">
        <f>IF(_metadata!B2="","",_metadata!B2)</f>
        <v/>
      </c>
      <c r="B4" s="5"/>
      <c r="C4" s="5"/>
      <c r="D4" s="5"/>
      <c r="E4" s="5"/>
      <c r="F4" s="5"/>
      <c r="G4" s="5"/>
      <c r="H4" s="5"/>
      <c r="I4" s="5"/>
      <c r="J4" s="5"/>
      <c r="K4" s="5"/>
      <c r="L4" s="18"/>
    </row>
    <row r="5" customHeight="1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19"/>
      <c r="P5" s="17" t="s">
        <v>1</v>
      </c>
      <c r="Q5" s="17"/>
      <c r="R5" s="17"/>
      <c r="S5" s="17"/>
      <c r="T5" s="17"/>
      <c r="U5" s="17"/>
      <c r="V5" s="17" t="s">
        <v>2</v>
      </c>
      <c r="W5" s="17"/>
      <c r="X5" s="17"/>
      <c r="Y5" s="17"/>
      <c r="Z5" s="17"/>
      <c r="AA5" s="17"/>
      <c r="AO5" s="17" t="s">
        <v>3</v>
      </c>
      <c r="AP5" s="17"/>
      <c r="AQ5" s="17"/>
      <c r="AR5" s="17"/>
      <c r="AS5" s="17"/>
      <c r="AT5" s="17"/>
      <c r="AU5" s="17" t="s">
        <v>4</v>
      </c>
      <c r="AV5" s="17"/>
      <c r="AW5" s="17"/>
      <c r="AX5" s="17"/>
      <c r="AY5" s="17"/>
      <c r="AZ5" s="17"/>
    </row>
    <row r="6" ht="70.5" customHeight="1" spans="1:64">
      <c r="A6" s="8" t="s">
        <v>5</v>
      </c>
      <c r="B6" s="8"/>
      <c r="C6" s="8"/>
      <c r="D6" s="8"/>
      <c r="E6" s="8" t="s">
        <v>6</v>
      </c>
      <c r="F6" s="8"/>
      <c r="G6" s="8"/>
      <c r="H6" s="8"/>
      <c r="I6" s="8" t="s">
        <v>7</v>
      </c>
      <c r="J6" s="8"/>
      <c r="K6" s="8" t="s">
        <v>8</v>
      </c>
      <c r="L6" s="8"/>
      <c r="M6" s="20" t="s">
        <v>9</v>
      </c>
      <c r="P6" s="17" t="s">
        <v>10</v>
      </c>
      <c r="Q6" s="17"/>
      <c r="R6" s="17"/>
      <c r="S6" s="17" t="s">
        <v>11</v>
      </c>
      <c r="T6" s="17"/>
      <c r="U6" s="17"/>
      <c r="V6" s="17" t="s">
        <v>12</v>
      </c>
      <c r="W6" s="17"/>
      <c r="X6" s="17"/>
      <c r="Y6" s="17" t="s">
        <v>13</v>
      </c>
      <c r="Z6" s="17"/>
      <c r="AA6" s="17"/>
      <c r="AB6" s="17" t="s">
        <v>14</v>
      </c>
      <c r="AC6" s="17"/>
      <c r="AD6" s="17"/>
      <c r="AE6" s="17" t="s">
        <v>15</v>
      </c>
      <c r="AF6" s="17"/>
      <c r="AG6" s="17"/>
      <c r="AH6" s="17" t="s">
        <v>10</v>
      </c>
      <c r="AI6" s="17"/>
      <c r="AJ6" s="17"/>
      <c r="AK6" s="17" t="s">
        <v>11</v>
      </c>
      <c r="AL6" s="17"/>
      <c r="AM6" s="17"/>
      <c r="AO6" s="17" t="s">
        <v>10</v>
      </c>
      <c r="AP6" s="17"/>
      <c r="AQ6" s="17"/>
      <c r="AR6" s="17" t="s">
        <v>11</v>
      </c>
      <c r="AS6" s="17"/>
      <c r="AT6" s="17"/>
      <c r="AU6" s="17" t="s">
        <v>12</v>
      </c>
      <c r="AV6" s="17"/>
      <c r="AW6" s="17"/>
      <c r="AX6" s="17" t="s">
        <v>13</v>
      </c>
      <c r="AY6" s="17"/>
      <c r="AZ6" s="17"/>
      <c r="BA6" s="17" t="s">
        <v>14</v>
      </c>
      <c r="BB6" s="17"/>
      <c r="BC6" s="17"/>
      <c r="BD6" s="17" t="s">
        <v>15</v>
      </c>
      <c r="BE6" s="17"/>
      <c r="BF6" s="17"/>
      <c r="BG6" s="17" t="s">
        <v>10</v>
      </c>
      <c r="BH6" s="17"/>
      <c r="BI6" s="17"/>
      <c r="BJ6" s="17" t="s">
        <v>11</v>
      </c>
      <c r="BK6" s="17"/>
      <c r="BL6" s="17"/>
    </row>
    <row r="7" ht="30" customHeight="1" spans="1:64">
      <c r="A7" s="8" t="s">
        <v>16</v>
      </c>
      <c r="B7" s="8"/>
      <c r="C7" s="8"/>
      <c r="D7" s="8"/>
      <c r="E7" s="9" t="str">
        <f>IF(_Area4_day_all!A2="","",_Area4_day_all!A2/10000)</f>
        <v/>
      </c>
      <c r="F7" s="10"/>
      <c r="G7" s="10"/>
      <c r="H7" s="11"/>
      <c r="I7" s="12" t="str">
        <f>IF(_Area4_day_all!B2="","",_Area4_day_all!B2/10000)</f>
        <v/>
      </c>
      <c r="J7" s="12"/>
      <c r="K7" s="12" t="str">
        <f>IF(_Area4_day_all!J2="","",_Area4_day_all!J2/10000)</f>
        <v/>
      </c>
      <c r="L7" s="12"/>
      <c r="M7" s="15" t="s">
        <v>17</v>
      </c>
      <c r="P7" t="s">
        <v>18</v>
      </c>
      <c r="Q7" t="s">
        <v>19</v>
      </c>
      <c r="R7" t="s">
        <v>20</v>
      </c>
      <c r="S7" t="s">
        <v>18</v>
      </c>
      <c r="T7" t="s">
        <v>19</v>
      </c>
      <c r="U7" t="s">
        <v>20</v>
      </c>
      <c r="V7" t="s">
        <v>18</v>
      </c>
      <c r="W7" t="s">
        <v>19</v>
      </c>
      <c r="X7" t="s">
        <v>20</v>
      </c>
      <c r="Y7" t="s">
        <v>18</v>
      </c>
      <c r="Z7" t="s">
        <v>19</v>
      </c>
      <c r="AA7" t="s">
        <v>20</v>
      </c>
      <c r="AB7" t="s">
        <v>18</v>
      </c>
      <c r="AC7" t="s">
        <v>19</v>
      </c>
      <c r="AD7" t="s">
        <v>20</v>
      </c>
      <c r="AE7" t="s">
        <v>18</v>
      </c>
      <c r="AF7" t="s">
        <v>19</v>
      </c>
      <c r="AG7" t="s">
        <v>20</v>
      </c>
      <c r="AH7" t="s">
        <v>18</v>
      </c>
      <c r="AI7" t="s">
        <v>19</v>
      </c>
      <c r="AJ7" t="s">
        <v>20</v>
      </c>
      <c r="AK7" t="s">
        <v>18</v>
      </c>
      <c r="AL7" t="s">
        <v>19</v>
      </c>
      <c r="AM7" t="s">
        <v>20</v>
      </c>
      <c r="AO7" t="s">
        <v>18</v>
      </c>
      <c r="AP7" t="s">
        <v>19</v>
      </c>
      <c r="AQ7" t="s">
        <v>20</v>
      </c>
      <c r="AR7" t="s">
        <v>18</v>
      </c>
      <c r="AS7" t="s">
        <v>19</v>
      </c>
      <c r="AT7" t="s">
        <v>20</v>
      </c>
      <c r="AU7" t="s">
        <v>18</v>
      </c>
      <c r="AV7" t="s">
        <v>19</v>
      </c>
      <c r="AW7" t="s">
        <v>20</v>
      </c>
      <c r="AX7" t="s">
        <v>18</v>
      </c>
      <c r="AY7" t="s">
        <v>19</v>
      </c>
      <c r="AZ7" t="s">
        <v>20</v>
      </c>
      <c r="BA7" t="s">
        <v>18</v>
      </c>
      <c r="BB7" t="s">
        <v>19</v>
      </c>
      <c r="BC7" t="s">
        <v>20</v>
      </c>
      <c r="BD7" t="s">
        <v>18</v>
      </c>
      <c r="BE7" t="s">
        <v>19</v>
      </c>
      <c r="BF7" t="s">
        <v>20</v>
      </c>
      <c r="BG7" t="s">
        <v>18</v>
      </c>
      <c r="BH7" t="s">
        <v>19</v>
      </c>
      <c r="BI7" t="s">
        <v>20</v>
      </c>
      <c r="BJ7" t="s">
        <v>18</v>
      </c>
      <c r="BK7" t="s">
        <v>19</v>
      </c>
      <c r="BL7" t="s">
        <v>20</v>
      </c>
    </row>
    <row r="8" ht="30" customHeight="1" spans="1:64">
      <c r="A8" s="8" t="s">
        <v>21</v>
      </c>
      <c r="B8" s="8"/>
      <c r="C8" s="8"/>
      <c r="D8" s="8"/>
      <c r="E8" s="12" t="str">
        <f>IF(_Area4_day_all!C2="","",_Area4_day_all!C2/10000)</f>
        <v/>
      </c>
      <c r="F8" s="12"/>
      <c r="G8" s="12"/>
      <c r="H8" s="12"/>
      <c r="I8" s="12" t="str">
        <f>IF(_Area4_day_all!D2="","",_Area4_day_all!D2/10000)</f>
        <v/>
      </c>
      <c r="J8" s="12"/>
      <c r="K8" s="12" t="str">
        <f>IF(_Area4_day_all!K2="","",_Area4_day_all!K2/10000)</f>
        <v/>
      </c>
      <c r="L8" s="12"/>
      <c r="M8" s="21" t="s">
        <v>22</v>
      </c>
      <c r="P8" t="str">
        <f>IF(_Area3_day_all!I2="","",_Area3_day_all!I2)</f>
        <v/>
      </c>
      <c r="Q8" t="str">
        <f>IF(_Area3_day_all!J2="","",_Area3_day_all!J2)</f>
        <v/>
      </c>
      <c r="R8" t="str">
        <f>IF(_Area3_day_all!K2="","",_Area3_day_all!K2)</f>
        <v/>
      </c>
      <c r="S8" t="str">
        <f>IF(_Area3_day_all!L2="","",_Area3_day_all!L2)</f>
        <v/>
      </c>
      <c r="T8" t="str">
        <f>IF(_Area3_day_all!M2="","",_Area3_day_all!M2)</f>
        <v/>
      </c>
      <c r="U8" t="str">
        <f>IF(_Area3_day_all!N2="","",_Area3_day_all!N2)</f>
        <v/>
      </c>
      <c r="V8" t="str">
        <f>IF(_Area4_day_all!O2="","",_Area4_day_all!O2)</f>
        <v/>
      </c>
      <c r="W8" t="str">
        <f>IF(_Area4_day_all!P2="","",_Area4_day_all!P2)</f>
        <v/>
      </c>
      <c r="X8" t="str">
        <f>IF(_Area4_day_all!Q2="","",_Area4_day_all!Q2)</f>
        <v/>
      </c>
      <c r="Y8" t="str">
        <f>IF(_Area4_day_all!R2="","",_Area4_day_all!R2)</f>
        <v/>
      </c>
      <c r="Z8" t="str">
        <f>IF(_Area4_day_all!S2="","",_Area4_day_all!S2)</f>
        <v/>
      </c>
      <c r="AA8" t="str">
        <f>IF(_Area4_day_all!T2="","",_Area4_day_all!T2)</f>
        <v/>
      </c>
      <c r="AB8" t="str">
        <f>IF(_Area4_day_all!U2="","",_Area4_day_all!U2)</f>
        <v/>
      </c>
      <c r="AC8" t="str">
        <f>IF(_Area4_day_all!V2="","",_Area4_day_all!V2)</f>
        <v/>
      </c>
      <c r="AD8" t="str">
        <f>IF(_Area4_day_all!W2="","",_Area4_day_all!W2)</f>
        <v/>
      </c>
      <c r="AE8" t="str">
        <f>IF(_Area4_day_all!X2="","",_Area4_day_all!X2)</f>
        <v/>
      </c>
      <c r="AF8" t="str">
        <f>IF(_Area4_day_all!Y2="","",_Area4_day_all!Y2)</f>
        <v/>
      </c>
      <c r="AG8" t="str">
        <f>IF(_Area4_day_all!Z2="","",_Area4_day_all!Z2)</f>
        <v/>
      </c>
      <c r="AH8" t="str">
        <f>IF(_Area4_day_all!AA2="","",_Area4_day_all!AA2)</f>
        <v/>
      </c>
      <c r="AI8" t="str">
        <f>IF(_Area4_day_all!AB2="","",_Area4_day_all!AB2)</f>
        <v/>
      </c>
      <c r="AJ8" t="str">
        <f>IF(_Area4_day_all!AC2="","",_Area4_day_all!AC2)</f>
        <v/>
      </c>
      <c r="AK8" t="str">
        <f>IF(_Area4_day_all!AD2="","",_Area4_day_all!AD2)</f>
        <v/>
      </c>
      <c r="AL8" t="str">
        <f>IF(_Area4_day_all!AE2="","",_Area4_day_all!AE2)</f>
        <v/>
      </c>
      <c r="AM8" t="str">
        <f>IF(_Area4_day_all!AF2="","",_Area4_day_all!AF2)</f>
        <v/>
      </c>
      <c r="AO8" t="str">
        <f>IF(_Area3_day_all!P2="","",_Area3_day_all!P2)</f>
        <v/>
      </c>
      <c r="AP8" t="str">
        <f>IF(_Area3_day_all!Q2="","",_Area3_day_all!Q2)</f>
        <v/>
      </c>
      <c r="AQ8" t="str">
        <f>IF(_Area3_day_all!R2="","",_Area3_day_all!R2)</f>
        <v/>
      </c>
      <c r="AR8" t="str">
        <f>IF(_Area3_day_all!S2="","",_Area3_day_all!S2)</f>
        <v/>
      </c>
      <c r="AS8" t="str">
        <f>IF(_Area3_day_all!T2="","",_Area3_day_all!T2)</f>
        <v/>
      </c>
      <c r="AT8" t="str">
        <f>IF(_Area3_day_all!U2="","",_Area3_day_all!U2)</f>
        <v/>
      </c>
      <c r="AU8" t="str">
        <f>IF(_Area4_day_all!AH2="","",_Area4_day_all!AH2)</f>
        <v/>
      </c>
      <c r="AV8" t="str">
        <f>IF(_Area4_day_all!AI2="","",_Area4_day_all!AI2)</f>
        <v/>
      </c>
      <c r="AW8" t="str">
        <f>IF(_Area4_day_all!AJ2="","",_Area4_day_all!AJ2)</f>
        <v/>
      </c>
      <c r="AX8" t="str">
        <f>IF(_Area4_day_all!AK2="","",_Area4_day_all!AK2)</f>
        <v/>
      </c>
      <c r="AY8" t="str">
        <f>IF(_Area4_day_all!AL2="","",_Area4_day_all!AL2)</f>
        <v/>
      </c>
      <c r="AZ8" t="str">
        <f>IF(_Area4_day_all!AM2="","",_Area4_day_all!AM2)</f>
        <v/>
      </c>
      <c r="BA8" t="str">
        <f>IF(_Area4_day_all!AN2="","",_Area4_day_all!AN2)</f>
        <v/>
      </c>
      <c r="BB8" t="str">
        <f>IF(_Area4_day_all!AO2="","",_Area4_day_all!AO2)</f>
        <v/>
      </c>
      <c r="BC8" t="str">
        <f>IF(_Area4_day_all!AP2="","",_Area4_day_all!AP2)</f>
        <v/>
      </c>
      <c r="BD8" t="str">
        <f>IF(_Area4_day_all!AQ2="","",_Area4_day_all!AQ2)</f>
        <v/>
      </c>
      <c r="BE8" t="str">
        <f>IF(_Area4_day_all!AR2="","",_Area4_day_all!AR2)</f>
        <v/>
      </c>
      <c r="BF8" t="str">
        <f>IF(_Area4_day_all!AS2="","",_Area4_day_all!AS2)</f>
        <v/>
      </c>
      <c r="BG8" t="str">
        <f>IF(_Area4_day_all!AT2="","",_Area4_day_all!AT2)</f>
        <v/>
      </c>
      <c r="BH8" t="str">
        <f>IF(_Area4_day_all!AU2="","",_Area4_day_all!AU2)</f>
        <v/>
      </c>
      <c r="BI8" t="str">
        <f>IF(_Area4_day_all!AV2="","",_Area4_day_all!AV2)</f>
        <v/>
      </c>
      <c r="BJ8" t="str">
        <f>IF(_Area4_day_all!AW2="","",_Area4_day_all!AW2)</f>
        <v/>
      </c>
      <c r="BK8" t="str">
        <f>IF(_Area4_day_all!AX2="","",_Area4_day_all!AX2)</f>
        <v/>
      </c>
      <c r="BL8" t="str">
        <f>IF(_Area4_day_all!AY2="","",_Area4_day_all!AY2)</f>
        <v/>
      </c>
    </row>
    <row r="9" ht="30" customHeight="1" spans="1:13">
      <c r="A9" s="8" t="s">
        <v>23</v>
      </c>
      <c r="B9" s="8"/>
      <c r="C9" s="8"/>
      <c r="D9" s="8"/>
      <c r="E9" s="12" t="str">
        <f>IF(_Area4_day_all!E2="","",_Area4_day_all!E2/10000)</f>
        <v/>
      </c>
      <c r="F9" s="12"/>
      <c r="G9" s="12"/>
      <c r="H9" s="12"/>
      <c r="I9" s="12" t="str">
        <f>IF(_Area4_day_all!F2="","",_Area4_day_all!F2/10000)</f>
        <v/>
      </c>
      <c r="J9" s="12"/>
      <c r="K9" s="12" t="str">
        <f>IF(_Area4_day_all!L2="","",_Area4_day_all!L2/10000)</f>
        <v/>
      </c>
      <c r="L9" s="12"/>
      <c r="M9" s="21"/>
    </row>
    <row r="10" ht="30" customHeight="1" spans="1:13">
      <c r="A10" s="8" t="s">
        <v>24</v>
      </c>
      <c r="B10" s="8"/>
      <c r="C10" s="8"/>
      <c r="D10" s="8"/>
      <c r="E10" s="12" t="str">
        <f>IF(_Area3_day_all!A2="","",_Area3_day_all!A2/10000)</f>
        <v/>
      </c>
      <c r="F10" s="12"/>
      <c r="G10" s="12"/>
      <c r="H10" s="12"/>
      <c r="I10" s="12" t="str">
        <f>IF(_Area3_day_all!B2="","",_Area3_day_all!B2/10000)</f>
        <v/>
      </c>
      <c r="J10" s="12"/>
      <c r="K10" s="12" t="str">
        <f>IF(_Area3_day_all!F2="","",_Area3_day_all!F2/10000)</f>
        <v/>
      </c>
      <c r="L10" s="12"/>
      <c r="M10" s="21"/>
    </row>
    <row r="11" ht="30" customHeight="1" spans="1:13">
      <c r="A11" s="8" t="s">
        <v>25</v>
      </c>
      <c r="B11" s="8"/>
      <c r="C11" s="8"/>
      <c r="D11" s="8"/>
      <c r="E11" s="12" t="str">
        <f>IFERROR(SUM(IF(_Area3_day_all!C2="","",_Area3_day_all!C2),IF(_Area4_day_all!G2="","",_Area4_day_all!G2))/10000,"")</f>
        <v/>
      </c>
      <c r="F11" s="12"/>
      <c r="G11" s="12"/>
      <c r="H11" s="12"/>
      <c r="I11" s="12" t="str">
        <f>IFERROR(SUM(IF(_Area3_day_all!D2="","",_Area3_day_all!D2),IF(_Area4_day_all!H2="","",_Area4_day_all!H2))/10000,"")</f>
        <v/>
      </c>
      <c r="J11" s="12"/>
      <c r="K11" s="12" t="str">
        <f>IFERROR(SUM(IF(_Area3_day_all!G2="","",_Area3_day_all!G2),IF(_Area4_day_all!M2="","",_Area4_day_all!M2))/10000,"")</f>
        <v/>
      </c>
      <c r="L11" s="12"/>
      <c r="M11" s="21"/>
    </row>
    <row r="12" ht="30" customHeight="1" spans="1:13">
      <c r="A12" s="8" t="s">
        <v>26</v>
      </c>
      <c r="B12" s="8"/>
      <c r="C12" s="8"/>
      <c r="D12" s="8"/>
      <c r="E12" s="9" t="str">
        <f>IFERROR(SUM(E7*3300+E8*17500+E9*6500)/E11,"")</f>
        <v/>
      </c>
      <c r="F12" s="10"/>
      <c r="G12" s="10"/>
      <c r="H12" s="11"/>
      <c r="I12" s="12" t="str">
        <f>IFERROR(E12/24,"")</f>
        <v/>
      </c>
      <c r="J12" s="12"/>
      <c r="K12" s="22"/>
      <c r="L12" s="22"/>
      <c r="M12" s="21"/>
    </row>
    <row r="13" ht="30" customHeight="1" spans="1:13">
      <c r="A13" s="8" t="s">
        <v>27</v>
      </c>
      <c r="B13" s="8"/>
      <c r="C13" s="8"/>
      <c r="D13" s="8"/>
      <c r="E13" s="12"/>
      <c r="F13" s="12"/>
      <c r="G13" s="12"/>
      <c r="H13" s="12"/>
      <c r="I13" s="12"/>
      <c r="J13" s="12"/>
      <c r="K13" s="8"/>
      <c r="L13" s="8"/>
      <c r="M13" s="21"/>
    </row>
    <row r="14" ht="30" customHeight="1" spans="1:13">
      <c r="A14" s="8" t="s">
        <v>28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21"/>
    </row>
    <row r="15" ht="30" customHeight="1" spans="1:13">
      <c r="A15" s="8" t="s">
        <v>29</v>
      </c>
      <c r="B15" s="8"/>
      <c r="C15" s="8"/>
      <c r="D15" s="8"/>
      <c r="E15" s="8"/>
      <c r="F15" s="8"/>
      <c r="G15" s="8"/>
      <c r="H15" s="8"/>
      <c r="I15" s="8"/>
      <c r="J15" s="8"/>
      <c r="M15" s="21"/>
    </row>
    <row r="16" ht="30" customHeight="1" spans="1:13">
      <c r="A16" s="8" t="s">
        <v>30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21"/>
    </row>
    <row r="17" ht="30" customHeight="1" spans="1:13">
      <c r="A17" s="8" t="s">
        <v>31</v>
      </c>
      <c r="B17" s="8"/>
      <c r="C17" s="8"/>
      <c r="D17" s="8"/>
      <c r="E17" s="13" t="s">
        <v>32</v>
      </c>
      <c r="F17" s="14">
        <f>SUM(V8:X8)</f>
        <v>0</v>
      </c>
      <c r="G17" s="13" t="s">
        <v>33</v>
      </c>
      <c r="H17" s="14">
        <f>SUM(AU8:AW8)</f>
        <v>0</v>
      </c>
      <c r="I17" s="13" t="s">
        <v>34</v>
      </c>
      <c r="J17" s="14">
        <f>SUM(Y8:AA8)</f>
        <v>0</v>
      </c>
      <c r="K17" s="13" t="s">
        <v>33</v>
      </c>
      <c r="L17" s="14">
        <f>SUM(AX8:AZ8)</f>
        <v>0</v>
      </c>
      <c r="M17" s="21"/>
    </row>
    <row r="18" ht="30" customHeight="1" spans="1:13">
      <c r="A18" s="8" t="s">
        <v>35</v>
      </c>
      <c r="B18" s="8"/>
      <c r="C18" s="8"/>
      <c r="D18" s="8"/>
      <c r="E18" s="13" t="s">
        <v>32</v>
      </c>
      <c r="F18" s="14">
        <f>SUM(AB8:AD8)</f>
        <v>0</v>
      </c>
      <c r="G18" s="13" t="s">
        <v>33</v>
      </c>
      <c r="H18" s="14">
        <f>SUM(BA8:BC8)</f>
        <v>0</v>
      </c>
      <c r="I18" s="13" t="s">
        <v>34</v>
      </c>
      <c r="J18" s="14">
        <f>SUM(AE8:AG8)</f>
        <v>0</v>
      </c>
      <c r="K18" s="13" t="s">
        <v>33</v>
      </c>
      <c r="L18" s="14">
        <f>SUM(BD8:BF8)</f>
        <v>0</v>
      </c>
      <c r="M18" s="21"/>
    </row>
    <row r="19" ht="30" customHeight="1" spans="1:13">
      <c r="A19" s="8" t="s">
        <v>36</v>
      </c>
      <c r="B19" s="8"/>
      <c r="C19" s="8"/>
      <c r="D19" s="8"/>
      <c r="E19" s="13" t="s">
        <v>32</v>
      </c>
      <c r="F19" s="14">
        <f>SUM(P8:R8,AH8:AJ8)</f>
        <v>0</v>
      </c>
      <c r="G19" s="13" t="s">
        <v>33</v>
      </c>
      <c r="H19" s="14">
        <f>SUM(AO8:AQ8,BG8:BI8)</f>
        <v>0</v>
      </c>
      <c r="I19" s="13" t="s">
        <v>34</v>
      </c>
      <c r="J19" s="14">
        <f>SUM(S8:U8,AK8:AM8)</f>
        <v>0</v>
      </c>
      <c r="K19" s="13" t="s">
        <v>33</v>
      </c>
      <c r="L19" s="23">
        <f>SUM(BJ8:BL8,AR8:AT8)</f>
        <v>0</v>
      </c>
      <c r="M19" s="21"/>
    </row>
    <row r="20" ht="30" customHeight="1" spans="1:13">
      <c r="A20" s="8" t="s">
        <v>37</v>
      </c>
      <c r="B20" s="8"/>
      <c r="C20" s="8"/>
      <c r="D20" s="8"/>
      <c r="E20" s="15"/>
      <c r="F20" s="16"/>
      <c r="G20" s="16"/>
      <c r="H20" s="16"/>
      <c r="I20" s="16"/>
      <c r="J20" s="16"/>
      <c r="K20" s="16"/>
      <c r="L20" s="16"/>
      <c r="M20" s="21"/>
    </row>
    <row r="21" ht="30" customHeight="1" spans="1:4">
      <c r="A21" s="17"/>
      <c r="B21" s="17"/>
      <c r="C21" s="17"/>
      <c r="D21" s="17"/>
    </row>
    <row r="22" ht="30" customHeight="1" spans="1:4">
      <c r="A22" s="17"/>
      <c r="B22" s="17"/>
      <c r="C22" s="17"/>
      <c r="D22" s="17"/>
    </row>
    <row r="23" ht="30" customHeight="1" spans="1:4">
      <c r="A23" s="17"/>
      <c r="B23" s="17"/>
      <c r="C23" s="17"/>
      <c r="D23" s="17"/>
    </row>
    <row r="24" ht="30" customHeight="1" spans="1:4">
      <c r="A24" s="17"/>
      <c r="B24" s="17"/>
      <c r="C24" s="17"/>
      <c r="D24" s="17"/>
    </row>
    <row r="25" ht="30" customHeight="1" spans="1:4">
      <c r="A25" s="17"/>
      <c r="B25" s="17"/>
      <c r="C25" s="17"/>
      <c r="D25" s="17"/>
    </row>
    <row r="26" ht="30" customHeight="1" spans="1:4">
      <c r="A26" s="17"/>
      <c r="B26" s="17"/>
      <c r="C26" s="17"/>
      <c r="D26" s="17"/>
    </row>
  </sheetData>
  <mergeCells count="76">
    <mergeCell ref="P5:U5"/>
    <mergeCell ref="V5:AA5"/>
    <mergeCell ref="AO5:AT5"/>
    <mergeCell ref="AU5:AZ5"/>
    <mergeCell ref="A6:D6"/>
    <mergeCell ref="E6:H6"/>
    <mergeCell ref="I6:J6"/>
    <mergeCell ref="K6:L6"/>
    <mergeCell ref="P6:R6"/>
    <mergeCell ref="S6:U6"/>
    <mergeCell ref="V6:X6"/>
    <mergeCell ref="Y6:AA6"/>
    <mergeCell ref="AB6:AD6"/>
    <mergeCell ref="AE6:AG6"/>
    <mergeCell ref="AH6:AJ6"/>
    <mergeCell ref="AK6:AM6"/>
    <mergeCell ref="AO6:AQ6"/>
    <mergeCell ref="AR6:AT6"/>
    <mergeCell ref="AU6:AW6"/>
    <mergeCell ref="AX6:AZ6"/>
    <mergeCell ref="BA6:BC6"/>
    <mergeCell ref="BD6:BF6"/>
    <mergeCell ref="BG6:BI6"/>
    <mergeCell ref="BJ6:BL6"/>
    <mergeCell ref="A7:D7"/>
    <mergeCell ref="E7:H7"/>
    <mergeCell ref="I7:J7"/>
    <mergeCell ref="K7:L7"/>
    <mergeCell ref="A8:D8"/>
    <mergeCell ref="E8:H8"/>
    <mergeCell ref="I8:J8"/>
    <mergeCell ref="K8:L8"/>
    <mergeCell ref="A9:D9"/>
    <mergeCell ref="E9:H9"/>
    <mergeCell ref="I9:J9"/>
    <mergeCell ref="K9:L9"/>
    <mergeCell ref="A10:D10"/>
    <mergeCell ref="E10:H10"/>
    <mergeCell ref="I10:J10"/>
    <mergeCell ref="K10:L10"/>
    <mergeCell ref="A11:D11"/>
    <mergeCell ref="E11:H11"/>
    <mergeCell ref="I11:J11"/>
    <mergeCell ref="K11:L11"/>
    <mergeCell ref="A12:D12"/>
    <mergeCell ref="E12:H12"/>
    <mergeCell ref="I12:J12"/>
    <mergeCell ref="K12:L12"/>
    <mergeCell ref="A13:D13"/>
    <mergeCell ref="E13:H13"/>
    <mergeCell ref="I13:J13"/>
    <mergeCell ref="K13:L13"/>
    <mergeCell ref="A14:D14"/>
    <mergeCell ref="E14:H14"/>
    <mergeCell ref="I14:J14"/>
    <mergeCell ref="K14:L14"/>
    <mergeCell ref="A15:D15"/>
    <mergeCell ref="E15:H15"/>
    <mergeCell ref="I15:J15"/>
    <mergeCell ref="A16:D16"/>
    <mergeCell ref="E16:H16"/>
    <mergeCell ref="I16:J16"/>
    <mergeCell ref="K16:L16"/>
    <mergeCell ref="A17:D17"/>
    <mergeCell ref="A18:D18"/>
    <mergeCell ref="A19:D19"/>
    <mergeCell ref="A20:D20"/>
    <mergeCell ref="E20:L20"/>
    <mergeCell ref="A21:D21"/>
    <mergeCell ref="A22:D22"/>
    <mergeCell ref="A23:D23"/>
    <mergeCell ref="A24:D24"/>
    <mergeCell ref="A25:D25"/>
    <mergeCell ref="A26:D26"/>
    <mergeCell ref="A1:BM3"/>
    <mergeCell ref="A4:L5"/>
  </mergeCells>
  <hyperlinks>
    <hyperlink ref="M7" r:id="rId1" display="area-report-controller/AreaDayTagValues(黄色标记部分)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"/>
  <sheetViews>
    <sheetView workbookViewId="0">
      <selection activeCell="R8" sqref="R8"/>
    </sheetView>
  </sheetViews>
  <sheetFormatPr defaultColWidth="9" defaultRowHeight="13.5"/>
  <cols>
    <col min="1" max="2" width="33.9083333333333" customWidth="1"/>
    <col min="3" max="4" width="36.0916666666667" customWidth="1"/>
    <col min="6" max="6" width="33.9083333333333" customWidth="1"/>
    <col min="7" max="7" width="36.0916666666667" customWidth="1"/>
    <col min="8" max="11" width="43.9083333333333" customWidth="1"/>
    <col min="12" max="14" width="42.725" customWidth="1"/>
    <col min="16" max="18" width="43.9083333333333" customWidth="1"/>
    <col min="19" max="21" width="42.725" customWidth="1"/>
  </cols>
  <sheetData>
    <row r="1" spans="1:21">
      <c r="A1" s="1" t="s">
        <v>38</v>
      </c>
      <c r="B1" s="1" t="s">
        <v>39</v>
      </c>
      <c r="C1" s="1" t="s">
        <v>40</v>
      </c>
      <c r="D1" s="1" t="s">
        <v>41</v>
      </c>
      <c r="F1" s="2" t="s">
        <v>38</v>
      </c>
      <c r="G1" s="2" t="s">
        <v>40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P1" s="2" t="s">
        <v>42</v>
      </c>
      <c r="Q1" s="2" t="s">
        <v>43</v>
      </c>
      <c r="R1" s="2" t="s">
        <v>44</v>
      </c>
      <c r="S1" s="2" t="s">
        <v>45</v>
      </c>
      <c r="T1" s="2" t="s">
        <v>46</v>
      </c>
      <c r="U1" s="2" t="s">
        <v>47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1"/>
  <sheetViews>
    <sheetView topLeftCell="AU1" workbookViewId="0">
      <selection activeCell="AV8" sqref="AV8"/>
    </sheetView>
  </sheetViews>
  <sheetFormatPr defaultColWidth="9" defaultRowHeight="13.5"/>
  <cols>
    <col min="1" max="6" width="31.6333333333333" customWidth="1"/>
    <col min="7" max="8" width="35" customWidth="1"/>
    <col min="10" max="12" width="31.6333333333333" customWidth="1"/>
    <col min="13" max="13" width="35" customWidth="1"/>
    <col min="14" max="17" width="43.9083333333333" customWidth="1"/>
    <col min="18" max="20" width="42.725" customWidth="1"/>
    <col min="21" max="23" width="43.9083333333333" customWidth="1"/>
    <col min="24" max="26" width="42.725" customWidth="1"/>
    <col min="27" max="29" width="43.9083333333333" customWidth="1"/>
    <col min="30" max="32" width="42.725" customWidth="1"/>
    <col min="34" max="36" width="43.9083333333333" customWidth="1"/>
    <col min="37" max="39" width="42.725" customWidth="1"/>
    <col min="40" max="42" width="43.9083333333333" customWidth="1"/>
    <col min="43" max="45" width="42.725" customWidth="1"/>
    <col min="46" max="48" width="43.9083333333333" customWidth="1"/>
    <col min="49" max="51" width="42.725" customWidth="1"/>
  </cols>
  <sheetData>
    <row r="1" spans="1:51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J1" s="2" t="s">
        <v>48</v>
      </c>
      <c r="K1" s="2" t="s">
        <v>50</v>
      </c>
      <c r="L1" s="2" t="s">
        <v>52</v>
      </c>
      <c r="M1" s="2" t="s">
        <v>54</v>
      </c>
      <c r="O1" s="1" t="s">
        <v>56</v>
      </c>
      <c r="P1" s="1" t="s">
        <v>57</v>
      </c>
      <c r="Q1" s="1" t="s">
        <v>58</v>
      </c>
      <c r="R1" s="1" t="s">
        <v>59</v>
      </c>
      <c r="S1" s="1" t="s">
        <v>60</v>
      </c>
      <c r="T1" s="1" t="s">
        <v>61</v>
      </c>
      <c r="U1" s="1" t="s">
        <v>62</v>
      </c>
      <c r="V1" s="1" t="s">
        <v>63</v>
      </c>
      <c r="W1" s="1" t="s">
        <v>64</v>
      </c>
      <c r="X1" s="1" t="s">
        <v>65</v>
      </c>
      <c r="Y1" s="1" t="s">
        <v>66</v>
      </c>
      <c r="Z1" s="1" t="s">
        <v>67</v>
      </c>
      <c r="AA1" s="1" t="s">
        <v>68</v>
      </c>
      <c r="AB1" s="1" t="s">
        <v>69</v>
      </c>
      <c r="AC1" s="1" t="s">
        <v>70</v>
      </c>
      <c r="AD1" s="1" t="s">
        <v>71</v>
      </c>
      <c r="AE1" s="1" t="s">
        <v>72</v>
      </c>
      <c r="AF1" s="1" t="s">
        <v>73</v>
      </c>
      <c r="AH1" s="2" t="s">
        <v>56</v>
      </c>
      <c r="AI1" s="2" t="s">
        <v>57</v>
      </c>
      <c r="AJ1" s="2" t="s">
        <v>58</v>
      </c>
      <c r="AK1" s="2" t="s">
        <v>59</v>
      </c>
      <c r="AL1" s="2" t="s">
        <v>60</v>
      </c>
      <c r="AM1" s="2" t="s">
        <v>61</v>
      </c>
      <c r="AN1" s="2" t="s">
        <v>62</v>
      </c>
      <c r="AO1" s="2" t="s">
        <v>63</v>
      </c>
      <c r="AP1" s="2" t="s">
        <v>64</v>
      </c>
      <c r="AQ1" s="2" t="s">
        <v>65</v>
      </c>
      <c r="AR1" s="2" t="s">
        <v>66</v>
      </c>
      <c r="AS1" s="2" t="s">
        <v>67</v>
      </c>
      <c r="AT1" s="2" t="s">
        <v>68</v>
      </c>
      <c r="AU1" s="2" t="s">
        <v>69</v>
      </c>
      <c r="AV1" s="2" t="s">
        <v>70</v>
      </c>
      <c r="AW1" s="2" t="s">
        <v>71</v>
      </c>
      <c r="AX1" s="2" t="s">
        <v>72</v>
      </c>
      <c r="AY1" s="2" t="s">
        <v>73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2" sqref="G22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Areaallmain</vt:lpstr>
      <vt:lpstr>_Area3_day_all</vt:lpstr>
      <vt:lpstr>_Area4_day_all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2018-12-24T06:37:51Z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