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\cisdi\steel\src\main\resources\excel\"/>
    </mc:Choice>
  </mc:AlternateContent>
  <bookViews>
    <workbookView xWindow="0" yWindow="0" windowWidth="20610" windowHeight="9420"/>
  </bookViews>
  <sheets>
    <sheet name="日報表" sheetId="7" r:id="rId1"/>
    <sheet name="_tag" sheetId="13" r:id="rId2"/>
    <sheet name="_LadleTap_day_shift" sheetId="12" state="hidden" r:id="rId3"/>
    <sheet name="_Tag_day_hour" sheetId="4" state="hidden" r:id="rId4"/>
    <sheet name="_Tag_day_shift" sheetId="6" state="hidden" r:id="rId5"/>
    <sheet name="_BFStatus_day_shift" sheetId="11" state="hidden" r:id="rId6"/>
    <sheet name="_XPSDiag_day_shift" sheetId="10" state="hidden" r:id="rId7"/>
    <sheet name="_MaterialWeight_day_shift" sheetId="9" state="hidden" r:id="rId8"/>
    <sheet name="_Tap_day_shift" sheetId="8" state="hidden" r:id="rId9"/>
    <sheet name="_Tap_day_each" sheetId="5" state="hidden" r:id="rId10"/>
    <sheet name="_metadata" sheetId="2" r:id="rId11"/>
    <sheet name="_dictionary" sheetId="3" state="hidden" r:id="rId12"/>
  </sheets>
  <calcPr calcId="152511"/>
</workbook>
</file>

<file path=xl/calcChain.xml><?xml version="1.0" encoding="utf-8"?>
<calcChain xmlns="http://schemas.openxmlformats.org/spreadsheetml/2006/main">
  <c r="S1" i="7" l="1"/>
  <c r="R28" i="7" l="1"/>
  <c r="R27" i="7"/>
  <c r="R26" i="7"/>
  <c r="R25" i="7"/>
  <c r="R24" i="7"/>
  <c r="R23" i="7"/>
  <c r="R22" i="7"/>
  <c r="R21" i="7"/>
  <c r="R20" i="7"/>
  <c r="R19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Q28" i="7" l="1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B28" i="7" l="1"/>
  <c r="B27" i="7"/>
  <c r="B26" i="7"/>
  <c r="B25" i="7"/>
  <c r="B24" i="7"/>
  <c r="B23" i="7"/>
  <c r="B22" i="7"/>
  <c r="B21" i="7"/>
  <c r="B20" i="7"/>
  <c r="B19" i="7"/>
  <c r="B18" i="7"/>
  <c r="B17" i="7"/>
  <c r="B16" i="7"/>
  <c r="B14" i="7"/>
  <c r="B15" i="7"/>
  <c r="B13" i="7"/>
  <c r="B11" i="7"/>
  <c r="B12" i="7"/>
  <c r="B10" i="7"/>
  <c r="B9" i="7"/>
  <c r="B8" i="7"/>
  <c r="B7" i="7"/>
  <c r="B6" i="7"/>
  <c r="B5" i="7"/>
  <c r="X51" i="7" l="1"/>
  <c r="W51" i="7"/>
  <c r="V51" i="7"/>
  <c r="U51" i="7"/>
  <c r="T51" i="7"/>
  <c r="S51" i="7"/>
  <c r="R51" i="7"/>
  <c r="Q51" i="7"/>
  <c r="P51" i="7"/>
  <c r="O51" i="7"/>
  <c r="N51" i="7"/>
  <c r="M51" i="7"/>
  <c r="L51" i="7"/>
  <c r="J51" i="7"/>
  <c r="I51" i="7"/>
  <c r="H51" i="7"/>
  <c r="F51" i="7"/>
  <c r="E51" i="7"/>
  <c r="D51" i="7"/>
  <c r="C51" i="7"/>
  <c r="B51" i="7"/>
  <c r="X50" i="7"/>
  <c r="W50" i="7"/>
  <c r="V50" i="7"/>
  <c r="U50" i="7"/>
  <c r="T50" i="7"/>
  <c r="S50" i="7"/>
  <c r="R50" i="7"/>
  <c r="Q50" i="7"/>
  <c r="Y50" i="7" s="1"/>
  <c r="P50" i="7"/>
  <c r="O50" i="7"/>
  <c r="N50" i="7"/>
  <c r="M50" i="7"/>
  <c r="L50" i="7"/>
  <c r="J50" i="7"/>
  <c r="I50" i="7"/>
  <c r="H50" i="7"/>
  <c r="F50" i="7"/>
  <c r="E50" i="7"/>
  <c r="D50" i="7"/>
  <c r="C50" i="7"/>
  <c r="G50" i="7" s="1"/>
  <c r="B50" i="7"/>
  <c r="A50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U31" i="7" s="1"/>
  <c r="T21" i="7"/>
  <c r="S21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AJ15" i="7"/>
  <c r="AI15" i="7"/>
  <c r="AH15" i="7"/>
  <c r="AH30" i="7" s="1"/>
  <c r="AG15" i="7"/>
  <c r="AF15" i="7"/>
  <c r="AE15" i="7"/>
  <c r="AD15" i="7"/>
  <c r="AC15" i="7"/>
  <c r="AB15" i="7"/>
  <c r="AA15" i="7"/>
  <c r="Z15" i="7"/>
  <c r="Z32" i="7" s="1"/>
  <c r="Y15" i="7"/>
  <c r="X15" i="7"/>
  <c r="W15" i="7"/>
  <c r="V15" i="7"/>
  <c r="U15" i="7"/>
  <c r="T15" i="7"/>
  <c r="S15" i="7"/>
  <c r="L30" i="7"/>
  <c r="G33" i="7"/>
  <c r="D30" i="7"/>
  <c r="C33" i="7"/>
  <c r="B30" i="7"/>
  <c r="AD30" i="7"/>
  <c r="V30" i="7"/>
  <c r="AI29" i="7"/>
  <c r="S29" i="7"/>
  <c r="C29" i="7"/>
  <c r="AE29" i="7"/>
  <c r="Y31" i="7" l="1"/>
  <c r="S33" i="7"/>
  <c r="W33" i="7"/>
  <c r="F30" i="7"/>
  <c r="H30" i="7"/>
  <c r="K50" i="7"/>
  <c r="N30" i="7"/>
  <c r="T30" i="7"/>
  <c r="AB30" i="7"/>
  <c r="AJ30" i="7"/>
  <c r="E31" i="7"/>
  <c r="AD31" i="7"/>
  <c r="G51" i="7"/>
  <c r="K51" i="7"/>
  <c r="AG31" i="7"/>
  <c r="X30" i="7"/>
  <c r="I31" i="7"/>
  <c r="V31" i="7"/>
  <c r="AH31" i="7"/>
  <c r="M31" i="7"/>
  <c r="Z30" i="7"/>
  <c r="AF30" i="7"/>
  <c r="J30" i="7"/>
  <c r="R18" i="7"/>
  <c r="B31" i="7"/>
  <c r="F31" i="7"/>
  <c r="N31" i="7"/>
  <c r="AC31" i="7"/>
  <c r="Z31" i="7"/>
  <c r="K31" i="7"/>
  <c r="T31" i="7"/>
  <c r="X31" i="7"/>
  <c r="AB31" i="7"/>
  <c r="AF31" i="7"/>
  <c r="AJ31" i="7"/>
  <c r="F33" i="7"/>
  <c r="F29" i="7"/>
  <c r="V33" i="7"/>
  <c r="V29" i="7"/>
  <c r="AH33" i="7"/>
  <c r="AH29" i="7"/>
  <c r="P30" i="7"/>
  <c r="K32" i="7"/>
  <c r="W32" i="7"/>
  <c r="AI32" i="7"/>
  <c r="D32" i="7"/>
  <c r="D33" i="7"/>
  <c r="D29" i="7"/>
  <c r="L32" i="7"/>
  <c r="L33" i="7"/>
  <c r="L29" i="7"/>
  <c r="T32" i="7"/>
  <c r="T33" i="7"/>
  <c r="T29" i="7"/>
  <c r="AB32" i="7"/>
  <c r="AB33" i="7"/>
  <c r="AB29" i="7"/>
  <c r="AJ32" i="7"/>
  <c r="AJ33" i="7"/>
  <c r="AJ29" i="7"/>
  <c r="E32" i="7"/>
  <c r="E33" i="7"/>
  <c r="E29" i="7"/>
  <c r="I32" i="7"/>
  <c r="I33" i="7"/>
  <c r="I29" i="7"/>
  <c r="M32" i="7"/>
  <c r="M33" i="7"/>
  <c r="M29" i="7"/>
  <c r="Q32" i="7"/>
  <c r="Q33" i="7"/>
  <c r="Q29" i="7"/>
  <c r="U32" i="7"/>
  <c r="U33" i="7"/>
  <c r="U29" i="7"/>
  <c r="Y32" i="7"/>
  <c r="Y33" i="7"/>
  <c r="Y29" i="7"/>
  <c r="AC32" i="7"/>
  <c r="AC33" i="7"/>
  <c r="AC29" i="7"/>
  <c r="AG32" i="7"/>
  <c r="AG33" i="7"/>
  <c r="AG29" i="7"/>
  <c r="E30" i="7"/>
  <c r="I30" i="7"/>
  <c r="M30" i="7"/>
  <c r="Q30" i="7"/>
  <c r="U30" i="7"/>
  <c r="Y30" i="7"/>
  <c r="AC30" i="7"/>
  <c r="AG30" i="7"/>
  <c r="F32" i="7"/>
  <c r="V32" i="7"/>
  <c r="AI33" i="7"/>
  <c r="J29" i="7"/>
  <c r="Z33" i="7"/>
  <c r="Z29" i="7"/>
  <c r="B33" i="7"/>
  <c r="B29" i="7"/>
  <c r="N33" i="7"/>
  <c r="N29" i="7"/>
  <c r="R29" i="7"/>
  <c r="AD33" i="7"/>
  <c r="AD29" i="7"/>
  <c r="G32" i="7"/>
  <c r="S32" i="7"/>
  <c r="AA32" i="7"/>
  <c r="C30" i="7"/>
  <c r="G30" i="7"/>
  <c r="K30" i="7"/>
  <c r="O30" i="7"/>
  <c r="S30" i="7"/>
  <c r="W30" i="7"/>
  <c r="AA30" i="7"/>
  <c r="AE30" i="7"/>
  <c r="AI30" i="7"/>
  <c r="C31" i="7"/>
  <c r="G31" i="7"/>
  <c r="S31" i="7"/>
  <c r="W31" i="7"/>
  <c r="AA31" i="7"/>
  <c r="AE31" i="7"/>
  <c r="AI31" i="7"/>
  <c r="G29" i="7"/>
  <c r="W29" i="7"/>
  <c r="Q31" i="7"/>
  <c r="N32" i="7"/>
  <c r="AD32" i="7"/>
  <c r="K33" i="7"/>
  <c r="AA33" i="7"/>
  <c r="C32" i="7"/>
  <c r="AE32" i="7"/>
  <c r="H32" i="7"/>
  <c r="H33" i="7"/>
  <c r="H29" i="7"/>
  <c r="P32" i="7"/>
  <c r="P33" i="7"/>
  <c r="P29" i="7"/>
  <c r="X32" i="7"/>
  <c r="X33" i="7"/>
  <c r="X29" i="7"/>
  <c r="AF32" i="7"/>
  <c r="AF33" i="7"/>
  <c r="AF29" i="7"/>
  <c r="D31" i="7"/>
  <c r="H31" i="7"/>
  <c r="L31" i="7"/>
  <c r="P31" i="7"/>
  <c r="K29" i="7"/>
  <c r="AA29" i="7"/>
  <c r="B32" i="7"/>
  <c r="AH32" i="7"/>
  <c r="AE33" i="7"/>
  <c r="Y51" i="7"/>
  <c r="J32" i="7" l="1"/>
  <c r="J31" i="7"/>
  <c r="J33" i="7"/>
  <c r="O31" i="7"/>
  <c r="R33" i="7"/>
  <c r="R31" i="7"/>
  <c r="R30" i="7"/>
  <c r="R32" i="7"/>
  <c r="O32" i="7"/>
  <c r="O33" i="7"/>
  <c r="O29" i="7"/>
</calcChain>
</file>

<file path=xl/sharedStrings.xml><?xml version="1.0" encoding="utf-8"?>
<sst xmlns="http://schemas.openxmlformats.org/spreadsheetml/2006/main" count="409" uniqueCount="340">
  <si>
    <t>HS_FT09001_FI/SUM</t>
  </si>
  <si>
    <t>BF_Tuyere_AreaSum</t>
  </si>
  <si>
    <t>L1CI_PCIRate_Real_R/SUM</t>
  </si>
  <si>
    <t>PMHMRate/SUM</t>
  </si>
  <si>
    <t>PMBatchRateST</t>
  </si>
  <si>
    <t>HS_FT09001_FI</t>
  </si>
  <si>
    <t>L1HS_EnrichedO2_Flowrate_R</t>
  </si>
  <si>
    <t>L1HS_EnrichedO2_Ratio_R</t>
  </si>
  <si>
    <t>L1_BLAST_TEMP</t>
  </si>
  <si>
    <t>HS_PT09001_AI</t>
  </si>
  <si>
    <t>PT09003</t>
  </si>
  <si>
    <t>TP</t>
  </si>
  <si>
    <t>L1HS_BlastMoist_R</t>
  </si>
  <si>
    <t>L1CI_PCIRate_Real_R</t>
  </si>
  <si>
    <t>L2_TopCross_CCT</t>
  </si>
  <si>
    <t>L2_TopCross_CCT2</t>
  </si>
  <si>
    <t>L2_TopCross_Z</t>
  </si>
  <si>
    <t>L2_TopCross_W</t>
  </si>
  <si>
    <t>PMResistenceIndex/AVERAGEGT0</t>
  </si>
  <si>
    <t>PMKinetic</t>
  </si>
  <si>
    <t>L2_TuyereVeloAct</t>
  </si>
  <si>
    <t>PMFlameTemp</t>
  </si>
  <si>
    <t>PMBoshGasVolume</t>
  </si>
  <si>
    <t>L1BT_BFTopGasTemp1_R</t>
  </si>
  <si>
    <t>L1BT_BFTopGasTemp2_R</t>
  </si>
  <si>
    <t>L1BT_BFTopGasTemp3_R</t>
  </si>
  <si>
    <t>L1BT_BFTopGasTemp4_R</t>
  </si>
  <si>
    <t>L1BT_Gas_CO2_R</t>
  </si>
  <si>
    <t>L1BT_Gas_CO_R</t>
  </si>
  <si>
    <t>L1BT_Gas_H2_R</t>
  </si>
  <si>
    <t>L1BT_Gas_N2_R</t>
  </si>
  <si>
    <t>PMSpPCIRate/AVERAGEGT0</t>
  </si>
  <si>
    <t>PMSpFuelRate/AVERAGEGT0</t>
  </si>
  <si>
    <t>PMTGUtilization</t>
  </si>
  <si>
    <t>L1BF_BFBottomCenterTemp_R</t>
  </si>
  <si>
    <t>PMPermeabilityPRJ</t>
  </si>
  <si>
    <t>WEIGHT</t>
  </si>
  <si>
    <t xml:space="preserve">   項目
日期</t>
  </si>
  <si>
    <t>操作指標</t>
  </si>
  <si>
    <t>爐頂煤氣溫度，℃</t>
  </si>
  <si>
    <t>爐頂煤氣分析成分</t>
  </si>
  <si>
    <t>煤比
kg/t</t>
  </si>
  <si>
    <t>燃料比
kg/t</t>
  </si>
  <si>
    <t>煤氣利用率
%</t>
  </si>
  <si>
    <t>爐底中心溫度
℃</t>
  </si>
  <si>
    <t>透氣性指數</t>
  </si>
  <si>
    <t>料速</t>
  </si>
  <si>
    <t>風量
m3/min</t>
  </si>
  <si>
    <t>富氧量
m3/min</t>
  </si>
  <si>
    <t>富氧率
%</t>
  </si>
  <si>
    <t>風溫
℃</t>
  </si>
  <si>
    <t>冷風壓力
kPa</t>
  </si>
  <si>
    <t>熱風壓力
kpa</t>
  </si>
  <si>
    <t>爐頂壓力
kpa</t>
  </si>
  <si>
    <t>全壓差
kpa</t>
  </si>
  <si>
    <t>風濕
g/m3</t>
  </si>
  <si>
    <t>噴煤量
t/h</t>
  </si>
  <si>
    <t>CCT</t>
  </si>
  <si>
    <t>CCT2</t>
  </si>
  <si>
    <t>PCT</t>
  </si>
  <si>
    <t>Z值</t>
  </si>
  <si>
    <t>W值</t>
  </si>
  <si>
    <t>Z/W值</t>
  </si>
  <si>
    <t>K值</t>
  </si>
  <si>
    <t>鼓風動能
kj/s</t>
  </si>
  <si>
    <t>風速
m/s</t>
  </si>
  <si>
    <t>理論燃燒溫度
℃</t>
  </si>
  <si>
    <t>爐腹煤氣量
m3/min</t>
  </si>
  <si>
    <t>45°</t>
  </si>
  <si>
    <t>135°</t>
  </si>
  <si>
    <t>225°</t>
  </si>
  <si>
    <t>315°</t>
  </si>
  <si>
    <t>CO2</t>
  </si>
  <si>
    <r>
      <t>C</t>
    </r>
    <r>
      <rPr>
        <b/>
        <sz val="10"/>
        <rFont val="宋体"/>
        <family val="3"/>
        <charset val="134"/>
      </rPr>
      <t>O</t>
    </r>
  </si>
  <si>
    <r>
      <t>H</t>
    </r>
    <r>
      <rPr>
        <b/>
        <sz val="10"/>
        <rFont val="宋体"/>
        <family val="3"/>
        <charset val="134"/>
      </rPr>
      <t>2</t>
    </r>
  </si>
  <si>
    <r>
      <t>N</t>
    </r>
    <r>
      <rPr>
        <b/>
        <sz val="10"/>
        <rFont val="宋体"/>
        <family val="3"/>
        <charset val="134"/>
      </rPr>
      <t>2</t>
    </r>
  </si>
  <si>
    <t>PMResistenceIndex</t>
  </si>
  <si>
    <t>PMSpPCIRate</t>
  </si>
  <si>
    <t>PMSpFuelRate</t>
  </si>
  <si>
    <t>夜班</t>
  </si>
  <si>
    <t>早班</t>
  </si>
  <si>
    <t>中班</t>
  </si>
  <si>
    <t>全天</t>
  </si>
  <si>
    <t>標準差</t>
  </si>
  <si>
    <t>渣鐵情況</t>
  </si>
  <si>
    <t>高爐操作指標</t>
  </si>
  <si>
    <t>鐵次</t>
  </si>
  <si>
    <t>鐵口</t>
  </si>
  <si>
    <t>出鐵情況</t>
  </si>
  <si>
    <t>鐵水理化性能</t>
  </si>
  <si>
    <t>爐渣成分,%</t>
  </si>
  <si>
    <t>班次</t>
  </si>
  <si>
    <t>產量</t>
  </si>
  <si>
    <t>利用係數</t>
  </si>
  <si>
    <t>燃料比</t>
  </si>
  <si>
    <t>焦比</t>
  </si>
  <si>
    <t>焦丁比</t>
  </si>
  <si>
    <t>煤比</t>
  </si>
  <si>
    <t>礦耗</t>
  </si>
  <si>
    <t>開始時間</t>
  </si>
  <si>
    <t>來渣時間</t>
  </si>
  <si>
    <t>結束時間</t>
  </si>
  <si>
    <t>鐵口深度</t>
  </si>
  <si>
    <t>出鐵時間
min</t>
  </si>
  <si>
    <t>出鐵速度</t>
  </si>
  <si>
    <t>理論鐵量</t>
  </si>
  <si>
    <t>實際出鐵量</t>
  </si>
  <si>
    <t>鐵量差</t>
  </si>
  <si>
    <t>Si</t>
  </si>
  <si>
    <t>Mn</t>
  </si>
  <si>
    <t>P</t>
  </si>
  <si>
    <t>S</t>
  </si>
  <si>
    <t>鐵水溫度</t>
  </si>
  <si>
    <t>CaO</t>
  </si>
  <si>
    <r>
      <t>SiO</t>
    </r>
    <r>
      <rPr>
        <vertAlign val="subscript"/>
        <sz val="12"/>
        <rFont val="宋体"/>
        <family val="3"/>
        <charset val="134"/>
      </rPr>
      <t>2</t>
    </r>
  </si>
  <si>
    <t>MgO</t>
  </si>
  <si>
    <r>
      <t>Al</t>
    </r>
    <r>
      <rPr>
        <vertAlign val="subscript"/>
        <sz val="12"/>
        <rFont val="宋体"/>
        <family val="3"/>
        <charset val="134"/>
      </rPr>
      <t>2</t>
    </r>
    <r>
      <rPr>
        <sz val="10"/>
        <rFont val="宋体"/>
        <family val="3"/>
        <charset val="134"/>
      </rPr>
      <t>O</t>
    </r>
    <r>
      <rPr>
        <vertAlign val="subscript"/>
        <sz val="12"/>
        <rFont val="宋体"/>
        <family val="3"/>
        <charset val="134"/>
      </rPr>
      <t>3</t>
    </r>
  </si>
  <si>
    <r>
      <t>TiO</t>
    </r>
    <r>
      <rPr>
        <vertAlign val="subscript"/>
        <sz val="12"/>
        <rFont val="宋体"/>
        <family val="3"/>
        <charset val="134"/>
      </rPr>
      <t>2</t>
    </r>
  </si>
  <si>
    <t>FeO</t>
  </si>
  <si>
    <t>MnO</t>
  </si>
  <si>
    <t>B2</t>
  </si>
  <si>
    <t>燃料消耗</t>
  </si>
  <si>
    <t>礦石消耗</t>
  </si>
  <si>
    <t>燃料總量</t>
  </si>
  <si>
    <t>焦炭(幹)</t>
  </si>
  <si>
    <t>焦丁(幹)</t>
  </si>
  <si>
    <t>煤粉</t>
  </si>
  <si>
    <t>礦石總量</t>
  </si>
  <si>
    <t>燒結</t>
  </si>
  <si>
    <t>球團</t>
  </si>
  <si>
    <t>塊礦</t>
  </si>
  <si>
    <t>熔劑消耗</t>
  </si>
  <si>
    <t>風口面積
m2</t>
  </si>
  <si>
    <t>熔劑總量</t>
  </si>
  <si>
    <t>矽石</t>
  </si>
  <si>
    <t>蛇紋石</t>
  </si>
  <si>
    <t>白雲石</t>
  </si>
  <si>
    <t>石灰石</t>
  </si>
  <si>
    <t>瑩石</t>
  </si>
  <si>
    <t>錳礦</t>
  </si>
  <si>
    <t/>
  </si>
  <si>
    <t>合計</t>
  </si>
  <si>
    <t>ReportDescription</t>
  </si>
  <si>
    <t>en</t>
  </si>
  <si>
    <t>zh_cn</t>
  </si>
  <si>
    <t>zh_tw</t>
  </si>
  <si>
    <t>vn</t>
  </si>
  <si>
    <t>Total Daily Report</t>
  </si>
  <si>
    <t>日报表</t>
  </si>
  <si>
    <t>日報表</t>
  </si>
  <si>
    <t>FactoryName</t>
  </si>
  <si>
    <t>BlastFurnaceName</t>
  </si>
  <si>
    <t>FHS</t>
  </si>
  <si>
    <t>台塑</t>
  </si>
  <si>
    <t>1# Blast Furnace</t>
  </si>
  <si>
    <t>1号高炉</t>
  </si>
  <si>
    <t>1號高爐</t>
  </si>
  <si>
    <t>TapIndex/TAPID</t>
  </si>
  <si>
    <t>TapIndex/TAPNO</t>
  </si>
  <si>
    <t>TapIndex/SEQUNCENO</t>
  </si>
  <si>
    <t>TapIndex/PLANT</t>
  </si>
  <si>
    <t>TapIndex/TAPHOLE</t>
  </si>
  <si>
    <t>TapIndex/DRYTAP</t>
  </si>
  <si>
    <t>TapIndex/STATUS</t>
  </si>
  <si>
    <t>TapIndex/STARTTIME</t>
  </si>
  <si>
    <t>TapIndex/ENDTIME</t>
  </si>
  <si>
    <t>TapIndex/SLAGSTART</t>
  </si>
  <si>
    <t>TapIndex/READYTIME</t>
  </si>
  <si>
    <t>TapIndex/FLAG</t>
  </si>
  <si>
    <t>TapIndex/STARTSRC</t>
  </si>
  <si>
    <t>TapIndex/SLAGSRC</t>
  </si>
  <si>
    <t>TapIndex/ENDSRC</t>
  </si>
  <si>
    <t>TapValue/HMWGT</t>
  </si>
  <si>
    <t>TapValue/HMTEMP</t>
  </si>
  <si>
    <t>TapValue/TAPHOLELEN</t>
  </si>
  <si>
    <t>TapValue/SLAGWGT</t>
  </si>
  <si>
    <t>TapValue/SLAGTEMP</t>
  </si>
  <si>
    <t>TapValue/CLAYMASS</t>
  </si>
  <si>
    <t>TapValue/TAPHOLE</t>
  </si>
  <si>
    <t>TapValue/TOTALBITS</t>
  </si>
  <si>
    <t>TapValue/LANCEUSED</t>
  </si>
  <si>
    <t>TapValue/SLAGCALC</t>
  </si>
  <si>
    <t>TapValue/HMCALC</t>
  </si>
  <si>
    <t>TapValue/CLAYPRODNR</t>
  </si>
  <si>
    <t>TapValue/CLAYTYPE</t>
  </si>
  <si>
    <t>TapValue/DRYTAP</t>
  </si>
  <si>
    <t>TapValue/BITDIAMETER</t>
  </si>
  <si>
    <t>TapValue/DRILLTIME</t>
  </si>
  <si>
    <t>TapValue/CASTSPEED</t>
  </si>
  <si>
    <t>TapValue/CASTGAP</t>
  </si>
  <si>
    <t>TapValue/CASTOVERLAP</t>
  </si>
  <si>
    <t>TapValue/SLAGGAP</t>
  </si>
  <si>
    <t>TapValue/SLAGPERCENTAGE</t>
  </si>
  <si>
    <t>TapValue/CLAYMASSDHY</t>
  </si>
  <si>
    <t>TapValue/MUDPRESS</t>
  </si>
  <si>
    <t>TapValue/RAMMINGPRESS</t>
  </si>
  <si>
    <t>TapValue/MUDTIME</t>
  </si>
  <si>
    <t>TapValue/LADLETIMEFILLED</t>
  </si>
  <si>
    <t>TapValue/TAPCOMPLETE</t>
  </si>
  <si>
    <t>TapValue/WEIGHT</t>
  </si>
  <si>
    <t>TapValue/WEIGHTTIME</t>
  </si>
  <si>
    <t>TapValue/CASTDURAT</t>
  </si>
  <si>
    <t>TapValue/SLAGDURAT</t>
  </si>
  <si>
    <t>TapValue/NRBATCHES</t>
  </si>
  <si>
    <t>TapValue/TAPANGLE</t>
  </si>
  <si>
    <t>TapValue/SLAGCOLOR</t>
  </si>
  <si>
    <t>TapValue/SLAGFLUIDITY</t>
  </si>
  <si>
    <t>TapValue/CLOSEINJECTION</t>
  </si>
  <si>
    <t>TapValue/ESTHMSI</t>
  </si>
  <si>
    <t>TapValue/ESTHMS</t>
  </si>
  <si>
    <t>TapValue/LADLEPREPTIME</t>
  </si>
  <si>
    <t>TapValue/ALLWGTMEASURED</t>
  </si>
  <si>
    <t>TapValue/COKERATEACTAMOUNT</t>
  </si>
  <si>
    <t>TapValue/NGRATEACTAMOUNT</t>
  </si>
  <si>
    <t>TapValue/PCIRATEACTAMOUNT</t>
  </si>
  <si>
    <t>TapValue/FUELRATEACTAMOUNT</t>
  </si>
  <si>
    <t>TapValue/TAPDIFFSAMETH</t>
  </si>
  <si>
    <t>TapValue/DIFFTEMP</t>
  </si>
  <si>
    <t>TapValue/HMTEMPPROBE</t>
  </si>
  <si>
    <t>TapValue/ESTHMWEIGHT</t>
  </si>
  <si>
    <t>TapValue/ESTSLAGWEIGHT</t>
  </si>
  <si>
    <t>TapValue/HMQUALITY</t>
  </si>
  <si>
    <t>TapValue/SUMLADLEWEIGHT</t>
  </si>
  <si>
    <t>TapValue/THHMWEIGHT</t>
  </si>
  <si>
    <t>TapValue/THSLAGWEIGHT</t>
  </si>
  <si>
    <t>TapValue/THCASTSPEED</t>
  </si>
  <si>
    <t>TapValue/CASTDURATRED</t>
  </si>
  <si>
    <t>TapValue/CASTINTERVALRED</t>
  </si>
  <si>
    <t>HM/Cu_l</t>
  </si>
  <si>
    <t>HM/Nb_l</t>
  </si>
  <si>
    <t>HM/As_l</t>
  </si>
  <si>
    <t>HM/Mo_l</t>
  </si>
  <si>
    <t>HM/Ni_l</t>
  </si>
  <si>
    <t>HM/Cr_l</t>
  </si>
  <si>
    <t>HM/S_l</t>
  </si>
  <si>
    <t>HM/P_l</t>
  </si>
  <si>
    <t>HM/Si_l</t>
  </si>
  <si>
    <t>HM/Ti_l</t>
  </si>
  <si>
    <t>HM/Sn_l</t>
  </si>
  <si>
    <t>HM/Pb_l</t>
  </si>
  <si>
    <t>HM/V_l</t>
  </si>
  <si>
    <t>HM/Zn_l</t>
  </si>
  <si>
    <t>HM/Mn_l</t>
  </si>
  <si>
    <t>HM/C_l</t>
  </si>
  <si>
    <t>SLAG/SiO2_l</t>
  </si>
  <si>
    <t>SLAG/CaO_l</t>
  </si>
  <si>
    <t>SLAG/Al2O3_l</t>
  </si>
  <si>
    <t>SLAG/V2O5_l</t>
  </si>
  <si>
    <t>SLAG/FeO_l</t>
  </si>
  <si>
    <t>SLAG/Na2O_l</t>
  </si>
  <si>
    <t>SLAG/ZnO_l</t>
  </si>
  <si>
    <t>SLAG/MnO_l</t>
  </si>
  <si>
    <t>SLAG/Pb_l</t>
  </si>
  <si>
    <t>SLAG/K2O_l</t>
  </si>
  <si>
    <t>SLAG/S_l</t>
  </si>
  <si>
    <t>SLAG/MgO_l</t>
  </si>
  <si>
    <t>SLAG/TiO2_l</t>
  </si>
  <si>
    <t>SLAG/P2O5_l</t>
  </si>
  <si>
    <t>1000766</t>
  </si>
  <si>
    <t>BUT</t>
  </si>
  <si>
    <t>1000767</t>
  </si>
  <si>
    <t>1000768</t>
  </si>
  <si>
    <t>TapValue/HMWGT/SUM</t>
  </si>
  <si>
    <t>COKE/WEIGHTDRY</t>
  </si>
  <si>
    <t>NTCOKE/WEIGHTDRY</t>
  </si>
  <si>
    <t>SINTER/WEIGHTDRY</t>
  </si>
  <si>
    <t>PELLETS/WEIGHTDRY</t>
  </si>
  <si>
    <t>O/WEIGHTDRY</t>
  </si>
  <si>
    <t>Q/WEIGHTDRY</t>
  </si>
  <si>
    <t>SERPENTINE/WEIGHTDRY</t>
  </si>
  <si>
    <t>DOLOMITE/WEIGHTDRY</t>
  </si>
  <si>
    <t>LIMESTON/WEIGHTDRY</t>
  </si>
  <si>
    <t>FLUORITE/WEIGHTDRY</t>
  </si>
  <si>
    <t>MNORE/WEIGHTDRY</t>
  </si>
  <si>
    <t>Slip</t>
  </si>
  <si>
    <t>Hanging</t>
  </si>
  <si>
    <t>Channelling</t>
  </si>
  <si>
    <t>ScaffoldGrowth</t>
  </si>
  <si>
    <t>REDUCTION/TIME</t>
  </si>
  <si>
    <t>SHUTDOWN/TIME</t>
  </si>
  <si>
    <t>DateTime</t>
  </si>
  <si>
    <t>Name</t>
  </si>
  <si>
    <t>Total_Daily</t>
  </si>
  <si>
    <t>TemplateName</t>
  </si>
  <si>
    <t>Total_Daily-日報表.xlsx</t>
  </si>
  <si>
    <t>Type</t>
  </si>
  <si>
    <t>Daily</t>
  </si>
  <si>
    <t>AutoBuildDelay</t>
  </si>
  <si>
    <t>55</t>
  </si>
  <si>
    <t>AutoBuildDelayUnit</t>
  </si>
  <si>
    <t>minute</t>
  </si>
  <si>
    <t>AutoBuildCycle</t>
  </si>
  <si>
    <t>1</t>
  </si>
  <si>
    <t>AutoBuildCycleUnit</t>
  </si>
  <si>
    <t>hour</t>
  </si>
  <si>
    <t>TemplatePath</t>
  </si>
  <si>
    <t>D:/ReportService/ReportTemplate/</t>
  </si>
  <si>
    <t>ExcelPath</t>
  </si>
  <si>
    <t>D:/ReportService/ReportExcel/</t>
  </si>
  <si>
    <t>AutoBuild</t>
  </si>
  <si>
    <t>Enable</t>
  </si>
  <si>
    <t>DigitCapacity</t>
  </si>
  <si>
    <t>2</t>
  </si>
  <si>
    <t>Language</t>
  </si>
  <si>
    <t>BlastFurnaceID</t>
  </si>
  <si>
    <t>BlowingInDate</t>
  </si>
  <si>
    <t>2017-05-29</t>
  </si>
  <si>
    <t>Build_Type</t>
  </si>
  <si>
    <t>Automatically</t>
  </si>
  <si>
    <t>Build_InitTime</t>
  </si>
  <si>
    <t>2017-09-07 09:55:00</t>
  </si>
  <si>
    <t>Build_SeedTime</t>
  </si>
  <si>
    <t>2017-09-07 08:00:00</t>
  </si>
  <si>
    <t>Build_StartTime</t>
  </si>
  <si>
    <t>2017-09-07 00:00:00</t>
  </si>
  <si>
    <t>Build_EndTime</t>
  </si>
  <si>
    <t>2017-09-08 00:00:00</t>
  </si>
  <si>
    <t>ExcelFile</t>
  </si>
  <si>
    <t>D:/ReportService/ReportExcel/Total_Daily/2017/09/Total_Daily-2017-09-07.xlsx</t>
  </si>
  <si>
    <t>噸鐵氧耗</t>
    <phoneticPr fontId="10" type="noConversion"/>
  </si>
  <si>
    <t>炉腹煤气指数</t>
    <phoneticPr fontId="10" type="noConversion"/>
  </si>
  <si>
    <t>JSW高爐日報表</t>
    <phoneticPr fontId="10" type="noConversion"/>
  </si>
  <si>
    <t>{{$fe: test n:t.id</t>
    <phoneticPr fontId="14" type="noConversion"/>
  </si>
  <si>
    <t>n:t.t1</t>
    <phoneticPr fontId="14" type="noConversion"/>
  </si>
  <si>
    <t>n:t.t2</t>
    <phoneticPr fontId="14" type="noConversion"/>
  </si>
  <si>
    <t>n:t.t3</t>
    <phoneticPr fontId="14" type="noConversion"/>
  </si>
  <si>
    <t>n:t.t4</t>
    <phoneticPr fontId="14" type="noConversion"/>
  </si>
  <si>
    <t>n:t.t6</t>
    <phoneticPr fontId="14" type="noConversion"/>
  </si>
  <si>
    <t>n:t.t7</t>
    <phoneticPr fontId="14" type="noConversion"/>
  </si>
  <si>
    <t>n:t.t8</t>
    <phoneticPr fontId="14" type="noConversion"/>
  </si>
  <si>
    <t>n:t.t9</t>
    <phoneticPr fontId="14" type="noConversion"/>
  </si>
  <si>
    <t>n:t.t10</t>
    <phoneticPr fontId="14" type="noConversion"/>
  </si>
  <si>
    <t>n:t.t11</t>
    <phoneticPr fontId="14" type="noConversion"/>
  </si>
  <si>
    <t>n:t.t12</t>
    <phoneticPr fontId="14" type="noConversion"/>
  </si>
  <si>
    <t>n:t.t13</t>
    <phoneticPr fontId="14" type="noConversion"/>
  </si>
  <si>
    <t>n:t.t14</t>
    <phoneticPr fontId="14" type="noConversion"/>
  </si>
  <si>
    <t>n:t.t5</t>
    <phoneticPr fontId="14" type="noConversion"/>
  </si>
  <si>
    <t xml:space="preserve">n:t.t15 </t>
    <phoneticPr fontId="14" type="noConversion"/>
  </si>
  <si>
    <t>}}</t>
    <phoneticPr fontId="14" type="noConversion"/>
  </si>
  <si>
    <t>{{date}}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</si>
</sst>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_);[Red]\(0\)"/>
    <numFmt numFmtId="177" formatCode="0.0_ "/>
    <numFmt numFmtId="178" formatCode="h:mm;@"/>
    <numFmt numFmtId="179" formatCode="0.000_);[Red]\(0.000\)"/>
    <numFmt numFmtId="180" formatCode="0_ "/>
    <numFmt numFmtId="181" formatCode="0.0000_);[Red]\(0.0000\)"/>
    <numFmt numFmtId="182" formatCode="yyyy&quot;年&quot;m&quot;月&quot;d&quot;日&quot;;@"/>
  </numFmts>
  <fonts count="15" x14ac:knownFonts="1">
    <font>
      <sz val="11"/>
      <color theme="1"/>
      <name val="等线"/>
      <family val="2"/>
      <scheme val="minor"/>
    </font>
    <font>
      <b/>
      <sz val="20"/>
      <name val="黑体"/>
      <family val="3"/>
    </font>
    <font>
      <b/>
      <sz val="12"/>
      <name val="宋体"/>
      <family val="3"/>
    </font>
    <font>
      <b/>
      <sz val="14"/>
      <name val="宋体"/>
      <family val="3"/>
    </font>
    <font>
      <sz val="12"/>
      <name val="宋体"/>
      <family val="3"/>
    </font>
    <font>
      <b/>
      <sz val="10"/>
      <name val="宋体"/>
      <family val="3"/>
    </font>
    <font>
      <sz val="10"/>
      <name val="宋体"/>
      <family val="3"/>
    </font>
    <font>
      <sz val="9"/>
      <name val="宋体"/>
      <family val="3"/>
    </font>
    <font>
      <sz val="11"/>
      <name val="等线"/>
      <family val="2"/>
      <scheme val="minor"/>
    </font>
    <font>
      <b/>
      <sz val="11"/>
      <name val="宋体"/>
      <family val="3"/>
    </font>
    <font>
      <sz val="10"/>
      <name val="宋体"/>
      <family val="3"/>
      <charset val="134"/>
    </font>
    <font>
      <sz val="11"/>
      <color theme="1"/>
      <name val="等线"/>
      <family val="2"/>
      <scheme val="minor"/>
    </font>
    <font>
      <b/>
      <sz val="10"/>
      <name val="宋体"/>
      <family val="3"/>
      <charset val="134"/>
    </font>
    <font>
      <vertAlign val="subscript"/>
      <sz val="12"/>
      <name val="宋体"/>
      <family val="3"/>
      <charset val="134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medium">
        <color indexed="64"/>
      </diagonal>
    </border>
    <border diagonalDown="1">
      <left style="medium">
        <color indexed="64"/>
      </left>
      <right style="medium">
        <color indexed="64"/>
      </right>
      <top/>
      <bottom style="medium">
        <color indexed="64"/>
      </bottom>
      <diagonal style="medium">
        <color indexed="64"/>
      </diagonal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0" borderId="0"/>
  </cellStyleXfs>
  <cellXfs count="104">
    <xf numFmtId="0" fontId="4" fillId="0" borderId="0" xfId="0" applyNumberFormat="1" applyFont="1" applyFill="1" applyBorder="1"/>
    <xf numFmtId="0" fontId="0" fillId="0" borderId="0" xfId="0" applyNumberFormat="1" applyFont="1" applyFill="1" applyBorder="1"/>
    <xf numFmtId="178" fontId="6" fillId="2" borderId="2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7" fillId="2" borderId="4" xfId="1" applyNumberFormat="1" applyFont="1" applyFill="1" applyBorder="1" applyAlignment="1" applyProtection="1">
      <alignment horizontal="center" vertical="center" wrapText="1"/>
      <protection hidden="1"/>
    </xf>
    <xf numFmtId="0" fontId="7" fillId="2" borderId="5" xfId="1" applyNumberFormat="1" applyFont="1" applyFill="1" applyBorder="1" applyAlignment="1" applyProtection="1">
      <alignment horizontal="center" vertical="center" wrapText="1"/>
      <protection hidden="1"/>
    </xf>
    <xf numFmtId="0" fontId="7" fillId="2" borderId="6" xfId="1" applyNumberFormat="1" applyFont="1" applyFill="1" applyBorder="1" applyAlignment="1" applyProtection="1">
      <alignment horizontal="center" vertical="center" wrapText="1"/>
      <protection hidden="1"/>
    </xf>
    <xf numFmtId="0" fontId="6" fillId="0" borderId="1" xfId="0" applyNumberFormat="1" applyFont="1" applyFill="1" applyBorder="1" applyAlignment="1">
      <alignment horizontal="center" vertical="center"/>
    </xf>
    <xf numFmtId="20" fontId="6" fillId="0" borderId="1" xfId="0" applyNumberFormat="1" applyFont="1" applyFill="1" applyBorder="1" applyAlignment="1">
      <alignment horizontal="center" vertical="center"/>
    </xf>
    <xf numFmtId="180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9" fontId="6" fillId="0" borderId="8" xfId="0" applyNumberFormat="1" applyFont="1" applyFill="1" applyBorder="1" applyAlignment="1">
      <alignment horizontal="center" vertical="center"/>
    </xf>
    <xf numFmtId="0" fontId="7" fillId="2" borderId="9" xfId="1" applyNumberFormat="1" applyFont="1" applyFill="1" applyBorder="1" applyAlignment="1" applyProtection="1">
      <alignment horizontal="center" vertical="center"/>
      <protection hidden="1"/>
    </xf>
    <xf numFmtId="0" fontId="7" fillId="2" borderId="10" xfId="1" applyNumberFormat="1" applyFont="1" applyFill="1" applyBorder="1" applyAlignment="1" applyProtection="1">
      <alignment horizontal="center" vertical="center" wrapText="1"/>
      <protection hidden="1"/>
    </xf>
    <xf numFmtId="0" fontId="7" fillId="2" borderId="11" xfId="1" applyNumberFormat="1" applyFont="1" applyFill="1" applyBorder="1" applyAlignment="1" applyProtection="1">
      <alignment horizontal="center" vertical="center"/>
      <protection hidden="1"/>
    </xf>
    <xf numFmtId="0" fontId="1" fillId="0" borderId="0" xfId="0" applyNumberFormat="1" applyFont="1" applyFill="1" applyBorder="1"/>
    <xf numFmtId="0" fontId="5" fillId="5" borderId="1" xfId="0" applyNumberFormat="1" applyFont="1" applyFill="1" applyBorder="1" applyAlignment="1">
      <alignment horizontal="center" vertical="center" wrapText="1"/>
    </xf>
    <xf numFmtId="0" fontId="5" fillId="5" borderId="1" xfId="1" applyNumberFormat="1" applyFont="1" applyFill="1" applyBorder="1" applyAlignment="1" applyProtection="1">
      <alignment horizontal="center" vertical="center"/>
      <protection hidden="1"/>
    </xf>
    <xf numFmtId="0" fontId="3" fillId="0" borderId="14" xfId="0" applyNumberFormat="1" applyFont="1" applyFill="1" applyBorder="1" applyAlignment="1" applyProtection="1">
      <alignment horizontal="left" vertical="top"/>
      <protection hidden="1"/>
    </xf>
    <xf numFmtId="0" fontId="6" fillId="0" borderId="7" xfId="0" applyNumberFormat="1" applyFont="1" applyFill="1" applyBorder="1" applyAlignment="1">
      <alignment horizontal="center" vertical="center"/>
    </xf>
    <xf numFmtId="179" fontId="6" fillId="0" borderId="15" xfId="0" applyNumberFormat="1" applyFont="1" applyFill="1" applyBorder="1" applyAlignment="1">
      <alignment horizontal="center" vertical="center"/>
    </xf>
    <xf numFmtId="0" fontId="7" fillId="2" borderId="16" xfId="1" applyNumberFormat="1" applyFont="1" applyFill="1" applyBorder="1" applyAlignment="1" applyProtection="1">
      <alignment horizontal="center" vertical="center"/>
      <protection hidden="1"/>
    </xf>
    <xf numFmtId="2" fontId="7" fillId="2" borderId="11" xfId="1" applyNumberFormat="1" applyFont="1" applyFill="1" applyBorder="1" applyAlignment="1" applyProtection="1">
      <alignment horizontal="center" vertical="center"/>
      <protection hidden="1"/>
    </xf>
    <xf numFmtId="1" fontId="6" fillId="0" borderId="1" xfId="0" applyNumberFormat="1" applyFont="1" applyFill="1" applyBorder="1" applyAlignment="1">
      <alignment horizontal="center" vertical="center"/>
    </xf>
    <xf numFmtId="0" fontId="5" fillId="5" borderId="6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/>
    </xf>
    <xf numFmtId="2" fontId="6" fillId="0" borderId="1" xfId="1" applyNumberFormat="1" applyFont="1" applyFill="1" applyBorder="1" applyAlignment="1" applyProtection="1">
      <alignment horizontal="center" vertical="center"/>
      <protection hidden="1"/>
    </xf>
    <xf numFmtId="2" fontId="6" fillId="0" borderId="1" xfId="0" applyNumberFormat="1" applyFont="1" applyFill="1" applyBorder="1" applyAlignment="1">
      <alignment horizontal="center" vertical="center"/>
    </xf>
    <xf numFmtId="2" fontId="6" fillId="0" borderId="15" xfId="0" applyNumberFormat="1" applyFont="1" applyFill="1" applyBorder="1" applyAlignment="1">
      <alignment horizontal="center" vertical="center"/>
    </xf>
    <xf numFmtId="2" fontId="6" fillId="0" borderId="18" xfId="0" applyNumberFormat="1" applyFont="1" applyFill="1" applyBorder="1" applyAlignment="1">
      <alignment horizontal="center" vertical="center"/>
    </xf>
    <xf numFmtId="2" fontId="6" fillId="0" borderId="19" xfId="0" applyNumberFormat="1" applyFont="1" applyFill="1" applyBorder="1" applyAlignment="1">
      <alignment horizontal="center"/>
    </xf>
    <xf numFmtId="2" fontId="6" fillId="2" borderId="20" xfId="0" applyNumberFormat="1" applyFont="1" applyFill="1" applyBorder="1" applyAlignment="1">
      <alignment horizontal="center" vertical="center"/>
    </xf>
    <xf numFmtId="2" fontId="6" fillId="2" borderId="21" xfId="0" applyNumberFormat="1" applyFont="1" applyFill="1" applyBorder="1" applyAlignment="1">
      <alignment horizontal="center" vertical="center"/>
    </xf>
    <xf numFmtId="2" fontId="6" fillId="3" borderId="22" xfId="0" applyNumberFormat="1" applyFont="1" applyFill="1" applyBorder="1" applyAlignment="1">
      <alignment horizontal="center" vertical="center"/>
    </xf>
    <xf numFmtId="2" fontId="6" fillId="3" borderId="23" xfId="0" applyNumberFormat="1" applyFont="1" applyFill="1" applyBorder="1" applyAlignment="1">
      <alignment horizontal="center" vertical="center"/>
    </xf>
    <xf numFmtId="2" fontId="7" fillId="0" borderId="1" xfId="1" applyNumberFormat="1" applyFont="1" applyFill="1" applyBorder="1" applyAlignment="1" applyProtection="1">
      <alignment horizontal="center" vertical="center"/>
      <protection hidden="1"/>
    </xf>
    <xf numFmtId="2" fontId="7" fillId="0" borderId="1" xfId="1" applyNumberFormat="1" applyFont="1" applyFill="1" applyBorder="1" applyAlignment="1" applyProtection="1">
      <alignment horizontal="center" vertical="center" wrapText="1"/>
      <protection hidden="1"/>
    </xf>
    <xf numFmtId="0" fontId="10" fillId="4" borderId="1" xfId="0" applyNumberFormat="1" applyFont="1" applyFill="1" applyBorder="1" applyAlignment="1">
      <alignment horizontal="center" vertical="center" wrapText="1"/>
    </xf>
    <xf numFmtId="0" fontId="10" fillId="4" borderId="13" xfId="0" applyNumberFormat="1" applyFont="1" applyFill="1" applyBorder="1" applyAlignment="1">
      <alignment horizontal="center" vertical="center" wrapText="1"/>
    </xf>
    <xf numFmtId="10" fontId="6" fillId="0" borderId="1" xfId="0" applyNumberFormat="1" applyFont="1" applyFill="1" applyBorder="1" applyAlignment="1">
      <alignment horizontal="center" vertical="center"/>
    </xf>
    <xf numFmtId="1" fontId="6" fillId="2" borderId="20" xfId="0" applyNumberFormat="1" applyFont="1" applyFill="1" applyBorder="1" applyAlignment="1">
      <alignment horizontal="center" vertical="center"/>
    </xf>
    <xf numFmtId="1" fontId="6" fillId="3" borderId="22" xfId="0" applyNumberFormat="1" applyFont="1" applyFill="1" applyBorder="1" applyAlignment="1">
      <alignment horizontal="center" vertical="center"/>
    </xf>
    <xf numFmtId="0" fontId="2" fillId="3" borderId="14" xfId="0" applyNumberFormat="1" applyFont="1" applyFill="1" applyBorder="1" applyAlignment="1">
      <alignment horizontal="center" vertical="center"/>
    </xf>
    <xf numFmtId="2" fontId="6" fillId="3" borderId="40" xfId="0" applyNumberFormat="1" applyFont="1" applyFill="1" applyBorder="1" applyAlignment="1">
      <alignment horizontal="center" vertical="center"/>
    </xf>
    <xf numFmtId="2" fontId="6" fillId="3" borderId="41" xfId="0" applyNumberFormat="1" applyFont="1" applyFill="1" applyBorder="1" applyAlignment="1">
      <alignment horizontal="center" vertical="center"/>
    </xf>
    <xf numFmtId="176" fontId="7" fillId="2" borderId="43" xfId="1" applyNumberFormat="1" applyFont="1" applyFill="1" applyBorder="1" applyAlignment="1" applyProtection="1">
      <alignment horizontal="center" vertical="center" wrapText="1"/>
      <protection hidden="1"/>
    </xf>
    <xf numFmtId="2" fontId="7" fillId="0" borderId="44" xfId="0" applyNumberFormat="1" applyFont="1" applyFill="1" applyBorder="1" applyAlignment="1">
      <alignment horizontal="center" vertical="center"/>
    </xf>
    <xf numFmtId="0" fontId="6" fillId="0" borderId="11" xfId="0" applyNumberFormat="1" applyFont="1" applyFill="1" applyBorder="1" applyAlignment="1">
      <alignment vertical="center"/>
    </xf>
    <xf numFmtId="2" fontId="6" fillId="0" borderId="44" xfId="0" applyNumberFormat="1" applyFont="1" applyFill="1" applyBorder="1" applyAlignment="1">
      <alignment horizontal="center"/>
    </xf>
    <xf numFmtId="0" fontId="6" fillId="0" borderId="48" xfId="0" applyNumberFormat="1" applyFont="1" applyFill="1" applyBorder="1" applyAlignment="1">
      <alignment horizontal="center" vertical="center"/>
    </xf>
    <xf numFmtId="0" fontId="6" fillId="0" borderId="22" xfId="0" applyNumberFormat="1" applyFont="1" applyFill="1" applyBorder="1" applyAlignment="1">
      <alignment horizontal="center" vertical="center"/>
    </xf>
    <xf numFmtId="20" fontId="6" fillId="0" borderId="22" xfId="0" applyNumberFormat="1" applyFont="1" applyFill="1" applyBorder="1" applyAlignment="1">
      <alignment horizontal="center" vertical="center"/>
    </xf>
    <xf numFmtId="1" fontId="6" fillId="0" borderId="22" xfId="0" applyNumberFormat="1" applyFont="1" applyFill="1" applyBorder="1" applyAlignment="1">
      <alignment horizontal="center" vertical="center"/>
    </xf>
    <xf numFmtId="177" fontId="6" fillId="0" borderId="22" xfId="0" applyNumberFormat="1" applyFont="1" applyFill="1" applyBorder="1" applyAlignment="1">
      <alignment horizontal="center" vertical="center"/>
    </xf>
    <xf numFmtId="180" fontId="6" fillId="0" borderId="22" xfId="0" applyNumberFormat="1" applyFont="1" applyFill="1" applyBorder="1" applyAlignment="1">
      <alignment horizontal="center" vertical="center"/>
    </xf>
    <xf numFmtId="10" fontId="6" fillId="0" borderId="22" xfId="0" applyNumberFormat="1" applyFont="1" applyFill="1" applyBorder="1" applyAlignment="1">
      <alignment horizontal="center" vertical="center"/>
    </xf>
    <xf numFmtId="179" fontId="6" fillId="0" borderId="45" xfId="0" applyNumberFormat="1" applyFont="1" applyFill="1" applyBorder="1" applyAlignment="1">
      <alignment horizontal="center" vertical="center"/>
    </xf>
    <xf numFmtId="0" fontId="7" fillId="2" borderId="22" xfId="0" applyNumberFormat="1" applyFont="1" applyFill="1" applyBorder="1" applyAlignment="1">
      <alignment horizontal="center" vertical="center"/>
    </xf>
    <xf numFmtId="2" fontId="7" fillId="0" borderId="22" xfId="1" applyNumberFormat="1" applyFont="1" applyFill="1" applyBorder="1" applyAlignment="1" applyProtection="1">
      <alignment horizontal="center" vertical="center"/>
      <protection hidden="1"/>
    </xf>
    <xf numFmtId="2" fontId="6" fillId="0" borderId="49" xfId="0" applyNumberFormat="1" applyFont="1" applyFill="1" applyBorder="1" applyAlignment="1">
      <alignment horizontal="center"/>
    </xf>
    <xf numFmtId="0" fontId="5" fillId="5" borderId="25" xfId="0" applyNumberFormat="1" applyFont="1" applyFill="1" applyBorder="1" applyAlignment="1">
      <alignment horizontal="center" vertical="center" wrapText="1"/>
    </xf>
    <xf numFmtId="0" fontId="5" fillId="5" borderId="6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/>
    </xf>
    <xf numFmtId="182" fontId="1" fillId="0" borderId="26" xfId="0" applyNumberFormat="1" applyFont="1" applyFill="1" applyBorder="1" applyAlignment="1">
      <alignment horizontal="center"/>
    </xf>
    <xf numFmtId="0" fontId="9" fillId="5" borderId="38" xfId="0" applyNumberFormat="1" applyFont="1" applyFill="1" applyBorder="1" applyAlignment="1" applyProtection="1">
      <alignment horizontal="left" vertical="center" wrapText="1"/>
      <protection hidden="1"/>
    </xf>
    <xf numFmtId="0" fontId="9" fillId="5" borderId="39" xfId="0" applyNumberFormat="1" applyFont="1" applyFill="1" applyBorder="1" applyAlignment="1" applyProtection="1">
      <alignment horizontal="left" vertical="center"/>
      <protection hidden="1"/>
    </xf>
    <xf numFmtId="0" fontId="3" fillId="5" borderId="27" xfId="0" applyNumberFormat="1" applyFont="1" applyFill="1" applyBorder="1" applyAlignment="1">
      <alignment horizontal="center" vertical="center" wrapText="1"/>
    </xf>
    <xf numFmtId="0" fontId="3" fillId="5" borderId="28" xfId="0" applyNumberFormat="1" applyFont="1" applyFill="1" applyBorder="1" applyAlignment="1">
      <alignment horizontal="center" vertical="center" wrapText="1"/>
    </xf>
    <xf numFmtId="0" fontId="3" fillId="5" borderId="29" xfId="0" applyNumberFormat="1" applyFont="1" applyFill="1" applyBorder="1" applyAlignment="1">
      <alignment horizontal="center" vertical="center" wrapText="1"/>
    </xf>
    <xf numFmtId="0" fontId="3" fillId="5" borderId="30" xfId="1" applyNumberFormat="1" applyFont="1" applyFill="1" applyBorder="1" applyAlignment="1" applyProtection="1">
      <alignment horizontal="center" vertical="center" wrapText="1"/>
      <protection hidden="1"/>
    </xf>
    <xf numFmtId="0" fontId="8" fillId="5" borderId="28" xfId="0" applyNumberFormat="1" applyFont="1" applyFill="1" applyBorder="1"/>
    <xf numFmtId="0" fontId="8" fillId="5" borderId="29" xfId="0" applyNumberFormat="1" applyFont="1" applyFill="1" applyBorder="1"/>
    <xf numFmtId="0" fontId="5" fillId="5" borderId="31" xfId="0" applyNumberFormat="1" applyFont="1" applyFill="1" applyBorder="1" applyAlignment="1">
      <alignment horizontal="center" vertical="center" wrapText="1"/>
    </xf>
    <xf numFmtId="0" fontId="5" fillId="5" borderId="13" xfId="0" applyNumberFormat="1" applyFont="1" applyFill="1" applyBorder="1" applyAlignment="1">
      <alignment horizontal="center" vertical="center" wrapText="1"/>
    </xf>
    <xf numFmtId="0" fontId="3" fillId="3" borderId="34" xfId="0" applyNumberFormat="1" applyFont="1" applyFill="1" applyBorder="1" applyAlignment="1">
      <alignment horizontal="center"/>
    </xf>
    <xf numFmtId="0" fontId="0" fillId="0" borderId="17" xfId="0" applyNumberFormat="1" applyFont="1" applyFill="1" applyBorder="1" applyAlignment="1">
      <alignment horizontal="center"/>
    </xf>
    <xf numFmtId="0" fontId="0" fillId="0" borderId="35" xfId="0" applyNumberFormat="1" applyFont="1" applyFill="1" applyBorder="1" applyAlignment="1">
      <alignment horizontal="center"/>
    </xf>
    <xf numFmtId="0" fontId="2" fillId="2" borderId="42" xfId="0" applyNumberFormat="1" applyFont="1" applyFill="1" applyBorder="1" applyAlignment="1">
      <alignment horizontal="center" vertical="center" wrapText="1"/>
    </xf>
    <xf numFmtId="0" fontId="2" fillId="2" borderId="10" xfId="0" applyNumberFormat="1" applyFont="1" applyFill="1" applyBorder="1" applyAlignment="1">
      <alignment horizontal="center" vertical="center" wrapText="1"/>
    </xf>
    <xf numFmtId="0" fontId="2" fillId="2" borderId="32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5" fillId="2" borderId="33" xfId="0" applyNumberFormat="1" applyFont="1" applyFill="1" applyBorder="1" applyAlignment="1">
      <alignment horizontal="center" vertical="center" wrapText="1"/>
    </xf>
    <xf numFmtId="0" fontId="0" fillId="0" borderId="17" xfId="0" applyNumberFormat="1" applyFont="1" applyFill="1" applyBorder="1" applyAlignment="1">
      <alignment horizontal="center" vertical="center" wrapText="1"/>
    </xf>
    <xf numFmtId="0" fontId="5" fillId="2" borderId="34" xfId="0" applyNumberFormat="1" applyFont="1" applyFill="1" applyBorder="1" applyAlignment="1">
      <alignment horizontal="center" vertical="center" wrapText="1"/>
    </xf>
    <xf numFmtId="0" fontId="0" fillId="0" borderId="35" xfId="0" applyNumberFormat="1" applyFont="1" applyFill="1" applyBorder="1" applyAlignment="1">
      <alignment horizontal="center" vertical="center" wrapText="1"/>
    </xf>
    <xf numFmtId="0" fontId="7" fillId="2" borderId="36" xfId="0" applyNumberFormat="1" applyFont="1" applyFill="1" applyBorder="1" applyAlignment="1">
      <alignment horizontal="center" vertical="center" wrapText="1"/>
    </xf>
    <xf numFmtId="0" fontId="7" fillId="2" borderId="5" xfId="0" applyNumberFormat="1" applyFont="1" applyFill="1" applyBorder="1" applyAlignment="1">
      <alignment horizontal="center" vertical="center" wrapText="1"/>
    </xf>
    <xf numFmtId="0" fontId="7" fillId="2" borderId="32" xfId="0" applyNumberFormat="1" applyFont="1" applyFill="1" applyBorder="1" applyAlignment="1">
      <alignment horizontal="center" vertical="center" wrapText="1"/>
    </xf>
    <xf numFmtId="0" fontId="7" fillId="2" borderId="6" xfId="0" applyNumberFormat="1" applyFont="1" applyFill="1" applyBorder="1" applyAlignment="1">
      <alignment horizontal="center" vertical="center" wrapText="1"/>
    </xf>
    <xf numFmtId="2" fontId="6" fillId="2" borderId="32" xfId="0" applyNumberFormat="1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181" fontId="5" fillId="3" borderId="46" xfId="0" applyNumberFormat="1" applyFont="1" applyFill="1" applyBorder="1" applyAlignment="1">
      <alignment horizontal="center" vertical="center" wrapText="1"/>
    </xf>
    <xf numFmtId="0" fontId="5" fillId="0" borderId="47" xfId="0" applyNumberFormat="1" applyFont="1" applyFill="1" applyBorder="1" applyAlignment="1">
      <alignment horizontal="center" vertical="center" wrapText="1"/>
    </xf>
    <xf numFmtId="0" fontId="6" fillId="2" borderId="12" xfId="0" applyNumberFormat="1" applyFont="1" applyFill="1" applyBorder="1" applyAlignment="1">
      <alignment horizontal="center" vertical="center" wrapText="1"/>
    </xf>
    <xf numFmtId="0" fontId="6" fillId="2" borderId="18" xfId="0" applyNumberFormat="1" applyFont="1" applyFill="1" applyBorder="1" applyAlignment="1">
      <alignment horizontal="center" vertical="center" wrapText="1"/>
    </xf>
    <xf numFmtId="0" fontId="3" fillId="3" borderId="16" xfId="1" applyNumberFormat="1" applyFont="1" applyFill="1" applyBorder="1" applyAlignment="1" applyProtection="1">
      <alignment horizontal="center"/>
      <protection hidden="1"/>
    </xf>
    <xf numFmtId="0" fontId="3" fillId="3" borderId="0" xfId="1" applyNumberFormat="1" applyFont="1" applyFill="1" applyBorder="1" applyAlignment="1" applyProtection="1">
      <alignment horizontal="center"/>
      <protection hidden="1"/>
    </xf>
    <xf numFmtId="0" fontId="3" fillId="3" borderId="36" xfId="1" applyNumberFormat="1" applyFont="1" applyFill="1" applyBorder="1" applyAlignment="1" applyProtection="1">
      <alignment horizontal="center"/>
      <protection hidden="1"/>
    </xf>
    <xf numFmtId="177" fontId="3" fillId="3" borderId="33" xfId="1" applyNumberFormat="1" applyFont="1" applyFill="1" applyBorder="1" applyAlignment="1" applyProtection="1">
      <alignment horizontal="center" vertical="center"/>
      <protection hidden="1"/>
    </xf>
    <xf numFmtId="177" fontId="3" fillId="3" borderId="17" xfId="1" applyNumberFormat="1" applyFont="1" applyFill="1" applyBorder="1" applyAlignment="1" applyProtection="1">
      <alignment horizontal="center" vertical="center"/>
      <protection hidden="1"/>
    </xf>
    <xf numFmtId="177" fontId="3" fillId="3" borderId="35" xfId="1" applyNumberFormat="1" applyFont="1" applyFill="1" applyBorder="1" applyAlignment="1" applyProtection="1">
      <alignment horizontal="center" vertical="center"/>
      <protection hidden="1"/>
    </xf>
    <xf numFmtId="177" fontId="3" fillId="3" borderId="34" xfId="1" applyNumberFormat="1" applyFont="1" applyFill="1" applyBorder="1" applyAlignment="1" applyProtection="1">
      <alignment horizontal="center" vertical="center"/>
      <protection hidden="1"/>
    </xf>
    <xf numFmtId="177" fontId="3" fillId="3" borderId="24" xfId="1" applyNumberFormat="1" applyFont="1" applyFill="1" applyBorder="1" applyAlignment="1" applyProtection="1">
      <alignment horizontal="center" vertical="center"/>
      <protection hidden="1"/>
    </xf>
    <xf numFmtId="2" fontId="6" fillId="2" borderId="37" xfId="0" applyNumberFormat="1" applyFont="1" applyFill="1" applyBorder="1" applyAlignment="1">
      <alignment horizontal="center" vertical="center"/>
    </xf>
  </cellXfs>
  <cellStyles count="2">
    <cellStyle name="Normal_dailyreport_2008-03-14_Form1_translated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日報表!$B$5:$B$28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22879856"/>
        <c:axId val="-922876592"/>
      </c:lineChart>
      <c:catAx>
        <c:axId val="-92287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22876592"/>
        <c:crosses val="autoZero"/>
        <c:auto val="1"/>
        <c:lblAlgn val="ctr"/>
        <c:lblOffset val="100"/>
        <c:noMultiLvlLbl val="0"/>
      </c:catAx>
      <c:valAx>
        <c:axId val="-92287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2287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37</xdr:row>
      <xdr:rowOff>71437</xdr:rowOff>
    </xdr:from>
    <xdr:to>
      <xdr:col>10</xdr:col>
      <xdr:colOff>152400</xdr:colOff>
      <xdr:row>51</xdr:row>
      <xdr:rowOff>119062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1"/>
  <sheetViews>
    <sheetView tabSelected="1" workbookViewId="0">
      <selection activeCell="P15" sqref="P15"/>
    </sheetView>
  </sheetViews>
  <sheetFormatPr defaultRowHeight="15" x14ac:dyDescent="0.2"/>
  <cols>
    <col min="1" max="1" width="9.75" style="1" customWidth="1"/>
  </cols>
  <sheetData>
    <row r="1" spans="1:36" ht="25.5" x14ac:dyDescent="0.3">
      <c r="A1" s="62" t="s">
        <v>321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 t="str">
        <f>_metadata!B1</f>
        <v>{{date}}</v>
      </c>
      <c r="T1" s="63"/>
      <c r="U1" s="63"/>
      <c r="V1" s="63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</row>
    <row r="2" spans="1:36" ht="19.5" customHeight="1" x14ac:dyDescent="0.2">
      <c r="A2" s="64" t="s">
        <v>37</v>
      </c>
      <c r="B2" s="66" t="s">
        <v>38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8"/>
      <c r="X2" s="69" t="s">
        <v>39</v>
      </c>
      <c r="Y2" s="70"/>
      <c r="Z2" s="70"/>
      <c r="AA2" s="71"/>
      <c r="AB2" s="69" t="s">
        <v>40</v>
      </c>
      <c r="AC2" s="70"/>
      <c r="AD2" s="70"/>
      <c r="AE2" s="71"/>
      <c r="AF2" s="60" t="s">
        <v>41</v>
      </c>
      <c r="AG2" s="60" t="s">
        <v>42</v>
      </c>
      <c r="AH2" s="60" t="s">
        <v>43</v>
      </c>
      <c r="AI2" s="60" t="s">
        <v>44</v>
      </c>
      <c r="AJ2" s="72" t="s">
        <v>45</v>
      </c>
    </row>
    <row r="3" spans="1:36" ht="36.75" thickBot="1" x14ac:dyDescent="0.2">
      <c r="A3" s="65"/>
      <c r="B3" s="16" t="s">
        <v>46</v>
      </c>
      <c r="C3" s="24" t="s">
        <v>47</v>
      </c>
      <c r="D3" s="24" t="s">
        <v>48</v>
      </c>
      <c r="E3" s="24" t="s">
        <v>49</v>
      </c>
      <c r="F3" s="24" t="s">
        <v>50</v>
      </c>
      <c r="G3" s="24" t="s">
        <v>51</v>
      </c>
      <c r="H3" s="24" t="s">
        <v>52</v>
      </c>
      <c r="I3" s="24" t="s">
        <v>53</v>
      </c>
      <c r="J3" s="24" t="s">
        <v>54</v>
      </c>
      <c r="K3" s="24" t="s">
        <v>55</v>
      </c>
      <c r="L3" s="24" t="s">
        <v>56</v>
      </c>
      <c r="M3" s="24" t="s">
        <v>57</v>
      </c>
      <c r="N3" s="24" t="s">
        <v>58</v>
      </c>
      <c r="O3" s="24" t="s">
        <v>59</v>
      </c>
      <c r="P3" s="24" t="s">
        <v>60</v>
      </c>
      <c r="Q3" s="24" t="s">
        <v>61</v>
      </c>
      <c r="R3" s="24" t="s">
        <v>62</v>
      </c>
      <c r="S3" s="24" t="s">
        <v>63</v>
      </c>
      <c r="T3" s="24" t="s">
        <v>64</v>
      </c>
      <c r="U3" s="24" t="s">
        <v>65</v>
      </c>
      <c r="V3" s="24" t="s">
        <v>66</v>
      </c>
      <c r="W3" s="24" t="s">
        <v>67</v>
      </c>
      <c r="X3" s="17" t="s">
        <v>68</v>
      </c>
      <c r="Y3" s="17" t="s">
        <v>69</v>
      </c>
      <c r="Z3" s="17" t="s">
        <v>70</v>
      </c>
      <c r="AA3" s="17" t="s">
        <v>71</v>
      </c>
      <c r="AB3" s="24" t="s">
        <v>72</v>
      </c>
      <c r="AC3" s="24" t="s">
        <v>73</v>
      </c>
      <c r="AD3" s="24" t="s">
        <v>74</v>
      </c>
      <c r="AE3" s="24" t="s">
        <v>75</v>
      </c>
      <c r="AF3" s="61"/>
      <c r="AG3" s="61"/>
      <c r="AH3" s="61"/>
      <c r="AI3" s="61"/>
      <c r="AJ3" s="73"/>
    </row>
    <row r="4" spans="1:36" ht="36" hidden="1" x14ac:dyDescent="0.15">
      <c r="A4" s="18"/>
      <c r="B4" s="37" t="s">
        <v>4</v>
      </c>
      <c r="C4" s="37" t="s">
        <v>5</v>
      </c>
      <c r="D4" s="37" t="s">
        <v>6</v>
      </c>
      <c r="E4" s="37" t="s">
        <v>7</v>
      </c>
      <c r="F4" s="37" t="s">
        <v>8</v>
      </c>
      <c r="G4" s="37" t="s">
        <v>9</v>
      </c>
      <c r="H4" s="37" t="s">
        <v>10</v>
      </c>
      <c r="I4" s="37" t="s">
        <v>11</v>
      </c>
      <c r="J4" s="37"/>
      <c r="K4" s="37" t="s">
        <v>12</v>
      </c>
      <c r="L4" s="37" t="s">
        <v>13</v>
      </c>
      <c r="M4" s="37" t="s">
        <v>14</v>
      </c>
      <c r="N4" s="37" t="s">
        <v>15</v>
      </c>
      <c r="O4" s="37"/>
      <c r="P4" s="37" t="s">
        <v>16</v>
      </c>
      <c r="Q4" s="37" t="s">
        <v>17</v>
      </c>
      <c r="R4" s="37"/>
      <c r="S4" s="37" t="s">
        <v>76</v>
      </c>
      <c r="T4" s="37" t="s">
        <v>19</v>
      </c>
      <c r="U4" s="37" t="s">
        <v>20</v>
      </c>
      <c r="V4" s="37" t="s">
        <v>21</v>
      </c>
      <c r="W4" s="37" t="s">
        <v>22</v>
      </c>
      <c r="X4" s="37" t="s">
        <v>23</v>
      </c>
      <c r="Y4" s="37" t="s">
        <v>24</v>
      </c>
      <c r="Z4" s="37" t="s">
        <v>25</v>
      </c>
      <c r="AA4" s="37" t="s">
        <v>26</v>
      </c>
      <c r="AB4" s="37" t="s">
        <v>27</v>
      </c>
      <c r="AC4" s="37" t="s">
        <v>28</v>
      </c>
      <c r="AD4" s="37" t="s">
        <v>29</v>
      </c>
      <c r="AE4" s="37" t="s">
        <v>30</v>
      </c>
      <c r="AF4" s="37" t="s">
        <v>77</v>
      </c>
      <c r="AG4" s="37" t="s">
        <v>78</v>
      </c>
      <c r="AH4" s="37" t="s">
        <v>33</v>
      </c>
      <c r="AI4" s="37" t="s">
        <v>34</v>
      </c>
      <c r="AJ4" s="38" t="s">
        <v>35</v>
      </c>
    </row>
    <row r="5" spans="1:36" ht="14.25" x14ac:dyDescent="0.15">
      <c r="A5" s="19">
        <v>1</v>
      </c>
      <c r="B5" s="26" t="str">
        <f>_tag!A2</f>
        <v>{{$fe: test n:t.id</v>
      </c>
      <c r="C5" s="26" t="str">
        <f>_tag!B2</f>
        <v>n:t.t1</v>
      </c>
      <c r="D5" s="26" t="str">
        <f>_tag!C2</f>
        <v>n:t.t2</v>
      </c>
      <c r="E5" s="26" t="str">
        <f>_tag!D2</f>
        <v>n:t.t3</v>
      </c>
      <c r="F5" s="26" t="str">
        <f>_tag!E2</f>
        <v>n:t.t4</v>
      </c>
      <c r="G5" s="26" t="str">
        <f>_tag!F2</f>
        <v>n:t.t5</v>
      </c>
      <c r="H5" s="26" t="str">
        <f>_tag!G2</f>
        <v>n:t.t6</v>
      </c>
      <c r="I5" s="26" t="str">
        <f>_tag!H2</f>
        <v>n:t.t7</v>
      </c>
      <c r="J5" s="26" t="str">
        <f>_tag!I2</f>
        <v>n:t.t8</v>
      </c>
      <c r="K5" s="26" t="str">
        <f>_tag!J2</f>
        <v>n:t.t9</v>
      </c>
      <c r="L5" s="26" t="str">
        <f>_tag!K2</f>
        <v>n:t.t10</v>
      </c>
      <c r="M5" s="26" t="str">
        <f>_tag!L2</f>
        <v>n:t.t11</v>
      </c>
      <c r="N5" s="26" t="str">
        <f>_tag!M2</f>
        <v>n:t.t12</v>
      </c>
      <c r="O5" s="26" t="str">
        <f>_tag!N2</f>
        <v>n:t.t13</v>
      </c>
      <c r="P5" s="26" t="str">
        <f>_tag!O2</f>
        <v>n:t.t14</v>
      </c>
      <c r="Q5" s="26" t="str">
        <f>_tag!P2</f>
        <v xml:space="preserve">n:t.t15 </v>
      </c>
      <c r="R5" s="27" t="str">
        <f t="shared" ref="R5:R28" si="0">IFERROR(P5/Q5,"")</f>
        <v/>
      </c>
      <c r="S5" s="27"/>
      <c r="T5" s="23"/>
      <c r="U5" s="23"/>
      <c r="V5" s="23"/>
      <c r="W5" s="23"/>
      <c r="X5" s="23"/>
      <c r="Y5" s="23"/>
      <c r="Z5" s="23"/>
      <c r="AA5" s="23"/>
      <c r="AB5" s="28"/>
      <c r="AC5" s="29"/>
      <c r="AD5" s="29"/>
      <c r="AE5" s="29"/>
      <c r="AF5" s="23"/>
      <c r="AG5" s="23"/>
      <c r="AH5" s="27"/>
      <c r="AI5" s="23"/>
      <c r="AJ5" s="30"/>
    </row>
    <row r="6" spans="1:36" ht="14.25" x14ac:dyDescent="0.15">
      <c r="A6" s="19">
        <v>2</v>
      </c>
      <c r="B6" s="26">
        <f>_tag!A3</f>
        <v>0</v>
      </c>
      <c r="C6" s="26">
        <f>_tag!B3</f>
        <v>0</v>
      </c>
      <c r="D6" s="26">
        <f>_tag!C3</f>
        <v>0</v>
      </c>
      <c r="E6" s="26">
        <f>_tag!D3</f>
        <v>0</v>
      </c>
      <c r="F6" s="26">
        <f>_tag!E3</f>
        <v>0</v>
      </c>
      <c r="G6" s="26">
        <f>_tag!F3</f>
        <v>0</v>
      </c>
      <c r="H6" s="26">
        <f>_tag!G3</f>
        <v>0</v>
      </c>
      <c r="I6" s="26">
        <f>_tag!H3</f>
        <v>0</v>
      </c>
      <c r="J6" s="26">
        <f>_tag!I3</f>
        <v>0</v>
      </c>
      <c r="K6" s="26">
        <f>_tag!J3</f>
        <v>0</v>
      </c>
      <c r="L6" s="26">
        <f>_tag!K3</f>
        <v>0</v>
      </c>
      <c r="M6" s="26">
        <f>_tag!L3</f>
        <v>0</v>
      </c>
      <c r="N6" s="26">
        <f>_tag!M3</f>
        <v>0</v>
      </c>
      <c r="O6" s="26">
        <f>_tag!N3</f>
        <v>0</v>
      </c>
      <c r="P6" s="26">
        <f>_tag!O3</f>
        <v>0</v>
      </c>
      <c r="Q6" s="26">
        <f>_tag!P3</f>
        <v>0</v>
      </c>
      <c r="R6" s="27" t="str">
        <f t="shared" si="0"/>
        <v/>
      </c>
      <c r="S6" s="27"/>
      <c r="T6" s="23"/>
      <c r="U6" s="23"/>
      <c r="V6" s="23"/>
      <c r="W6" s="23"/>
      <c r="X6" s="23"/>
      <c r="Y6" s="23"/>
      <c r="Z6" s="23"/>
      <c r="AA6" s="23"/>
      <c r="AB6" s="28"/>
      <c r="AC6" s="29"/>
      <c r="AD6" s="29"/>
      <c r="AE6" s="29"/>
      <c r="AF6" s="23"/>
      <c r="AG6" s="23"/>
      <c r="AH6" s="27"/>
      <c r="AI6" s="23"/>
      <c r="AJ6" s="30"/>
    </row>
    <row r="7" spans="1:36" ht="14.25" x14ac:dyDescent="0.15">
      <c r="A7" s="19">
        <v>3</v>
      </c>
      <c r="B7" s="26">
        <f>_tag!A4</f>
        <v>0</v>
      </c>
      <c r="C7" s="26">
        <f>_tag!B4</f>
        <v>0</v>
      </c>
      <c r="D7" s="26">
        <f>_tag!C4</f>
        <v>0</v>
      </c>
      <c r="E7" s="26">
        <f>_tag!D4</f>
        <v>0</v>
      </c>
      <c r="F7" s="26">
        <f>_tag!E4</f>
        <v>0</v>
      </c>
      <c r="G7" s="26">
        <f>_tag!F4</f>
        <v>0</v>
      </c>
      <c r="H7" s="26">
        <f>_tag!G4</f>
        <v>0</v>
      </c>
      <c r="I7" s="26">
        <f>_tag!H4</f>
        <v>0</v>
      </c>
      <c r="J7" s="26">
        <f>_tag!I4</f>
        <v>0</v>
      </c>
      <c r="K7" s="26">
        <f>_tag!J4</f>
        <v>0</v>
      </c>
      <c r="L7" s="26">
        <f>_tag!K4</f>
        <v>0</v>
      </c>
      <c r="M7" s="26">
        <f>_tag!L4</f>
        <v>0</v>
      </c>
      <c r="N7" s="26">
        <f>_tag!M4</f>
        <v>0</v>
      </c>
      <c r="O7" s="26">
        <f>_tag!N4</f>
        <v>0</v>
      </c>
      <c r="P7" s="26">
        <f>_tag!O4</f>
        <v>0</v>
      </c>
      <c r="Q7" s="26">
        <f>_tag!P4</f>
        <v>0</v>
      </c>
      <c r="R7" s="27" t="str">
        <f t="shared" si="0"/>
        <v/>
      </c>
      <c r="S7" s="27"/>
      <c r="T7" s="23"/>
      <c r="U7" s="23"/>
      <c r="V7" s="23"/>
      <c r="W7" s="23"/>
      <c r="X7" s="23"/>
      <c r="Y7" s="23"/>
      <c r="Z7" s="23"/>
      <c r="AA7" s="23"/>
      <c r="AB7" s="28"/>
      <c r="AC7" s="29"/>
      <c r="AD7" s="29"/>
      <c r="AE7" s="29"/>
      <c r="AF7" s="23"/>
      <c r="AG7" s="23"/>
      <c r="AH7" s="27"/>
      <c r="AI7" s="23"/>
      <c r="AJ7" s="30"/>
    </row>
    <row r="8" spans="1:36" ht="14.25" x14ac:dyDescent="0.15">
      <c r="A8" s="19">
        <v>4</v>
      </c>
      <c r="B8" s="26">
        <f>_tag!A5</f>
        <v>0</v>
      </c>
      <c r="C8" s="26">
        <f>_tag!B5</f>
        <v>0</v>
      </c>
      <c r="D8" s="26">
        <f>_tag!C5</f>
        <v>0</v>
      </c>
      <c r="E8" s="26">
        <f>_tag!D5</f>
        <v>0</v>
      </c>
      <c r="F8" s="26">
        <f>_tag!E5</f>
        <v>0</v>
      </c>
      <c r="G8" s="26">
        <f>_tag!F5</f>
        <v>0</v>
      </c>
      <c r="H8" s="26">
        <f>_tag!G5</f>
        <v>0</v>
      </c>
      <c r="I8" s="26">
        <f>_tag!H5</f>
        <v>0</v>
      </c>
      <c r="J8" s="26">
        <f>_tag!I5</f>
        <v>0</v>
      </c>
      <c r="K8" s="26">
        <f>_tag!J5</f>
        <v>0</v>
      </c>
      <c r="L8" s="26">
        <f>_tag!K5</f>
        <v>0</v>
      </c>
      <c r="M8" s="26">
        <f>_tag!L5</f>
        <v>0</v>
      </c>
      <c r="N8" s="26">
        <f>_tag!M5</f>
        <v>0</v>
      </c>
      <c r="O8" s="26">
        <f>_tag!N5</f>
        <v>0</v>
      </c>
      <c r="P8" s="26">
        <f>_tag!O5</f>
        <v>0</v>
      </c>
      <c r="Q8" s="26">
        <f>_tag!P5</f>
        <v>0</v>
      </c>
      <c r="R8" s="27" t="str">
        <f t="shared" si="0"/>
        <v/>
      </c>
      <c r="S8" s="27"/>
      <c r="T8" s="23"/>
      <c r="U8" s="23"/>
      <c r="V8" s="23"/>
      <c r="W8" s="23"/>
      <c r="X8" s="23"/>
      <c r="Y8" s="23"/>
      <c r="Z8" s="23"/>
      <c r="AA8" s="23"/>
      <c r="AB8" s="28"/>
      <c r="AC8" s="29"/>
      <c r="AD8" s="29"/>
      <c r="AE8" s="29"/>
      <c r="AF8" s="23"/>
      <c r="AG8" s="23"/>
      <c r="AH8" s="27"/>
      <c r="AI8" s="23"/>
      <c r="AJ8" s="30"/>
    </row>
    <row r="9" spans="1:36" ht="14.25" x14ac:dyDescent="0.15">
      <c r="A9" s="19">
        <v>5</v>
      </c>
      <c r="B9" s="26">
        <f>_tag!A6</f>
        <v>0</v>
      </c>
      <c r="C9" s="26">
        <f>_tag!B6</f>
        <v>0</v>
      </c>
      <c r="D9" s="26">
        <f>_tag!C6</f>
        <v>0</v>
      </c>
      <c r="E9" s="26">
        <f>_tag!D6</f>
        <v>0</v>
      </c>
      <c r="F9" s="26">
        <f>_tag!E6</f>
        <v>0</v>
      </c>
      <c r="G9" s="26">
        <f>_tag!F6</f>
        <v>0</v>
      </c>
      <c r="H9" s="26">
        <f>_tag!G6</f>
        <v>0</v>
      </c>
      <c r="I9" s="26">
        <f>_tag!H6</f>
        <v>0</v>
      </c>
      <c r="J9" s="26">
        <f>_tag!I6</f>
        <v>0</v>
      </c>
      <c r="K9" s="26">
        <f>_tag!J6</f>
        <v>0</v>
      </c>
      <c r="L9" s="26">
        <f>_tag!K6</f>
        <v>0</v>
      </c>
      <c r="M9" s="26">
        <f>_tag!L6</f>
        <v>0</v>
      </c>
      <c r="N9" s="26">
        <f>_tag!M6</f>
        <v>0</v>
      </c>
      <c r="O9" s="26">
        <f>_tag!N6</f>
        <v>0</v>
      </c>
      <c r="P9" s="26">
        <f>_tag!O6</f>
        <v>0</v>
      </c>
      <c r="Q9" s="26">
        <f>_tag!P6</f>
        <v>0</v>
      </c>
      <c r="R9" s="27" t="str">
        <f t="shared" si="0"/>
        <v/>
      </c>
      <c r="S9" s="27"/>
      <c r="T9" s="23"/>
      <c r="U9" s="23"/>
      <c r="V9" s="23"/>
      <c r="W9" s="23"/>
      <c r="X9" s="23"/>
      <c r="Y9" s="23"/>
      <c r="Z9" s="23"/>
      <c r="AA9" s="23"/>
      <c r="AB9" s="28"/>
      <c r="AC9" s="29"/>
      <c r="AD9" s="29"/>
      <c r="AE9" s="29"/>
      <c r="AF9" s="23"/>
      <c r="AG9" s="23"/>
      <c r="AH9" s="27"/>
      <c r="AI9" s="23"/>
      <c r="AJ9" s="30"/>
    </row>
    <row r="10" spans="1:36" ht="14.25" x14ac:dyDescent="0.15">
      <c r="A10" s="19">
        <v>6</v>
      </c>
      <c r="B10" s="26">
        <f>_tag!A7</f>
        <v>0</v>
      </c>
      <c r="C10" s="26">
        <f>_tag!B7</f>
        <v>0</v>
      </c>
      <c r="D10" s="26">
        <f>_tag!C7</f>
        <v>0</v>
      </c>
      <c r="E10" s="26">
        <f>_tag!D7</f>
        <v>0</v>
      </c>
      <c r="F10" s="26">
        <f>_tag!E7</f>
        <v>0</v>
      </c>
      <c r="G10" s="26">
        <f>_tag!F7</f>
        <v>0</v>
      </c>
      <c r="H10" s="26">
        <f>_tag!G7</f>
        <v>0</v>
      </c>
      <c r="I10" s="26">
        <f>_tag!H7</f>
        <v>0</v>
      </c>
      <c r="J10" s="26">
        <f>_tag!I7</f>
        <v>0</v>
      </c>
      <c r="K10" s="26">
        <f>_tag!J7</f>
        <v>0</v>
      </c>
      <c r="L10" s="26">
        <f>_tag!K7</f>
        <v>0</v>
      </c>
      <c r="M10" s="26">
        <f>_tag!L7</f>
        <v>0</v>
      </c>
      <c r="N10" s="26">
        <f>_tag!M7</f>
        <v>0</v>
      </c>
      <c r="O10" s="26">
        <f>_tag!N7</f>
        <v>0</v>
      </c>
      <c r="P10" s="26">
        <f>_tag!O7</f>
        <v>0</v>
      </c>
      <c r="Q10" s="26">
        <f>_tag!P7</f>
        <v>0</v>
      </c>
      <c r="R10" s="27" t="str">
        <f t="shared" si="0"/>
        <v/>
      </c>
      <c r="S10" s="27"/>
      <c r="T10" s="23"/>
      <c r="U10" s="23"/>
      <c r="V10" s="23"/>
      <c r="W10" s="23"/>
      <c r="X10" s="23"/>
      <c r="Y10" s="23"/>
      <c r="Z10" s="23"/>
      <c r="AA10" s="23"/>
      <c r="AB10" s="28"/>
      <c r="AC10" s="29"/>
      <c r="AD10" s="29"/>
      <c r="AE10" s="29"/>
      <c r="AF10" s="23"/>
      <c r="AG10" s="23"/>
      <c r="AH10" s="27"/>
      <c r="AI10" s="23"/>
      <c r="AJ10" s="30"/>
    </row>
    <row r="11" spans="1:36" ht="14.25" x14ac:dyDescent="0.15">
      <c r="A11" s="19">
        <v>7</v>
      </c>
      <c r="B11" s="26">
        <f>_tag!A8</f>
        <v>0</v>
      </c>
      <c r="C11" s="26">
        <f>_tag!B8</f>
        <v>0</v>
      </c>
      <c r="D11" s="26">
        <f>_tag!C8</f>
        <v>0</v>
      </c>
      <c r="E11" s="26">
        <f>_tag!D8</f>
        <v>0</v>
      </c>
      <c r="F11" s="26">
        <f>_tag!E8</f>
        <v>0</v>
      </c>
      <c r="G11" s="26">
        <f>_tag!F8</f>
        <v>0</v>
      </c>
      <c r="H11" s="26">
        <f>_tag!G8</f>
        <v>0</v>
      </c>
      <c r="I11" s="26">
        <f>_tag!H8</f>
        <v>0</v>
      </c>
      <c r="J11" s="26">
        <f>_tag!I8</f>
        <v>0</v>
      </c>
      <c r="K11" s="26">
        <f>_tag!J8</f>
        <v>0</v>
      </c>
      <c r="L11" s="26">
        <f>_tag!K8</f>
        <v>0</v>
      </c>
      <c r="M11" s="26">
        <f>_tag!L8</f>
        <v>0</v>
      </c>
      <c r="N11" s="26">
        <f>_tag!M8</f>
        <v>0</v>
      </c>
      <c r="O11" s="26">
        <f>_tag!N8</f>
        <v>0</v>
      </c>
      <c r="P11" s="26">
        <f>_tag!O8</f>
        <v>0</v>
      </c>
      <c r="Q11" s="26">
        <f>_tag!P8</f>
        <v>0</v>
      </c>
      <c r="R11" s="27" t="str">
        <f t="shared" si="0"/>
        <v/>
      </c>
      <c r="S11" s="27"/>
      <c r="T11" s="23"/>
      <c r="U11" s="23"/>
      <c r="V11" s="23"/>
      <c r="W11" s="23"/>
      <c r="X11" s="23"/>
      <c r="Y11" s="23"/>
      <c r="Z11" s="23"/>
      <c r="AA11" s="23"/>
      <c r="AB11" s="28"/>
      <c r="AC11" s="29"/>
      <c r="AD11" s="29"/>
      <c r="AE11" s="29"/>
      <c r="AF11" s="23"/>
      <c r="AG11" s="23"/>
      <c r="AH11" s="27"/>
      <c r="AI11" s="23"/>
      <c r="AJ11" s="30"/>
    </row>
    <row r="12" spans="1:36" ht="14.25" x14ac:dyDescent="0.15">
      <c r="A12" s="19">
        <v>8</v>
      </c>
      <c r="B12" s="26">
        <f>_tag!A9</f>
        <v>0</v>
      </c>
      <c r="C12" s="26">
        <f>_tag!B9</f>
        <v>0</v>
      </c>
      <c r="D12" s="26">
        <f>_tag!C9</f>
        <v>0</v>
      </c>
      <c r="E12" s="26">
        <f>_tag!D9</f>
        <v>0</v>
      </c>
      <c r="F12" s="26">
        <f>_tag!E9</f>
        <v>0</v>
      </c>
      <c r="G12" s="26">
        <f>_tag!F9</f>
        <v>0</v>
      </c>
      <c r="H12" s="26">
        <f>_tag!G9</f>
        <v>0</v>
      </c>
      <c r="I12" s="26">
        <f>_tag!H9</f>
        <v>0</v>
      </c>
      <c r="J12" s="26">
        <f>_tag!I9</f>
        <v>0</v>
      </c>
      <c r="K12" s="26">
        <f>_tag!J9</f>
        <v>0</v>
      </c>
      <c r="L12" s="26">
        <f>_tag!K9</f>
        <v>0</v>
      </c>
      <c r="M12" s="26">
        <f>_tag!L9</f>
        <v>0</v>
      </c>
      <c r="N12" s="26">
        <f>_tag!M9</f>
        <v>0</v>
      </c>
      <c r="O12" s="26">
        <f>_tag!N9</f>
        <v>0</v>
      </c>
      <c r="P12" s="26">
        <f>_tag!O9</f>
        <v>0</v>
      </c>
      <c r="Q12" s="26">
        <f>_tag!P9</f>
        <v>0</v>
      </c>
      <c r="R12" s="27" t="str">
        <f t="shared" si="0"/>
        <v/>
      </c>
      <c r="S12" s="27"/>
      <c r="T12" s="23"/>
      <c r="U12" s="23"/>
      <c r="V12" s="23"/>
      <c r="W12" s="23"/>
      <c r="X12" s="23"/>
      <c r="Y12" s="23"/>
      <c r="Z12" s="23"/>
      <c r="AA12" s="23"/>
      <c r="AB12" s="28"/>
      <c r="AC12" s="29"/>
      <c r="AD12" s="29"/>
      <c r="AE12" s="29"/>
      <c r="AF12" s="23"/>
      <c r="AG12" s="23"/>
      <c r="AH12" s="27"/>
      <c r="AI12" s="23"/>
      <c r="AJ12" s="30"/>
    </row>
    <row r="13" spans="1:36" ht="14.25" x14ac:dyDescent="0.15">
      <c r="A13" s="19">
        <v>9</v>
      </c>
      <c r="B13" s="26">
        <f>_tag!A10</f>
        <v>0</v>
      </c>
      <c r="C13" s="26">
        <f>_tag!B10</f>
        <v>0</v>
      </c>
      <c r="D13" s="26">
        <f>_tag!C10</f>
        <v>0</v>
      </c>
      <c r="E13" s="26">
        <f>_tag!D10</f>
        <v>0</v>
      </c>
      <c r="F13" s="26">
        <f>_tag!E10</f>
        <v>0</v>
      </c>
      <c r="G13" s="26">
        <f>_tag!F10</f>
        <v>0</v>
      </c>
      <c r="H13" s="26">
        <f>_tag!G10</f>
        <v>0</v>
      </c>
      <c r="I13" s="26">
        <f>_tag!H10</f>
        <v>0</v>
      </c>
      <c r="J13" s="26">
        <f>_tag!I10</f>
        <v>0</v>
      </c>
      <c r="K13" s="26">
        <f>_tag!J10</f>
        <v>0</v>
      </c>
      <c r="L13" s="26">
        <f>_tag!K10</f>
        <v>0</v>
      </c>
      <c r="M13" s="26">
        <f>_tag!L10</f>
        <v>0</v>
      </c>
      <c r="N13" s="26">
        <f>_tag!M10</f>
        <v>0</v>
      </c>
      <c r="O13" s="26">
        <f>_tag!N10</f>
        <v>0</v>
      </c>
      <c r="P13" s="26">
        <f>_tag!O10</f>
        <v>0</v>
      </c>
      <c r="Q13" s="26">
        <f>_tag!P10</f>
        <v>0</v>
      </c>
      <c r="R13" s="27" t="str">
        <f t="shared" si="0"/>
        <v/>
      </c>
      <c r="S13" s="27"/>
      <c r="T13" s="23"/>
      <c r="U13" s="23"/>
      <c r="V13" s="23"/>
      <c r="W13" s="23"/>
      <c r="X13" s="23"/>
      <c r="Y13" s="23"/>
      <c r="Z13" s="23"/>
      <c r="AA13" s="23"/>
      <c r="AB13" s="28"/>
      <c r="AC13" s="29"/>
      <c r="AD13" s="29"/>
      <c r="AE13" s="29"/>
      <c r="AF13" s="23"/>
      <c r="AG13" s="23"/>
      <c r="AH13" s="27"/>
      <c r="AI13" s="23"/>
      <c r="AJ13" s="30"/>
    </row>
    <row r="14" spans="1:36" ht="14.25" x14ac:dyDescent="0.15">
      <c r="A14" s="19">
        <v>10</v>
      </c>
      <c r="B14" s="26">
        <f>_tag!A11</f>
        <v>0</v>
      </c>
      <c r="C14" s="26">
        <f>_tag!B11</f>
        <v>0</v>
      </c>
      <c r="D14" s="26">
        <f>_tag!C11</f>
        <v>0</v>
      </c>
      <c r="E14" s="26">
        <f>_tag!D11</f>
        <v>0</v>
      </c>
      <c r="F14" s="26">
        <f>_tag!E11</f>
        <v>0</v>
      </c>
      <c r="G14" s="26">
        <f>_tag!F11</f>
        <v>0</v>
      </c>
      <c r="H14" s="26">
        <f>_tag!G11</f>
        <v>0</v>
      </c>
      <c r="I14" s="26">
        <f>_tag!H11</f>
        <v>0</v>
      </c>
      <c r="J14" s="26">
        <f>_tag!I11</f>
        <v>0</v>
      </c>
      <c r="K14" s="26">
        <f>_tag!J11</f>
        <v>0</v>
      </c>
      <c r="L14" s="26">
        <f>_tag!K11</f>
        <v>0</v>
      </c>
      <c r="M14" s="26">
        <f>_tag!L11</f>
        <v>0</v>
      </c>
      <c r="N14" s="26">
        <f>_tag!M11</f>
        <v>0</v>
      </c>
      <c r="O14" s="26">
        <f>_tag!N11</f>
        <v>0</v>
      </c>
      <c r="P14" s="26">
        <f>_tag!O11</f>
        <v>0</v>
      </c>
      <c r="Q14" s="26">
        <f>_tag!P11</f>
        <v>0</v>
      </c>
      <c r="R14" s="27" t="str">
        <f t="shared" si="0"/>
        <v/>
      </c>
      <c r="S14" s="27"/>
      <c r="T14" s="23"/>
      <c r="U14" s="23"/>
      <c r="V14" s="23"/>
      <c r="W14" s="23"/>
      <c r="X14" s="23"/>
      <c r="Y14" s="23"/>
      <c r="Z14" s="23"/>
      <c r="AA14" s="23"/>
      <c r="AB14" s="28"/>
      <c r="AC14" s="29"/>
      <c r="AD14" s="29"/>
      <c r="AE14" s="29"/>
      <c r="AF14" s="23"/>
      <c r="AG14" s="23"/>
      <c r="AH14" s="27"/>
      <c r="AI14" s="23"/>
      <c r="AJ14" s="30"/>
    </row>
    <row r="15" spans="1:36" ht="14.25" x14ac:dyDescent="0.15">
      <c r="A15" s="19">
        <v>11</v>
      </c>
      <c r="B15" s="26">
        <f>_tag!A12</f>
        <v>0</v>
      </c>
      <c r="C15" s="26">
        <f>_tag!B12</f>
        <v>0</v>
      </c>
      <c r="D15" s="26">
        <f>_tag!C12</f>
        <v>0</v>
      </c>
      <c r="E15" s="26">
        <f>_tag!D12</f>
        <v>0</v>
      </c>
      <c r="F15" s="26">
        <f>_tag!E12</f>
        <v>0</v>
      </c>
      <c r="G15" s="26">
        <f>_tag!F12</f>
        <v>0</v>
      </c>
      <c r="H15" s="26">
        <f>_tag!G12</f>
        <v>0</v>
      </c>
      <c r="I15" s="26">
        <f>_tag!H12</f>
        <v>0</v>
      </c>
      <c r="J15" s="26">
        <f>_tag!I12</f>
        <v>0</v>
      </c>
      <c r="K15" s="26">
        <f>_tag!J12</f>
        <v>0</v>
      </c>
      <c r="L15" s="26">
        <f>_tag!K12</f>
        <v>0</v>
      </c>
      <c r="M15" s="26">
        <f>_tag!L12</f>
        <v>0</v>
      </c>
      <c r="N15" s="26">
        <f>_tag!M12</f>
        <v>0</v>
      </c>
      <c r="O15" s="26">
        <f>_tag!N12</f>
        <v>0</v>
      </c>
      <c r="P15" s="26">
        <f>_tag!O12</f>
        <v>0</v>
      </c>
      <c r="Q15" s="26">
        <f>_tag!P12</f>
        <v>0</v>
      </c>
      <c r="R15" s="27" t="str">
        <f t="shared" si="0"/>
        <v/>
      </c>
      <c r="S15" s="27" t="str">
        <f>IF(_Tag_day_hour!O12="","",_Tag_day_hour!O12)</f>
        <v/>
      </c>
      <c r="T15" s="23" t="str">
        <f>IF(_Tag_day_hour!P12="","",_Tag_day_hour!P12)</f>
        <v/>
      </c>
      <c r="U15" s="23" t="str">
        <f>IF(_Tag_day_hour!Q12="","",_Tag_day_hour!Q12)</f>
        <v/>
      </c>
      <c r="V15" s="23" t="str">
        <f>IF(_Tag_day_hour!R12="","",_Tag_day_hour!R12)</f>
        <v/>
      </c>
      <c r="W15" s="23" t="str">
        <f>IF(_Tag_day_hour!S12="","",_Tag_day_hour!S12)</f>
        <v/>
      </c>
      <c r="X15" s="23" t="str">
        <f>IF(_Tag_day_hour!T12="","",_Tag_day_hour!T12)</f>
        <v/>
      </c>
      <c r="Y15" s="23" t="str">
        <f>IF(_Tag_day_hour!U12="","",_Tag_day_hour!U12)</f>
        <v/>
      </c>
      <c r="Z15" s="23" t="str">
        <f>IF(_Tag_day_hour!V12="","",_Tag_day_hour!V12)</f>
        <v/>
      </c>
      <c r="AA15" s="23" t="str">
        <f>IF(_Tag_day_hour!W12="","",_Tag_day_hour!W12)</f>
        <v/>
      </c>
      <c r="AB15" s="28" t="str">
        <f>IF(_Tag_day_hour!X12="","",_Tag_day_hour!X12)</f>
        <v/>
      </c>
      <c r="AC15" s="29" t="str">
        <f>IF(_Tag_day_hour!Y12="","",_Tag_day_hour!Y12)</f>
        <v/>
      </c>
      <c r="AD15" s="29" t="str">
        <f>IF(_Tag_day_hour!Z12="","",_Tag_day_hour!Z12)</f>
        <v/>
      </c>
      <c r="AE15" s="29" t="str">
        <f>IF(_Tag_day_hour!AA12="","",_Tag_day_hour!AA12)</f>
        <v/>
      </c>
      <c r="AF15" s="23" t="str">
        <f>IF(_Tag_day_hour!AB12="","",_Tag_day_hour!AB12)</f>
        <v/>
      </c>
      <c r="AG15" s="23" t="str">
        <f>IF(_Tag_day_hour!AC12="","",_Tag_day_hour!AC12)</f>
        <v/>
      </c>
      <c r="AH15" s="27" t="str">
        <f>IF(_Tag_day_hour!AD12="","",_Tag_day_hour!AD12)</f>
        <v/>
      </c>
      <c r="AI15" s="23" t="str">
        <f>IF(_Tag_day_hour!AE12="","",_Tag_day_hour!AE12)</f>
        <v/>
      </c>
      <c r="AJ15" s="30" t="str">
        <f>IF(_Tag_day_hour!AF12="","",_Tag_day_hour!AF12)</f>
        <v/>
      </c>
    </row>
    <row r="16" spans="1:36" ht="14.25" x14ac:dyDescent="0.15">
      <c r="A16" s="19">
        <v>12</v>
      </c>
      <c r="B16" s="26">
        <f>_tag!A13</f>
        <v>0</v>
      </c>
      <c r="C16" s="26">
        <f>_tag!B13</f>
        <v>0</v>
      </c>
      <c r="D16" s="26">
        <f>_tag!C13</f>
        <v>0</v>
      </c>
      <c r="E16" s="26">
        <f>_tag!D13</f>
        <v>0</v>
      </c>
      <c r="F16" s="26">
        <f>_tag!E13</f>
        <v>0</v>
      </c>
      <c r="G16" s="26">
        <f>_tag!F13</f>
        <v>0</v>
      </c>
      <c r="H16" s="26">
        <f>_tag!G13</f>
        <v>0</v>
      </c>
      <c r="I16" s="26">
        <f>_tag!H13</f>
        <v>0</v>
      </c>
      <c r="J16" s="26">
        <f>_tag!I13</f>
        <v>0</v>
      </c>
      <c r="K16" s="26">
        <f>_tag!J13</f>
        <v>0</v>
      </c>
      <c r="L16" s="26">
        <f>_tag!K13</f>
        <v>0</v>
      </c>
      <c r="M16" s="26">
        <f>_tag!L13</f>
        <v>0</v>
      </c>
      <c r="N16" s="26">
        <f>_tag!M13</f>
        <v>0</v>
      </c>
      <c r="O16" s="26">
        <f>_tag!N13</f>
        <v>0</v>
      </c>
      <c r="P16" s="26">
        <f>_tag!O13</f>
        <v>0</v>
      </c>
      <c r="Q16" s="26">
        <f>_tag!P13</f>
        <v>0</v>
      </c>
      <c r="R16" s="27" t="str">
        <f t="shared" si="0"/>
        <v/>
      </c>
      <c r="S16" s="27" t="str">
        <f>IF(_Tag_day_hour!O13="","",_Tag_day_hour!O13)</f>
        <v/>
      </c>
      <c r="T16" s="23" t="str">
        <f>IF(_Tag_day_hour!P13="","",_Tag_day_hour!P13)</f>
        <v/>
      </c>
      <c r="U16" s="23" t="str">
        <f>IF(_Tag_day_hour!Q13="","",_Tag_day_hour!Q13)</f>
        <v/>
      </c>
      <c r="V16" s="23" t="str">
        <f>IF(_Tag_day_hour!R13="","",_Tag_day_hour!R13)</f>
        <v/>
      </c>
      <c r="W16" s="23" t="str">
        <f>IF(_Tag_day_hour!S13="","",_Tag_day_hour!S13)</f>
        <v/>
      </c>
      <c r="X16" s="23" t="str">
        <f>IF(_Tag_day_hour!T13="","",_Tag_day_hour!T13)</f>
        <v/>
      </c>
      <c r="Y16" s="23" t="str">
        <f>IF(_Tag_day_hour!U13="","",_Tag_day_hour!U13)</f>
        <v/>
      </c>
      <c r="Z16" s="23" t="str">
        <f>IF(_Tag_day_hour!V13="","",_Tag_day_hour!V13)</f>
        <v/>
      </c>
      <c r="AA16" s="23" t="str">
        <f>IF(_Tag_day_hour!W13="","",_Tag_day_hour!W13)</f>
        <v/>
      </c>
      <c r="AB16" s="28" t="str">
        <f>IF(_Tag_day_hour!X13="","",_Tag_day_hour!X13)</f>
        <v/>
      </c>
      <c r="AC16" s="29" t="str">
        <f>IF(_Tag_day_hour!Y13="","",_Tag_day_hour!Y13)</f>
        <v/>
      </c>
      <c r="AD16" s="29" t="str">
        <f>IF(_Tag_day_hour!Z13="","",_Tag_day_hour!Z13)</f>
        <v/>
      </c>
      <c r="AE16" s="29" t="str">
        <f>IF(_Tag_day_hour!AA13="","",_Tag_day_hour!AA13)</f>
        <v/>
      </c>
      <c r="AF16" s="23" t="str">
        <f>IF(_Tag_day_hour!AB13="","",_Tag_day_hour!AB13)</f>
        <v/>
      </c>
      <c r="AG16" s="23" t="str">
        <f>IF(_Tag_day_hour!AC13="","",_Tag_day_hour!AC13)</f>
        <v/>
      </c>
      <c r="AH16" s="27" t="str">
        <f>IF(_Tag_day_hour!AD13="","",_Tag_day_hour!AD13)</f>
        <v/>
      </c>
      <c r="AI16" s="23" t="str">
        <f>IF(_Tag_day_hour!AE13="","",_Tag_day_hour!AE13)</f>
        <v/>
      </c>
      <c r="AJ16" s="30" t="str">
        <f>IF(_Tag_day_hour!AF13="","",_Tag_day_hour!AF13)</f>
        <v/>
      </c>
    </row>
    <row r="17" spans="1:36" ht="14.25" x14ac:dyDescent="0.15">
      <c r="A17" s="19">
        <v>13</v>
      </c>
      <c r="B17" s="26">
        <f>_tag!A14</f>
        <v>0</v>
      </c>
      <c r="C17" s="26">
        <f>_tag!B14</f>
        <v>0</v>
      </c>
      <c r="D17" s="26">
        <f>_tag!C14</f>
        <v>0</v>
      </c>
      <c r="E17" s="26">
        <f>_tag!D14</f>
        <v>0</v>
      </c>
      <c r="F17" s="26">
        <f>_tag!E14</f>
        <v>0</v>
      </c>
      <c r="G17" s="26">
        <f>_tag!F14</f>
        <v>0</v>
      </c>
      <c r="H17" s="26">
        <f>_tag!G14</f>
        <v>0</v>
      </c>
      <c r="I17" s="26">
        <f>_tag!H14</f>
        <v>0</v>
      </c>
      <c r="J17" s="26">
        <f>_tag!I14</f>
        <v>0</v>
      </c>
      <c r="K17" s="26">
        <f>_tag!J14</f>
        <v>0</v>
      </c>
      <c r="L17" s="26">
        <f>_tag!K14</f>
        <v>0</v>
      </c>
      <c r="M17" s="26">
        <f>_tag!L14</f>
        <v>0</v>
      </c>
      <c r="N17" s="26">
        <f>_tag!M14</f>
        <v>0</v>
      </c>
      <c r="O17" s="26">
        <f>_tag!N14</f>
        <v>0</v>
      </c>
      <c r="P17" s="26">
        <f>_tag!O14</f>
        <v>0</v>
      </c>
      <c r="Q17" s="26">
        <f>_tag!P14</f>
        <v>0</v>
      </c>
      <c r="R17" s="27" t="str">
        <f t="shared" si="0"/>
        <v/>
      </c>
      <c r="S17" s="27" t="str">
        <f>IF(_Tag_day_hour!O14="","",_Tag_day_hour!O14)</f>
        <v/>
      </c>
      <c r="T17" s="23" t="str">
        <f>IF(_Tag_day_hour!P14="","",_Tag_day_hour!P14)</f>
        <v/>
      </c>
      <c r="U17" s="23" t="str">
        <f>IF(_Tag_day_hour!Q14="","",_Tag_day_hour!Q14)</f>
        <v/>
      </c>
      <c r="V17" s="23" t="str">
        <f>IF(_Tag_day_hour!R14="","",_Tag_day_hour!R14)</f>
        <v/>
      </c>
      <c r="W17" s="23" t="str">
        <f>IF(_Tag_day_hour!S14="","",_Tag_day_hour!S14)</f>
        <v/>
      </c>
      <c r="X17" s="23" t="str">
        <f>IF(_Tag_day_hour!T14="","",_Tag_day_hour!T14)</f>
        <v/>
      </c>
      <c r="Y17" s="23" t="str">
        <f>IF(_Tag_day_hour!U14="","",_Tag_day_hour!U14)</f>
        <v/>
      </c>
      <c r="Z17" s="23" t="str">
        <f>IF(_Tag_day_hour!V14="","",_Tag_day_hour!V14)</f>
        <v/>
      </c>
      <c r="AA17" s="23" t="str">
        <f>IF(_Tag_day_hour!W14="","",_Tag_day_hour!W14)</f>
        <v/>
      </c>
      <c r="AB17" s="28" t="str">
        <f>IF(_Tag_day_hour!X14="","",_Tag_day_hour!X14)</f>
        <v/>
      </c>
      <c r="AC17" s="29" t="str">
        <f>IF(_Tag_day_hour!Y14="","",_Tag_day_hour!Y14)</f>
        <v/>
      </c>
      <c r="AD17" s="29" t="str">
        <f>IF(_Tag_day_hour!Z14="","",_Tag_day_hour!Z14)</f>
        <v/>
      </c>
      <c r="AE17" s="29" t="str">
        <f>IF(_Tag_day_hour!AA14="","",_Tag_day_hour!AA14)</f>
        <v/>
      </c>
      <c r="AF17" s="23" t="str">
        <f>IF(_Tag_day_hour!AB14="","",_Tag_day_hour!AB14)</f>
        <v/>
      </c>
      <c r="AG17" s="23" t="str">
        <f>IF(_Tag_day_hour!AC14="","",_Tag_day_hour!AC14)</f>
        <v/>
      </c>
      <c r="AH17" s="27" t="str">
        <f>IF(_Tag_day_hour!AD14="","",_Tag_day_hour!AD14)</f>
        <v/>
      </c>
      <c r="AI17" s="23" t="str">
        <f>IF(_Tag_day_hour!AE14="","",_Tag_day_hour!AE14)</f>
        <v/>
      </c>
      <c r="AJ17" s="30" t="str">
        <f>IF(_Tag_day_hour!AF14="","",_Tag_day_hour!AF14)</f>
        <v/>
      </c>
    </row>
    <row r="18" spans="1:36" ht="14.25" x14ac:dyDescent="0.15">
      <c r="A18" s="19">
        <v>14</v>
      </c>
      <c r="B18" s="26">
        <f>_tag!A15</f>
        <v>0</v>
      </c>
      <c r="C18" s="26">
        <f>_tag!B15</f>
        <v>0</v>
      </c>
      <c r="D18" s="26">
        <f>_tag!C15</f>
        <v>0</v>
      </c>
      <c r="E18" s="26">
        <f>_tag!D15</f>
        <v>0</v>
      </c>
      <c r="F18" s="26">
        <f>_tag!E15</f>
        <v>0</v>
      </c>
      <c r="G18" s="26">
        <f>_tag!F15</f>
        <v>0</v>
      </c>
      <c r="H18" s="26">
        <f>_tag!G15</f>
        <v>0</v>
      </c>
      <c r="I18" s="26">
        <f>_tag!H15</f>
        <v>0</v>
      </c>
      <c r="J18" s="26">
        <f>_tag!I15</f>
        <v>0</v>
      </c>
      <c r="K18" s="26">
        <f>_tag!J15</f>
        <v>0</v>
      </c>
      <c r="L18" s="26">
        <f>_tag!K15</f>
        <v>0</v>
      </c>
      <c r="M18" s="26">
        <f>_tag!L15</f>
        <v>0</v>
      </c>
      <c r="N18" s="26">
        <f>_tag!M15</f>
        <v>0</v>
      </c>
      <c r="O18" s="26">
        <f>_tag!N15</f>
        <v>0</v>
      </c>
      <c r="P18" s="26">
        <f>_tag!O15</f>
        <v>0</v>
      </c>
      <c r="Q18" s="26">
        <f>_tag!P15</f>
        <v>0</v>
      </c>
      <c r="R18" s="27" t="str">
        <f t="shared" ref="R18" si="1">IFERROR(P18/Q18,"")</f>
        <v/>
      </c>
      <c r="S18" s="27" t="str">
        <f>IF(_Tag_day_hour!O15="","",_Tag_day_hour!O15)</f>
        <v/>
      </c>
      <c r="T18" s="23" t="str">
        <f>IF(_Tag_day_hour!P15="","",_Tag_day_hour!P15)</f>
        <v/>
      </c>
      <c r="U18" s="23" t="str">
        <f>IF(_Tag_day_hour!Q15="","",_Tag_day_hour!Q15)</f>
        <v/>
      </c>
      <c r="V18" s="23" t="str">
        <f>IF(_Tag_day_hour!R15="","",_Tag_day_hour!R15)</f>
        <v/>
      </c>
      <c r="W18" s="23" t="str">
        <f>IF(_Tag_day_hour!S15="","",_Tag_day_hour!S15)</f>
        <v/>
      </c>
      <c r="X18" s="23" t="str">
        <f>IF(_Tag_day_hour!T15="","",_Tag_day_hour!T15)</f>
        <v/>
      </c>
      <c r="Y18" s="23" t="str">
        <f>IF(_Tag_day_hour!U15="","",_Tag_day_hour!U15)</f>
        <v/>
      </c>
      <c r="Z18" s="23" t="str">
        <f>IF(_Tag_day_hour!V15="","",_Tag_day_hour!V15)</f>
        <v/>
      </c>
      <c r="AA18" s="23" t="str">
        <f>IF(_Tag_day_hour!W15="","",_Tag_day_hour!W15)</f>
        <v/>
      </c>
      <c r="AB18" s="28" t="str">
        <f>IF(_Tag_day_hour!X15="","",_Tag_day_hour!X15)</f>
        <v/>
      </c>
      <c r="AC18" s="29" t="str">
        <f>IF(_Tag_day_hour!Y15="","",_Tag_day_hour!Y15)</f>
        <v/>
      </c>
      <c r="AD18" s="29" t="str">
        <f>IF(_Tag_day_hour!Z15="","",_Tag_day_hour!Z15)</f>
        <v/>
      </c>
      <c r="AE18" s="29" t="str">
        <f>IF(_Tag_day_hour!AA15="","",_Tag_day_hour!AA15)</f>
        <v/>
      </c>
      <c r="AF18" s="23" t="str">
        <f>IF(_Tag_day_hour!AB15="","",_Tag_day_hour!AB15)</f>
        <v/>
      </c>
      <c r="AG18" s="23" t="str">
        <f>IF(_Tag_day_hour!AC15="","",_Tag_day_hour!AC15)</f>
        <v/>
      </c>
      <c r="AH18" s="27" t="str">
        <f>IF(_Tag_day_hour!AD15="","",_Tag_day_hour!AD15)</f>
        <v/>
      </c>
      <c r="AI18" s="23" t="str">
        <f>IF(_Tag_day_hour!AE15="","",_Tag_day_hour!AE15)</f>
        <v/>
      </c>
      <c r="AJ18" s="30" t="str">
        <f>IF(_Tag_day_hour!AF15="","",_Tag_day_hour!AF15)</f>
        <v/>
      </c>
    </row>
    <row r="19" spans="1:36" ht="14.25" x14ac:dyDescent="0.15">
      <c r="A19" s="19">
        <v>15</v>
      </c>
      <c r="B19" s="26">
        <f>_tag!A16</f>
        <v>0</v>
      </c>
      <c r="C19" s="26">
        <f>_tag!B16</f>
        <v>0</v>
      </c>
      <c r="D19" s="26">
        <f>_tag!C16</f>
        <v>0</v>
      </c>
      <c r="E19" s="26">
        <f>_tag!D16</f>
        <v>0</v>
      </c>
      <c r="F19" s="26">
        <f>_tag!E16</f>
        <v>0</v>
      </c>
      <c r="G19" s="26">
        <f>_tag!F16</f>
        <v>0</v>
      </c>
      <c r="H19" s="26">
        <f>_tag!G16</f>
        <v>0</v>
      </c>
      <c r="I19" s="26">
        <f>_tag!H16</f>
        <v>0</v>
      </c>
      <c r="J19" s="26">
        <f>_tag!I16</f>
        <v>0</v>
      </c>
      <c r="K19" s="26">
        <f>_tag!J16</f>
        <v>0</v>
      </c>
      <c r="L19" s="26">
        <f>_tag!K16</f>
        <v>0</v>
      </c>
      <c r="M19" s="26">
        <f>_tag!L16</f>
        <v>0</v>
      </c>
      <c r="N19" s="26">
        <f>_tag!M16</f>
        <v>0</v>
      </c>
      <c r="O19" s="26">
        <f>_tag!N16</f>
        <v>0</v>
      </c>
      <c r="P19" s="26">
        <f>_tag!O16</f>
        <v>0</v>
      </c>
      <c r="Q19" s="26">
        <f>_tag!P16</f>
        <v>0</v>
      </c>
      <c r="R19" s="27" t="str">
        <f t="shared" si="0"/>
        <v/>
      </c>
      <c r="S19" s="27" t="str">
        <f>IF(_Tag_day_hour!O16="","",_Tag_day_hour!O16)</f>
        <v/>
      </c>
      <c r="T19" s="23" t="str">
        <f>IF(_Tag_day_hour!P16="","",_Tag_day_hour!P16)</f>
        <v/>
      </c>
      <c r="U19" s="23" t="str">
        <f>IF(_Tag_day_hour!Q16="","",_Tag_day_hour!Q16)</f>
        <v/>
      </c>
      <c r="V19" s="23" t="str">
        <f>IF(_Tag_day_hour!R16="","",_Tag_day_hour!R16)</f>
        <v/>
      </c>
      <c r="W19" s="23" t="str">
        <f>IF(_Tag_day_hour!S16="","",_Tag_day_hour!S16)</f>
        <v/>
      </c>
      <c r="X19" s="23" t="str">
        <f>IF(_Tag_day_hour!T16="","",_Tag_day_hour!T16)</f>
        <v/>
      </c>
      <c r="Y19" s="23" t="str">
        <f>IF(_Tag_day_hour!U16="","",_Tag_day_hour!U16)</f>
        <v/>
      </c>
      <c r="Z19" s="23" t="str">
        <f>IF(_Tag_day_hour!V16="","",_Tag_day_hour!V16)</f>
        <v/>
      </c>
      <c r="AA19" s="23" t="str">
        <f>IF(_Tag_day_hour!W16="","",_Tag_day_hour!W16)</f>
        <v/>
      </c>
      <c r="AB19" s="28" t="str">
        <f>IF(_Tag_day_hour!X16="","",_Tag_day_hour!X16)</f>
        <v/>
      </c>
      <c r="AC19" s="29" t="str">
        <f>IF(_Tag_day_hour!Y16="","",_Tag_day_hour!Y16)</f>
        <v/>
      </c>
      <c r="AD19" s="29" t="str">
        <f>IF(_Tag_day_hour!Z16="","",_Tag_day_hour!Z16)</f>
        <v/>
      </c>
      <c r="AE19" s="29" t="str">
        <f>IF(_Tag_day_hour!AA16="","",_Tag_day_hour!AA16)</f>
        <v/>
      </c>
      <c r="AF19" s="23" t="str">
        <f>IF(_Tag_day_hour!AB16="","",_Tag_day_hour!AB16)</f>
        <v/>
      </c>
      <c r="AG19" s="23" t="str">
        <f>IF(_Tag_day_hour!AC16="","",_Tag_day_hour!AC16)</f>
        <v/>
      </c>
      <c r="AH19" s="27" t="str">
        <f>IF(_Tag_day_hour!AD16="","",_Tag_day_hour!AD16)</f>
        <v/>
      </c>
      <c r="AI19" s="23" t="str">
        <f>IF(_Tag_day_hour!AE16="","",_Tag_day_hour!AE16)</f>
        <v/>
      </c>
      <c r="AJ19" s="30" t="str">
        <f>IF(_Tag_day_hour!AF16="","",_Tag_day_hour!AF16)</f>
        <v/>
      </c>
    </row>
    <row r="20" spans="1:36" ht="14.25" x14ac:dyDescent="0.15">
      <c r="A20" s="19">
        <v>16</v>
      </c>
      <c r="B20" s="26">
        <f>_tag!A17</f>
        <v>0</v>
      </c>
      <c r="C20" s="26">
        <f>_tag!B17</f>
        <v>0</v>
      </c>
      <c r="D20" s="26">
        <f>_tag!C17</f>
        <v>0</v>
      </c>
      <c r="E20" s="26">
        <f>_tag!D17</f>
        <v>0</v>
      </c>
      <c r="F20" s="26">
        <f>_tag!E17</f>
        <v>0</v>
      </c>
      <c r="G20" s="26">
        <f>_tag!F17</f>
        <v>0</v>
      </c>
      <c r="H20" s="26">
        <f>_tag!G17</f>
        <v>0</v>
      </c>
      <c r="I20" s="26">
        <f>_tag!H17</f>
        <v>0</v>
      </c>
      <c r="J20" s="26">
        <f>_tag!I17</f>
        <v>0</v>
      </c>
      <c r="K20" s="26">
        <f>_tag!J17</f>
        <v>0</v>
      </c>
      <c r="L20" s="26">
        <f>_tag!K17</f>
        <v>0</v>
      </c>
      <c r="M20" s="26">
        <f>_tag!L17</f>
        <v>0</v>
      </c>
      <c r="N20" s="26">
        <f>_tag!M17</f>
        <v>0</v>
      </c>
      <c r="O20" s="26">
        <f>_tag!N17</f>
        <v>0</v>
      </c>
      <c r="P20" s="26">
        <f>_tag!O17</f>
        <v>0</v>
      </c>
      <c r="Q20" s="26">
        <f>_tag!P17</f>
        <v>0</v>
      </c>
      <c r="R20" s="27" t="str">
        <f t="shared" si="0"/>
        <v/>
      </c>
      <c r="S20" s="27" t="str">
        <f>IF(_Tag_day_hour!O17="","",_Tag_day_hour!O17)</f>
        <v/>
      </c>
      <c r="T20" s="23" t="str">
        <f>IF(_Tag_day_hour!P17="","",_Tag_day_hour!P17)</f>
        <v/>
      </c>
      <c r="U20" s="23" t="str">
        <f>IF(_Tag_day_hour!Q17="","",_Tag_day_hour!Q17)</f>
        <v/>
      </c>
      <c r="V20" s="23" t="str">
        <f>IF(_Tag_day_hour!R17="","",_Tag_day_hour!R17)</f>
        <v/>
      </c>
      <c r="W20" s="23" t="str">
        <f>IF(_Tag_day_hour!S17="","",_Tag_day_hour!S17)</f>
        <v/>
      </c>
      <c r="X20" s="23" t="str">
        <f>IF(_Tag_day_hour!T17="","",_Tag_day_hour!T17)</f>
        <v/>
      </c>
      <c r="Y20" s="23" t="str">
        <f>IF(_Tag_day_hour!U17="","",_Tag_day_hour!U17)</f>
        <v/>
      </c>
      <c r="Z20" s="23" t="str">
        <f>IF(_Tag_day_hour!V17="","",_Tag_day_hour!V17)</f>
        <v/>
      </c>
      <c r="AA20" s="23" t="str">
        <f>IF(_Tag_day_hour!W17="","",_Tag_day_hour!W17)</f>
        <v/>
      </c>
      <c r="AB20" s="28" t="str">
        <f>IF(_Tag_day_hour!X17="","",_Tag_day_hour!X17)</f>
        <v/>
      </c>
      <c r="AC20" s="29" t="str">
        <f>IF(_Tag_day_hour!Y17="","",_Tag_day_hour!Y17)</f>
        <v/>
      </c>
      <c r="AD20" s="29" t="str">
        <f>IF(_Tag_day_hour!Z17="","",_Tag_day_hour!Z17)</f>
        <v/>
      </c>
      <c r="AE20" s="29" t="str">
        <f>IF(_Tag_day_hour!AA17="","",_Tag_day_hour!AA17)</f>
        <v/>
      </c>
      <c r="AF20" s="23" t="str">
        <f>IF(_Tag_day_hour!AB17="","",_Tag_day_hour!AB17)</f>
        <v/>
      </c>
      <c r="AG20" s="23" t="str">
        <f>IF(_Tag_day_hour!AC17="","",_Tag_day_hour!AC17)</f>
        <v/>
      </c>
      <c r="AH20" s="27" t="str">
        <f>IF(_Tag_day_hour!AD17="","",_Tag_day_hour!AD17)</f>
        <v/>
      </c>
      <c r="AI20" s="23" t="str">
        <f>IF(_Tag_day_hour!AE17="","",_Tag_day_hour!AE17)</f>
        <v/>
      </c>
      <c r="AJ20" s="30" t="str">
        <f>IF(_Tag_day_hour!AF17="","",_Tag_day_hour!AF17)</f>
        <v/>
      </c>
    </row>
    <row r="21" spans="1:36" ht="14.25" x14ac:dyDescent="0.15">
      <c r="A21" s="19">
        <v>17</v>
      </c>
      <c r="B21" s="26">
        <f>_tag!A18</f>
        <v>0</v>
      </c>
      <c r="C21" s="26">
        <f>_tag!B18</f>
        <v>0</v>
      </c>
      <c r="D21" s="26">
        <f>_tag!C18</f>
        <v>0</v>
      </c>
      <c r="E21" s="26">
        <f>_tag!D18</f>
        <v>0</v>
      </c>
      <c r="F21" s="26">
        <f>_tag!E18</f>
        <v>0</v>
      </c>
      <c r="G21" s="26">
        <f>_tag!F18</f>
        <v>0</v>
      </c>
      <c r="H21" s="26">
        <f>_tag!G18</f>
        <v>0</v>
      </c>
      <c r="I21" s="26">
        <f>_tag!H18</f>
        <v>0</v>
      </c>
      <c r="J21" s="26">
        <f>_tag!I18</f>
        <v>0</v>
      </c>
      <c r="K21" s="26">
        <f>_tag!J18</f>
        <v>0</v>
      </c>
      <c r="L21" s="26">
        <f>_tag!K18</f>
        <v>0</v>
      </c>
      <c r="M21" s="26">
        <f>_tag!L18</f>
        <v>0</v>
      </c>
      <c r="N21" s="26">
        <f>_tag!M18</f>
        <v>0</v>
      </c>
      <c r="O21" s="26">
        <f>_tag!N18</f>
        <v>0</v>
      </c>
      <c r="P21" s="26">
        <f>_tag!O18</f>
        <v>0</v>
      </c>
      <c r="Q21" s="26">
        <f>_tag!P18</f>
        <v>0</v>
      </c>
      <c r="R21" s="27" t="str">
        <f t="shared" si="0"/>
        <v/>
      </c>
      <c r="S21" s="27" t="str">
        <f>IF(_Tag_day_hour!O18="","",_Tag_day_hour!O18)</f>
        <v/>
      </c>
      <c r="T21" s="23" t="str">
        <f>IF(_Tag_day_hour!P18="","",_Tag_day_hour!P18)</f>
        <v/>
      </c>
      <c r="U21" s="23" t="str">
        <f>IF(_Tag_day_hour!Q18="","",_Tag_day_hour!Q18)</f>
        <v/>
      </c>
      <c r="V21" s="23" t="str">
        <f>IF(_Tag_day_hour!R18="","",_Tag_day_hour!R18)</f>
        <v/>
      </c>
      <c r="W21" s="23" t="str">
        <f>IF(_Tag_day_hour!S18="","",_Tag_day_hour!S18)</f>
        <v/>
      </c>
      <c r="X21" s="23" t="str">
        <f>IF(_Tag_day_hour!T18="","",_Tag_day_hour!T18)</f>
        <v/>
      </c>
      <c r="Y21" s="23" t="str">
        <f>IF(_Tag_day_hour!U18="","",_Tag_day_hour!U18)</f>
        <v/>
      </c>
      <c r="Z21" s="23" t="str">
        <f>IF(_Tag_day_hour!V18="","",_Tag_day_hour!V18)</f>
        <v/>
      </c>
      <c r="AA21" s="23" t="str">
        <f>IF(_Tag_day_hour!W18="","",_Tag_day_hour!W18)</f>
        <v/>
      </c>
      <c r="AB21" s="28" t="str">
        <f>IF(_Tag_day_hour!X18="","",_Tag_day_hour!X18)</f>
        <v/>
      </c>
      <c r="AC21" s="29" t="str">
        <f>IF(_Tag_day_hour!Y18="","",_Tag_day_hour!Y18)</f>
        <v/>
      </c>
      <c r="AD21" s="29" t="str">
        <f>IF(_Tag_day_hour!Z18="","",_Tag_day_hour!Z18)</f>
        <v/>
      </c>
      <c r="AE21" s="29" t="str">
        <f>IF(_Tag_day_hour!AA18="","",_Tag_day_hour!AA18)</f>
        <v/>
      </c>
      <c r="AF21" s="23" t="str">
        <f>IF(_Tag_day_hour!AB18="","",_Tag_day_hour!AB18)</f>
        <v/>
      </c>
      <c r="AG21" s="23" t="str">
        <f>IF(_Tag_day_hour!AC18="","",_Tag_day_hour!AC18)</f>
        <v/>
      </c>
      <c r="AH21" s="27" t="str">
        <f>IF(_Tag_day_hour!AD18="","",_Tag_day_hour!AD18)</f>
        <v/>
      </c>
      <c r="AI21" s="23" t="str">
        <f>IF(_Tag_day_hour!AE18="","",_Tag_day_hour!AE18)</f>
        <v/>
      </c>
      <c r="AJ21" s="30" t="str">
        <f>IF(_Tag_day_hour!AF18="","",_Tag_day_hour!AF18)</f>
        <v/>
      </c>
    </row>
    <row r="22" spans="1:36" ht="14.25" x14ac:dyDescent="0.15">
      <c r="A22" s="19">
        <v>18</v>
      </c>
      <c r="B22" s="26">
        <f>_tag!A19</f>
        <v>0</v>
      </c>
      <c r="C22" s="26">
        <f>_tag!B19</f>
        <v>0</v>
      </c>
      <c r="D22" s="26">
        <f>_tag!C19</f>
        <v>0</v>
      </c>
      <c r="E22" s="26">
        <f>_tag!D19</f>
        <v>0</v>
      </c>
      <c r="F22" s="26">
        <f>_tag!E19</f>
        <v>0</v>
      </c>
      <c r="G22" s="26">
        <f>_tag!F19</f>
        <v>0</v>
      </c>
      <c r="H22" s="26">
        <f>_tag!G19</f>
        <v>0</v>
      </c>
      <c r="I22" s="26">
        <f>_tag!H19</f>
        <v>0</v>
      </c>
      <c r="J22" s="26">
        <f>_tag!I19</f>
        <v>0</v>
      </c>
      <c r="K22" s="26">
        <f>_tag!J19</f>
        <v>0</v>
      </c>
      <c r="L22" s="26">
        <f>_tag!K19</f>
        <v>0</v>
      </c>
      <c r="M22" s="26">
        <f>_tag!L19</f>
        <v>0</v>
      </c>
      <c r="N22" s="26">
        <f>_tag!M19</f>
        <v>0</v>
      </c>
      <c r="O22" s="26">
        <f>_tag!N19</f>
        <v>0</v>
      </c>
      <c r="P22" s="26">
        <f>_tag!O19</f>
        <v>0</v>
      </c>
      <c r="Q22" s="26">
        <f>_tag!P19</f>
        <v>0</v>
      </c>
      <c r="R22" s="27" t="str">
        <f t="shared" si="0"/>
        <v/>
      </c>
      <c r="S22" s="27" t="str">
        <f>IF(_Tag_day_hour!O19="","",_Tag_day_hour!O19)</f>
        <v/>
      </c>
      <c r="T22" s="23" t="str">
        <f>IF(_Tag_day_hour!P19="","",_Tag_day_hour!P19)</f>
        <v/>
      </c>
      <c r="U22" s="23" t="str">
        <f>IF(_Tag_day_hour!Q19="","",_Tag_day_hour!Q19)</f>
        <v/>
      </c>
      <c r="V22" s="23" t="str">
        <f>IF(_Tag_day_hour!R19="","",_Tag_day_hour!R19)</f>
        <v/>
      </c>
      <c r="W22" s="23" t="str">
        <f>IF(_Tag_day_hour!S19="","",_Tag_day_hour!S19)</f>
        <v/>
      </c>
      <c r="X22" s="23" t="str">
        <f>IF(_Tag_day_hour!T19="","",_Tag_day_hour!T19)</f>
        <v/>
      </c>
      <c r="Y22" s="23" t="str">
        <f>IF(_Tag_day_hour!U19="","",_Tag_day_hour!U19)</f>
        <v/>
      </c>
      <c r="Z22" s="23" t="str">
        <f>IF(_Tag_day_hour!V19="","",_Tag_day_hour!V19)</f>
        <v/>
      </c>
      <c r="AA22" s="23" t="str">
        <f>IF(_Tag_day_hour!W19="","",_Tag_day_hour!W19)</f>
        <v/>
      </c>
      <c r="AB22" s="28" t="str">
        <f>IF(_Tag_day_hour!X19="","",_Tag_day_hour!X19)</f>
        <v/>
      </c>
      <c r="AC22" s="29" t="str">
        <f>IF(_Tag_day_hour!Y19="","",_Tag_day_hour!Y19)</f>
        <v/>
      </c>
      <c r="AD22" s="29" t="str">
        <f>IF(_Tag_day_hour!Z19="","",_Tag_day_hour!Z19)</f>
        <v/>
      </c>
      <c r="AE22" s="29" t="str">
        <f>IF(_Tag_day_hour!AA19="","",_Tag_day_hour!AA19)</f>
        <v/>
      </c>
      <c r="AF22" s="23" t="str">
        <f>IF(_Tag_day_hour!AB19="","",_Tag_day_hour!AB19)</f>
        <v/>
      </c>
      <c r="AG22" s="23" t="str">
        <f>IF(_Tag_day_hour!AC19="","",_Tag_day_hour!AC19)</f>
        <v/>
      </c>
      <c r="AH22" s="27" t="str">
        <f>IF(_Tag_day_hour!AD19="","",_Tag_day_hour!AD19)</f>
        <v/>
      </c>
      <c r="AI22" s="23" t="str">
        <f>IF(_Tag_day_hour!AE19="","",_Tag_day_hour!AE19)</f>
        <v/>
      </c>
      <c r="AJ22" s="30" t="str">
        <f>IF(_Tag_day_hour!AF19="","",_Tag_day_hour!AF19)</f>
        <v/>
      </c>
    </row>
    <row r="23" spans="1:36" ht="14.25" x14ac:dyDescent="0.15">
      <c r="A23" s="19">
        <v>19</v>
      </c>
      <c r="B23" s="26">
        <f>_tag!A20</f>
        <v>0</v>
      </c>
      <c r="C23" s="26">
        <f>_tag!B20</f>
        <v>0</v>
      </c>
      <c r="D23" s="26">
        <f>_tag!C20</f>
        <v>0</v>
      </c>
      <c r="E23" s="26">
        <f>_tag!D20</f>
        <v>0</v>
      </c>
      <c r="F23" s="26">
        <f>_tag!E20</f>
        <v>0</v>
      </c>
      <c r="G23" s="26">
        <f>_tag!F20</f>
        <v>0</v>
      </c>
      <c r="H23" s="26">
        <f>_tag!G20</f>
        <v>0</v>
      </c>
      <c r="I23" s="26">
        <f>_tag!H20</f>
        <v>0</v>
      </c>
      <c r="J23" s="26">
        <f>_tag!I20</f>
        <v>0</v>
      </c>
      <c r="K23" s="26">
        <f>_tag!J20</f>
        <v>0</v>
      </c>
      <c r="L23" s="26">
        <f>_tag!K20</f>
        <v>0</v>
      </c>
      <c r="M23" s="26">
        <f>_tag!L20</f>
        <v>0</v>
      </c>
      <c r="N23" s="26">
        <f>_tag!M20</f>
        <v>0</v>
      </c>
      <c r="O23" s="26">
        <f>_tag!N20</f>
        <v>0</v>
      </c>
      <c r="P23" s="26">
        <f>_tag!O20</f>
        <v>0</v>
      </c>
      <c r="Q23" s="26">
        <f>_tag!P20</f>
        <v>0</v>
      </c>
      <c r="R23" s="27" t="str">
        <f t="shared" si="0"/>
        <v/>
      </c>
      <c r="S23" s="27" t="str">
        <f>IF(_Tag_day_hour!O20="","",_Tag_day_hour!O20)</f>
        <v/>
      </c>
      <c r="T23" s="23" t="str">
        <f>IF(_Tag_day_hour!P20="","",_Tag_day_hour!P20)</f>
        <v/>
      </c>
      <c r="U23" s="23" t="str">
        <f>IF(_Tag_day_hour!Q20="","",_Tag_day_hour!Q20)</f>
        <v/>
      </c>
      <c r="V23" s="23" t="str">
        <f>IF(_Tag_day_hour!R20="","",_Tag_day_hour!R20)</f>
        <v/>
      </c>
      <c r="W23" s="23" t="str">
        <f>IF(_Tag_day_hour!S20="","",_Tag_day_hour!S20)</f>
        <v/>
      </c>
      <c r="X23" s="23" t="str">
        <f>IF(_Tag_day_hour!T20="","",_Tag_day_hour!T20)</f>
        <v/>
      </c>
      <c r="Y23" s="23" t="str">
        <f>IF(_Tag_day_hour!U20="","",_Tag_day_hour!U20)</f>
        <v/>
      </c>
      <c r="Z23" s="23" t="str">
        <f>IF(_Tag_day_hour!V20="","",_Tag_day_hour!V20)</f>
        <v/>
      </c>
      <c r="AA23" s="23" t="str">
        <f>IF(_Tag_day_hour!W20="","",_Tag_day_hour!W20)</f>
        <v/>
      </c>
      <c r="AB23" s="28" t="str">
        <f>IF(_Tag_day_hour!X20="","",_Tag_day_hour!X20)</f>
        <v/>
      </c>
      <c r="AC23" s="29" t="str">
        <f>IF(_Tag_day_hour!Y20="","",_Tag_day_hour!Y20)</f>
        <v/>
      </c>
      <c r="AD23" s="29" t="str">
        <f>IF(_Tag_day_hour!Z20="","",_Tag_day_hour!Z20)</f>
        <v/>
      </c>
      <c r="AE23" s="29" t="str">
        <f>IF(_Tag_day_hour!AA20="","",_Tag_day_hour!AA20)</f>
        <v/>
      </c>
      <c r="AF23" s="23" t="str">
        <f>IF(_Tag_day_hour!AB20="","",_Tag_day_hour!AB20)</f>
        <v/>
      </c>
      <c r="AG23" s="23" t="str">
        <f>IF(_Tag_day_hour!AC20="","",_Tag_day_hour!AC20)</f>
        <v/>
      </c>
      <c r="AH23" s="27" t="str">
        <f>IF(_Tag_day_hour!AD20="","",_Tag_day_hour!AD20)</f>
        <v/>
      </c>
      <c r="AI23" s="23" t="str">
        <f>IF(_Tag_day_hour!AE20="","",_Tag_day_hour!AE20)</f>
        <v/>
      </c>
      <c r="AJ23" s="30" t="str">
        <f>IF(_Tag_day_hour!AF20="","",_Tag_day_hour!AF20)</f>
        <v/>
      </c>
    </row>
    <row r="24" spans="1:36" ht="14.25" x14ac:dyDescent="0.15">
      <c r="A24" s="19">
        <v>20</v>
      </c>
      <c r="B24" s="26">
        <f>_tag!A21</f>
        <v>0</v>
      </c>
      <c r="C24" s="26">
        <f>_tag!B21</f>
        <v>0</v>
      </c>
      <c r="D24" s="26">
        <f>_tag!C21</f>
        <v>0</v>
      </c>
      <c r="E24" s="26">
        <f>_tag!D21</f>
        <v>0</v>
      </c>
      <c r="F24" s="26">
        <f>_tag!E21</f>
        <v>0</v>
      </c>
      <c r="G24" s="26">
        <f>_tag!F21</f>
        <v>0</v>
      </c>
      <c r="H24" s="26">
        <f>_tag!G21</f>
        <v>0</v>
      </c>
      <c r="I24" s="26">
        <f>_tag!H21</f>
        <v>0</v>
      </c>
      <c r="J24" s="26">
        <f>_tag!I21</f>
        <v>0</v>
      </c>
      <c r="K24" s="26">
        <f>_tag!J21</f>
        <v>0</v>
      </c>
      <c r="L24" s="26">
        <f>_tag!K21</f>
        <v>0</v>
      </c>
      <c r="M24" s="26">
        <f>_tag!L21</f>
        <v>0</v>
      </c>
      <c r="N24" s="26">
        <f>_tag!M21</f>
        <v>0</v>
      </c>
      <c r="O24" s="26">
        <f>_tag!N21</f>
        <v>0</v>
      </c>
      <c r="P24" s="26">
        <f>_tag!O21</f>
        <v>0</v>
      </c>
      <c r="Q24" s="26">
        <f>_tag!P21</f>
        <v>0</v>
      </c>
      <c r="R24" s="27" t="str">
        <f t="shared" si="0"/>
        <v/>
      </c>
      <c r="S24" s="27" t="str">
        <f>IF(_Tag_day_hour!O21="","",_Tag_day_hour!O21)</f>
        <v/>
      </c>
      <c r="T24" s="23" t="str">
        <f>IF(_Tag_day_hour!P21="","",_Tag_day_hour!P21)</f>
        <v/>
      </c>
      <c r="U24" s="23" t="str">
        <f>IF(_Tag_day_hour!Q21="","",_Tag_day_hour!Q21)</f>
        <v/>
      </c>
      <c r="V24" s="23" t="str">
        <f>IF(_Tag_day_hour!R21="","",_Tag_day_hour!R21)</f>
        <v/>
      </c>
      <c r="W24" s="23" t="str">
        <f>IF(_Tag_day_hour!S21="","",_Tag_day_hour!S21)</f>
        <v/>
      </c>
      <c r="X24" s="23" t="str">
        <f>IF(_Tag_day_hour!T21="","",_Tag_day_hour!T21)</f>
        <v/>
      </c>
      <c r="Y24" s="23" t="str">
        <f>IF(_Tag_day_hour!U21="","",_Tag_day_hour!U21)</f>
        <v/>
      </c>
      <c r="Z24" s="23" t="str">
        <f>IF(_Tag_day_hour!V21="","",_Tag_day_hour!V21)</f>
        <v/>
      </c>
      <c r="AA24" s="23" t="str">
        <f>IF(_Tag_day_hour!W21="","",_Tag_day_hour!W21)</f>
        <v/>
      </c>
      <c r="AB24" s="28" t="str">
        <f>IF(_Tag_day_hour!X21="","",_Tag_day_hour!X21)</f>
        <v/>
      </c>
      <c r="AC24" s="29" t="str">
        <f>IF(_Tag_day_hour!Y21="","",_Tag_day_hour!Y21)</f>
        <v/>
      </c>
      <c r="AD24" s="29" t="str">
        <f>IF(_Tag_day_hour!Z21="","",_Tag_day_hour!Z21)</f>
        <v/>
      </c>
      <c r="AE24" s="29" t="str">
        <f>IF(_Tag_day_hour!AA21="","",_Tag_day_hour!AA21)</f>
        <v/>
      </c>
      <c r="AF24" s="23" t="str">
        <f>IF(_Tag_day_hour!AB21="","",_Tag_day_hour!AB21)</f>
        <v/>
      </c>
      <c r="AG24" s="23" t="str">
        <f>IF(_Tag_day_hour!AC21="","",_Tag_day_hour!AC21)</f>
        <v/>
      </c>
      <c r="AH24" s="27" t="str">
        <f>IF(_Tag_day_hour!AD21="","",_Tag_day_hour!AD21)</f>
        <v/>
      </c>
      <c r="AI24" s="23" t="str">
        <f>IF(_Tag_day_hour!AE21="","",_Tag_day_hour!AE21)</f>
        <v/>
      </c>
      <c r="AJ24" s="30" t="str">
        <f>IF(_Tag_day_hour!AF21="","",_Tag_day_hour!AF21)</f>
        <v/>
      </c>
    </row>
    <row r="25" spans="1:36" ht="14.25" x14ac:dyDescent="0.15">
      <c r="A25" s="19">
        <v>21</v>
      </c>
      <c r="B25" s="26">
        <f>_tag!A22</f>
        <v>0</v>
      </c>
      <c r="C25" s="26">
        <f>_tag!B22</f>
        <v>0</v>
      </c>
      <c r="D25" s="26">
        <f>_tag!C22</f>
        <v>0</v>
      </c>
      <c r="E25" s="26">
        <f>_tag!D22</f>
        <v>0</v>
      </c>
      <c r="F25" s="26">
        <f>_tag!E22</f>
        <v>0</v>
      </c>
      <c r="G25" s="26">
        <f>_tag!F22</f>
        <v>0</v>
      </c>
      <c r="H25" s="26">
        <f>_tag!G22</f>
        <v>0</v>
      </c>
      <c r="I25" s="26">
        <f>_tag!H22</f>
        <v>0</v>
      </c>
      <c r="J25" s="26">
        <f>_tag!I22</f>
        <v>0</v>
      </c>
      <c r="K25" s="26">
        <f>_tag!J22</f>
        <v>0</v>
      </c>
      <c r="L25" s="26">
        <f>_tag!K22</f>
        <v>0</v>
      </c>
      <c r="M25" s="26">
        <f>_tag!L22</f>
        <v>0</v>
      </c>
      <c r="N25" s="26">
        <f>_tag!M22</f>
        <v>0</v>
      </c>
      <c r="O25" s="26">
        <f>_tag!N22</f>
        <v>0</v>
      </c>
      <c r="P25" s="26">
        <f>_tag!O22</f>
        <v>0</v>
      </c>
      <c r="Q25" s="26">
        <f>_tag!P22</f>
        <v>0</v>
      </c>
      <c r="R25" s="27" t="str">
        <f t="shared" si="0"/>
        <v/>
      </c>
      <c r="S25" s="27" t="str">
        <f>IF(_Tag_day_hour!O22="","",_Tag_day_hour!O22)</f>
        <v/>
      </c>
      <c r="T25" s="23" t="str">
        <f>IF(_Tag_day_hour!P22="","",_Tag_day_hour!P22)</f>
        <v/>
      </c>
      <c r="U25" s="23" t="str">
        <f>IF(_Tag_day_hour!Q22="","",_Tag_day_hour!Q22)</f>
        <v/>
      </c>
      <c r="V25" s="23" t="str">
        <f>IF(_Tag_day_hour!R22="","",_Tag_day_hour!R22)</f>
        <v/>
      </c>
      <c r="W25" s="23" t="str">
        <f>IF(_Tag_day_hour!S22="","",_Tag_day_hour!S22)</f>
        <v/>
      </c>
      <c r="X25" s="23" t="str">
        <f>IF(_Tag_day_hour!T22="","",_Tag_day_hour!T22)</f>
        <v/>
      </c>
      <c r="Y25" s="23" t="str">
        <f>IF(_Tag_day_hour!U22="","",_Tag_day_hour!U22)</f>
        <v/>
      </c>
      <c r="Z25" s="23" t="str">
        <f>IF(_Tag_day_hour!V22="","",_Tag_day_hour!V22)</f>
        <v/>
      </c>
      <c r="AA25" s="23" t="str">
        <f>IF(_Tag_day_hour!W22="","",_Tag_day_hour!W22)</f>
        <v/>
      </c>
      <c r="AB25" s="28" t="str">
        <f>IF(_Tag_day_hour!X22="","",_Tag_day_hour!X22)</f>
        <v/>
      </c>
      <c r="AC25" s="29" t="str">
        <f>IF(_Tag_day_hour!Y22="","",_Tag_day_hour!Y22)</f>
        <v/>
      </c>
      <c r="AD25" s="29" t="str">
        <f>IF(_Tag_day_hour!Z22="","",_Tag_day_hour!Z22)</f>
        <v/>
      </c>
      <c r="AE25" s="29" t="str">
        <f>IF(_Tag_day_hour!AA22="","",_Tag_day_hour!AA22)</f>
        <v/>
      </c>
      <c r="AF25" s="23" t="str">
        <f>IF(_Tag_day_hour!AB22="","",_Tag_day_hour!AB22)</f>
        <v/>
      </c>
      <c r="AG25" s="23" t="str">
        <f>IF(_Tag_day_hour!AC22="","",_Tag_day_hour!AC22)</f>
        <v/>
      </c>
      <c r="AH25" s="27" t="str">
        <f>IF(_Tag_day_hour!AD22="","",_Tag_day_hour!AD22)</f>
        <v/>
      </c>
      <c r="AI25" s="23" t="str">
        <f>IF(_Tag_day_hour!AE22="","",_Tag_day_hour!AE22)</f>
        <v/>
      </c>
      <c r="AJ25" s="30" t="str">
        <f>IF(_Tag_day_hour!AF22="","",_Tag_day_hour!AF22)</f>
        <v/>
      </c>
    </row>
    <row r="26" spans="1:36" ht="14.25" x14ac:dyDescent="0.15">
      <c r="A26" s="19">
        <v>22</v>
      </c>
      <c r="B26" s="26">
        <f>_tag!A23</f>
        <v>0</v>
      </c>
      <c r="C26" s="26">
        <f>_tag!B23</f>
        <v>0</v>
      </c>
      <c r="D26" s="26">
        <f>_tag!C23</f>
        <v>0</v>
      </c>
      <c r="E26" s="26">
        <f>_tag!D23</f>
        <v>0</v>
      </c>
      <c r="F26" s="26">
        <f>_tag!E23</f>
        <v>0</v>
      </c>
      <c r="G26" s="26">
        <f>_tag!F23</f>
        <v>0</v>
      </c>
      <c r="H26" s="26">
        <f>_tag!G23</f>
        <v>0</v>
      </c>
      <c r="I26" s="26">
        <f>_tag!H23</f>
        <v>0</v>
      </c>
      <c r="J26" s="26">
        <f>_tag!I23</f>
        <v>0</v>
      </c>
      <c r="K26" s="26">
        <f>_tag!J23</f>
        <v>0</v>
      </c>
      <c r="L26" s="26">
        <f>_tag!K23</f>
        <v>0</v>
      </c>
      <c r="M26" s="26">
        <f>_tag!L23</f>
        <v>0</v>
      </c>
      <c r="N26" s="26">
        <f>_tag!M23</f>
        <v>0</v>
      </c>
      <c r="O26" s="26">
        <f>_tag!N23</f>
        <v>0</v>
      </c>
      <c r="P26" s="26">
        <f>_tag!O23</f>
        <v>0</v>
      </c>
      <c r="Q26" s="26">
        <f>_tag!P23</f>
        <v>0</v>
      </c>
      <c r="R26" s="27" t="str">
        <f t="shared" si="0"/>
        <v/>
      </c>
      <c r="S26" s="27" t="str">
        <f>IF(_Tag_day_hour!O23="","",_Tag_day_hour!O23)</f>
        <v/>
      </c>
      <c r="T26" s="23" t="str">
        <f>IF(_Tag_day_hour!P23="","",_Tag_day_hour!P23)</f>
        <v/>
      </c>
      <c r="U26" s="23" t="str">
        <f>IF(_Tag_day_hour!Q23="","",_Tag_day_hour!Q23)</f>
        <v/>
      </c>
      <c r="V26" s="23" t="str">
        <f>IF(_Tag_day_hour!R23="","",_Tag_day_hour!R23)</f>
        <v/>
      </c>
      <c r="W26" s="23" t="str">
        <f>IF(_Tag_day_hour!S23="","",_Tag_day_hour!S23)</f>
        <v/>
      </c>
      <c r="X26" s="23" t="str">
        <f>IF(_Tag_day_hour!T23="","",_Tag_day_hour!T23)</f>
        <v/>
      </c>
      <c r="Y26" s="23" t="str">
        <f>IF(_Tag_day_hour!U23="","",_Tag_day_hour!U23)</f>
        <v/>
      </c>
      <c r="Z26" s="23" t="str">
        <f>IF(_Tag_day_hour!V23="","",_Tag_day_hour!V23)</f>
        <v/>
      </c>
      <c r="AA26" s="23" t="str">
        <f>IF(_Tag_day_hour!W23="","",_Tag_day_hour!W23)</f>
        <v/>
      </c>
      <c r="AB26" s="28" t="str">
        <f>IF(_Tag_day_hour!X23="","",_Tag_day_hour!X23)</f>
        <v/>
      </c>
      <c r="AC26" s="29" t="str">
        <f>IF(_Tag_day_hour!Y23="","",_Tag_day_hour!Y23)</f>
        <v/>
      </c>
      <c r="AD26" s="29" t="str">
        <f>IF(_Tag_day_hour!Z23="","",_Tag_day_hour!Z23)</f>
        <v/>
      </c>
      <c r="AE26" s="29" t="str">
        <f>IF(_Tag_day_hour!AA23="","",_Tag_day_hour!AA23)</f>
        <v/>
      </c>
      <c r="AF26" s="23" t="str">
        <f>IF(_Tag_day_hour!AB23="","",_Tag_day_hour!AB23)</f>
        <v/>
      </c>
      <c r="AG26" s="23" t="str">
        <f>IF(_Tag_day_hour!AC23="","",_Tag_day_hour!AC23)</f>
        <v/>
      </c>
      <c r="AH26" s="27" t="str">
        <f>IF(_Tag_day_hour!AD23="","",_Tag_day_hour!AD23)</f>
        <v/>
      </c>
      <c r="AI26" s="23" t="str">
        <f>IF(_Tag_day_hour!AE23="","",_Tag_day_hour!AE23)</f>
        <v/>
      </c>
      <c r="AJ26" s="30" t="str">
        <f>IF(_Tag_day_hour!AF23="","",_Tag_day_hour!AF23)</f>
        <v/>
      </c>
    </row>
    <row r="27" spans="1:36" ht="14.25" x14ac:dyDescent="0.15">
      <c r="A27" s="19">
        <v>23</v>
      </c>
      <c r="B27" s="26">
        <f>_tag!A24</f>
        <v>0</v>
      </c>
      <c r="C27" s="26">
        <f>_tag!B24</f>
        <v>0</v>
      </c>
      <c r="D27" s="26">
        <f>_tag!C24</f>
        <v>0</v>
      </c>
      <c r="E27" s="26">
        <f>_tag!D24</f>
        <v>0</v>
      </c>
      <c r="F27" s="26">
        <f>_tag!E24</f>
        <v>0</v>
      </c>
      <c r="G27" s="26">
        <f>_tag!F24</f>
        <v>0</v>
      </c>
      <c r="H27" s="26">
        <f>_tag!G24</f>
        <v>0</v>
      </c>
      <c r="I27" s="26">
        <f>_tag!H24</f>
        <v>0</v>
      </c>
      <c r="J27" s="26">
        <f>_tag!I24</f>
        <v>0</v>
      </c>
      <c r="K27" s="26">
        <f>_tag!J24</f>
        <v>0</v>
      </c>
      <c r="L27" s="26">
        <f>_tag!K24</f>
        <v>0</v>
      </c>
      <c r="M27" s="26">
        <f>_tag!L24</f>
        <v>0</v>
      </c>
      <c r="N27" s="26">
        <f>_tag!M24</f>
        <v>0</v>
      </c>
      <c r="O27" s="26">
        <f>_tag!N24</f>
        <v>0</v>
      </c>
      <c r="P27" s="26">
        <f>_tag!O24</f>
        <v>0</v>
      </c>
      <c r="Q27" s="26">
        <f>_tag!P24</f>
        <v>0</v>
      </c>
      <c r="R27" s="27" t="str">
        <f t="shared" si="0"/>
        <v/>
      </c>
      <c r="S27" s="27" t="str">
        <f>IF(_Tag_day_hour!O24="","",_Tag_day_hour!O24)</f>
        <v/>
      </c>
      <c r="T27" s="23" t="str">
        <f>IF(_Tag_day_hour!P24="","",_Tag_day_hour!P24)</f>
        <v/>
      </c>
      <c r="U27" s="23" t="str">
        <f>IF(_Tag_day_hour!Q24="","",_Tag_day_hour!Q24)</f>
        <v/>
      </c>
      <c r="V27" s="23" t="str">
        <f>IF(_Tag_day_hour!R24="","",_Tag_day_hour!R24)</f>
        <v/>
      </c>
      <c r="W27" s="23" t="str">
        <f>IF(_Tag_day_hour!S24="","",_Tag_day_hour!S24)</f>
        <v/>
      </c>
      <c r="X27" s="23" t="str">
        <f>IF(_Tag_day_hour!T24="","",_Tag_day_hour!T24)</f>
        <v/>
      </c>
      <c r="Y27" s="23" t="str">
        <f>IF(_Tag_day_hour!U24="","",_Tag_day_hour!U24)</f>
        <v/>
      </c>
      <c r="Z27" s="23" t="str">
        <f>IF(_Tag_day_hour!V24="","",_Tag_day_hour!V24)</f>
        <v/>
      </c>
      <c r="AA27" s="23" t="str">
        <f>IF(_Tag_day_hour!W24="","",_Tag_day_hour!W24)</f>
        <v/>
      </c>
      <c r="AB27" s="28" t="str">
        <f>IF(_Tag_day_hour!X24="","",_Tag_day_hour!X24)</f>
        <v/>
      </c>
      <c r="AC27" s="29" t="str">
        <f>IF(_Tag_day_hour!Y24="","",_Tag_day_hour!Y24)</f>
        <v/>
      </c>
      <c r="AD27" s="29" t="str">
        <f>IF(_Tag_day_hour!Z24="","",_Tag_day_hour!Z24)</f>
        <v/>
      </c>
      <c r="AE27" s="29" t="str">
        <f>IF(_Tag_day_hour!AA24="","",_Tag_day_hour!AA24)</f>
        <v/>
      </c>
      <c r="AF27" s="23" t="str">
        <f>IF(_Tag_day_hour!AB24="","",_Tag_day_hour!AB24)</f>
        <v/>
      </c>
      <c r="AG27" s="23" t="str">
        <f>IF(_Tag_day_hour!AC24="","",_Tag_day_hour!AC24)</f>
        <v/>
      </c>
      <c r="AH27" s="27" t="str">
        <f>IF(_Tag_day_hour!AD24="","",_Tag_day_hour!AD24)</f>
        <v/>
      </c>
      <c r="AI27" s="23" t="str">
        <f>IF(_Tag_day_hour!AE24="","",_Tag_day_hour!AE24)</f>
        <v/>
      </c>
      <c r="AJ27" s="30" t="str">
        <f>IF(_Tag_day_hour!AF24="","",_Tag_day_hour!AF24)</f>
        <v/>
      </c>
    </row>
    <row r="28" spans="1:36" ht="14.25" x14ac:dyDescent="0.15">
      <c r="A28" s="19">
        <v>24</v>
      </c>
      <c r="B28" s="26">
        <f>_tag!A25</f>
        <v>0</v>
      </c>
      <c r="C28" s="26">
        <f>_tag!B25</f>
        <v>0</v>
      </c>
      <c r="D28" s="26">
        <f>_tag!C25</f>
        <v>0</v>
      </c>
      <c r="E28" s="26">
        <f>_tag!D25</f>
        <v>0</v>
      </c>
      <c r="F28" s="26">
        <f>_tag!E25</f>
        <v>0</v>
      </c>
      <c r="G28" s="26">
        <f>_tag!F25</f>
        <v>0</v>
      </c>
      <c r="H28" s="26">
        <f>_tag!G25</f>
        <v>0</v>
      </c>
      <c r="I28" s="26">
        <f>_tag!H25</f>
        <v>0</v>
      </c>
      <c r="J28" s="26">
        <f>_tag!I25</f>
        <v>0</v>
      </c>
      <c r="K28" s="26">
        <f>_tag!J25</f>
        <v>0</v>
      </c>
      <c r="L28" s="26">
        <f>_tag!K25</f>
        <v>0</v>
      </c>
      <c r="M28" s="26">
        <f>_tag!L25</f>
        <v>0</v>
      </c>
      <c r="N28" s="26">
        <f>_tag!M25</f>
        <v>0</v>
      </c>
      <c r="O28" s="26">
        <f>_tag!N25</f>
        <v>0</v>
      </c>
      <c r="P28" s="26">
        <f>_tag!O25</f>
        <v>0</v>
      </c>
      <c r="Q28" s="26">
        <f>_tag!P25</f>
        <v>0</v>
      </c>
      <c r="R28" s="27" t="str">
        <f t="shared" si="0"/>
        <v/>
      </c>
      <c r="S28" s="27" t="str">
        <f>IF(_Tag_day_hour!O25="","",_Tag_day_hour!O25)</f>
        <v/>
      </c>
      <c r="T28" s="23" t="str">
        <f>IF(_Tag_day_hour!P25="","",_Tag_day_hour!P25)</f>
        <v/>
      </c>
      <c r="U28" s="23" t="str">
        <f>IF(_Tag_day_hour!Q25="","",_Tag_day_hour!Q25)</f>
        <v/>
      </c>
      <c r="V28" s="23" t="str">
        <f>IF(_Tag_day_hour!R25="","",_Tag_day_hour!R25)</f>
        <v/>
      </c>
      <c r="W28" s="23" t="str">
        <f>IF(_Tag_day_hour!S25="","",_Tag_day_hour!S25)</f>
        <v/>
      </c>
      <c r="X28" s="23" t="str">
        <f>IF(_Tag_day_hour!T25="","",_Tag_day_hour!T25)</f>
        <v/>
      </c>
      <c r="Y28" s="23" t="str">
        <f>IF(_Tag_day_hour!U25="","",_Tag_day_hour!U25)</f>
        <v/>
      </c>
      <c r="Z28" s="23" t="str">
        <f>IF(_Tag_day_hour!V25="","",_Tag_day_hour!V25)</f>
        <v/>
      </c>
      <c r="AA28" s="23" t="str">
        <f>IF(_Tag_day_hour!W25="","",_Tag_day_hour!W25)</f>
        <v/>
      </c>
      <c r="AB28" s="28" t="str">
        <f>IF(_Tag_day_hour!X25="","",_Tag_day_hour!X25)</f>
        <v/>
      </c>
      <c r="AC28" s="29" t="str">
        <f>IF(_Tag_day_hour!Y25="","",_Tag_day_hour!Y25)</f>
        <v/>
      </c>
      <c r="AD28" s="29" t="str">
        <f>IF(_Tag_day_hour!Z25="","",_Tag_day_hour!Z25)</f>
        <v/>
      </c>
      <c r="AE28" s="29" t="str">
        <f>IF(_Tag_day_hour!AA25="","",_Tag_day_hour!AA25)</f>
        <v/>
      </c>
      <c r="AF28" s="23" t="str">
        <f>IF(_Tag_day_hour!AB25="","",_Tag_day_hour!AB25)</f>
        <v/>
      </c>
      <c r="AG28" s="23" t="str">
        <f>IF(_Tag_day_hour!AC25="","",_Tag_day_hour!AC25)</f>
        <v/>
      </c>
      <c r="AH28" s="27" t="str">
        <f>IF(_Tag_day_hour!AD25="","",_Tag_day_hour!AD25)</f>
        <v/>
      </c>
      <c r="AI28" s="23" t="str">
        <f>IF(_Tag_day_hour!AE25="","",_Tag_day_hour!AE25)</f>
        <v/>
      </c>
      <c r="AJ28" s="30" t="str">
        <f>IF(_Tag_day_hour!AF25="","",_Tag_day_hour!AF25)</f>
        <v/>
      </c>
    </row>
    <row r="29" spans="1:36" ht="14.25" x14ac:dyDescent="0.15">
      <c r="A29" s="2" t="s">
        <v>79</v>
      </c>
      <c r="B29" s="31">
        <f t="shared" ref="B29:AJ29" si="2">IFERROR(AVERAGE(B5:B12),"")</f>
        <v>0</v>
      </c>
      <c r="C29" s="40">
        <f t="shared" si="2"/>
        <v>0</v>
      </c>
      <c r="D29" s="31">
        <f t="shared" si="2"/>
        <v>0</v>
      </c>
      <c r="E29" s="31">
        <f t="shared" si="2"/>
        <v>0</v>
      </c>
      <c r="F29" s="40">
        <f t="shared" si="2"/>
        <v>0</v>
      </c>
      <c r="G29" s="40">
        <f t="shared" si="2"/>
        <v>0</v>
      </c>
      <c r="H29" s="40">
        <f t="shared" si="2"/>
        <v>0</v>
      </c>
      <c r="I29" s="40">
        <f t="shared" si="2"/>
        <v>0</v>
      </c>
      <c r="J29" s="40">
        <f t="shared" si="2"/>
        <v>0</v>
      </c>
      <c r="K29" s="31">
        <f t="shared" si="2"/>
        <v>0</v>
      </c>
      <c r="L29" s="31">
        <f t="shared" si="2"/>
        <v>0</v>
      </c>
      <c r="M29" s="40">
        <f t="shared" si="2"/>
        <v>0</v>
      </c>
      <c r="N29" s="40">
        <f t="shared" si="2"/>
        <v>0</v>
      </c>
      <c r="O29" s="40">
        <f t="shared" si="2"/>
        <v>0</v>
      </c>
      <c r="P29" s="31">
        <f t="shared" si="2"/>
        <v>0</v>
      </c>
      <c r="Q29" s="31">
        <f t="shared" si="2"/>
        <v>0</v>
      </c>
      <c r="R29" s="31" t="str">
        <f t="shared" si="2"/>
        <v/>
      </c>
      <c r="S29" s="31" t="str">
        <f t="shared" si="2"/>
        <v/>
      </c>
      <c r="T29" s="40" t="str">
        <f t="shared" si="2"/>
        <v/>
      </c>
      <c r="U29" s="40" t="str">
        <f t="shared" si="2"/>
        <v/>
      </c>
      <c r="V29" s="40" t="str">
        <f t="shared" si="2"/>
        <v/>
      </c>
      <c r="W29" s="40" t="str">
        <f t="shared" si="2"/>
        <v/>
      </c>
      <c r="X29" s="40" t="str">
        <f t="shared" si="2"/>
        <v/>
      </c>
      <c r="Y29" s="40" t="str">
        <f t="shared" si="2"/>
        <v/>
      </c>
      <c r="Z29" s="40" t="str">
        <f t="shared" si="2"/>
        <v/>
      </c>
      <c r="AA29" s="40" t="str">
        <f t="shared" si="2"/>
        <v/>
      </c>
      <c r="AB29" s="31" t="str">
        <f t="shared" si="2"/>
        <v/>
      </c>
      <c r="AC29" s="31" t="str">
        <f t="shared" si="2"/>
        <v/>
      </c>
      <c r="AD29" s="31" t="str">
        <f t="shared" si="2"/>
        <v/>
      </c>
      <c r="AE29" s="31" t="str">
        <f t="shared" si="2"/>
        <v/>
      </c>
      <c r="AF29" s="40" t="str">
        <f t="shared" si="2"/>
        <v/>
      </c>
      <c r="AG29" s="40" t="str">
        <f t="shared" si="2"/>
        <v/>
      </c>
      <c r="AH29" s="31" t="str">
        <f t="shared" si="2"/>
        <v/>
      </c>
      <c r="AI29" s="40" t="str">
        <f t="shared" si="2"/>
        <v/>
      </c>
      <c r="AJ29" s="32" t="str">
        <f t="shared" si="2"/>
        <v/>
      </c>
    </row>
    <row r="30" spans="1:36" ht="14.25" x14ac:dyDescent="0.15">
      <c r="A30" s="2" t="s">
        <v>80</v>
      </c>
      <c r="B30" s="31">
        <f t="shared" ref="B30:AJ30" si="3">IFERROR(AVERAGE(B13:B20),"")</f>
        <v>0</v>
      </c>
      <c r="C30" s="40">
        <f t="shared" si="3"/>
        <v>0</v>
      </c>
      <c r="D30" s="31">
        <f t="shared" si="3"/>
        <v>0</v>
      </c>
      <c r="E30" s="31">
        <f t="shared" si="3"/>
        <v>0</v>
      </c>
      <c r="F30" s="40">
        <f t="shared" si="3"/>
        <v>0</v>
      </c>
      <c r="G30" s="40">
        <f t="shared" si="3"/>
        <v>0</v>
      </c>
      <c r="H30" s="40">
        <f t="shared" si="3"/>
        <v>0</v>
      </c>
      <c r="I30" s="40">
        <f t="shared" si="3"/>
        <v>0</v>
      </c>
      <c r="J30" s="40">
        <f t="shared" si="3"/>
        <v>0</v>
      </c>
      <c r="K30" s="31">
        <f t="shared" si="3"/>
        <v>0</v>
      </c>
      <c r="L30" s="31">
        <f t="shared" si="3"/>
        <v>0</v>
      </c>
      <c r="M30" s="40">
        <f t="shared" si="3"/>
        <v>0</v>
      </c>
      <c r="N30" s="40">
        <f t="shared" si="3"/>
        <v>0</v>
      </c>
      <c r="O30" s="40">
        <f t="shared" si="3"/>
        <v>0</v>
      </c>
      <c r="P30" s="31">
        <f t="shared" si="3"/>
        <v>0</v>
      </c>
      <c r="Q30" s="31">
        <f t="shared" si="3"/>
        <v>0</v>
      </c>
      <c r="R30" s="31" t="str">
        <f t="shared" si="3"/>
        <v/>
      </c>
      <c r="S30" s="31" t="str">
        <f t="shared" si="3"/>
        <v/>
      </c>
      <c r="T30" s="40" t="str">
        <f t="shared" si="3"/>
        <v/>
      </c>
      <c r="U30" s="40" t="str">
        <f t="shared" si="3"/>
        <v/>
      </c>
      <c r="V30" s="40" t="str">
        <f t="shared" si="3"/>
        <v/>
      </c>
      <c r="W30" s="40" t="str">
        <f t="shared" si="3"/>
        <v/>
      </c>
      <c r="X30" s="40" t="str">
        <f t="shared" si="3"/>
        <v/>
      </c>
      <c r="Y30" s="40" t="str">
        <f t="shared" si="3"/>
        <v/>
      </c>
      <c r="Z30" s="40" t="str">
        <f t="shared" si="3"/>
        <v/>
      </c>
      <c r="AA30" s="40" t="str">
        <f t="shared" si="3"/>
        <v/>
      </c>
      <c r="AB30" s="31" t="str">
        <f t="shared" si="3"/>
        <v/>
      </c>
      <c r="AC30" s="31" t="str">
        <f t="shared" si="3"/>
        <v/>
      </c>
      <c r="AD30" s="31" t="str">
        <f t="shared" si="3"/>
        <v/>
      </c>
      <c r="AE30" s="31" t="str">
        <f t="shared" si="3"/>
        <v/>
      </c>
      <c r="AF30" s="40" t="str">
        <f t="shared" si="3"/>
        <v/>
      </c>
      <c r="AG30" s="40" t="str">
        <f t="shared" si="3"/>
        <v/>
      </c>
      <c r="AH30" s="31" t="str">
        <f t="shared" si="3"/>
        <v/>
      </c>
      <c r="AI30" s="40" t="str">
        <f t="shared" si="3"/>
        <v/>
      </c>
      <c r="AJ30" s="32" t="str">
        <f t="shared" si="3"/>
        <v/>
      </c>
    </row>
    <row r="31" spans="1:36" ht="14.25" x14ac:dyDescent="0.15">
      <c r="A31" s="2" t="s">
        <v>81</v>
      </c>
      <c r="B31" s="31">
        <f t="shared" ref="B31:AJ31" si="4">IFERROR(AVERAGE(B21:B28),"")</f>
        <v>0</v>
      </c>
      <c r="C31" s="40">
        <f t="shared" si="4"/>
        <v>0</v>
      </c>
      <c r="D31" s="31">
        <f t="shared" si="4"/>
        <v>0</v>
      </c>
      <c r="E31" s="31">
        <f t="shared" si="4"/>
        <v>0</v>
      </c>
      <c r="F31" s="40">
        <f t="shared" si="4"/>
        <v>0</v>
      </c>
      <c r="G31" s="40">
        <f t="shared" si="4"/>
        <v>0</v>
      </c>
      <c r="H31" s="40">
        <f t="shared" si="4"/>
        <v>0</v>
      </c>
      <c r="I31" s="40">
        <f t="shared" si="4"/>
        <v>0</v>
      </c>
      <c r="J31" s="40">
        <f t="shared" si="4"/>
        <v>0</v>
      </c>
      <c r="K31" s="31">
        <f t="shared" si="4"/>
        <v>0</v>
      </c>
      <c r="L31" s="31">
        <f t="shared" si="4"/>
        <v>0</v>
      </c>
      <c r="M31" s="40">
        <f t="shared" si="4"/>
        <v>0</v>
      </c>
      <c r="N31" s="40">
        <f t="shared" si="4"/>
        <v>0</v>
      </c>
      <c r="O31" s="40">
        <f t="shared" si="4"/>
        <v>0</v>
      </c>
      <c r="P31" s="31">
        <f t="shared" si="4"/>
        <v>0</v>
      </c>
      <c r="Q31" s="31">
        <f t="shared" si="4"/>
        <v>0</v>
      </c>
      <c r="R31" s="31" t="str">
        <f t="shared" si="4"/>
        <v/>
      </c>
      <c r="S31" s="31" t="str">
        <f t="shared" si="4"/>
        <v/>
      </c>
      <c r="T31" s="40" t="str">
        <f t="shared" si="4"/>
        <v/>
      </c>
      <c r="U31" s="40" t="str">
        <f t="shared" si="4"/>
        <v/>
      </c>
      <c r="V31" s="40" t="str">
        <f t="shared" si="4"/>
        <v/>
      </c>
      <c r="W31" s="40" t="str">
        <f t="shared" si="4"/>
        <v/>
      </c>
      <c r="X31" s="40" t="str">
        <f t="shared" si="4"/>
        <v/>
      </c>
      <c r="Y31" s="40" t="str">
        <f t="shared" si="4"/>
        <v/>
      </c>
      <c r="Z31" s="40" t="str">
        <f t="shared" si="4"/>
        <v/>
      </c>
      <c r="AA31" s="40" t="str">
        <f t="shared" si="4"/>
        <v/>
      </c>
      <c r="AB31" s="31" t="str">
        <f t="shared" si="4"/>
        <v/>
      </c>
      <c r="AC31" s="31" t="str">
        <f t="shared" si="4"/>
        <v/>
      </c>
      <c r="AD31" s="31" t="str">
        <f t="shared" si="4"/>
        <v/>
      </c>
      <c r="AE31" s="31" t="str">
        <f t="shared" si="4"/>
        <v/>
      </c>
      <c r="AF31" s="40" t="str">
        <f t="shared" si="4"/>
        <v/>
      </c>
      <c r="AG31" s="40" t="str">
        <f t="shared" si="4"/>
        <v/>
      </c>
      <c r="AH31" s="31" t="str">
        <f t="shared" si="4"/>
        <v/>
      </c>
      <c r="AI31" s="40" t="str">
        <f t="shared" si="4"/>
        <v/>
      </c>
      <c r="AJ31" s="32" t="str">
        <f t="shared" si="4"/>
        <v/>
      </c>
    </row>
    <row r="32" spans="1:36" thickBot="1" x14ac:dyDescent="0.2">
      <c r="A32" s="3" t="s">
        <v>82</v>
      </c>
      <c r="B32" s="33">
        <f t="shared" ref="B32:AJ32" si="5">IFERROR(AVERAGE(B5:B28),"")</f>
        <v>0</v>
      </c>
      <c r="C32" s="41">
        <f t="shared" si="5"/>
        <v>0</v>
      </c>
      <c r="D32" s="33">
        <f t="shared" si="5"/>
        <v>0</v>
      </c>
      <c r="E32" s="33">
        <f t="shared" si="5"/>
        <v>0</v>
      </c>
      <c r="F32" s="41">
        <f t="shared" si="5"/>
        <v>0</v>
      </c>
      <c r="G32" s="41">
        <f t="shared" si="5"/>
        <v>0</v>
      </c>
      <c r="H32" s="41">
        <f t="shared" si="5"/>
        <v>0</v>
      </c>
      <c r="I32" s="41">
        <f t="shared" si="5"/>
        <v>0</v>
      </c>
      <c r="J32" s="41">
        <f t="shared" si="5"/>
        <v>0</v>
      </c>
      <c r="K32" s="33">
        <f t="shared" si="5"/>
        <v>0</v>
      </c>
      <c r="L32" s="33">
        <f t="shared" si="5"/>
        <v>0</v>
      </c>
      <c r="M32" s="41">
        <f t="shared" si="5"/>
        <v>0</v>
      </c>
      <c r="N32" s="41">
        <f t="shared" si="5"/>
        <v>0</v>
      </c>
      <c r="O32" s="41">
        <f t="shared" si="5"/>
        <v>0</v>
      </c>
      <c r="P32" s="33">
        <f t="shared" si="5"/>
        <v>0</v>
      </c>
      <c r="Q32" s="33">
        <f t="shared" si="5"/>
        <v>0</v>
      </c>
      <c r="R32" s="33" t="str">
        <f t="shared" si="5"/>
        <v/>
      </c>
      <c r="S32" s="33" t="str">
        <f t="shared" si="5"/>
        <v/>
      </c>
      <c r="T32" s="41" t="str">
        <f t="shared" si="5"/>
        <v/>
      </c>
      <c r="U32" s="41" t="str">
        <f t="shared" si="5"/>
        <v/>
      </c>
      <c r="V32" s="41" t="str">
        <f t="shared" si="5"/>
        <v/>
      </c>
      <c r="W32" s="41" t="str">
        <f t="shared" si="5"/>
        <v/>
      </c>
      <c r="X32" s="41" t="str">
        <f t="shared" si="5"/>
        <v/>
      </c>
      <c r="Y32" s="41" t="str">
        <f t="shared" si="5"/>
        <v/>
      </c>
      <c r="Z32" s="41" t="str">
        <f t="shared" si="5"/>
        <v/>
      </c>
      <c r="AA32" s="41" t="str">
        <f t="shared" si="5"/>
        <v/>
      </c>
      <c r="AB32" s="33" t="str">
        <f t="shared" si="5"/>
        <v/>
      </c>
      <c r="AC32" s="33" t="str">
        <f t="shared" si="5"/>
        <v/>
      </c>
      <c r="AD32" s="33" t="str">
        <f t="shared" si="5"/>
        <v/>
      </c>
      <c r="AE32" s="33" t="str">
        <f t="shared" si="5"/>
        <v/>
      </c>
      <c r="AF32" s="41" t="str">
        <f t="shared" si="5"/>
        <v/>
      </c>
      <c r="AG32" s="41" t="str">
        <f t="shared" si="5"/>
        <v/>
      </c>
      <c r="AH32" s="33" t="str">
        <f t="shared" si="5"/>
        <v/>
      </c>
      <c r="AI32" s="41" t="str">
        <f t="shared" si="5"/>
        <v/>
      </c>
      <c r="AJ32" s="34" t="str">
        <f t="shared" si="5"/>
        <v/>
      </c>
    </row>
    <row r="33" spans="1:36" thickBot="1" x14ac:dyDescent="0.2">
      <c r="A33" s="42" t="s">
        <v>83</v>
      </c>
      <c r="B33" s="43">
        <f t="shared" ref="B33:AJ33" si="6">IFERROR(STDEV(B5:B28),"")</f>
        <v>0</v>
      </c>
      <c r="C33" s="43">
        <f t="shared" si="6"/>
        <v>0</v>
      </c>
      <c r="D33" s="43">
        <f t="shared" si="6"/>
        <v>0</v>
      </c>
      <c r="E33" s="43">
        <f t="shared" si="6"/>
        <v>0</v>
      </c>
      <c r="F33" s="43">
        <f t="shared" si="6"/>
        <v>0</v>
      </c>
      <c r="G33" s="43">
        <f t="shared" si="6"/>
        <v>0</v>
      </c>
      <c r="H33" s="43">
        <f t="shared" si="6"/>
        <v>0</v>
      </c>
      <c r="I33" s="43">
        <f t="shared" si="6"/>
        <v>0</v>
      </c>
      <c r="J33" s="43">
        <f t="shared" si="6"/>
        <v>0</v>
      </c>
      <c r="K33" s="43">
        <f t="shared" si="6"/>
        <v>0</v>
      </c>
      <c r="L33" s="43">
        <f t="shared" si="6"/>
        <v>0</v>
      </c>
      <c r="M33" s="43">
        <f t="shared" si="6"/>
        <v>0</v>
      </c>
      <c r="N33" s="43">
        <f t="shared" si="6"/>
        <v>0</v>
      </c>
      <c r="O33" s="43">
        <f t="shared" si="6"/>
        <v>0</v>
      </c>
      <c r="P33" s="43">
        <f t="shared" si="6"/>
        <v>0</v>
      </c>
      <c r="Q33" s="43">
        <f t="shared" si="6"/>
        <v>0</v>
      </c>
      <c r="R33" s="43" t="str">
        <f t="shared" si="6"/>
        <v/>
      </c>
      <c r="S33" s="43" t="str">
        <f t="shared" si="6"/>
        <v/>
      </c>
      <c r="T33" s="43" t="str">
        <f t="shared" si="6"/>
        <v/>
      </c>
      <c r="U33" s="43" t="str">
        <f t="shared" si="6"/>
        <v/>
      </c>
      <c r="V33" s="43" t="str">
        <f t="shared" si="6"/>
        <v/>
      </c>
      <c r="W33" s="43" t="str">
        <f t="shared" si="6"/>
        <v/>
      </c>
      <c r="X33" s="43" t="str">
        <f t="shared" si="6"/>
        <v/>
      </c>
      <c r="Y33" s="43" t="str">
        <f t="shared" si="6"/>
        <v/>
      </c>
      <c r="Z33" s="43" t="str">
        <f t="shared" si="6"/>
        <v/>
      </c>
      <c r="AA33" s="43" t="str">
        <f t="shared" si="6"/>
        <v/>
      </c>
      <c r="AB33" s="43" t="str">
        <f t="shared" si="6"/>
        <v/>
      </c>
      <c r="AC33" s="43" t="str">
        <f t="shared" si="6"/>
        <v/>
      </c>
      <c r="AD33" s="43" t="str">
        <f t="shared" si="6"/>
        <v/>
      </c>
      <c r="AE33" s="43" t="str">
        <f t="shared" si="6"/>
        <v/>
      </c>
      <c r="AF33" s="43" t="str">
        <f t="shared" si="6"/>
        <v/>
      </c>
      <c r="AG33" s="43" t="str">
        <f t="shared" si="6"/>
        <v/>
      </c>
      <c r="AH33" s="43" t="str">
        <f t="shared" si="6"/>
        <v/>
      </c>
      <c r="AI33" s="43" t="str">
        <f t="shared" si="6"/>
        <v/>
      </c>
      <c r="AJ33" s="44" t="str">
        <f t="shared" si="6"/>
        <v/>
      </c>
    </row>
    <row r="34" spans="1:36" ht="19.5" thickBot="1" x14ac:dyDescent="0.3">
      <c r="A34" s="74" t="s">
        <v>84</v>
      </c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4" t="s">
        <v>85</v>
      </c>
      <c r="AA34" s="75"/>
      <c r="AB34" s="75"/>
      <c r="AC34" s="75"/>
      <c r="AD34" s="75"/>
      <c r="AE34" s="75"/>
      <c r="AF34" s="75"/>
      <c r="AG34" s="75"/>
      <c r="AH34" s="75"/>
      <c r="AI34" s="75"/>
      <c r="AJ34" s="76"/>
    </row>
    <row r="35" spans="1:36" ht="23.25" thickBot="1" x14ac:dyDescent="0.2">
      <c r="A35" s="77" t="s">
        <v>86</v>
      </c>
      <c r="B35" s="79" t="s">
        <v>87</v>
      </c>
      <c r="C35" s="81" t="s">
        <v>88</v>
      </c>
      <c r="D35" s="82"/>
      <c r="E35" s="82"/>
      <c r="F35" s="82"/>
      <c r="G35" s="82"/>
      <c r="H35" s="82"/>
      <c r="I35" s="82"/>
      <c r="J35" s="82"/>
      <c r="K35" s="82"/>
      <c r="L35" s="83" t="s">
        <v>89</v>
      </c>
      <c r="M35" s="82"/>
      <c r="N35" s="82"/>
      <c r="O35" s="82"/>
      <c r="P35" s="84"/>
      <c r="Q35" s="83" t="s">
        <v>90</v>
      </c>
      <c r="R35" s="82"/>
      <c r="S35" s="82"/>
      <c r="T35" s="82"/>
      <c r="U35" s="82"/>
      <c r="V35" s="82"/>
      <c r="W35" s="82"/>
      <c r="X35" s="82"/>
      <c r="Y35" s="82"/>
      <c r="AA35" s="21" t="s">
        <v>91</v>
      </c>
      <c r="AB35" s="4" t="s">
        <v>92</v>
      </c>
      <c r="AC35" s="5" t="s">
        <v>93</v>
      </c>
      <c r="AD35" s="5" t="s">
        <v>320</v>
      </c>
      <c r="AE35" s="6" t="s">
        <v>94</v>
      </c>
      <c r="AF35" s="6" t="s">
        <v>95</v>
      </c>
      <c r="AG35" s="6" t="s">
        <v>96</v>
      </c>
      <c r="AH35" s="6" t="s">
        <v>97</v>
      </c>
      <c r="AI35" s="6" t="s">
        <v>98</v>
      </c>
      <c r="AJ35" s="45" t="s">
        <v>319</v>
      </c>
    </row>
    <row r="36" spans="1:36" ht="14.25" x14ac:dyDescent="0.15">
      <c r="A36" s="77"/>
      <c r="B36" s="79"/>
      <c r="C36" s="85" t="s">
        <v>99</v>
      </c>
      <c r="D36" s="87" t="s">
        <v>100</v>
      </c>
      <c r="E36" s="87" t="s">
        <v>101</v>
      </c>
      <c r="F36" s="87" t="s">
        <v>102</v>
      </c>
      <c r="G36" s="87" t="s">
        <v>103</v>
      </c>
      <c r="H36" s="87" t="s">
        <v>104</v>
      </c>
      <c r="I36" s="87" t="s">
        <v>105</v>
      </c>
      <c r="J36" s="87" t="s">
        <v>106</v>
      </c>
      <c r="K36" s="87" t="s">
        <v>107</v>
      </c>
      <c r="L36" s="87" t="s">
        <v>108</v>
      </c>
      <c r="M36" s="87" t="s">
        <v>109</v>
      </c>
      <c r="N36" s="87" t="s">
        <v>110</v>
      </c>
      <c r="O36" s="87" t="s">
        <v>111</v>
      </c>
      <c r="P36" s="87" t="s">
        <v>112</v>
      </c>
      <c r="Q36" s="89" t="s">
        <v>113</v>
      </c>
      <c r="R36" s="89" t="s">
        <v>114</v>
      </c>
      <c r="S36" s="89" t="s">
        <v>115</v>
      </c>
      <c r="T36" s="89" t="s">
        <v>116</v>
      </c>
      <c r="U36" s="89" t="s">
        <v>111</v>
      </c>
      <c r="V36" s="89" t="s">
        <v>117</v>
      </c>
      <c r="W36" s="103" t="s">
        <v>118</v>
      </c>
      <c r="X36" s="89" t="s">
        <v>119</v>
      </c>
      <c r="Y36" s="93" t="s">
        <v>120</v>
      </c>
      <c r="AA36" s="22" t="s">
        <v>79</v>
      </c>
      <c r="AB36" s="35"/>
      <c r="AC36" s="35"/>
      <c r="AD36" s="35"/>
      <c r="AE36" s="35"/>
      <c r="AF36" s="35"/>
      <c r="AG36" s="35"/>
      <c r="AH36" s="35"/>
      <c r="AI36" s="35"/>
      <c r="AJ36" s="46"/>
    </row>
    <row r="37" spans="1:36" ht="14.25" x14ac:dyDescent="0.15">
      <c r="A37" s="78"/>
      <c r="B37" s="80"/>
      <c r="C37" s="86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90"/>
      <c r="R37" s="90" t="s">
        <v>114</v>
      </c>
      <c r="S37" s="90" t="s">
        <v>115</v>
      </c>
      <c r="T37" s="90" t="s">
        <v>116</v>
      </c>
      <c r="U37" s="90" t="s">
        <v>111</v>
      </c>
      <c r="V37" s="90" t="s">
        <v>117</v>
      </c>
      <c r="W37" s="90" t="s">
        <v>118</v>
      </c>
      <c r="X37" s="90" t="s">
        <v>119</v>
      </c>
      <c r="Y37" s="94"/>
      <c r="AA37" s="22" t="s">
        <v>80</v>
      </c>
      <c r="AB37" s="35"/>
      <c r="AC37" s="35"/>
      <c r="AD37" s="35"/>
      <c r="AE37" s="35"/>
      <c r="AF37" s="35"/>
      <c r="AG37" s="35"/>
      <c r="AH37" s="35"/>
      <c r="AI37" s="35"/>
      <c r="AJ37" s="46"/>
    </row>
    <row r="38" spans="1:36" ht="14.25" x14ac:dyDescent="0.15">
      <c r="A38" s="47"/>
      <c r="B38" s="7"/>
      <c r="C38" s="8"/>
      <c r="D38" s="8"/>
      <c r="E38" s="8"/>
      <c r="F38" s="7"/>
      <c r="G38" s="23"/>
      <c r="H38" s="10"/>
      <c r="I38" s="9"/>
      <c r="J38" s="9"/>
      <c r="K38" s="9"/>
      <c r="L38" s="39"/>
      <c r="M38" s="39"/>
      <c r="N38" s="39"/>
      <c r="O38" s="39"/>
      <c r="P38" s="23"/>
      <c r="Q38" s="39"/>
      <c r="R38" s="39"/>
      <c r="S38" s="39"/>
      <c r="T38" s="39"/>
      <c r="U38" s="39"/>
      <c r="V38" s="39"/>
      <c r="W38" s="39"/>
      <c r="X38" s="39"/>
      <c r="Y38" s="20"/>
      <c r="AA38" s="22" t="s">
        <v>81</v>
      </c>
      <c r="AB38" s="35"/>
      <c r="AC38" s="35"/>
      <c r="AD38" s="35"/>
      <c r="AE38" s="35"/>
      <c r="AF38" s="35"/>
      <c r="AG38" s="35"/>
      <c r="AH38" s="35"/>
      <c r="AI38" s="35"/>
      <c r="AJ38" s="46"/>
    </row>
    <row r="39" spans="1:36" thickBot="1" x14ac:dyDescent="0.2">
      <c r="A39" s="47"/>
      <c r="B39" s="7"/>
      <c r="C39" s="8"/>
      <c r="D39" s="8"/>
      <c r="E39" s="8"/>
      <c r="F39" s="7"/>
      <c r="G39" s="23"/>
      <c r="H39" s="10"/>
      <c r="I39" s="9"/>
      <c r="J39" s="9"/>
      <c r="K39" s="9"/>
      <c r="L39" s="39"/>
      <c r="M39" s="39"/>
      <c r="N39" s="39"/>
      <c r="O39" s="39"/>
      <c r="P39" s="23"/>
      <c r="Q39" s="39"/>
      <c r="R39" s="39"/>
      <c r="S39" s="39"/>
      <c r="T39" s="39"/>
      <c r="U39" s="39"/>
      <c r="V39" s="39"/>
      <c r="W39" s="39"/>
      <c r="X39" s="39"/>
      <c r="Y39" s="20"/>
      <c r="AA39" s="22" t="s">
        <v>82</v>
      </c>
      <c r="AB39" s="35"/>
      <c r="AC39" s="35"/>
      <c r="AD39" s="35"/>
      <c r="AE39" s="35"/>
      <c r="AF39" s="35"/>
      <c r="AG39" s="35"/>
      <c r="AH39" s="35"/>
      <c r="AI39" s="35"/>
      <c r="AJ39" s="46"/>
    </row>
    <row r="40" spans="1:36" ht="19.5" thickBot="1" x14ac:dyDescent="0.3">
      <c r="A40" s="47"/>
      <c r="B40" s="7"/>
      <c r="C40" s="8"/>
      <c r="D40" s="8"/>
      <c r="E40" s="8"/>
      <c r="F40" s="7"/>
      <c r="G40" s="23"/>
      <c r="H40" s="10"/>
      <c r="I40" s="9"/>
      <c r="J40" s="9"/>
      <c r="K40" s="9"/>
      <c r="L40" s="39"/>
      <c r="M40" s="39"/>
      <c r="N40" s="39"/>
      <c r="O40" s="39"/>
      <c r="P40" s="23"/>
      <c r="Q40" s="39"/>
      <c r="R40" s="39"/>
      <c r="S40" s="39"/>
      <c r="T40" s="39"/>
      <c r="U40" s="39"/>
      <c r="V40" s="39"/>
      <c r="W40" s="39"/>
      <c r="X40" s="39"/>
      <c r="Y40" s="11"/>
      <c r="AA40" s="95" t="s">
        <v>121</v>
      </c>
      <c r="AB40" s="96"/>
      <c r="AC40" s="96"/>
      <c r="AD40" s="96"/>
      <c r="AE40" s="97"/>
      <c r="AF40" s="98" t="s">
        <v>122</v>
      </c>
      <c r="AG40" s="99"/>
      <c r="AH40" s="99"/>
      <c r="AI40" s="99"/>
      <c r="AJ40" s="100"/>
    </row>
    <row r="41" spans="1:36" ht="14.25" x14ac:dyDescent="0.15">
      <c r="A41" s="47"/>
      <c r="B41" s="7"/>
      <c r="C41" s="8"/>
      <c r="D41" s="8"/>
      <c r="E41" s="8"/>
      <c r="F41" s="7"/>
      <c r="G41" s="23"/>
      <c r="H41" s="10"/>
      <c r="I41" s="9"/>
      <c r="J41" s="9"/>
      <c r="K41" s="9"/>
      <c r="L41" s="39"/>
      <c r="M41" s="39"/>
      <c r="N41" s="39"/>
      <c r="O41" s="39"/>
      <c r="P41" s="23"/>
      <c r="Q41" s="39"/>
      <c r="R41" s="39"/>
      <c r="S41" s="39"/>
      <c r="T41" s="39"/>
      <c r="U41" s="39"/>
      <c r="V41" s="39"/>
      <c r="W41" s="39"/>
      <c r="X41" s="39"/>
      <c r="Y41" s="11"/>
      <c r="AA41" s="13" t="s">
        <v>91</v>
      </c>
      <c r="AB41" s="6" t="s">
        <v>123</v>
      </c>
      <c r="AC41" s="6" t="s">
        <v>124</v>
      </c>
      <c r="AD41" s="6" t="s">
        <v>125</v>
      </c>
      <c r="AE41" s="6" t="s">
        <v>126</v>
      </c>
      <c r="AF41" s="5" t="s">
        <v>91</v>
      </c>
      <c r="AG41" s="6" t="s">
        <v>127</v>
      </c>
      <c r="AH41" s="6" t="s">
        <v>128</v>
      </c>
      <c r="AI41" s="6" t="s">
        <v>129</v>
      </c>
      <c r="AJ41" s="6" t="s">
        <v>130</v>
      </c>
    </row>
    <row r="42" spans="1:36" ht="14.25" x14ac:dyDescent="0.15">
      <c r="A42" s="47"/>
      <c r="B42" s="7"/>
      <c r="C42" s="8"/>
      <c r="D42" s="8"/>
      <c r="E42" s="8"/>
      <c r="F42" s="7"/>
      <c r="G42" s="23"/>
      <c r="H42" s="10"/>
      <c r="I42" s="9"/>
      <c r="J42" s="9"/>
      <c r="K42" s="9"/>
      <c r="L42" s="39"/>
      <c r="M42" s="39"/>
      <c r="N42" s="39"/>
      <c r="O42" s="39"/>
      <c r="P42" s="23"/>
      <c r="Q42" s="39"/>
      <c r="R42" s="39"/>
      <c r="S42" s="39"/>
      <c r="T42" s="39"/>
      <c r="U42" s="39"/>
      <c r="V42" s="39"/>
      <c r="W42" s="39"/>
      <c r="X42" s="39"/>
      <c r="Y42" s="11"/>
      <c r="AA42" s="14" t="s">
        <v>79</v>
      </c>
      <c r="AB42" s="35"/>
      <c r="AC42" s="35"/>
      <c r="AD42" s="35"/>
      <c r="AE42" s="35"/>
      <c r="AF42" s="12" t="s">
        <v>79</v>
      </c>
      <c r="AG42" s="35"/>
      <c r="AH42" s="35"/>
      <c r="AI42" s="35"/>
      <c r="AJ42" s="35"/>
    </row>
    <row r="43" spans="1:36" ht="14.25" x14ac:dyDescent="0.15">
      <c r="A43" s="47"/>
      <c r="B43" s="7"/>
      <c r="C43" s="8"/>
      <c r="D43" s="8"/>
      <c r="E43" s="8"/>
      <c r="F43" s="7"/>
      <c r="G43" s="23"/>
      <c r="H43" s="10"/>
      <c r="I43" s="9"/>
      <c r="J43" s="9"/>
      <c r="K43" s="9"/>
      <c r="L43" s="39"/>
      <c r="M43" s="39"/>
      <c r="N43" s="39"/>
      <c r="O43" s="39"/>
      <c r="P43" s="23"/>
      <c r="Q43" s="39"/>
      <c r="R43" s="39"/>
      <c r="S43" s="39"/>
      <c r="T43" s="39"/>
      <c r="U43" s="39"/>
      <c r="V43" s="39"/>
      <c r="W43" s="39"/>
      <c r="X43" s="39"/>
      <c r="Y43" s="11"/>
      <c r="AA43" s="14" t="s">
        <v>80</v>
      </c>
      <c r="AB43" s="35"/>
      <c r="AC43" s="35"/>
      <c r="AD43" s="35"/>
      <c r="AE43" s="35"/>
      <c r="AF43" s="12" t="s">
        <v>80</v>
      </c>
      <c r="AG43" s="35"/>
      <c r="AH43" s="35"/>
      <c r="AI43" s="35"/>
      <c r="AJ43" s="35"/>
    </row>
    <row r="44" spans="1:36" ht="14.25" x14ac:dyDescent="0.15">
      <c r="A44" s="47"/>
      <c r="B44" s="7"/>
      <c r="C44" s="8"/>
      <c r="D44" s="8"/>
      <c r="E44" s="8"/>
      <c r="F44" s="7"/>
      <c r="G44" s="23"/>
      <c r="H44" s="10"/>
      <c r="I44" s="9"/>
      <c r="J44" s="9"/>
      <c r="K44" s="9"/>
      <c r="L44" s="39"/>
      <c r="M44" s="39"/>
      <c r="N44" s="39"/>
      <c r="O44" s="39"/>
      <c r="P44" s="23"/>
      <c r="Q44" s="39"/>
      <c r="R44" s="39"/>
      <c r="S44" s="39"/>
      <c r="T44" s="39"/>
      <c r="U44" s="39"/>
      <c r="V44" s="39"/>
      <c r="W44" s="39"/>
      <c r="X44" s="39"/>
      <c r="Y44" s="11"/>
      <c r="AA44" s="14" t="s">
        <v>81</v>
      </c>
      <c r="AB44" s="35"/>
      <c r="AC44" s="35"/>
      <c r="AD44" s="35"/>
      <c r="AE44" s="35"/>
      <c r="AF44" s="12" t="s">
        <v>81</v>
      </c>
      <c r="AG44" s="35"/>
      <c r="AH44" s="35"/>
      <c r="AI44" s="35"/>
      <c r="AJ44" s="35"/>
    </row>
    <row r="45" spans="1:36" thickBot="1" x14ac:dyDescent="0.2">
      <c r="A45" s="47"/>
      <c r="B45" s="7"/>
      <c r="C45" s="8"/>
      <c r="D45" s="8"/>
      <c r="E45" s="8"/>
      <c r="F45" s="7"/>
      <c r="G45" s="23"/>
      <c r="H45" s="10"/>
      <c r="I45" s="9"/>
      <c r="J45" s="9"/>
      <c r="K45" s="9"/>
      <c r="L45" s="39"/>
      <c r="M45" s="39"/>
      <c r="N45" s="39"/>
      <c r="O45" s="39"/>
      <c r="P45" s="23"/>
      <c r="Q45" s="39"/>
      <c r="R45" s="39"/>
      <c r="S45" s="39"/>
      <c r="T45" s="39"/>
      <c r="U45" s="39"/>
      <c r="V45" s="39"/>
      <c r="W45" s="39"/>
      <c r="X45" s="39"/>
      <c r="Y45" s="11"/>
      <c r="AA45" s="14" t="s">
        <v>82</v>
      </c>
      <c r="AB45" s="35"/>
      <c r="AC45" s="35"/>
      <c r="AD45" s="35"/>
      <c r="AE45" s="35"/>
      <c r="AF45" s="12" t="s">
        <v>82</v>
      </c>
      <c r="AG45" s="35"/>
      <c r="AH45" s="36"/>
      <c r="AI45" s="36"/>
      <c r="AJ45" s="36"/>
    </row>
    <row r="46" spans="1:36" ht="19.5" thickBot="1" x14ac:dyDescent="0.2">
      <c r="A46" s="47"/>
      <c r="B46" s="7"/>
      <c r="C46" s="8"/>
      <c r="D46" s="8"/>
      <c r="E46" s="8"/>
      <c r="F46" s="7"/>
      <c r="G46" s="23"/>
      <c r="H46" s="10"/>
      <c r="I46" s="9"/>
      <c r="J46" s="9"/>
      <c r="K46" s="9"/>
      <c r="L46" s="39"/>
      <c r="M46" s="39"/>
      <c r="N46" s="39"/>
      <c r="O46" s="39"/>
      <c r="P46" s="23"/>
      <c r="Q46" s="39"/>
      <c r="R46" s="39"/>
      <c r="S46" s="39"/>
      <c r="T46" s="39"/>
      <c r="U46" s="39"/>
      <c r="V46" s="39"/>
      <c r="W46" s="39"/>
      <c r="X46" s="39"/>
      <c r="Y46" s="11"/>
      <c r="AA46" s="101" t="s">
        <v>131</v>
      </c>
      <c r="AB46" s="99"/>
      <c r="AC46" s="99"/>
      <c r="AD46" s="99"/>
      <c r="AE46" s="99"/>
      <c r="AF46" s="99"/>
      <c r="AG46" s="99"/>
      <c r="AH46" s="99"/>
      <c r="AI46" s="102"/>
      <c r="AJ46" s="91" t="s">
        <v>132</v>
      </c>
    </row>
    <row r="47" spans="1:36" ht="14.25" x14ac:dyDescent="0.15">
      <c r="A47" s="47"/>
      <c r="B47" s="7"/>
      <c r="C47" s="8"/>
      <c r="D47" s="8"/>
      <c r="E47" s="8"/>
      <c r="F47" s="7"/>
      <c r="G47" s="23"/>
      <c r="H47" s="10"/>
      <c r="I47" s="9"/>
      <c r="J47" s="9"/>
      <c r="K47" s="9"/>
      <c r="L47" s="39"/>
      <c r="M47" s="39"/>
      <c r="N47" s="39"/>
      <c r="O47" s="39"/>
      <c r="P47" s="23"/>
      <c r="Q47" s="39"/>
      <c r="R47" s="39"/>
      <c r="S47" s="39"/>
      <c r="T47" s="39"/>
      <c r="U47" s="39"/>
      <c r="V47" s="39"/>
      <c r="W47" s="39"/>
      <c r="X47" s="39"/>
      <c r="Y47" s="11"/>
      <c r="AA47" s="6" t="s">
        <v>91</v>
      </c>
      <c r="AB47" s="6" t="s">
        <v>133</v>
      </c>
      <c r="AC47" s="6" t="s">
        <v>134</v>
      </c>
      <c r="AD47" s="6" t="s">
        <v>135</v>
      </c>
      <c r="AE47" s="6" t="s">
        <v>136</v>
      </c>
      <c r="AF47" s="6" t="s">
        <v>137</v>
      </c>
      <c r="AG47" s="6" t="s">
        <v>138</v>
      </c>
      <c r="AH47" s="4" t="s">
        <v>139</v>
      </c>
      <c r="AI47" s="6"/>
      <c r="AJ47" s="92"/>
    </row>
    <row r="48" spans="1:36" ht="14.25" x14ac:dyDescent="0.15">
      <c r="A48" s="47"/>
      <c r="B48" s="7"/>
      <c r="C48" s="8"/>
      <c r="D48" s="8"/>
      <c r="E48" s="8"/>
      <c r="F48" s="7"/>
      <c r="G48" s="23"/>
      <c r="H48" s="10"/>
      <c r="I48" s="9"/>
      <c r="J48" s="9"/>
      <c r="K48" s="9"/>
      <c r="L48" s="39"/>
      <c r="M48" s="39"/>
      <c r="N48" s="39"/>
      <c r="O48" s="39"/>
      <c r="P48" s="23"/>
      <c r="Q48" s="39"/>
      <c r="R48" s="39"/>
      <c r="S48" s="39"/>
      <c r="T48" s="39"/>
      <c r="U48" s="39"/>
      <c r="V48" s="39"/>
      <c r="W48" s="39"/>
      <c r="X48" s="39"/>
      <c r="Y48" s="11"/>
      <c r="AA48" s="25" t="s">
        <v>79</v>
      </c>
      <c r="AB48" s="35"/>
      <c r="AC48" s="35"/>
      <c r="AD48" s="35"/>
      <c r="AE48" s="35"/>
      <c r="AF48" s="35"/>
      <c r="AG48" s="35"/>
      <c r="AH48" s="35"/>
      <c r="AI48" s="35"/>
      <c r="AJ48" s="48"/>
    </row>
    <row r="49" spans="1:36" ht="14.25" x14ac:dyDescent="0.15">
      <c r="A49" s="47"/>
      <c r="B49" s="7"/>
      <c r="C49" s="8"/>
      <c r="D49" s="8"/>
      <c r="E49" s="8"/>
      <c r="F49" s="7"/>
      <c r="G49" s="23"/>
      <c r="H49" s="10"/>
      <c r="I49" s="9"/>
      <c r="J49" s="9"/>
      <c r="K49" s="9"/>
      <c r="L49" s="39"/>
      <c r="M49" s="39"/>
      <c r="N49" s="39"/>
      <c r="O49" s="39"/>
      <c r="P49" s="23"/>
      <c r="Q49" s="39"/>
      <c r="R49" s="39"/>
      <c r="S49" s="39"/>
      <c r="T49" s="39"/>
      <c r="U49" s="39"/>
      <c r="V49" s="39"/>
      <c r="W49" s="39"/>
      <c r="X49" s="39"/>
      <c r="Y49" s="11"/>
      <c r="AA49" s="25" t="s">
        <v>80</v>
      </c>
      <c r="AB49" s="35"/>
      <c r="AC49" s="35"/>
      <c r="AD49" s="35"/>
      <c r="AE49" s="35"/>
      <c r="AF49" s="35"/>
      <c r="AG49" s="35"/>
      <c r="AH49" s="35"/>
      <c r="AI49" s="35"/>
      <c r="AJ49" s="48"/>
    </row>
    <row r="50" spans="1:36" ht="14.25" x14ac:dyDescent="0.15">
      <c r="A50" s="47" t="str">
        <f>IF(_Tap_day_each!B14="","",_Tap_day_each!B14)</f>
        <v/>
      </c>
      <c r="B50" s="7" t="str">
        <f>IF(_Tap_day_each!E14="","",_Tap_day_each!E14)</f>
        <v/>
      </c>
      <c r="C50" s="8" t="str">
        <f>IF(_Tap_day_each!H14="","",_Tap_day_each!H14)</f>
        <v/>
      </c>
      <c r="D50" s="8" t="str">
        <f>IF(_Tap_day_each!J14="","",_Tap_day_each!J14)</f>
        <v/>
      </c>
      <c r="E50" s="8" t="str">
        <f>IF(_Tap_day_each!I14="","",_Tap_day_each!I14)</f>
        <v/>
      </c>
      <c r="F50" s="7" t="str">
        <f>IF(_Tap_day_each!R14="","",_Tap_day_each!R14)</f>
        <v/>
      </c>
      <c r="G50" s="23" t="str">
        <f t="shared" ref="G50:G51" si="7">IFERROR((E50-C50)*24*60,"")</f>
        <v/>
      </c>
      <c r="H50" s="10" t="str">
        <f>IF(_Tap_day_each!AF14="","",_Tap_day_each!AF14)</f>
        <v/>
      </c>
      <c r="I50" s="9" t="str">
        <f>IF(_Tap_day_each!BO14="","",_Tap_day_each!BO14)</f>
        <v/>
      </c>
      <c r="J50" s="9" t="str">
        <f>IF(_Tap_day_each!P14="","",_Tap_day_each!P14)</f>
        <v/>
      </c>
      <c r="K50" s="9" t="str">
        <f t="shared" ref="K50:K51" si="8">IFERROR(J50-I50,"")</f>
        <v/>
      </c>
      <c r="L50" s="39" t="str">
        <f>IF(_Tap_day_each!CB14="","",_Tap_day_each!CB14)</f>
        <v/>
      </c>
      <c r="M50" s="39" t="str">
        <f>IF(_Tap_day_each!CH14="","",_Tap_day_each!CH14)</f>
        <v/>
      </c>
      <c r="N50" s="39" t="str">
        <f>IF(_Tap_day_each!CA14="","",_Tap_day_each!CA14)</f>
        <v/>
      </c>
      <c r="O50" s="39" t="str">
        <f>IF(_Tap_day_each!BZ14="","",_Tap_day_each!BZ14)</f>
        <v/>
      </c>
      <c r="P50" s="23" t="str">
        <f>IF(_Tap_day_each!Q14="","",_Tap_day_each!Q14)</f>
        <v/>
      </c>
      <c r="Q50" s="39" t="str">
        <f>IF(_Tap_day_each!CK14="","",_Tap_day_each!CK14)</f>
        <v/>
      </c>
      <c r="R50" s="39" t="str">
        <f>IF(_Tap_day_each!CJ14="","",_Tap_day_each!CJ14)</f>
        <v/>
      </c>
      <c r="S50" s="39" t="str">
        <f>IF(_Tap_day_each!CU14="","",_Tap_day_each!CU14)</f>
        <v/>
      </c>
      <c r="T50" s="39" t="str">
        <f>IF(_Tap_day_each!CL14="","",_Tap_day_each!CL14)</f>
        <v/>
      </c>
      <c r="U50" s="39" t="str">
        <f>IF(_Tap_day_each!CT14="","",_Tap_day_each!CT14)</f>
        <v/>
      </c>
      <c r="V50" s="39" t="str">
        <f>IF(_Tap_day_each!CV14="","",_Tap_day_each!CV14)</f>
        <v/>
      </c>
      <c r="W50" s="39" t="str">
        <f>IF(_Tap_day_each!CN14="","",_Tap_day_each!CN14)</f>
        <v/>
      </c>
      <c r="X50" s="39" t="str">
        <f>IF(_Tap_day_each!CQ14="","",_Tap_day_each!CQ14)</f>
        <v/>
      </c>
      <c r="Y50" s="11" t="str">
        <f t="shared" ref="Y50:Y51" si="9">IFERROR(Q50/R50,"")</f>
        <v/>
      </c>
      <c r="AA50" s="25" t="s">
        <v>81</v>
      </c>
      <c r="AB50" s="35"/>
      <c r="AC50" s="35"/>
      <c r="AD50" s="35"/>
      <c r="AE50" s="35"/>
      <c r="AF50" s="35"/>
      <c r="AG50" s="35"/>
      <c r="AH50" s="35"/>
      <c r="AI50" s="35"/>
      <c r="AJ50" s="48"/>
    </row>
    <row r="51" spans="1:36" thickBot="1" x14ac:dyDescent="0.2">
      <c r="A51" s="49" t="s">
        <v>141</v>
      </c>
      <c r="B51" s="50" t="str">
        <f>IF(_Tap_day_each!E15="","",_Tap_day_each!E15)</f>
        <v/>
      </c>
      <c r="C51" s="51" t="str">
        <f>IF(_Tap_day_each!H15="","",_Tap_day_each!H15)</f>
        <v/>
      </c>
      <c r="D51" s="51" t="str">
        <f>IF(_Tap_day_each!J15="","",_Tap_day_each!J15)</f>
        <v/>
      </c>
      <c r="E51" s="51" t="str">
        <f>IF(_Tap_day_each!I15="","",_Tap_day_each!I15)</f>
        <v/>
      </c>
      <c r="F51" s="50" t="str">
        <f>IF(_Tap_day_each!R15="","",_Tap_day_each!R15)</f>
        <v/>
      </c>
      <c r="G51" s="52" t="str">
        <f t="shared" si="7"/>
        <v/>
      </c>
      <c r="H51" s="53" t="str">
        <f>IF(_Tap_day_each!AF15="","",_Tap_day_each!AF15)</f>
        <v/>
      </c>
      <c r="I51" s="54" t="str">
        <f>IF(_Tap_day_each!BO15="","",_Tap_day_each!BO15)</f>
        <v/>
      </c>
      <c r="J51" s="54" t="str">
        <f>IF(_Tap_day_each!P15="","",_Tap_day_each!P15)</f>
        <v/>
      </c>
      <c r="K51" s="54" t="str">
        <f t="shared" si="8"/>
        <v/>
      </c>
      <c r="L51" s="55" t="str">
        <f>IF(_Tap_day_each!CB15="","",_Tap_day_each!CB15)</f>
        <v/>
      </c>
      <c r="M51" s="55" t="str">
        <f>IF(_Tap_day_each!CH15="","",_Tap_day_each!CH15)</f>
        <v/>
      </c>
      <c r="N51" s="55" t="str">
        <f>IF(_Tap_day_each!CA15="","",_Tap_day_each!CA15)</f>
        <v/>
      </c>
      <c r="O51" s="55" t="str">
        <f>IF(_Tap_day_each!BZ15="","",_Tap_day_each!BZ15)</f>
        <v/>
      </c>
      <c r="P51" s="52" t="str">
        <f>IF(_Tap_day_each!Q15="","",_Tap_day_each!Q15)</f>
        <v/>
      </c>
      <c r="Q51" s="55" t="str">
        <f>IF(_Tap_day_each!CK15="","",_Tap_day_each!CK15)</f>
        <v/>
      </c>
      <c r="R51" s="55" t="str">
        <f>IF(_Tap_day_each!CJ15="","",_Tap_day_each!CJ15)</f>
        <v/>
      </c>
      <c r="S51" s="55" t="str">
        <f>IF(_Tap_day_each!CU15="","",_Tap_day_each!CU15)</f>
        <v/>
      </c>
      <c r="T51" s="55" t="str">
        <f>IF(_Tap_day_each!CL15="","",_Tap_day_each!CL15)</f>
        <v/>
      </c>
      <c r="U51" s="55" t="str">
        <f>IF(_Tap_day_each!CT15="","",_Tap_day_each!CT15)</f>
        <v/>
      </c>
      <c r="V51" s="55" t="str">
        <f>IF(_Tap_day_each!CV15="","",_Tap_day_each!CV15)</f>
        <v/>
      </c>
      <c r="W51" s="55" t="str">
        <f>IF(_Tap_day_each!CN15="","",_Tap_day_each!CN15)</f>
        <v/>
      </c>
      <c r="X51" s="55" t="str">
        <f>IF(_Tap_day_each!CQ15="","",_Tap_day_each!CQ15)</f>
        <v/>
      </c>
      <c r="Y51" s="56" t="str">
        <f t="shared" si="9"/>
        <v/>
      </c>
      <c r="AA51" s="57" t="s">
        <v>82</v>
      </c>
      <c r="AB51" s="58"/>
      <c r="AC51" s="58"/>
      <c r="AD51" s="58"/>
      <c r="AE51" s="58"/>
      <c r="AF51" s="58"/>
      <c r="AG51" s="58"/>
      <c r="AH51" s="58"/>
      <c r="AI51" s="58"/>
      <c r="AJ51" s="59"/>
    </row>
  </sheetData>
  <mergeCells count="45">
    <mergeCell ref="T36:T37"/>
    <mergeCell ref="U36:U37"/>
    <mergeCell ref="V36:V37"/>
    <mergeCell ref="W36:W37"/>
    <mergeCell ref="X36:X37"/>
    <mergeCell ref="AJ46:AJ47"/>
    <mergeCell ref="Y36:Y37"/>
    <mergeCell ref="AA40:AE40"/>
    <mergeCell ref="AF40:AJ40"/>
    <mergeCell ref="AA46:AI46"/>
    <mergeCell ref="O36:O37"/>
    <mergeCell ref="P36:P37"/>
    <mergeCell ref="Q36:Q37"/>
    <mergeCell ref="R36:R37"/>
    <mergeCell ref="S36:S37"/>
    <mergeCell ref="J36:J37"/>
    <mergeCell ref="K36:K37"/>
    <mergeCell ref="L36:L37"/>
    <mergeCell ref="M36:M37"/>
    <mergeCell ref="N36:N37"/>
    <mergeCell ref="AI2:AI3"/>
    <mergeCell ref="AJ2:AJ3"/>
    <mergeCell ref="A34:Y34"/>
    <mergeCell ref="Z34:AJ34"/>
    <mergeCell ref="A35:A37"/>
    <mergeCell ref="B35:B37"/>
    <mergeCell ref="C35:K35"/>
    <mergeCell ref="L35:P35"/>
    <mergeCell ref="Q35:Y35"/>
    <mergeCell ref="C36:C37"/>
    <mergeCell ref="D36:D37"/>
    <mergeCell ref="E36:E37"/>
    <mergeCell ref="F36:F37"/>
    <mergeCell ref="G36:G37"/>
    <mergeCell ref="H36:H37"/>
    <mergeCell ref="I36:I37"/>
    <mergeCell ref="AF2:AF3"/>
    <mergeCell ref="AG2:AG3"/>
    <mergeCell ref="AH2:AH3"/>
    <mergeCell ref="A1:R1"/>
    <mergeCell ref="S1:V1"/>
    <mergeCell ref="A2:A3"/>
    <mergeCell ref="B2:W2"/>
    <mergeCell ref="X2:AA2"/>
    <mergeCell ref="AB2:AE2"/>
  </mergeCells>
  <phoneticPr fontId="10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日報表!B5:B28</xm:f>
              <xm:sqref>B52</xm:sqref>
            </x14:sparkline>
          </x14:sparklines>
        </x14:sparklineGroup>
      </x14:sparklineGroup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W4"/>
  <sheetViews>
    <sheetView workbookViewId="0">
      <selection activeCell="CP1" sqref="CP1"/>
    </sheetView>
  </sheetViews>
  <sheetFormatPr defaultRowHeight="15" x14ac:dyDescent="0.2"/>
  <cols>
    <col min="1" max="1" width="17.25" style="1" bestFit="1" customWidth="1"/>
    <col min="2" max="2" width="18.25" style="1" bestFit="1" customWidth="1"/>
    <col min="3" max="3" width="19.875" style="1" bestFit="1" customWidth="1"/>
  </cols>
  <sheetData>
    <row r="1" spans="1:101" x14ac:dyDescent="0.2">
      <c r="A1" s="1" t="s">
        <v>157</v>
      </c>
      <c r="B1" s="1" t="s">
        <v>158</v>
      </c>
      <c r="C1" s="1" t="s">
        <v>159</v>
      </c>
      <c r="D1" s="1" t="s">
        <v>160</v>
      </c>
      <c r="E1" s="1" t="s">
        <v>161</v>
      </c>
      <c r="F1" s="1" t="s">
        <v>162</v>
      </c>
      <c r="G1" s="1" t="s">
        <v>163</v>
      </c>
      <c r="H1" s="1" t="s">
        <v>164</v>
      </c>
      <c r="I1" s="1" t="s">
        <v>165</v>
      </c>
      <c r="J1" s="1" t="s">
        <v>166</v>
      </c>
      <c r="K1" s="1" t="s">
        <v>167</v>
      </c>
      <c r="L1" s="1" t="s">
        <v>168</v>
      </c>
      <c r="M1" s="1" t="s">
        <v>169</v>
      </c>
      <c r="N1" s="1" t="s">
        <v>170</v>
      </c>
      <c r="O1" s="1" t="s">
        <v>171</v>
      </c>
      <c r="P1" s="1" t="s">
        <v>172</v>
      </c>
      <c r="Q1" s="1" t="s">
        <v>173</v>
      </c>
      <c r="R1" s="1" t="s">
        <v>174</v>
      </c>
      <c r="S1" s="1" t="s">
        <v>175</v>
      </c>
      <c r="T1" s="1" t="s">
        <v>176</v>
      </c>
      <c r="U1" s="1" t="s">
        <v>177</v>
      </c>
      <c r="V1" s="1" t="s">
        <v>178</v>
      </c>
      <c r="W1" s="1" t="s">
        <v>179</v>
      </c>
      <c r="X1" s="1" t="s">
        <v>180</v>
      </c>
      <c r="Y1" s="1" t="s">
        <v>181</v>
      </c>
      <c r="Z1" s="1" t="s">
        <v>182</v>
      </c>
      <c r="AA1" s="1" t="s">
        <v>183</v>
      </c>
      <c r="AB1" s="1" t="s">
        <v>184</v>
      </c>
      <c r="AC1" s="1" t="s">
        <v>185</v>
      </c>
      <c r="AD1" s="1" t="s">
        <v>186</v>
      </c>
      <c r="AE1" s="1" t="s">
        <v>187</v>
      </c>
      <c r="AF1" s="1" t="s">
        <v>188</v>
      </c>
      <c r="AG1" s="1" t="s">
        <v>189</v>
      </c>
      <c r="AH1" s="1" t="s">
        <v>190</v>
      </c>
      <c r="AI1" s="1" t="s">
        <v>191</v>
      </c>
      <c r="AJ1" s="1" t="s">
        <v>192</v>
      </c>
      <c r="AK1" s="1" t="s">
        <v>193</v>
      </c>
      <c r="AL1" s="1" t="s">
        <v>194</v>
      </c>
      <c r="AM1" s="1" t="s">
        <v>195</v>
      </c>
      <c r="AN1" s="1" t="s">
        <v>196</v>
      </c>
      <c r="AO1" s="1" t="s">
        <v>197</v>
      </c>
      <c r="AP1" s="1" t="s">
        <v>198</v>
      </c>
      <c r="AQ1" s="1" t="s">
        <v>199</v>
      </c>
      <c r="AR1" s="1" t="s">
        <v>200</v>
      </c>
      <c r="AS1" s="1" t="s">
        <v>201</v>
      </c>
      <c r="AT1" s="1" t="s">
        <v>202</v>
      </c>
      <c r="AU1" s="1" t="s">
        <v>203</v>
      </c>
      <c r="AV1" s="1" t="s">
        <v>204</v>
      </c>
      <c r="AW1" s="1" t="s">
        <v>205</v>
      </c>
      <c r="AX1" s="1" t="s">
        <v>206</v>
      </c>
      <c r="AY1" s="1" t="s">
        <v>207</v>
      </c>
      <c r="AZ1" s="1" t="s">
        <v>208</v>
      </c>
      <c r="BA1" s="1" t="s">
        <v>209</v>
      </c>
      <c r="BB1" s="1" t="s">
        <v>210</v>
      </c>
      <c r="BC1" s="1" t="s">
        <v>211</v>
      </c>
      <c r="BD1" s="1" t="s">
        <v>212</v>
      </c>
      <c r="BE1" s="1" t="s">
        <v>213</v>
      </c>
      <c r="BF1" s="1" t="s">
        <v>214</v>
      </c>
      <c r="BG1" s="1" t="s">
        <v>215</v>
      </c>
      <c r="BH1" s="1" t="s">
        <v>216</v>
      </c>
      <c r="BI1" s="1" t="s">
        <v>217</v>
      </c>
      <c r="BJ1" s="1" t="s">
        <v>218</v>
      </c>
      <c r="BK1" s="1" t="s">
        <v>219</v>
      </c>
      <c r="BL1" s="1" t="s">
        <v>220</v>
      </c>
      <c r="BM1" s="1" t="s">
        <v>221</v>
      </c>
      <c r="BN1" s="1" t="s">
        <v>222</v>
      </c>
      <c r="BO1" s="1" t="s">
        <v>223</v>
      </c>
      <c r="BP1" s="1" t="s">
        <v>224</v>
      </c>
      <c r="BQ1" s="1" t="s">
        <v>225</v>
      </c>
      <c r="BR1" s="1" t="s">
        <v>226</v>
      </c>
      <c r="BS1" s="1" t="s">
        <v>227</v>
      </c>
      <c r="BT1" s="1" t="s">
        <v>228</v>
      </c>
      <c r="BU1" s="1" t="s">
        <v>229</v>
      </c>
      <c r="BV1" s="1" t="s">
        <v>230</v>
      </c>
      <c r="BW1" s="1" t="s">
        <v>231</v>
      </c>
      <c r="BX1" s="1" t="s">
        <v>232</v>
      </c>
      <c r="BY1" s="1" t="s">
        <v>233</v>
      </c>
      <c r="BZ1" s="1" t="s">
        <v>234</v>
      </c>
      <c r="CA1" s="1" t="s">
        <v>235</v>
      </c>
      <c r="CB1" s="1" t="s">
        <v>236</v>
      </c>
      <c r="CC1" s="1" t="s">
        <v>237</v>
      </c>
      <c r="CD1" s="1" t="s">
        <v>238</v>
      </c>
      <c r="CE1" s="1" t="s">
        <v>239</v>
      </c>
      <c r="CF1" s="1" t="s">
        <v>240</v>
      </c>
      <c r="CG1" s="1" t="s">
        <v>241</v>
      </c>
      <c r="CH1" s="1" t="s">
        <v>242</v>
      </c>
      <c r="CI1" s="1" t="s">
        <v>243</v>
      </c>
      <c r="CJ1" s="1" t="s">
        <v>244</v>
      </c>
      <c r="CK1" s="1" t="s">
        <v>245</v>
      </c>
      <c r="CL1" s="1" t="s">
        <v>246</v>
      </c>
      <c r="CM1" s="1" t="s">
        <v>247</v>
      </c>
      <c r="CN1" s="1" t="s">
        <v>248</v>
      </c>
      <c r="CO1" s="1" t="s">
        <v>249</v>
      </c>
      <c r="CP1" s="1" t="s">
        <v>250</v>
      </c>
      <c r="CQ1" s="1" t="s">
        <v>251</v>
      </c>
      <c r="CR1" s="1" t="s">
        <v>252</v>
      </c>
      <c r="CS1" s="1" t="s">
        <v>253</v>
      </c>
      <c r="CT1" s="1" t="s">
        <v>254</v>
      </c>
      <c r="CU1" s="1" t="s">
        <v>255</v>
      </c>
      <c r="CV1" s="1" t="s">
        <v>256</v>
      </c>
      <c r="CW1" s="1" t="s">
        <v>257</v>
      </c>
    </row>
    <row r="2" spans="1:101" x14ac:dyDescent="0.2">
      <c r="A2" s="1">
        <v>766</v>
      </c>
      <c r="B2" s="1" t="s">
        <v>258</v>
      </c>
      <c r="C2" s="1">
        <v>1</v>
      </c>
      <c r="D2" s="1">
        <v>1</v>
      </c>
      <c r="E2" s="1">
        <v>1</v>
      </c>
      <c r="F2" s="1" t="b">
        <v>1</v>
      </c>
      <c r="G2" s="1" t="b">
        <v>0</v>
      </c>
      <c r="H2" s="1">
        <v>42984.8750925926</v>
      </c>
      <c r="I2" s="1">
        <v>42985.019282407397</v>
      </c>
      <c r="J2" s="1">
        <v>42984.880208333299</v>
      </c>
      <c r="K2" s="1"/>
      <c r="L2" s="1" t="b">
        <v>0</v>
      </c>
      <c r="M2" s="1" t="s">
        <v>259</v>
      </c>
      <c r="N2" s="1" t="s">
        <v>259</v>
      </c>
      <c r="O2" s="1" t="s">
        <v>259</v>
      </c>
      <c r="P2" s="1">
        <v>932.4</v>
      </c>
      <c r="Q2" s="1">
        <v>1524.85</v>
      </c>
      <c r="R2" s="1">
        <v>3600</v>
      </c>
      <c r="S2" s="1">
        <v>303.33</v>
      </c>
      <c r="U2" s="1">
        <v>150</v>
      </c>
      <c r="AC2" s="1">
        <v>0</v>
      </c>
      <c r="AD2" s="1">
        <v>60</v>
      </c>
      <c r="AE2" s="1">
        <v>4.8</v>
      </c>
      <c r="AF2" s="1">
        <v>4.4800000000000004</v>
      </c>
      <c r="AG2" s="1">
        <v>0</v>
      </c>
      <c r="AH2" s="1">
        <v>3417</v>
      </c>
      <c r="AI2" s="1">
        <v>0</v>
      </c>
      <c r="AJ2" s="1">
        <v>96.45</v>
      </c>
      <c r="AL2" s="1">
        <v>26</v>
      </c>
      <c r="AO2" s="1">
        <v>3496</v>
      </c>
      <c r="AP2" s="1">
        <v>0</v>
      </c>
      <c r="AS2" s="1">
        <v>12458</v>
      </c>
      <c r="AT2" s="1">
        <v>12016</v>
      </c>
      <c r="AU2" s="1">
        <v>15</v>
      </c>
      <c r="AV2" s="1">
        <v>10</v>
      </c>
      <c r="BC2" s="1">
        <v>0</v>
      </c>
      <c r="BH2" s="1">
        <v>4</v>
      </c>
      <c r="BI2" s="1">
        <v>24.37</v>
      </c>
      <c r="BM2" s="1">
        <v>0</v>
      </c>
      <c r="BN2" s="1">
        <v>0</v>
      </c>
      <c r="BO2" s="1">
        <v>993.27</v>
      </c>
      <c r="BP2" s="1">
        <v>324.62</v>
      </c>
      <c r="BQ2" s="1">
        <v>287.02999999999997</v>
      </c>
      <c r="BZ2" s="1">
        <v>9.1000000000000003E-5</v>
      </c>
      <c r="CA2" s="1">
        <v>1.2999999999999999E-3</v>
      </c>
      <c r="CB2" s="1">
        <v>7.9000000000000008E-3</v>
      </c>
      <c r="CC2" s="1">
        <v>5.5000000000000003E-4</v>
      </c>
      <c r="CH2" s="1">
        <v>1.6000000000000001E-3</v>
      </c>
      <c r="CI2" s="1">
        <v>4.8000000000000001E-2</v>
      </c>
      <c r="CJ2" s="1">
        <v>0.36</v>
      </c>
      <c r="CK2" s="1">
        <v>0.41</v>
      </c>
      <c r="CL2" s="1">
        <v>0.15</v>
      </c>
      <c r="CQ2" s="1">
        <v>8.0999999999999996E-4</v>
      </c>
      <c r="CT2" s="1">
        <v>6.3E-3</v>
      </c>
      <c r="CU2" s="1">
        <v>7.0999999999999994E-2</v>
      </c>
      <c r="CV2" s="1">
        <v>4.3E-3</v>
      </c>
      <c r="CW2" s="1">
        <v>1E-4</v>
      </c>
    </row>
    <row r="3" spans="1:101" x14ac:dyDescent="0.2">
      <c r="A3" s="1">
        <v>767</v>
      </c>
      <c r="B3" s="1" t="s">
        <v>260</v>
      </c>
      <c r="C3" s="1">
        <v>2</v>
      </c>
      <c r="D3" s="1">
        <v>1</v>
      </c>
      <c r="E3" s="1">
        <v>2</v>
      </c>
      <c r="F3" s="1" t="b">
        <v>1</v>
      </c>
      <c r="G3" s="1" t="b">
        <v>0</v>
      </c>
      <c r="H3" s="1">
        <v>42985.011620370402</v>
      </c>
      <c r="I3" s="1">
        <v>42985.180277777799</v>
      </c>
      <c r="J3" s="1">
        <v>42985.019155092603</v>
      </c>
      <c r="K3" s="1"/>
      <c r="L3" s="1" t="b">
        <v>0</v>
      </c>
      <c r="M3" s="1" t="s">
        <v>259</v>
      </c>
      <c r="N3" s="1" t="s">
        <v>259</v>
      </c>
      <c r="O3" s="1" t="s">
        <v>259</v>
      </c>
      <c r="P3" s="1">
        <v>1417.8</v>
      </c>
      <c r="Q3" s="1">
        <v>1508.25</v>
      </c>
      <c r="R3" s="1">
        <v>3600</v>
      </c>
      <c r="S3" s="1">
        <v>417.95</v>
      </c>
      <c r="U3" s="1">
        <v>150</v>
      </c>
      <c r="AC3" s="1">
        <v>0</v>
      </c>
      <c r="AD3" s="1">
        <v>60</v>
      </c>
      <c r="AE3" s="1">
        <v>4.8</v>
      </c>
      <c r="AF3" s="1">
        <v>5.84</v>
      </c>
      <c r="AG3" s="1">
        <v>0</v>
      </c>
      <c r="AH3" s="1">
        <v>662</v>
      </c>
      <c r="AI3" s="1">
        <v>0</v>
      </c>
      <c r="AJ3" s="1">
        <v>95.53</v>
      </c>
      <c r="AL3" s="1">
        <v>26</v>
      </c>
      <c r="AO3" s="1">
        <v>1705</v>
      </c>
      <c r="AP3" s="1">
        <v>0</v>
      </c>
      <c r="AS3" s="1">
        <v>14572</v>
      </c>
      <c r="AT3" s="1">
        <v>13921</v>
      </c>
      <c r="AU3" s="1">
        <v>23</v>
      </c>
      <c r="AV3" s="1">
        <v>10</v>
      </c>
      <c r="BC3" s="1">
        <v>0</v>
      </c>
      <c r="BH3" s="1">
        <v>3</v>
      </c>
      <c r="BI3" s="1">
        <v>-16.600000000000001</v>
      </c>
      <c r="BM3" s="1">
        <v>1</v>
      </c>
      <c r="BN3" s="1">
        <v>310.5</v>
      </c>
      <c r="BO3" s="1">
        <v>1382.66</v>
      </c>
      <c r="BP3" s="1">
        <v>437.73</v>
      </c>
      <c r="BQ3" s="1">
        <v>341.59</v>
      </c>
      <c r="BZ3" s="1">
        <v>1.3999999999999999E-4</v>
      </c>
      <c r="CA3" s="1">
        <v>1.1999999999999999E-3</v>
      </c>
      <c r="CB3" s="1">
        <v>3.8999999999999998E-3</v>
      </c>
      <c r="CC3" s="1">
        <v>3.8999999999999999E-4</v>
      </c>
      <c r="CH3" s="1">
        <v>1.5E-3</v>
      </c>
      <c r="CI3" s="1">
        <v>4.8000000000000001E-2</v>
      </c>
      <c r="CJ3" s="1">
        <v>0.37</v>
      </c>
      <c r="CK3" s="1">
        <v>0.4</v>
      </c>
      <c r="CL3" s="1">
        <v>0.15</v>
      </c>
      <c r="CQ3" s="1">
        <v>8.0999999999999996E-4</v>
      </c>
      <c r="CT3" s="1">
        <v>6.1000000000000004E-3</v>
      </c>
      <c r="CU3" s="1">
        <v>7.0999999999999994E-2</v>
      </c>
      <c r="CV3" s="1">
        <v>4.3E-3</v>
      </c>
      <c r="CW3" s="1">
        <v>1E-4</v>
      </c>
    </row>
    <row r="4" spans="1:101" x14ac:dyDescent="0.2">
      <c r="A4" s="1">
        <v>768</v>
      </c>
      <c r="B4" s="1" t="s">
        <v>261</v>
      </c>
      <c r="C4" s="1">
        <v>3</v>
      </c>
      <c r="D4" s="1">
        <v>1</v>
      </c>
      <c r="E4" s="1">
        <v>3</v>
      </c>
      <c r="F4" s="1" t="b">
        <v>1</v>
      </c>
      <c r="G4" s="1" t="b">
        <v>0</v>
      </c>
      <c r="H4" s="1">
        <v>42985.156585648103</v>
      </c>
      <c r="I4" s="1">
        <v>42985.3308217593</v>
      </c>
      <c r="J4" s="1">
        <v>42985.163472222201</v>
      </c>
      <c r="K4" s="1"/>
      <c r="L4" s="1" t="b">
        <v>0</v>
      </c>
      <c r="M4" s="1" t="s">
        <v>259</v>
      </c>
      <c r="N4" s="1" t="s">
        <v>259</v>
      </c>
      <c r="O4" s="1" t="s">
        <v>259</v>
      </c>
      <c r="P4" s="1">
        <v>1152.7</v>
      </c>
      <c r="Q4" s="1">
        <v>1509.52</v>
      </c>
      <c r="R4" s="1">
        <v>3600</v>
      </c>
      <c r="S4" s="1">
        <v>293.42</v>
      </c>
      <c r="U4" s="1">
        <v>150</v>
      </c>
      <c r="AC4" s="1">
        <v>0</v>
      </c>
      <c r="AD4" s="1">
        <v>60</v>
      </c>
      <c r="AE4" s="1">
        <v>4.8</v>
      </c>
      <c r="AF4" s="1">
        <v>4.59</v>
      </c>
      <c r="AG4" s="1">
        <v>0</v>
      </c>
      <c r="AH4" s="1">
        <v>2047</v>
      </c>
      <c r="AI4" s="1">
        <v>0</v>
      </c>
      <c r="AJ4" s="1">
        <v>96.05</v>
      </c>
      <c r="AL4" s="1">
        <v>26</v>
      </c>
      <c r="AO4" s="1">
        <v>5921</v>
      </c>
      <c r="AP4" s="1">
        <v>0</v>
      </c>
      <c r="AS4" s="1">
        <v>15054</v>
      </c>
      <c r="AT4" s="1">
        <v>14459</v>
      </c>
      <c r="AU4" s="1">
        <v>22</v>
      </c>
      <c r="AV4" s="1">
        <v>10</v>
      </c>
      <c r="BC4" s="1">
        <v>0</v>
      </c>
      <c r="BH4" s="1">
        <v>3</v>
      </c>
      <c r="BI4" s="1">
        <v>1.27</v>
      </c>
      <c r="BM4" s="1">
        <v>1</v>
      </c>
      <c r="BN4" s="1">
        <v>324.89999999999998</v>
      </c>
      <c r="BO4" s="1">
        <v>1272.08</v>
      </c>
      <c r="BP4" s="1">
        <v>401.42</v>
      </c>
      <c r="BQ4" s="1">
        <v>304.2</v>
      </c>
      <c r="BZ4" s="1">
        <v>1.7000000000000001E-4</v>
      </c>
      <c r="CA4" s="1">
        <v>1.1999999999999999E-3</v>
      </c>
      <c r="CB4" s="1">
        <v>4.4999999999999997E-3</v>
      </c>
      <c r="CC4" s="1">
        <v>3.4000000000000002E-4</v>
      </c>
      <c r="CH4" s="1">
        <v>1.4E-3</v>
      </c>
      <c r="CI4" s="1">
        <v>4.8000000000000001E-2</v>
      </c>
      <c r="CJ4" s="1">
        <v>0.37</v>
      </c>
      <c r="CK4" s="1">
        <v>0.4</v>
      </c>
      <c r="CL4" s="1">
        <v>0.15</v>
      </c>
      <c r="CQ4" s="1">
        <v>8.0999999999999996E-4</v>
      </c>
      <c r="CT4" s="1">
        <v>5.8999999999999999E-3</v>
      </c>
      <c r="CU4" s="1">
        <v>7.0000000000000007E-2</v>
      </c>
      <c r="CV4" s="1">
        <v>4.3E-3</v>
      </c>
      <c r="CW4" s="1">
        <v>1E-4</v>
      </c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21"/>
  <sheetViews>
    <sheetView workbookViewId="0">
      <selection activeCell="B18" sqref="B18"/>
    </sheetView>
  </sheetViews>
  <sheetFormatPr defaultRowHeight="14.25" x14ac:dyDescent="0.15"/>
  <cols>
    <col min="1" max="1" width="29.5" customWidth="1"/>
  </cols>
  <sheetData>
    <row r="1" spans="1:2" ht="15" x14ac:dyDescent="0.2">
      <c r="A1" s="1" t="s">
        <v>280</v>
      </c>
      <c r="B1" s="1" t="s">
        <v>339</v>
      </c>
    </row>
    <row r="2" spans="1:2" ht="15" x14ac:dyDescent="0.2">
      <c r="A2" s="1" t="s">
        <v>281</v>
      </c>
      <c r="B2" s="1" t="s">
        <v>282</v>
      </c>
    </row>
    <row r="3" spans="1:2" ht="15" x14ac:dyDescent="0.2">
      <c r="A3" s="1" t="s">
        <v>283</v>
      </c>
      <c r="B3" s="1" t="s">
        <v>284</v>
      </c>
    </row>
    <row r="4" spans="1:2" ht="15" x14ac:dyDescent="0.2">
      <c r="A4" s="1" t="s">
        <v>285</v>
      </c>
      <c r="B4" s="1" t="s">
        <v>286</v>
      </c>
    </row>
    <row r="5" spans="1:2" ht="15" x14ac:dyDescent="0.2">
      <c r="A5" s="1" t="s">
        <v>287</v>
      </c>
      <c r="B5" s="1" t="s">
        <v>288</v>
      </c>
    </row>
    <row r="6" spans="1:2" ht="15" x14ac:dyDescent="0.2">
      <c r="A6" s="1" t="s">
        <v>289</v>
      </c>
      <c r="B6" s="1" t="s">
        <v>290</v>
      </c>
    </row>
    <row r="7" spans="1:2" ht="15" x14ac:dyDescent="0.2">
      <c r="A7" s="1" t="s">
        <v>291</v>
      </c>
      <c r="B7" s="1" t="s">
        <v>292</v>
      </c>
    </row>
    <row r="8" spans="1:2" ht="15" x14ac:dyDescent="0.2">
      <c r="A8" s="1" t="s">
        <v>293</v>
      </c>
      <c r="B8" s="1" t="s">
        <v>294</v>
      </c>
    </row>
    <row r="9" spans="1:2" ht="15" x14ac:dyDescent="0.2">
      <c r="A9" s="1" t="s">
        <v>295</v>
      </c>
      <c r="B9" s="1" t="s">
        <v>296</v>
      </c>
    </row>
    <row r="10" spans="1:2" ht="15" x14ac:dyDescent="0.2">
      <c r="A10" s="1" t="s">
        <v>297</v>
      </c>
      <c r="B10" s="1" t="s">
        <v>298</v>
      </c>
    </row>
    <row r="11" spans="1:2" ht="15" x14ac:dyDescent="0.2">
      <c r="A11" s="1" t="s">
        <v>299</v>
      </c>
      <c r="B11" s="1" t="s">
        <v>300</v>
      </c>
    </row>
    <row r="12" spans="1:2" ht="15" x14ac:dyDescent="0.2">
      <c r="A12" s="1" t="s">
        <v>301</v>
      </c>
      <c r="B12" s="1" t="s">
        <v>302</v>
      </c>
    </row>
    <row r="13" spans="1:2" ht="15" x14ac:dyDescent="0.2">
      <c r="A13" s="1" t="s">
        <v>303</v>
      </c>
      <c r="B13" s="1" t="s">
        <v>145</v>
      </c>
    </row>
    <row r="14" spans="1:2" ht="15" x14ac:dyDescent="0.2">
      <c r="A14" s="1" t="s">
        <v>304</v>
      </c>
      <c r="B14" s="1" t="s">
        <v>292</v>
      </c>
    </row>
    <row r="15" spans="1:2" ht="15" x14ac:dyDescent="0.2">
      <c r="A15" s="1" t="s">
        <v>305</v>
      </c>
      <c r="B15" s="1" t="s">
        <v>306</v>
      </c>
    </row>
    <row r="16" spans="1:2" ht="15" x14ac:dyDescent="0.2">
      <c r="A16" s="1" t="s">
        <v>307</v>
      </c>
      <c r="B16" s="1" t="s">
        <v>308</v>
      </c>
    </row>
    <row r="17" spans="1:2" ht="15" x14ac:dyDescent="0.2">
      <c r="A17" s="1" t="s">
        <v>309</v>
      </c>
      <c r="B17" s="1" t="s">
        <v>310</v>
      </c>
    </row>
    <row r="18" spans="1:2" ht="15" x14ac:dyDescent="0.2">
      <c r="A18" s="1" t="s">
        <v>311</v>
      </c>
      <c r="B18" s="1" t="s">
        <v>312</v>
      </c>
    </row>
    <row r="19" spans="1:2" ht="15" x14ac:dyDescent="0.2">
      <c r="A19" s="1" t="s">
        <v>313</v>
      </c>
      <c r="B19" s="1" t="s">
        <v>314</v>
      </c>
    </row>
    <row r="20" spans="1:2" ht="15" x14ac:dyDescent="0.2">
      <c r="A20" s="1" t="s">
        <v>315</v>
      </c>
      <c r="B20" s="1" t="s">
        <v>316</v>
      </c>
    </row>
    <row r="21" spans="1:2" ht="15" x14ac:dyDescent="0.2">
      <c r="A21" s="1" t="s">
        <v>317</v>
      </c>
      <c r="B21" s="1" t="s">
        <v>318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6"/>
  <sheetViews>
    <sheetView workbookViewId="0"/>
  </sheetViews>
  <sheetFormatPr defaultRowHeight="14.25" x14ac:dyDescent="0.15"/>
  <sheetData>
    <row r="1" spans="1:5" ht="15" x14ac:dyDescent="0.2">
      <c r="A1" s="1"/>
    </row>
    <row r="2" spans="1:5" ht="15" x14ac:dyDescent="0.2">
      <c r="A2" s="1" t="s">
        <v>142</v>
      </c>
      <c r="B2" s="1" t="s">
        <v>143</v>
      </c>
      <c r="C2" s="1" t="s">
        <v>144</v>
      </c>
      <c r="D2" s="1" t="s">
        <v>145</v>
      </c>
      <c r="E2" s="1" t="s">
        <v>146</v>
      </c>
    </row>
    <row r="3" spans="1:5" ht="15" x14ac:dyDescent="0.2">
      <c r="B3" s="1" t="s">
        <v>147</v>
      </c>
      <c r="C3" s="1" t="s">
        <v>148</v>
      </c>
      <c r="D3" s="1" t="s">
        <v>149</v>
      </c>
      <c r="E3" s="1" t="s">
        <v>140</v>
      </c>
    </row>
    <row r="4" spans="1:5" ht="15" x14ac:dyDescent="0.2">
      <c r="A4" s="1" t="s">
        <v>150</v>
      </c>
    </row>
    <row r="5" spans="1:5" ht="15" x14ac:dyDescent="0.2">
      <c r="A5" s="1" t="s">
        <v>151</v>
      </c>
      <c r="B5" s="1" t="s">
        <v>152</v>
      </c>
      <c r="C5" s="1" t="s">
        <v>153</v>
      </c>
      <c r="D5" s="1" t="s">
        <v>153</v>
      </c>
      <c r="E5" s="1" t="s">
        <v>140</v>
      </c>
    </row>
    <row r="6" spans="1:5" ht="15" x14ac:dyDescent="0.2">
      <c r="B6" s="1" t="s">
        <v>154</v>
      </c>
      <c r="C6" s="1" t="s">
        <v>155</v>
      </c>
      <c r="D6" s="1" t="s">
        <v>156</v>
      </c>
      <c r="E6" s="1" t="s">
        <v>140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"/>
  <sheetViews>
    <sheetView workbookViewId="0">
      <selection activeCell="P6" sqref="P6"/>
    </sheetView>
  </sheetViews>
  <sheetFormatPr defaultRowHeight="14.25" x14ac:dyDescent="0.15"/>
  <sheetData>
    <row r="2" spans="1:17" x14ac:dyDescent="0.15">
      <c r="A2" t="s">
        <v>322</v>
      </c>
      <c r="B2" t="s">
        <v>323</v>
      </c>
      <c r="C2" t="s">
        <v>324</v>
      </c>
      <c r="D2" t="s">
        <v>325</v>
      </c>
      <c r="E2" t="s">
        <v>326</v>
      </c>
      <c r="F2" t="s">
        <v>336</v>
      </c>
      <c r="G2" t="s">
        <v>327</v>
      </c>
      <c r="H2" t="s">
        <v>328</v>
      </c>
      <c r="I2" t="s">
        <v>329</v>
      </c>
      <c r="J2" t="s">
        <v>330</v>
      </c>
      <c r="K2" t="s">
        <v>331</v>
      </c>
      <c r="L2" t="s">
        <v>332</v>
      </c>
      <c r="M2" t="s">
        <v>333</v>
      </c>
      <c r="N2" t="s">
        <v>334</v>
      </c>
      <c r="O2" t="s">
        <v>335</v>
      </c>
      <c r="P2" t="s">
        <v>337</v>
      </c>
      <c r="Q2" t="s">
        <v>338</v>
      </c>
    </row>
  </sheetData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4.25" x14ac:dyDescent="0.15"/>
  <sheetData>
    <row r="1" spans="1:1" ht="15" x14ac:dyDescent="0.2">
      <c r="A1" s="1" t="s">
        <v>36</v>
      </c>
    </row>
    <row r="2" spans="1:1" ht="15" x14ac:dyDescent="0.2">
      <c r="A2" s="1">
        <v>2726.9115917581348</v>
      </c>
    </row>
    <row r="3" spans="1:1" ht="15" x14ac:dyDescent="0.2">
      <c r="A3" s="1">
        <v>462.32091682783516</v>
      </c>
    </row>
    <row r="4" spans="1:1" ht="15" x14ac:dyDescent="0.2">
      <c r="A4" s="1">
        <v>0</v>
      </c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11"/>
  <sheetViews>
    <sheetView topLeftCell="L1" workbookViewId="0">
      <selection activeCell="O1" sqref="O1"/>
    </sheetView>
  </sheetViews>
  <sheetFormatPr defaultRowHeight="15" x14ac:dyDescent="0.2"/>
  <cols>
    <col min="1" max="1" width="14.875" style="1" bestFit="1" customWidth="1"/>
    <col min="2" max="2" width="19.875" style="1" bestFit="1" customWidth="1"/>
    <col min="12" max="12" width="17.375" style="1" bestFit="1" customWidth="1"/>
    <col min="14" max="14" width="14.875" style="1" bestFit="1" customWidth="1"/>
  </cols>
  <sheetData>
    <row r="1" spans="1:32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</row>
    <row r="2" spans="1:32" x14ac:dyDescent="0.2">
      <c r="A2" s="1">
        <v>12.41</v>
      </c>
      <c r="B2" s="1">
        <v>6561.04</v>
      </c>
      <c r="C2" s="1">
        <v>0</v>
      </c>
      <c r="D2" s="1">
        <v>0</v>
      </c>
      <c r="E2" s="1">
        <v>1159.99</v>
      </c>
      <c r="F2" s="1">
        <v>402.39</v>
      </c>
      <c r="G2" s="1">
        <v>395.44</v>
      </c>
      <c r="H2" s="1">
        <v>214.93</v>
      </c>
      <c r="I2" s="1">
        <v>26.96</v>
      </c>
      <c r="J2" s="1">
        <v>32.65</v>
      </c>
      <c r="K2" s="1">
        <v>603.09</v>
      </c>
      <c r="L2" s="1">
        <v>289.05</v>
      </c>
      <c r="M2" s="1">
        <v>13</v>
      </c>
      <c r="N2" s="1">
        <v>0.39</v>
      </c>
      <c r="O2" s="1">
        <v>2.91</v>
      </c>
      <c r="P2" s="1">
        <v>147.69</v>
      </c>
      <c r="Q2" s="1">
        <v>271.88</v>
      </c>
      <c r="R2" s="1">
        <v>2196.35</v>
      </c>
      <c r="S2" s="1">
        <v>8741.26</v>
      </c>
      <c r="T2" s="1">
        <v>134.74</v>
      </c>
      <c r="U2" s="1">
        <v>133.38</v>
      </c>
      <c r="V2" s="1">
        <v>132.84</v>
      </c>
      <c r="W2" s="1">
        <v>133.44999999999999</v>
      </c>
      <c r="X2" s="1">
        <v>19</v>
      </c>
      <c r="Y2" s="1">
        <v>17.5</v>
      </c>
      <c r="Z2" s="1">
        <v>3.09</v>
      </c>
      <c r="AA2" s="1">
        <v>52.65</v>
      </c>
      <c r="AB2" s="1">
        <v>86.11</v>
      </c>
      <c r="AC2" s="1">
        <v>491.73</v>
      </c>
      <c r="AD2" s="1">
        <v>51.86</v>
      </c>
      <c r="AE2" s="1">
        <v>433.83</v>
      </c>
      <c r="AF2" s="1">
        <v>36.479999999999997</v>
      </c>
    </row>
    <row r="3" spans="1:32" x14ac:dyDescent="0.2">
      <c r="A3" s="1">
        <v>12.23</v>
      </c>
      <c r="B3" s="1">
        <v>6524.37</v>
      </c>
      <c r="C3" s="1">
        <v>0</v>
      </c>
      <c r="D3" s="1">
        <v>0</v>
      </c>
      <c r="E3" s="1">
        <v>1159.73</v>
      </c>
      <c r="F3" s="1">
        <v>402.31</v>
      </c>
      <c r="G3" s="1">
        <v>395.2</v>
      </c>
      <c r="H3" s="1">
        <v>214.97</v>
      </c>
      <c r="I3" s="1">
        <v>27.02</v>
      </c>
      <c r="J3" s="1">
        <v>32.78</v>
      </c>
      <c r="K3" s="1">
        <v>611.1</v>
      </c>
      <c r="L3" s="1">
        <v>197.36</v>
      </c>
      <c r="M3" s="1">
        <v>10.86</v>
      </c>
      <c r="N3" s="1">
        <v>0.47</v>
      </c>
      <c r="O3" s="1">
        <v>2.95</v>
      </c>
      <c r="P3" s="1">
        <v>144.22999999999999</v>
      </c>
      <c r="Q3" s="1">
        <v>269.69</v>
      </c>
      <c r="R3" s="1">
        <v>2195.5300000000002</v>
      </c>
      <c r="S3" s="1">
        <v>8686.66</v>
      </c>
      <c r="T3" s="1">
        <v>130</v>
      </c>
      <c r="U3" s="1">
        <v>127.51</v>
      </c>
      <c r="V3" s="1">
        <v>123.87</v>
      </c>
      <c r="W3" s="1">
        <v>139.96</v>
      </c>
      <c r="X3" s="1">
        <v>20.74</v>
      </c>
      <c r="Y3" s="1">
        <v>18.350000000000001</v>
      </c>
      <c r="Z3" s="1">
        <v>3.43</v>
      </c>
      <c r="AA3" s="1">
        <v>51.58</v>
      </c>
      <c r="AB3" s="1">
        <v>88.69</v>
      </c>
      <c r="AC3" s="1">
        <v>493.09</v>
      </c>
      <c r="AD3" s="1">
        <v>52.93</v>
      </c>
      <c r="AE3" s="1">
        <v>433.84</v>
      </c>
      <c r="AF3" s="1">
        <v>36.130000000000003</v>
      </c>
    </row>
    <row r="4" spans="1:32" x14ac:dyDescent="0.2">
      <c r="A4" s="1">
        <v>12.21</v>
      </c>
      <c r="B4" s="1">
        <v>6528.16</v>
      </c>
      <c r="C4" s="1">
        <v>0</v>
      </c>
      <c r="D4" s="1">
        <v>0</v>
      </c>
      <c r="E4" s="1">
        <v>1159.81</v>
      </c>
      <c r="F4" s="1">
        <v>400.99</v>
      </c>
      <c r="G4" s="1">
        <v>394.47</v>
      </c>
      <c r="H4" s="1">
        <v>214.97</v>
      </c>
      <c r="I4" s="1">
        <v>24.33</v>
      </c>
      <c r="J4" s="1">
        <v>32.79</v>
      </c>
      <c r="K4" s="1">
        <v>602.1</v>
      </c>
      <c r="L4" s="1">
        <v>272.10000000000002</v>
      </c>
      <c r="M4" s="1">
        <v>12</v>
      </c>
      <c r="N4" s="1">
        <v>0.5</v>
      </c>
      <c r="O4" s="1">
        <v>2.94</v>
      </c>
      <c r="P4" s="1">
        <v>144.44999999999999</v>
      </c>
      <c r="Q4" s="1">
        <v>269.81</v>
      </c>
      <c r="R4" s="1">
        <v>2210.25</v>
      </c>
      <c r="S4" s="1">
        <v>8662.59</v>
      </c>
      <c r="T4" s="1">
        <v>141.19999999999999</v>
      </c>
      <c r="U4" s="1">
        <v>136.5</v>
      </c>
      <c r="V4" s="1">
        <v>144.16</v>
      </c>
      <c r="W4" s="1">
        <v>140.58000000000001</v>
      </c>
      <c r="X4" s="1">
        <v>21.1</v>
      </c>
      <c r="Y4" s="1">
        <v>18.79</v>
      </c>
      <c r="Z4" s="1">
        <v>3.39</v>
      </c>
      <c r="AA4" s="1">
        <v>50.59</v>
      </c>
      <c r="AB4" s="1">
        <v>88.97</v>
      </c>
      <c r="AC4" s="1">
        <v>493.36</v>
      </c>
      <c r="AD4" s="1">
        <v>52.98</v>
      </c>
      <c r="AE4" s="1">
        <v>433.79</v>
      </c>
      <c r="AF4" s="1">
        <v>36.4</v>
      </c>
    </row>
    <row r="5" spans="1:32" x14ac:dyDescent="0.2">
      <c r="A5" s="1">
        <v>12.9</v>
      </c>
      <c r="B5" s="1">
        <v>6533.13</v>
      </c>
      <c r="C5" s="1">
        <v>0</v>
      </c>
      <c r="D5" s="1">
        <v>0</v>
      </c>
      <c r="E5" s="1">
        <v>1159.47</v>
      </c>
      <c r="F5" s="1">
        <v>401.58</v>
      </c>
      <c r="G5" s="1">
        <v>394.95</v>
      </c>
      <c r="H5" s="1">
        <v>214.94</v>
      </c>
      <c r="I5" s="1">
        <v>23.01</v>
      </c>
      <c r="J5" s="1">
        <v>32.97</v>
      </c>
      <c r="K5" s="1">
        <v>613.80999999999995</v>
      </c>
      <c r="L5" s="1">
        <v>332.87</v>
      </c>
      <c r="M5" s="1">
        <v>13.32</v>
      </c>
      <c r="N5" s="1">
        <v>0.39</v>
      </c>
      <c r="O5" s="1">
        <v>2.98</v>
      </c>
      <c r="P5" s="1">
        <v>142.56</v>
      </c>
      <c r="Q5" s="1">
        <v>268.52999999999997</v>
      </c>
      <c r="R5" s="1">
        <v>2217.66</v>
      </c>
      <c r="S5" s="1">
        <v>8628.74</v>
      </c>
      <c r="T5" s="1">
        <v>136.66</v>
      </c>
      <c r="U5" s="1">
        <v>151.03</v>
      </c>
      <c r="V5" s="1">
        <v>151.36000000000001</v>
      </c>
      <c r="W5" s="1">
        <v>145.22999999999999</v>
      </c>
      <c r="X5" s="1">
        <v>20.96</v>
      </c>
      <c r="Y5" s="1">
        <v>19.04</v>
      </c>
      <c r="Z5" s="1">
        <v>3.28</v>
      </c>
      <c r="AA5" s="1">
        <v>50.36</v>
      </c>
      <c r="AB5" s="1">
        <v>85.52</v>
      </c>
      <c r="AC5" s="1">
        <v>489.46</v>
      </c>
      <c r="AD5" s="1">
        <v>52.49</v>
      </c>
      <c r="AE5" s="1">
        <v>433.81</v>
      </c>
      <c r="AF5" s="1">
        <v>36.159999999999997</v>
      </c>
    </row>
    <row r="6" spans="1:32" x14ac:dyDescent="0.2">
      <c r="A6" s="1">
        <v>12.44</v>
      </c>
      <c r="B6" s="1">
        <v>6535.75</v>
      </c>
      <c r="C6" s="1">
        <v>0</v>
      </c>
      <c r="D6" s="1">
        <v>0</v>
      </c>
      <c r="E6" s="1">
        <v>1160.48</v>
      </c>
      <c r="F6" s="1">
        <v>400.34</v>
      </c>
      <c r="G6" s="1">
        <v>393.74</v>
      </c>
      <c r="H6" s="1">
        <v>214.97</v>
      </c>
      <c r="I6" s="1">
        <v>21.85</v>
      </c>
      <c r="J6" s="1">
        <v>33.64</v>
      </c>
      <c r="K6" s="1">
        <v>580.92999999999995</v>
      </c>
      <c r="L6" s="1">
        <v>343.03</v>
      </c>
      <c r="M6" s="1">
        <v>13.66</v>
      </c>
      <c r="N6" s="1">
        <v>0.38</v>
      </c>
      <c r="O6" s="1">
        <v>2.94</v>
      </c>
      <c r="P6" s="1">
        <v>144.38</v>
      </c>
      <c r="Q6" s="1">
        <v>269.83999999999997</v>
      </c>
      <c r="R6" s="1">
        <v>2225.3000000000002</v>
      </c>
      <c r="S6" s="1">
        <v>8633.2900000000009</v>
      </c>
      <c r="T6" s="1">
        <v>133.55000000000001</v>
      </c>
      <c r="U6" s="1">
        <v>146.04</v>
      </c>
      <c r="V6" s="1">
        <v>144.88999999999999</v>
      </c>
      <c r="W6" s="1">
        <v>143</v>
      </c>
      <c r="X6" s="1">
        <v>18.84</v>
      </c>
      <c r="Y6" s="1">
        <v>17.239999999999998</v>
      </c>
      <c r="Z6" s="1">
        <v>2.94</v>
      </c>
      <c r="AA6" s="1">
        <v>52.25</v>
      </c>
      <c r="AB6" s="1">
        <v>87.94</v>
      </c>
      <c r="AC6" s="1">
        <v>489.92</v>
      </c>
      <c r="AD6" s="1">
        <v>52.27</v>
      </c>
      <c r="AE6" s="1">
        <v>433.8</v>
      </c>
      <c r="AF6" s="1">
        <v>36.64</v>
      </c>
    </row>
    <row r="7" spans="1:32" x14ac:dyDescent="0.2">
      <c r="A7" s="1">
        <v>12.13</v>
      </c>
      <c r="B7" s="1">
        <v>6514.61</v>
      </c>
      <c r="C7" s="1">
        <v>0</v>
      </c>
      <c r="D7" s="1">
        <v>0</v>
      </c>
      <c r="E7" s="1">
        <v>1159.51</v>
      </c>
      <c r="F7" s="1">
        <v>402.58</v>
      </c>
      <c r="G7" s="1">
        <v>395.88</v>
      </c>
      <c r="H7" s="1">
        <v>214.95</v>
      </c>
      <c r="I7" s="1">
        <v>21.75</v>
      </c>
      <c r="J7" s="1">
        <v>33.74</v>
      </c>
      <c r="K7" s="1">
        <v>639.65</v>
      </c>
      <c r="L7" s="1">
        <v>301.87</v>
      </c>
      <c r="M7" s="1">
        <v>13.73</v>
      </c>
      <c r="N7" s="1">
        <v>0.37</v>
      </c>
      <c r="O7" s="1">
        <v>2.99</v>
      </c>
      <c r="P7" s="1">
        <v>141.94</v>
      </c>
      <c r="Q7" s="1">
        <v>268.02</v>
      </c>
      <c r="R7" s="1">
        <v>2225.27</v>
      </c>
      <c r="S7" s="1">
        <v>8617.31</v>
      </c>
      <c r="T7" s="1">
        <v>132.27000000000001</v>
      </c>
      <c r="U7" s="1">
        <v>127.48</v>
      </c>
      <c r="V7" s="1">
        <v>140.87</v>
      </c>
      <c r="W7" s="1">
        <v>134.06</v>
      </c>
      <c r="X7" s="1">
        <v>20.36</v>
      </c>
      <c r="Y7" s="1">
        <v>18.88</v>
      </c>
      <c r="Z7" s="1">
        <v>3.14</v>
      </c>
      <c r="AA7" s="1">
        <v>51.16</v>
      </c>
      <c r="AB7" s="1">
        <v>90.84</v>
      </c>
      <c r="AC7" s="1">
        <v>492.44</v>
      </c>
      <c r="AD7" s="1">
        <v>51.89</v>
      </c>
      <c r="AE7" s="1">
        <v>433.8</v>
      </c>
      <c r="AF7" s="1">
        <v>36.15</v>
      </c>
    </row>
    <row r="8" spans="1:32" x14ac:dyDescent="0.2">
      <c r="A8" s="1">
        <v>12.44</v>
      </c>
      <c r="B8" s="1">
        <v>6535.03</v>
      </c>
      <c r="C8" s="1">
        <v>0</v>
      </c>
      <c r="D8" s="1">
        <v>0</v>
      </c>
      <c r="E8" s="1">
        <v>1159.51</v>
      </c>
      <c r="F8" s="1">
        <v>404.87</v>
      </c>
      <c r="G8" s="1">
        <v>398.21</v>
      </c>
      <c r="H8" s="1">
        <v>214.98</v>
      </c>
      <c r="I8" s="1">
        <v>22.11</v>
      </c>
      <c r="J8" s="1">
        <v>33.42</v>
      </c>
      <c r="K8" s="1">
        <v>610.69000000000005</v>
      </c>
      <c r="L8" s="1">
        <v>183.52</v>
      </c>
      <c r="M8" s="1">
        <v>11.6</v>
      </c>
      <c r="N8" s="1">
        <v>0.43</v>
      </c>
      <c r="O8" s="1">
        <v>3.04</v>
      </c>
      <c r="P8" s="1">
        <v>141.32</v>
      </c>
      <c r="Q8" s="1">
        <v>267.07</v>
      </c>
      <c r="R8" s="1">
        <v>2223.15</v>
      </c>
      <c r="S8" s="1">
        <v>8632.52</v>
      </c>
      <c r="T8" s="1">
        <v>115.94</v>
      </c>
      <c r="U8" s="1">
        <v>108.21</v>
      </c>
      <c r="V8" s="1">
        <v>113.7</v>
      </c>
      <c r="W8" s="1">
        <v>124.03</v>
      </c>
      <c r="X8" s="1">
        <v>20.91</v>
      </c>
      <c r="Y8" s="1">
        <v>18.77</v>
      </c>
      <c r="Z8" s="1">
        <v>3.17</v>
      </c>
      <c r="AA8" s="1">
        <v>50.86</v>
      </c>
      <c r="AB8" s="1">
        <v>90</v>
      </c>
      <c r="AC8" s="1">
        <v>489.35</v>
      </c>
      <c r="AD8" s="1">
        <v>52.57</v>
      </c>
      <c r="AE8" s="1">
        <v>433.81</v>
      </c>
      <c r="AF8" s="1">
        <v>35.69</v>
      </c>
    </row>
    <row r="9" spans="1:32" x14ac:dyDescent="0.2">
      <c r="A9" s="1">
        <v>12.14</v>
      </c>
      <c r="B9" s="1">
        <v>6390.03</v>
      </c>
      <c r="C9" s="1">
        <v>0</v>
      </c>
      <c r="D9" s="1">
        <v>0</v>
      </c>
      <c r="E9" s="1">
        <v>1159.51</v>
      </c>
      <c r="F9" s="1">
        <v>392.08</v>
      </c>
      <c r="G9" s="1">
        <v>385.88</v>
      </c>
      <c r="H9" s="1">
        <v>203.07</v>
      </c>
      <c r="I9" s="1">
        <v>23.88</v>
      </c>
      <c r="J9" s="1">
        <v>32.869999999999997</v>
      </c>
      <c r="K9" s="1">
        <v>604.02</v>
      </c>
      <c r="L9" s="1">
        <v>229.37</v>
      </c>
      <c r="M9" s="1">
        <v>12.5</v>
      </c>
      <c r="N9" s="1">
        <v>0.39</v>
      </c>
      <c r="O9" s="1">
        <v>3.03</v>
      </c>
      <c r="P9" s="1">
        <v>139.96</v>
      </c>
      <c r="Q9" s="1">
        <v>268.32</v>
      </c>
      <c r="R9" s="1">
        <v>2212.75</v>
      </c>
      <c r="S9" s="1">
        <v>8486.86</v>
      </c>
      <c r="T9" s="1">
        <v>118.34</v>
      </c>
      <c r="U9" s="1">
        <v>119.36</v>
      </c>
      <c r="V9" s="1">
        <v>125.99</v>
      </c>
      <c r="W9" s="1">
        <v>124.01</v>
      </c>
      <c r="X9" s="1">
        <v>21.05</v>
      </c>
      <c r="Y9" s="1">
        <v>18.87</v>
      </c>
      <c r="Z9" s="1">
        <v>3.27</v>
      </c>
      <c r="AA9" s="1">
        <v>50.92</v>
      </c>
      <c r="AB9" s="1">
        <v>89.82</v>
      </c>
      <c r="AC9" s="1">
        <v>489.44</v>
      </c>
      <c r="AD9" s="1">
        <v>52.79</v>
      </c>
      <c r="AE9" s="1">
        <v>433.82</v>
      </c>
      <c r="AF9" s="1">
        <v>35.07</v>
      </c>
    </row>
    <row r="10" spans="1:32" x14ac:dyDescent="0.2">
      <c r="A10" s="1">
        <v>12.3</v>
      </c>
      <c r="B10" s="1">
        <v>6391.92</v>
      </c>
      <c r="C10" s="1">
        <v>0</v>
      </c>
      <c r="D10" s="1">
        <v>0</v>
      </c>
      <c r="E10" s="1">
        <v>1159.79</v>
      </c>
      <c r="F10" s="1">
        <v>387.46</v>
      </c>
      <c r="G10" s="1">
        <v>381.07</v>
      </c>
      <c r="H10" s="1">
        <v>200.04</v>
      </c>
      <c r="I10" s="1">
        <v>24.12</v>
      </c>
      <c r="J10" s="1">
        <v>32.380000000000003</v>
      </c>
      <c r="K10" s="1">
        <v>611.58000000000004</v>
      </c>
      <c r="L10" s="1">
        <v>331.93</v>
      </c>
      <c r="M10" s="1">
        <v>14.15</v>
      </c>
      <c r="N10" s="1">
        <v>0.32</v>
      </c>
      <c r="O10" s="1">
        <v>2.98</v>
      </c>
      <c r="P10" s="1">
        <v>142.6</v>
      </c>
      <c r="Q10" s="1">
        <v>271.14</v>
      </c>
      <c r="R10" s="1">
        <v>2211.59</v>
      </c>
      <c r="S10" s="1">
        <v>8471.42</v>
      </c>
      <c r="T10" s="1">
        <v>137.05000000000001</v>
      </c>
      <c r="U10" s="1">
        <v>136.49</v>
      </c>
      <c r="V10" s="1">
        <v>144.19999999999999</v>
      </c>
      <c r="W10" s="1">
        <v>137</v>
      </c>
      <c r="X10" s="1">
        <v>18.89</v>
      </c>
      <c r="Y10" s="1">
        <v>17.2</v>
      </c>
      <c r="Z10" s="1">
        <v>2.97</v>
      </c>
      <c r="AA10" s="1">
        <v>52.39</v>
      </c>
      <c r="AB10" s="1">
        <v>87.76</v>
      </c>
      <c r="AC10" s="1">
        <v>489.58</v>
      </c>
      <c r="AD10" s="1">
        <v>52.3</v>
      </c>
      <c r="AE10" s="1">
        <v>433.76</v>
      </c>
      <c r="AF10" s="1">
        <v>35.32</v>
      </c>
    </row>
    <row r="11" spans="1:32" x14ac:dyDescent="0.2">
      <c r="A11" s="1">
        <v>12.25</v>
      </c>
      <c r="B11" s="1">
        <v>6188.06</v>
      </c>
      <c r="C11" s="1">
        <v>0</v>
      </c>
      <c r="D11" s="1">
        <v>0</v>
      </c>
      <c r="E11" s="1">
        <v>1159.49</v>
      </c>
      <c r="F11" s="1">
        <v>373.22</v>
      </c>
      <c r="G11" s="1">
        <v>367.03</v>
      </c>
      <c r="H11" s="1">
        <v>191.42</v>
      </c>
      <c r="I11" s="1">
        <v>23.85</v>
      </c>
      <c r="J11" s="1">
        <v>30.51</v>
      </c>
      <c r="K11" s="1">
        <v>627.11</v>
      </c>
      <c r="L11" s="1">
        <v>333.44</v>
      </c>
      <c r="M11" s="1">
        <v>14.06</v>
      </c>
      <c r="N11" s="1">
        <v>0.32</v>
      </c>
      <c r="O11" s="1">
        <v>2.98</v>
      </c>
      <c r="P11" s="1">
        <v>137.79</v>
      </c>
      <c r="Q11" s="1">
        <v>270.01</v>
      </c>
      <c r="R11" s="1">
        <v>2213.41</v>
      </c>
      <c r="S11" s="1">
        <v>8226.52</v>
      </c>
      <c r="T11" s="1">
        <v>134.91999999999999</v>
      </c>
      <c r="U11" s="1">
        <v>138.28</v>
      </c>
      <c r="V11" s="1">
        <v>144.29</v>
      </c>
      <c r="W11" s="1">
        <v>138.77000000000001</v>
      </c>
      <c r="X11" s="1">
        <v>21.03</v>
      </c>
      <c r="Y11" s="1">
        <v>19.29</v>
      </c>
      <c r="Z11" s="1">
        <v>3.3</v>
      </c>
      <c r="AA11" s="1">
        <v>50.83</v>
      </c>
      <c r="AB11" s="1">
        <v>85.96</v>
      </c>
      <c r="AC11" s="1">
        <v>488.06</v>
      </c>
      <c r="AD11" s="1">
        <v>52.42</v>
      </c>
      <c r="AE11" s="1">
        <v>433.74</v>
      </c>
      <c r="AF11" s="1">
        <v>35.15</v>
      </c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2" sqref="D2"/>
    </sheetView>
  </sheetViews>
  <sheetFormatPr defaultRowHeight="15" x14ac:dyDescent="0.2"/>
  <cols>
    <col min="1" max="1" width="19" style="1" bestFit="1" customWidth="1"/>
    <col min="2" max="2" width="19.625" style="1" bestFit="1" customWidth="1"/>
    <col min="3" max="3" width="24.75" style="1" bestFit="1" customWidth="1"/>
    <col min="4" max="4" width="14.875" style="1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625465.53</v>
      </c>
      <c r="B2" s="1">
        <v>448383.38</v>
      </c>
      <c r="C2" s="1">
        <v>3178.41</v>
      </c>
      <c r="D2" s="1">
        <v>35839.46</v>
      </c>
    </row>
    <row r="3" spans="1:4" x14ac:dyDescent="0.2">
      <c r="A3" s="1">
        <v>144771.74</v>
      </c>
      <c r="B3" s="1">
        <v>448383.38</v>
      </c>
      <c r="C3" s="1">
        <v>724.26</v>
      </c>
      <c r="D3" s="1">
        <v>8486.81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" sqref="B1"/>
    </sheetView>
  </sheetViews>
  <sheetFormatPr defaultRowHeight="15" x14ac:dyDescent="0.2"/>
  <cols>
    <col min="1" max="1" width="23.75" style="1" bestFit="1" customWidth="1"/>
    <col min="2" max="2" width="15.25" style="1" bestFit="1" customWidth="1"/>
  </cols>
  <sheetData>
    <row r="1" spans="1:2" x14ac:dyDescent="0.2">
      <c r="A1" s="1" t="s">
        <v>278</v>
      </c>
      <c r="B1" s="1" t="s">
        <v>279</v>
      </c>
    </row>
    <row r="2" spans="1:2" x14ac:dyDescent="0.2">
      <c r="A2" s="1">
        <v>0</v>
      </c>
      <c r="B2" s="1">
        <v>0</v>
      </c>
    </row>
    <row r="3" spans="1:2" x14ac:dyDescent="0.2">
      <c r="A3" s="1">
        <v>0</v>
      </c>
      <c r="B3" s="1">
        <v>0</v>
      </c>
    </row>
    <row r="4" spans="1:2" x14ac:dyDescent="0.2">
      <c r="A4" s="1">
        <v>0</v>
      </c>
      <c r="B4" s="1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2" sqref="A2"/>
    </sheetView>
  </sheetViews>
  <sheetFormatPr defaultRowHeight="14.25" x14ac:dyDescent="0.15"/>
  <sheetData>
    <row r="1" spans="1:4" ht="15" x14ac:dyDescent="0.2">
      <c r="A1" s="1" t="s">
        <v>274</v>
      </c>
      <c r="B1" s="1" t="s">
        <v>275</v>
      </c>
      <c r="C1" s="1" t="s">
        <v>276</v>
      </c>
      <c r="D1" s="1" t="s">
        <v>277</v>
      </c>
    </row>
    <row r="2" spans="1:4" ht="15" x14ac:dyDescent="0.2">
      <c r="A2" s="1">
        <v>0</v>
      </c>
      <c r="B2" s="1">
        <v>0</v>
      </c>
      <c r="C2" s="1">
        <v>0</v>
      </c>
      <c r="D2" s="1">
        <v>0</v>
      </c>
    </row>
    <row r="3" spans="1:4" ht="15" x14ac:dyDescent="0.2">
      <c r="A3" s="1">
        <v>0</v>
      </c>
      <c r="B3" s="1">
        <v>0</v>
      </c>
      <c r="C3" s="1">
        <v>0</v>
      </c>
      <c r="D3" s="1">
        <v>0</v>
      </c>
    </row>
    <row r="4" spans="1:4" ht="15" x14ac:dyDescent="0.2">
      <c r="A4" s="1">
        <v>0</v>
      </c>
      <c r="B4" s="1">
        <v>0</v>
      </c>
      <c r="C4" s="1">
        <v>0</v>
      </c>
      <c r="D4" s="1">
        <v>0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RowHeight="14.25" x14ac:dyDescent="0.15"/>
  <sheetData>
    <row r="1" spans="1:11" ht="15" x14ac:dyDescent="0.2">
      <c r="A1" s="1" t="s">
        <v>263</v>
      </c>
      <c r="B1" s="1" t="s">
        <v>264</v>
      </c>
      <c r="C1" s="1" t="s">
        <v>265</v>
      </c>
      <c r="D1" s="1" t="s">
        <v>266</v>
      </c>
      <c r="E1" s="1" t="s">
        <v>267</v>
      </c>
      <c r="F1" s="1" t="s">
        <v>268</v>
      </c>
      <c r="G1" s="1" t="s">
        <v>269</v>
      </c>
      <c r="H1" s="1" t="s">
        <v>270</v>
      </c>
      <c r="I1" s="1" t="s">
        <v>271</v>
      </c>
      <c r="J1" s="1" t="s">
        <v>272</v>
      </c>
      <c r="K1" s="1" t="s">
        <v>273</v>
      </c>
    </row>
    <row r="2" spans="1:11" ht="15" x14ac:dyDescent="0.2">
      <c r="A2" s="1">
        <v>1190.93</v>
      </c>
      <c r="B2" s="1">
        <v>51.617881835937517</v>
      </c>
      <c r="C2" s="1">
        <v>3472.38</v>
      </c>
      <c r="D2" s="1">
        <v>329.48</v>
      </c>
      <c r="E2" s="1">
        <v>950.36</v>
      </c>
      <c r="F2" s="1">
        <v>34.270000000000003</v>
      </c>
      <c r="G2" s="1">
        <v>36.729999999999997</v>
      </c>
      <c r="H2" s="1">
        <v>0</v>
      </c>
      <c r="I2" s="1">
        <v>0</v>
      </c>
      <c r="J2" s="1">
        <v>0</v>
      </c>
      <c r="K2" s="1">
        <v>0</v>
      </c>
    </row>
    <row r="3" spans="1:11" ht="15" x14ac:dyDescent="0.2">
      <c r="A3" s="1">
        <v>293.14999999999998</v>
      </c>
      <c r="B3" s="1">
        <v>12.90496459960937</v>
      </c>
      <c r="C3" s="1">
        <v>779.02</v>
      </c>
      <c r="D3" s="1">
        <v>71.03</v>
      </c>
      <c r="E3" s="1">
        <v>214.52</v>
      </c>
      <c r="F3" s="1">
        <v>7.71</v>
      </c>
      <c r="G3" s="1">
        <v>8.25</v>
      </c>
      <c r="H3" s="1">
        <v>0</v>
      </c>
      <c r="I3" s="1">
        <v>0</v>
      </c>
      <c r="J3" s="1">
        <v>0</v>
      </c>
      <c r="K3" s="1">
        <v>0</v>
      </c>
    </row>
    <row r="4" spans="1:11" ht="15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"/>
  <cols>
    <col min="1" max="1" width="24.375" style="1" bestFit="1" customWidth="1"/>
  </cols>
  <sheetData>
    <row r="1" spans="1:1" x14ac:dyDescent="0.2">
      <c r="A1" s="1" t="s">
        <v>262</v>
      </c>
    </row>
    <row r="2" spans="1:1" x14ac:dyDescent="0.2">
      <c r="A2" s="1">
        <v>3502.9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日報表</vt:lpstr>
      <vt:lpstr>_tag</vt:lpstr>
      <vt:lpstr>_LadleTap_day_shift</vt:lpstr>
      <vt:lpstr>_Tag_day_hour</vt:lpstr>
      <vt:lpstr>_Tag_day_shift</vt:lpstr>
      <vt:lpstr>_BFStatus_day_shift</vt:lpstr>
      <vt:lpstr>_XPSDiag_day_shift</vt:lpstr>
      <vt:lpstr>_MaterialWeight_day_shift</vt:lpstr>
      <vt:lpstr>_Tap_day_shift</vt:lpstr>
      <vt:lpstr>_Tap_day_each</vt:lpstr>
      <vt:lpstr>_metadata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Zhang</dc:creator>
  <cp:lastModifiedBy>杨鹏</cp:lastModifiedBy>
  <dcterms:created xsi:type="dcterms:W3CDTF">2016-04-29T03:21:17Z</dcterms:created>
  <dcterms:modified xsi:type="dcterms:W3CDTF">2018-10-22T05:33:50Z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</Properties>
</file>