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YSD 12\Desktop\"/>
    </mc:Choice>
  </mc:AlternateContent>
  <xr:revisionPtr revIDLastSave="0" documentId="13_ncr:1_{A1BFFFE5-87A4-43C6-A83A-19EE38DF44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铁罐装载率" sheetId="1" r:id="rId1"/>
    <sheet name="班产燃料比" sheetId="2" r:id="rId2"/>
    <sheet name="_khyb_dayno_all" sheetId="3" r:id="rId3"/>
    <sheet name="_metadata" sheetId="4" r:id="rId4"/>
    <sheet name="_diction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D4" i="2"/>
  <c r="H6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5" i="2"/>
  <c r="H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5" i="2"/>
  <c r="J4" i="2"/>
  <c r="K12" i="2"/>
  <c r="K30" i="2"/>
  <c r="K62" i="2"/>
  <c r="K64" i="2"/>
  <c r="L8" i="2"/>
  <c r="M8" i="2" s="1"/>
  <c r="L10" i="2"/>
  <c r="K10" i="2" s="1"/>
  <c r="L12" i="2"/>
  <c r="L14" i="2"/>
  <c r="M14" i="2" s="1"/>
  <c r="L16" i="2"/>
  <c r="M16" i="2" s="1"/>
  <c r="L18" i="2"/>
  <c r="M18" i="2" s="1"/>
  <c r="L20" i="2"/>
  <c r="M20" i="2" s="1"/>
  <c r="L22" i="2"/>
  <c r="M22" i="2" s="1"/>
  <c r="L24" i="2"/>
  <c r="K24" i="2" s="1"/>
  <c r="L26" i="2"/>
  <c r="K26" i="2" s="1"/>
  <c r="L28" i="2"/>
  <c r="K28" i="2" s="1"/>
  <c r="L30" i="2"/>
  <c r="L32" i="2"/>
  <c r="K32" i="2" s="1"/>
  <c r="L34" i="2"/>
  <c r="K34" i="2" s="1"/>
  <c r="L36" i="2"/>
  <c r="K36" i="2" s="1"/>
  <c r="L38" i="2"/>
  <c r="M38" i="2" s="1"/>
  <c r="L40" i="2"/>
  <c r="K40" i="2" s="1"/>
  <c r="L42" i="2"/>
  <c r="K42" i="2" s="1"/>
  <c r="L44" i="2"/>
  <c r="K44" i="2" s="1"/>
  <c r="L46" i="2"/>
  <c r="K46" i="2" s="1"/>
  <c r="L48" i="2"/>
  <c r="M48" i="2" s="1"/>
  <c r="L50" i="2"/>
  <c r="K50" i="2" s="1"/>
  <c r="L52" i="2"/>
  <c r="K52" i="2" s="1"/>
  <c r="L54" i="2"/>
  <c r="M54" i="2" s="1"/>
  <c r="L56" i="2"/>
  <c r="K56" i="2" s="1"/>
  <c r="L58" i="2"/>
  <c r="K58" i="2" s="1"/>
  <c r="L60" i="2"/>
  <c r="K60" i="2" s="1"/>
  <c r="L62" i="2"/>
  <c r="L64" i="2"/>
  <c r="M64" i="2" s="1"/>
  <c r="L6" i="2"/>
  <c r="M6" i="2" s="1"/>
  <c r="L4" i="2"/>
  <c r="K4" i="2" s="1"/>
  <c r="M12" i="2"/>
  <c r="M24" i="2"/>
  <c r="M26" i="2"/>
  <c r="M28" i="2"/>
  <c r="M30" i="2"/>
  <c r="M32" i="2"/>
  <c r="M34" i="2"/>
  <c r="M36" i="2"/>
  <c r="M42" i="2"/>
  <c r="M44" i="2"/>
  <c r="M46" i="2"/>
  <c r="M58" i="2"/>
  <c r="M60" i="2"/>
  <c r="M62" i="2"/>
  <c r="M4" i="2"/>
  <c r="M52" i="2" l="1"/>
  <c r="K38" i="2"/>
  <c r="K22" i="2"/>
  <c r="K14" i="2"/>
  <c r="K54" i="2"/>
  <c r="K48" i="2"/>
  <c r="M50" i="2"/>
  <c r="M40" i="2"/>
  <c r="K20" i="2"/>
  <c r="M56" i="2"/>
  <c r="K6" i="2"/>
  <c r="K18" i="2"/>
  <c r="K8" i="2"/>
  <c r="K16" i="2"/>
  <c r="M10" i="2"/>
  <c r="D38" i="1"/>
  <c r="C38" i="1"/>
  <c r="D26" i="1"/>
  <c r="C26" i="1"/>
  <c r="D15" i="1"/>
  <c r="D39" i="1" s="1"/>
  <c r="C15" i="1"/>
  <c r="C39" i="1" s="1"/>
  <c r="E28" i="1"/>
  <c r="E29" i="1"/>
  <c r="E30" i="1"/>
  <c r="E31" i="1"/>
  <c r="E32" i="1"/>
  <c r="E33" i="1"/>
  <c r="E34" i="1"/>
  <c r="E35" i="1"/>
  <c r="E36" i="1"/>
  <c r="E37" i="1"/>
  <c r="E27" i="1"/>
  <c r="E17" i="1"/>
  <c r="E18" i="1"/>
  <c r="E19" i="1"/>
  <c r="E20" i="1"/>
  <c r="E21" i="1"/>
  <c r="E22" i="1"/>
  <c r="E23" i="1"/>
  <c r="E24" i="1"/>
  <c r="E25" i="1"/>
  <c r="E16" i="1"/>
  <c r="E6" i="1"/>
  <c r="E7" i="1"/>
  <c r="E8" i="1"/>
  <c r="E9" i="1"/>
  <c r="E10" i="1"/>
  <c r="E11" i="1"/>
  <c r="E12" i="1"/>
  <c r="E13" i="1"/>
  <c r="E14" i="1"/>
  <c r="E5" i="1"/>
  <c r="E39" i="1" l="1"/>
  <c r="E26" i="1"/>
  <c r="E15" i="1"/>
  <c r="E38" i="1" l="1"/>
</calcChain>
</file>

<file path=xl/sharedStrings.xml><?xml version="1.0" encoding="utf-8"?>
<sst xmlns="http://schemas.openxmlformats.org/spreadsheetml/2006/main" count="93" uniqueCount="32">
  <si>
    <t>日期</t>
    <phoneticPr fontId="1" type="noConversion"/>
  </si>
  <si>
    <t>总罐数</t>
    <phoneticPr fontId="1" type="noConversion"/>
  </si>
  <si>
    <t>240-275个数</t>
    <phoneticPr fontId="1" type="noConversion"/>
  </si>
  <si>
    <t>装载率</t>
    <phoneticPr fontId="1" type="noConversion"/>
  </si>
  <si>
    <t>上旬</t>
    <phoneticPr fontId="1" type="noConversion"/>
  </si>
  <si>
    <t>中旬</t>
    <phoneticPr fontId="1" type="noConversion"/>
  </si>
  <si>
    <t>下旬</t>
    <phoneticPr fontId="1" type="noConversion"/>
  </si>
  <si>
    <t>全月</t>
    <phoneticPr fontId="1" type="noConversion"/>
  </si>
  <si>
    <r>
      <rPr>
        <sz val="10"/>
        <color theme="1"/>
        <rFont val="宋体"/>
        <family val="3"/>
        <charset val="134"/>
      </rPr>
      <t>夜</t>
    </r>
  </si>
  <si>
    <r>
      <rPr>
        <sz val="10"/>
        <color theme="1"/>
        <rFont val="宋体"/>
        <family val="3"/>
        <charset val="134"/>
      </rPr>
      <t>白</t>
    </r>
  </si>
  <si>
    <r>
      <rPr>
        <b/>
        <sz val="10"/>
        <color theme="1"/>
        <rFont val="宋体"/>
        <family val="3"/>
        <charset val="134"/>
      </rPr>
      <t>日期</t>
    </r>
  </si>
  <si>
    <r>
      <rPr>
        <b/>
        <sz val="10"/>
        <color theme="1"/>
        <rFont val="宋体"/>
        <family val="3"/>
        <charset val="134"/>
      </rPr>
      <t>班次</t>
    </r>
  </si>
  <si>
    <r>
      <rPr>
        <b/>
        <sz val="10"/>
        <color theme="1"/>
        <rFont val="宋体"/>
        <family val="3"/>
        <charset val="134"/>
      </rPr>
      <t>产量</t>
    </r>
  </si>
  <si>
    <r>
      <rPr>
        <b/>
        <sz val="10"/>
        <color theme="1"/>
        <rFont val="宋体"/>
        <family val="3"/>
        <charset val="134"/>
      </rPr>
      <t>燃料比</t>
    </r>
  </si>
  <si>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</si>
  <si>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焦丁</t>
    </r>
  </si>
  <si>
    <r>
      <rPr>
        <b/>
        <sz val="10"/>
        <color theme="1"/>
        <rFont val="宋体"/>
        <family val="3"/>
        <charset val="134"/>
      </rPr>
      <t>回用焦</t>
    </r>
  </si>
  <si>
    <r>
      <rPr>
        <b/>
        <sz val="10"/>
        <color theme="1"/>
        <rFont val="宋体"/>
        <family val="3"/>
        <charset val="134"/>
      </rPr>
      <t>焦比</t>
    </r>
  </si>
  <si>
    <r>
      <rPr>
        <b/>
        <sz val="10"/>
        <color theme="1"/>
        <rFont val="宋体"/>
        <family val="3"/>
        <charset val="134"/>
      </rPr>
      <t>煤量</t>
    </r>
  </si>
  <si>
    <r>
      <rPr>
        <b/>
        <sz val="10"/>
        <color theme="1"/>
        <rFont val="宋体"/>
        <family val="3"/>
        <charset val="134"/>
      </rPr>
      <t>煤比</t>
    </r>
  </si>
  <si>
    <r>
      <rPr>
        <b/>
        <sz val="10"/>
        <color theme="1"/>
        <rFont val="宋体"/>
        <family val="3"/>
        <charset val="134"/>
      </rPr>
      <t>全天煤比</t>
    </r>
  </si>
  <si>
    <r>
      <rPr>
        <b/>
        <sz val="10"/>
        <color theme="1"/>
        <rFont val="宋体"/>
        <family val="3"/>
        <charset val="134"/>
      </rPr>
      <t>全天班产</t>
    </r>
  </si>
  <si>
    <t>version</t>
    <phoneticPr fontId="1" type="noConversion"/>
  </si>
  <si>
    <t>COUNT</t>
    <phoneticPr fontId="1" type="noConversion"/>
  </si>
  <si>
    <t>SCOPE_COUNT</t>
    <phoneticPr fontId="1" type="noConversion"/>
  </si>
  <si>
    <t>八高炉%当前月份%班产燃料比</t>
    <phoneticPr fontId="1" type="noConversion"/>
  </si>
  <si>
    <t>8高炉%当前月份%铁罐装载率</t>
    <phoneticPr fontId="1" type="noConversion"/>
  </si>
  <si>
    <t>出铁量</t>
    <phoneticPr fontId="1" type="noConversion"/>
  </si>
  <si>
    <t>焦炭</t>
    <phoneticPr fontId="1" type="noConversion"/>
  </si>
  <si>
    <t>回用焦</t>
    <phoneticPr fontId="1" type="noConversion"/>
  </si>
  <si>
    <t>煤量</t>
    <phoneticPr fontId="1" type="noConversion"/>
  </si>
  <si>
    <t>焦丁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</si>
</sst>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3"/>
      <name val="宋体"/>
      <family val="3"/>
      <charset val="134"/>
    </font>
    <font>
      <sz val="13"/>
      <color indexed="10"/>
      <name val="宋体"/>
      <family val="3"/>
      <charset val="134"/>
    </font>
    <font>
      <sz val="13"/>
      <color indexed="60"/>
      <name val="宋体"/>
      <family val="3"/>
      <charset val="134"/>
    </font>
    <font>
      <b/>
      <sz val="22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7" xfId="0" applyNumberFormat="1" applyBorder="1"/>
    <xf numFmtId="49" fontId="4" fillId="3" borderId="7" xfId="0" applyNumberFormat="1" applyFont="1" applyFill="1" applyBorder="1"/>
    <xf numFmtId="0" fontId="4" fillId="3" borderId="7" xfId="0" applyFont="1" applyFill="1" applyBorder="1"/>
    <xf numFmtId="0" fontId="4" fillId="4" borderId="10" xfId="0" applyFont="1" applyFill="1" applyBorder="1"/>
    <xf numFmtId="10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0" fontId="4" fillId="3" borderId="9" xfId="0" applyNumberFormat="1" applyFont="1" applyFill="1" applyBorder="1" applyAlignment="1">
      <alignment horizontal="center" vertical="center"/>
    </xf>
    <xf numFmtId="10" fontId="4" fillId="4" borderId="12" xfId="0" applyNumberFormat="1" applyFont="1" applyFill="1" applyBorder="1" applyAlignment="1">
      <alignment horizontal="center" vertical="center"/>
    </xf>
    <xf numFmtId="177" fontId="4" fillId="3" borderId="8" xfId="0" applyNumberFormat="1" applyFont="1" applyFill="1" applyBorder="1" applyAlignment="1">
      <alignment horizontal="center" vertical="center"/>
    </xf>
    <xf numFmtId="177" fontId="4" fillId="4" borderId="11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176" fontId="9" fillId="0" borderId="9" xfId="0" applyNumberFormat="1" applyFont="1" applyBorder="1" applyAlignment="1">
      <alignment horizontal="center" vertical="center"/>
    </xf>
    <xf numFmtId="176" fontId="9" fillId="0" borderId="19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9" fillId="0" borderId="21" xfId="0" applyNumberFormat="1" applyFont="1" applyBorder="1" applyAlignment="1">
      <alignment horizontal="center" vertical="center"/>
    </xf>
    <xf numFmtId="176" fontId="9" fillId="0" borderId="22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9" fillId="0" borderId="23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9"/>
  <sheetViews>
    <sheetView tabSelected="1" workbookViewId="0">
      <selection activeCell="H36" sqref="H36"/>
    </sheetView>
  </sheetViews>
  <sheetFormatPr defaultRowHeight="13.8" x14ac:dyDescent="0.25"/>
  <cols>
    <col min="2" max="2" width="11.6640625" customWidth="1"/>
    <col min="3" max="3" width="12.109375" customWidth="1"/>
    <col min="4" max="4" width="17.6640625" customWidth="1"/>
    <col min="5" max="5" width="22.33203125" style="5" customWidth="1"/>
  </cols>
  <sheetData>
    <row r="1" spans="2:5" ht="14.4" thickBot="1" x14ac:dyDescent="0.3"/>
    <row r="2" spans="2:5" ht="28.2" x14ac:dyDescent="0.5">
      <c r="B2" s="33" t="s">
        <v>26</v>
      </c>
      <c r="C2" s="34"/>
      <c r="D2" s="34"/>
      <c r="E2" s="35"/>
    </row>
    <row r="3" spans="2:5" x14ac:dyDescent="0.25">
      <c r="B3" s="21" t="s">
        <v>0</v>
      </c>
      <c r="C3" s="22" t="s">
        <v>1</v>
      </c>
      <c r="D3" s="22" t="s">
        <v>2</v>
      </c>
      <c r="E3" s="23" t="s">
        <v>3</v>
      </c>
    </row>
    <row r="4" spans="2:5" x14ac:dyDescent="0.25">
      <c r="B4" s="21"/>
      <c r="C4" s="22" t="s">
        <v>23</v>
      </c>
      <c r="D4" s="22" t="s">
        <v>24</v>
      </c>
      <c r="E4" s="23"/>
    </row>
    <row r="5" spans="2:5" x14ac:dyDescent="0.25">
      <c r="B5" s="1">
        <v>1</v>
      </c>
      <c r="C5" s="19"/>
      <c r="D5" s="19"/>
      <c r="E5" s="20" t="str">
        <f>IFERROR(D5/C5,"")</f>
        <v/>
      </c>
    </row>
    <row r="6" spans="2:5" x14ac:dyDescent="0.25">
      <c r="B6" s="1">
        <v>2</v>
      </c>
      <c r="C6" s="19"/>
      <c r="D6" s="19"/>
      <c r="E6" s="20" t="str">
        <f t="shared" ref="E6:E14" si="0">IFERROR(D6/C6,"")</f>
        <v/>
      </c>
    </row>
    <row r="7" spans="2:5" x14ac:dyDescent="0.25">
      <c r="B7" s="1">
        <v>3</v>
      </c>
      <c r="C7" s="19"/>
      <c r="D7" s="19"/>
      <c r="E7" s="20" t="str">
        <f t="shared" si="0"/>
        <v/>
      </c>
    </row>
    <row r="8" spans="2:5" x14ac:dyDescent="0.25">
      <c r="B8" s="1">
        <v>4</v>
      </c>
      <c r="C8" s="19"/>
      <c r="D8" s="19"/>
      <c r="E8" s="20" t="str">
        <f t="shared" si="0"/>
        <v/>
      </c>
    </row>
    <row r="9" spans="2:5" x14ac:dyDescent="0.25">
      <c r="B9" s="1">
        <v>5</v>
      </c>
      <c r="C9" s="19"/>
      <c r="D9" s="19"/>
      <c r="E9" s="20" t="str">
        <f t="shared" si="0"/>
        <v/>
      </c>
    </row>
    <row r="10" spans="2:5" x14ac:dyDescent="0.25">
      <c r="B10" s="1">
        <v>6</v>
      </c>
      <c r="C10" s="19"/>
      <c r="D10" s="19"/>
      <c r="E10" s="20" t="str">
        <f t="shared" si="0"/>
        <v/>
      </c>
    </row>
    <row r="11" spans="2:5" x14ac:dyDescent="0.25">
      <c r="B11" s="1">
        <v>7</v>
      </c>
      <c r="C11" s="19"/>
      <c r="D11" s="19"/>
      <c r="E11" s="20" t="str">
        <f t="shared" si="0"/>
        <v/>
      </c>
    </row>
    <row r="12" spans="2:5" x14ac:dyDescent="0.25">
      <c r="B12" s="1">
        <v>8</v>
      </c>
      <c r="C12" s="19"/>
      <c r="D12" s="19"/>
      <c r="E12" s="20" t="str">
        <f t="shared" si="0"/>
        <v/>
      </c>
    </row>
    <row r="13" spans="2:5" x14ac:dyDescent="0.25">
      <c r="B13" s="1">
        <v>9</v>
      </c>
      <c r="C13" s="19"/>
      <c r="D13" s="19"/>
      <c r="E13" s="20" t="str">
        <f t="shared" si="0"/>
        <v/>
      </c>
    </row>
    <row r="14" spans="2:5" x14ac:dyDescent="0.25">
      <c r="B14" s="1">
        <v>10</v>
      </c>
      <c r="C14" s="19"/>
      <c r="D14" s="19"/>
      <c r="E14" s="20" t="str">
        <f t="shared" si="0"/>
        <v/>
      </c>
    </row>
    <row r="15" spans="2:5" x14ac:dyDescent="0.25">
      <c r="B15" s="2" t="s">
        <v>4</v>
      </c>
      <c r="C15" s="25" t="str">
        <f>IFERROR(AVERAGE(C5:C14),"")</f>
        <v/>
      </c>
      <c r="D15" s="25" t="str">
        <f>IFERROR(AVERAGE(D5:D14),"")</f>
        <v/>
      </c>
      <c r="E15" s="23" t="str">
        <f>IFERROR(D15/C15,"")</f>
        <v/>
      </c>
    </row>
    <row r="16" spans="2:5" x14ac:dyDescent="0.25">
      <c r="B16" s="1">
        <v>11</v>
      </c>
      <c r="C16" s="19"/>
      <c r="D16" s="19"/>
      <c r="E16" s="20" t="str">
        <f>IFERROR(D16/C16,"")</f>
        <v/>
      </c>
    </row>
    <row r="17" spans="2:5" x14ac:dyDescent="0.25">
      <c r="B17" s="1">
        <v>12</v>
      </c>
      <c r="C17" s="19"/>
      <c r="D17" s="19"/>
      <c r="E17" s="20" t="str">
        <f t="shared" ref="E17:E25" si="1">IFERROR(D17/C17,"")</f>
        <v/>
      </c>
    </row>
    <row r="18" spans="2:5" x14ac:dyDescent="0.25">
      <c r="B18" s="1">
        <v>13</v>
      </c>
      <c r="C18" s="19"/>
      <c r="D18" s="19"/>
      <c r="E18" s="20" t="str">
        <f t="shared" si="1"/>
        <v/>
      </c>
    </row>
    <row r="19" spans="2:5" x14ac:dyDescent="0.25">
      <c r="B19" s="1">
        <v>14</v>
      </c>
      <c r="C19" s="19"/>
      <c r="D19" s="19"/>
      <c r="E19" s="20" t="str">
        <f t="shared" si="1"/>
        <v/>
      </c>
    </row>
    <row r="20" spans="2:5" x14ac:dyDescent="0.25">
      <c r="B20" s="1">
        <v>15</v>
      </c>
      <c r="C20" s="19"/>
      <c r="D20" s="19"/>
      <c r="E20" s="20" t="str">
        <f t="shared" si="1"/>
        <v/>
      </c>
    </row>
    <row r="21" spans="2:5" x14ac:dyDescent="0.25">
      <c r="B21" s="1">
        <v>16</v>
      </c>
      <c r="C21" s="19"/>
      <c r="D21" s="19"/>
      <c r="E21" s="20" t="str">
        <f t="shared" si="1"/>
        <v/>
      </c>
    </row>
    <row r="22" spans="2:5" x14ac:dyDescent="0.25">
      <c r="B22" s="1">
        <v>17</v>
      </c>
      <c r="C22" s="19"/>
      <c r="D22" s="19"/>
      <c r="E22" s="20" t="str">
        <f t="shared" si="1"/>
        <v/>
      </c>
    </row>
    <row r="23" spans="2:5" x14ac:dyDescent="0.25">
      <c r="B23" s="1">
        <v>18</v>
      </c>
      <c r="C23" s="19"/>
      <c r="D23" s="19"/>
      <c r="E23" s="20" t="str">
        <f t="shared" si="1"/>
        <v/>
      </c>
    </row>
    <row r="24" spans="2:5" x14ac:dyDescent="0.25">
      <c r="B24" s="1">
        <v>19</v>
      </c>
      <c r="C24" s="19"/>
      <c r="D24" s="19"/>
      <c r="E24" s="20" t="str">
        <f t="shared" si="1"/>
        <v/>
      </c>
    </row>
    <row r="25" spans="2:5" x14ac:dyDescent="0.25">
      <c r="B25" s="1">
        <v>20</v>
      </c>
      <c r="C25" s="19"/>
      <c r="D25" s="19"/>
      <c r="E25" s="20" t="str">
        <f t="shared" si="1"/>
        <v/>
      </c>
    </row>
    <row r="26" spans="2:5" x14ac:dyDescent="0.25">
      <c r="B26" s="2" t="s">
        <v>5</v>
      </c>
      <c r="C26" s="25" t="str">
        <f>IFERROR(AVERAGE(C16:C25),"")</f>
        <v/>
      </c>
      <c r="D26" s="25" t="str">
        <f>IFERROR(AVERAGE(D16:D25),"")</f>
        <v/>
      </c>
      <c r="E26" s="23" t="str">
        <f>IFERROR(D26/C26,"")</f>
        <v/>
      </c>
    </row>
    <row r="27" spans="2:5" x14ac:dyDescent="0.25">
      <c r="B27" s="1">
        <v>21</v>
      </c>
      <c r="C27" s="19"/>
      <c r="D27" s="19"/>
      <c r="E27" s="20" t="str">
        <f>IFERROR(D27/C27,"")</f>
        <v/>
      </c>
    </row>
    <row r="28" spans="2:5" x14ac:dyDescent="0.25">
      <c r="B28" s="1">
        <v>22</v>
      </c>
      <c r="C28" s="19"/>
      <c r="D28" s="19"/>
      <c r="E28" s="20" t="str">
        <f t="shared" ref="E28:E37" si="2">IFERROR(D28/C28,"")</f>
        <v/>
      </c>
    </row>
    <row r="29" spans="2:5" x14ac:dyDescent="0.25">
      <c r="B29" s="1">
        <v>23</v>
      </c>
      <c r="C29" s="19"/>
      <c r="D29" s="19"/>
      <c r="E29" s="20" t="str">
        <f t="shared" si="2"/>
        <v/>
      </c>
    </row>
    <row r="30" spans="2:5" x14ac:dyDescent="0.25">
      <c r="B30" s="1">
        <v>24</v>
      </c>
      <c r="C30" s="19"/>
      <c r="D30" s="19"/>
      <c r="E30" s="20" t="str">
        <f t="shared" si="2"/>
        <v/>
      </c>
    </row>
    <row r="31" spans="2:5" x14ac:dyDescent="0.25">
      <c r="B31" s="1">
        <v>25</v>
      </c>
      <c r="C31" s="19"/>
      <c r="D31" s="19"/>
      <c r="E31" s="20" t="str">
        <f t="shared" si="2"/>
        <v/>
      </c>
    </row>
    <row r="32" spans="2:5" x14ac:dyDescent="0.25">
      <c r="B32" s="1">
        <v>26</v>
      </c>
      <c r="C32" s="19"/>
      <c r="D32" s="19"/>
      <c r="E32" s="20" t="str">
        <f t="shared" si="2"/>
        <v/>
      </c>
    </row>
    <row r="33" spans="2:5" x14ac:dyDescent="0.25">
      <c r="B33" s="1">
        <v>27</v>
      </c>
      <c r="C33" s="19"/>
      <c r="D33" s="19"/>
      <c r="E33" s="20" t="str">
        <f t="shared" si="2"/>
        <v/>
      </c>
    </row>
    <row r="34" spans="2:5" x14ac:dyDescent="0.25">
      <c r="B34" s="1">
        <v>28</v>
      </c>
      <c r="C34" s="19"/>
      <c r="D34" s="19"/>
      <c r="E34" s="20" t="str">
        <f t="shared" si="2"/>
        <v/>
      </c>
    </row>
    <row r="35" spans="2:5" x14ac:dyDescent="0.25">
      <c r="B35" s="1">
        <v>29</v>
      </c>
      <c r="C35" s="19"/>
      <c r="D35" s="19"/>
      <c r="E35" s="20" t="str">
        <f t="shared" si="2"/>
        <v/>
      </c>
    </row>
    <row r="36" spans="2:5" x14ac:dyDescent="0.25">
      <c r="B36" s="1">
        <v>30</v>
      </c>
      <c r="C36" s="19"/>
      <c r="D36" s="19"/>
      <c r="E36" s="20" t="str">
        <f t="shared" si="2"/>
        <v/>
      </c>
    </row>
    <row r="37" spans="2:5" x14ac:dyDescent="0.25">
      <c r="B37" s="1">
        <v>31</v>
      </c>
      <c r="C37" s="19"/>
      <c r="D37" s="19"/>
      <c r="E37" s="20" t="str">
        <f t="shared" si="2"/>
        <v/>
      </c>
    </row>
    <row r="38" spans="2:5" x14ac:dyDescent="0.25">
      <c r="B38" s="3" t="s">
        <v>6</v>
      </c>
      <c r="C38" s="25" t="str">
        <f>IFERROR(AVERAGE(C27:C37),"")</f>
        <v/>
      </c>
      <c r="D38" s="25" t="str">
        <f>IFERROR(AVERAGE(D27:D37),"")</f>
        <v/>
      </c>
      <c r="E38" s="23" t="str">
        <f>IFERROR(D38/C38,"")</f>
        <v/>
      </c>
    </row>
    <row r="39" spans="2:5" ht="14.4" thickBot="1" x14ac:dyDescent="0.3">
      <c r="B39" s="4" t="s">
        <v>7</v>
      </c>
      <c r="C39" s="26" t="str">
        <f>IFERROR(AVERAGE(C15,C26,C38),"")</f>
        <v/>
      </c>
      <c r="D39" s="26" t="str">
        <f>IFERROR(AVERAGE(D15,D26,D38),"")</f>
        <v/>
      </c>
      <c r="E39" s="24" t="str">
        <f>IFERROR(D39/C39,"")</f>
        <v/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"/>
  <sheetViews>
    <sheetView workbookViewId="0">
      <selection activeCell="F3" sqref="F3"/>
    </sheetView>
  </sheetViews>
  <sheetFormatPr defaultRowHeight="16.8" x14ac:dyDescent="0.25"/>
  <cols>
    <col min="1" max="1" width="9.21875" style="6" bestFit="1" customWidth="1"/>
    <col min="2" max="2" width="9.109375" style="6" bestFit="1" customWidth="1"/>
    <col min="3" max="3" width="9.21875" style="6" bestFit="1" customWidth="1"/>
    <col min="4" max="4" width="10.44140625" style="7" bestFit="1" customWidth="1"/>
    <col min="5" max="7" width="9.33203125" style="6" bestFit="1" customWidth="1"/>
    <col min="8" max="8" width="9.33203125" style="7" customWidth="1"/>
    <col min="9" max="9" width="9.33203125" style="6" bestFit="1" customWidth="1"/>
    <col min="10" max="10" width="9.33203125" style="7" customWidth="1"/>
    <col min="11" max="11" width="10.44140625" style="6" bestFit="1" customWidth="1"/>
    <col min="12" max="12" width="9" style="8"/>
    <col min="13" max="13" width="9.6640625" style="8" bestFit="1" customWidth="1"/>
    <col min="14" max="16384" width="8.88671875" style="6"/>
  </cols>
  <sheetData>
    <row r="1" spans="1:13" ht="26.25" customHeight="1" thickBot="1" x14ac:dyDescent="0.3">
      <c r="A1" s="51" t="s">
        <v>25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ht="24.9" customHeight="1" thickBot="1" x14ac:dyDescent="0.3">
      <c r="A2" s="12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3" t="s">
        <v>20</v>
      </c>
      <c r="L2" s="13" t="s">
        <v>21</v>
      </c>
      <c r="M2" s="14" t="s">
        <v>13</v>
      </c>
    </row>
    <row r="3" spans="1:13" ht="22.95" customHeight="1" thickBot="1" x14ac:dyDescent="0.3">
      <c r="A3" s="15"/>
      <c r="B3" s="16"/>
      <c r="C3" s="18" t="s">
        <v>27</v>
      </c>
      <c r="D3" s="16"/>
      <c r="E3" s="31" t="s">
        <v>28</v>
      </c>
      <c r="F3" s="31" t="s">
        <v>31</v>
      </c>
      <c r="G3" s="31" t="s">
        <v>29</v>
      </c>
      <c r="H3" s="16"/>
      <c r="I3" s="31" t="s">
        <v>30</v>
      </c>
      <c r="J3" s="16"/>
      <c r="K3" s="16"/>
      <c r="L3" s="16"/>
      <c r="M3" s="17"/>
    </row>
    <row r="4" spans="1:13" ht="15.75" customHeight="1" x14ac:dyDescent="0.25">
      <c r="A4" s="36">
        <v>1</v>
      </c>
      <c r="B4" s="9" t="s">
        <v>8</v>
      </c>
      <c r="C4" s="9"/>
      <c r="D4" s="28" t="str">
        <f>IFERROR((E4*0.9951+F4*0.9951+G4*0.969+I4)*1000/(C4*0.994),"")</f>
        <v/>
      </c>
      <c r="E4" s="9"/>
      <c r="F4" s="9"/>
      <c r="G4" s="9"/>
      <c r="H4" s="28" t="str">
        <f>IFERROR((E4+F4+G4)*1000/C4,"")</f>
        <v/>
      </c>
      <c r="I4" s="29"/>
      <c r="J4" s="29" t="str">
        <f>IFERROR(I4*1000/C4,"")</f>
        <v/>
      </c>
      <c r="K4" s="38" t="str">
        <f>IFERROR((I4+I5)/L4*1000,"")</f>
        <v/>
      </c>
      <c r="L4" s="40">
        <f>IFERROR(C4+C5,"")</f>
        <v>0</v>
      </c>
      <c r="M4" s="42" t="str">
        <f>IFERROR(((E4+E5+F4+F5)*0.9951+(G4+G5)*0.969+(I4+I5))*1000/(L4*0.994),"")</f>
        <v/>
      </c>
    </row>
    <row r="5" spans="1:13" ht="17.100000000000001" customHeight="1" x14ac:dyDescent="0.25">
      <c r="A5" s="37"/>
      <c r="B5" s="10" t="s">
        <v>9</v>
      </c>
      <c r="C5" s="10"/>
      <c r="D5" s="27" t="str">
        <f>IFERROR((E5*0.9951+F5*0.9951+G5*0.969+I5)*1000/(C5*0.994),"")</f>
        <v/>
      </c>
      <c r="E5" s="10"/>
      <c r="F5" s="10"/>
      <c r="G5" s="10"/>
      <c r="H5" s="27" t="str">
        <f>IFERROR((E5+F5+G5)*1000/C5,"")</f>
        <v/>
      </c>
      <c r="I5" s="30"/>
      <c r="J5" s="30" t="str">
        <f>IFERROR(I5*1000/C5,"")</f>
        <v/>
      </c>
      <c r="K5" s="39"/>
      <c r="L5" s="41"/>
      <c r="M5" s="43"/>
    </row>
    <row r="6" spans="1:13" ht="17.100000000000001" customHeight="1" x14ac:dyDescent="0.25">
      <c r="A6" s="37">
        <v>2</v>
      </c>
      <c r="B6" s="10" t="s">
        <v>8</v>
      </c>
      <c r="C6" s="10"/>
      <c r="D6" s="27" t="str">
        <f t="shared" ref="D6:D65" si="0">IFERROR((E6*0.9951+F6*0.9951+G6*0.969+I6)*1000/(C6*0.994),"")</f>
        <v/>
      </c>
      <c r="E6" s="10"/>
      <c r="F6" s="10"/>
      <c r="G6" s="10"/>
      <c r="H6" s="27" t="str">
        <f t="shared" ref="H6:H65" si="1">IFERROR((E6+F6+G6)*1000/C6,"")</f>
        <v/>
      </c>
      <c r="I6" s="30"/>
      <c r="J6" s="30" t="str">
        <f t="shared" ref="J6:J65" si="2">IFERROR(I6*1000/C6,"")</f>
        <v/>
      </c>
      <c r="K6" s="39" t="str">
        <f>IFERROR((I6+I7)/L6*1000,"")</f>
        <v/>
      </c>
      <c r="L6" s="41">
        <f>IFERROR(C6+C7,"")</f>
        <v>0</v>
      </c>
      <c r="M6" s="44" t="str">
        <f>IFERROR(((E6+E7+F6+F7)*0.9951+(G6+G7)*0.969+(I6+I7))*1000/(L6*0.994),"")</f>
        <v/>
      </c>
    </row>
    <row r="7" spans="1:13" ht="17.100000000000001" customHeight="1" x14ac:dyDescent="0.25">
      <c r="A7" s="37"/>
      <c r="B7" s="10" t="s">
        <v>9</v>
      </c>
      <c r="C7" s="10"/>
      <c r="D7" s="27" t="str">
        <f t="shared" si="0"/>
        <v/>
      </c>
      <c r="E7" s="10"/>
      <c r="F7" s="10"/>
      <c r="G7" s="10"/>
      <c r="H7" s="27" t="str">
        <f t="shared" si="1"/>
        <v/>
      </c>
      <c r="I7" s="30"/>
      <c r="J7" s="30" t="str">
        <f t="shared" si="2"/>
        <v/>
      </c>
      <c r="K7" s="39"/>
      <c r="L7" s="41"/>
      <c r="M7" s="45"/>
    </row>
    <row r="8" spans="1:13" ht="17.100000000000001" customHeight="1" x14ac:dyDescent="0.25">
      <c r="A8" s="37">
        <v>3</v>
      </c>
      <c r="B8" s="10" t="s">
        <v>8</v>
      </c>
      <c r="C8" s="10"/>
      <c r="D8" s="27" t="str">
        <f t="shared" si="0"/>
        <v/>
      </c>
      <c r="E8" s="10"/>
      <c r="F8" s="10"/>
      <c r="G8" s="10"/>
      <c r="H8" s="27" t="str">
        <f t="shared" si="1"/>
        <v/>
      </c>
      <c r="I8" s="30"/>
      <c r="J8" s="30" t="str">
        <f t="shared" si="2"/>
        <v/>
      </c>
      <c r="K8" s="39" t="str">
        <f t="shared" ref="K8" si="3">IFERROR((I8+I9)/L8*1000,"")</f>
        <v/>
      </c>
      <c r="L8" s="41">
        <f t="shared" ref="L8" si="4">IFERROR(C8+C9,"")</f>
        <v>0</v>
      </c>
      <c r="M8" s="44" t="str">
        <f t="shared" ref="M8" si="5">IFERROR(((E8+E9+F8+F9)*0.9951+(G8+G9)*0.969+(I8+I9))*1000/(L8*0.994),"")</f>
        <v/>
      </c>
    </row>
    <row r="9" spans="1:13" ht="17.100000000000001" customHeight="1" x14ac:dyDescent="0.25">
      <c r="A9" s="37"/>
      <c r="B9" s="10" t="s">
        <v>9</v>
      </c>
      <c r="C9" s="10"/>
      <c r="D9" s="27" t="str">
        <f t="shared" si="0"/>
        <v/>
      </c>
      <c r="E9" s="10"/>
      <c r="F9" s="10"/>
      <c r="G9" s="10"/>
      <c r="H9" s="27" t="str">
        <f t="shared" si="1"/>
        <v/>
      </c>
      <c r="I9" s="30"/>
      <c r="J9" s="30" t="str">
        <f t="shared" si="2"/>
        <v/>
      </c>
      <c r="K9" s="39"/>
      <c r="L9" s="41"/>
      <c r="M9" s="45"/>
    </row>
    <row r="10" spans="1:13" ht="17.100000000000001" customHeight="1" x14ac:dyDescent="0.25">
      <c r="A10" s="37">
        <v>4</v>
      </c>
      <c r="B10" s="10" t="s">
        <v>8</v>
      </c>
      <c r="C10" s="10"/>
      <c r="D10" s="27" t="str">
        <f t="shared" si="0"/>
        <v/>
      </c>
      <c r="E10" s="10"/>
      <c r="F10" s="10"/>
      <c r="G10" s="10"/>
      <c r="H10" s="27" t="str">
        <f t="shared" si="1"/>
        <v/>
      </c>
      <c r="I10" s="30"/>
      <c r="J10" s="30" t="str">
        <f t="shared" si="2"/>
        <v/>
      </c>
      <c r="K10" s="39" t="str">
        <f t="shared" ref="K10" si="6">IFERROR((I10+I11)/L10*1000,"")</f>
        <v/>
      </c>
      <c r="L10" s="41">
        <f t="shared" ref="L10" si="7">IFERROR(C10+C11,"")</f>
        <v>0</v>
      </c>
      <c r="M10" s="44" t="str">
        <f t="shared" ref="M10" si="8">IFERROR(((E10+E11+F10+F11)*0.9951+(G10+G11)*0.969+(I10+I11))*1000/(L10*0.994),"")</f>
        <v/>
      </c>
    </row>
    <row r="11" spans="1:13" ht="17.100000000000001" customHeight="1" x14ac:dyDescent="0.25">
      <c r="A11" s="37"/>
      <c r="B11" s="10" t="s">
        <v>9</v>
      </c>
      <c r="C11" s="10"/>
      <c r="D11" s="27" t="str">
        <f t="shared" si="0"/>
        <v/>
      </c>
      <c r="E11" s="10"/>
      <c r="F11" s="10"/>
      <c r="G11" s="10"/>
      <c r="H11" s="27" t="str">
        <f t="shared" si="1"/>
        <v/>
      </c>
      <c r="I11" s="30"/>
      <c r="J11" s="30" t="str">
        <f t="shared" si="2"/>
        <v/>
      </c>
      <c r="K11" s="39"/>
      <c r="L11" s="41"/>
      <c r="M11" s="45"/>
    </row>
    <row r="12" spans="1:13" ht="17.100000000000001" customHeight="1" x14ac:dyDescent="0.25">
      <c r="A12" s="37">
        <v>5</v>
      </c>
      <c r="B12" s="10" t="s">
        <v>8</v>
      </c>
      <c r="C12" s="10"/>
      <c r="D12" s="27" t="str">
        <f t="shared" si="0"/>
        <v/>
      </c>
      <c r="E12" s="10"/>
      <c r="F12" s="10"/>
      <c r="G12" s="10"/>
      <c r="H12" s="27" t="str">
        <f t="shared" si="1"/>
        <v/>
      </c>
      <c r="I12" s="30"/>
      <c r="J12" s="30" t="str">
        <f t="shared" si="2"/>
        <v/>
      </c>
      <c r="K12" s="39" t="str">
        <f t="shared" ref="K12" si="9">IFERROR((I12+I13)/L12*1000,"")</f>
        <v/>
      </c>
      <c r="L12" s="41">
        <f t="shared" ref="L12" si="10">IFERROR(C12+C13,"")</f>
        <v>0</v>
      </c>
      <c r="M12" s="44" t="str">
        <f t="shared" ref="M12" si="11">IFERROR(((E12+E13+F12+F13)*0.9951+(G12+G13)*0.969+(I12+I13))*1000/(L12*0.994),"")</f>
        <v/>
      </c>
    </row>
    <row r="13" spans="1:13" ht="17.100000000000001" customHeight="1" x14ac:dyDescent="0.25">
      <c r="A13" s="37"/>
      <c r="B13" s="10" t="s">
        <v>9</v>
      </c>
      <c r="C13" s="10"/>
      <c r="D13" s="27" t="str">
        <f t="shared" si="0"/>
        <v/>
      </c>
      <c r="E13" s="10"/>
      <c r="F13" s="10"/>
      <c r="G13" s="10"/>
      <c r="H13" s="27" t="str">
        <f t="shared" si="1"/>
        <v/>
      </c>
      <c r="I13" s="30"/>
      <c r="J13" s="30" t="str">
        <f t="shared" si="2"/>
        <v/>
      </c>
      <c r="K13" s="39"/>
      <c r="L13" s="41"/>
      <c r="M13" s="45"/>
    </row>
    <row r="14" spans="1:13" ht="17.100000000000001" customHeight="1" x14ac:dyDescent="0.25">
      <c r="A14" s="37">
        <v>6</v>
      </c>
      <c r="B14" s="10" t="s">
        <v>8</v>
      </c>
      <c r="C14" s="10"/>
      <c r="D14" s="27" t="str">
        <f t="shared" si="0"/>
        <v/>
      </c>
      <c r="E14" s="10"/>
      <c r="F14" s="10"/>
      <c r="G14" s="10"/>
      <c r="H14" s="27" t="str">
        <f t="shared" si="1"/>
        <v/>
      </c>
      <c r="I14" s="30"/>
      <c r="J14" s="30" t="str">
        <f t="shared" si="2"/>
        <v/>
      </c>
      <c r="K14" s="39" t="str">
        <f t="shared" ref="K14" si="12">IFERROR((I14+I15)/L14*1000,"")</f>
        <v/>
      </c>
      <c r="L14" s="41">
        <f t="shared" ref="L14" si="13">IFERROR(C14+C15,"")</f>
        <v>0</v>
      </c>
      <c r="M14" s="44" t="str">
        <f t="shared" ref="M14" si="14">IFERROR(((E14+E15+F14+F15)*0.9951+(G14+G15)*0.969+(I14+I15))*1000/(L14*0.994),"")</f>
        <v/>
      </c>
    </row>
    <row r="15" spans="1:13" ht="17.100000000000001" customHeight="1" x14ac:dyDescent="0.25">
      <c r="A15" s="37"/>
      <c r="B15" s="10" t="s">
        <v>9</v>
      </c>
      <c r="C15" s="10"/>
      <c r="D15" s="27" t="str">
        <f t="shared" si="0"/>
        <v/>
      </c>
      <c r="E15" s="10"/>
      <c r="F15" s="10"/>
      <c r="G15" s="10"/>
      <c r="H15" s="27" t="str">
        <f t="shared" si="1"/>
        <v/>
      </c>
      <c r="I15" s="30"/>
      <c r="J15" s="30" t="str">
        <f t="shared" si="2"/>
        <v/>
      </c>
      <c r="K15" s="39"/>
      <c r="L15" s="41"/>
      <c r="M15" s="45"/>
    </row>
    <row r="16" spans="1:13" ht="17.100000000000001" customHeight="1" x14ac:dyDescent="0.25">
      <c r="A16" s="37">
        <v>7</v>
      </c>
      <c r="B16" s="10" t="s">
        <v>8</v>
      </c>
      <c r="C16" s="10"/>
      <c r="D16" s="27" t="str">
        <f t="shared" si="0"/>
        <v/>
      </c>
      <c r="E16" s="10"/>
      <c r="F16" s="10"/>
      <c r="G16" s="10"/>
      <c r="H16" s="27" t="str">
        <f t="shared" si="1"/>
        <v/>
      </c>
      <c r="I16" s="30"/>
      <c r="J16" s="30" t="str">
        <f t="shared" si="2"/>
        <v/>
      </c>
      <c r="K16" s="39" t="str">
        <f t="shared" ref="K16" si="15">IFERROR((I16+I17)/L16*1000,"")</f>
        <v/>
      </c>
      <c r="L16" s="41">
        <f t="shared" ref="L16" si="16">IFERROR(C16+C17,"")</f>
        <v>0</v>
      </c>
      <c r="M16" s="44" t="str">
        <f t="shared" ref="M16" si="17">IFERROR(((E16+E17+F16+F17)*0.9951+(G16+G17)*0.969+(I16+I17))*1000/(L16*0.994),"")</f>
        <v/>
      </c>
    </row>
    <row r="17" spans="1:13" ht="17.100000000000001" customHeight="1" x14ac:dyDescent="0.25">
      <c r="A17" s="37"/>
      <c r="B17" s="10" t="s">
        <v>9</v>
      </c>
      <c r="C17" s="10"/>
      <c r="D17" s="27" t="str">
        <f t="shared" si="0"/>
        <v/>
      </c>
      <c r="E17" s="10"/>
      <c r="F17" s="10"/>
      <c r="G17" s="10"/>
      <c r="H17" s="27" t="str">
        <f t="shared" si="1"/>
        <v/>
      </c>
      <c r="I17" s="30"/>
      <c r="J17" s="30" t="str">
        <f t="shared" si="2"/>
        <v/>
      </c>
      <c r="K17" s="39"/>
      <c r="L17" s="41"/>
      <c r="M17" s="45"/>
    </row>
    <row r="18" spans="1:13" ht="17.100000000000001" customHeight="1" x14ac:dyDescent="0.25">
      <c r="A18" s="37">
        <v>8</v>
      </c>
      <c r="B18" s="10" t="s">
        <v>8</v>
      </c>
      <c r="C18" s="10"/>
      <c r="D18" s="27" t="str">
        <f t="shared" si="0"/>
        <v/>
      </c>
      <c r="E18" s="10"/>
      <c r="F18" s="10"/>
      <c r="G18" s="10"/>
      <c r="H18" s="27" t="str">
        <f t="shared" si="1"/>
        <v/>
      </c>
      <c r="I18" s="30"/>
      <c r="J18" s="30" t="str">
        <f t="shared" si="2"/>
        <v/>
      </c>
      <c r="K18" s="39" t="str">
        <f t="shared" ref="K18" si="18">IFERROR((I18+I19)/L18*1000,"")</f>
        <v/>
      </c>
      <c r="L18" s="41">
        <f t="shared" ref="L18" si="19">IFERROR(C18+C19,"")</f>
        <v>0</v>
      </c>
      <c r="M18" s="44" t="str">
        <f t="shared" ref="M18" si="20">IFERROR(((E18+E19+F18+F19)*0.9951+(G18+G19)*0.969+(I18+I19))*1000/(L18*0.994),"")</f>
        <v/>
      </c>
    </row>
    <row r="19" spans="1:13" ht="17.100000000000001" customHeight="1" x14ac:dyDescent="0.25">
      <c r="A19" s="37"/>
      <c r="B19" s="10" t="s">
        <v>9</v>
      </c>
      <c r="C19" s="10"/>
      <c r="D19" s="27" t="str">
        <f t="shared" si="0"/>
        <v/>
      </c>
      <c r="E19" s="10"/>
      <c r="F19" s="10"/>
      <c r="G19" s="10"/>
      <c r="H19" s="27" t="str">
        <f t="shared" si="1"/>
        <v/>
      </c>
      <c r="I19" s="30"/>
      <c r="J19" s="30" t="str">
        <f t="shared" si="2"/>
        <v/>
      </c>
      <c r="K19" s="39"/>
      <c r="L19" s="41"/>
      <c r="M19" s="45"/>
    </row>
    <row r="20" spans="1:13" ht="17.100000000000001" customHeight="1" x14ac:dyDescent="0.25">
      <c r="A20" s="37">
        <v>9</v>
      </c>
      <c r="B20" s="10" t="s">
        <v>8</v>
      </c>
      <c r="C20" s="10"/>
      <c r="D20" s="27" t="str">
        <f t="shared" si="0"/>
        <v/>
      </c>
      <c r="E20" s="10"/>
      <c r="F20" s="10"/>
      <c r="G20" s="10"/>
      <c r="H20" s="27" t="str">
        <f t="shared" si="1"/>
        <v/>
      </c>
      <c r="I20" s="30"/>
      <c r="J20" s="30" t="str">
        <f t="shared" si="2"/>
        <v/>
      </c>
      <c r="K20" s="39" t="str">
        <f t="shared" ref="K20" si="21">IFERROR((I20+I21)/L20*1000,"")</f>
        <v/>
      </c>
      <c r="L20" s="41">
        <f t="shared" ref="L20" si="22">IFERROR(C20+C21,"")</f>
        <v>0</v>
      </c>
      <c r="M20" s="44" t="str">
        <f t="shared" ref="M20" si="23">IFERROR(((E20+E21+F20+F21)*0.9951+(G20+G21)*0.969+(I20+I21))*1000/(L20*0.994),"")</f>
        <v/>
      </c>
    </row>
    <row r="21" spans="1:13" ht="17.100000000000001" customHeight="1" x14ac:dyDescent="0.25">
      <c r="A21" s="37"/>
      <c r="B21" s="10" t="s">
        <v>9</v>
      </c>
      <c r="C21" s="10"/>
      <c r="D21" s="27" t="str">
        <f t="shared" si="0"/>
        <v/>
      </c>
      <c r="E21" s="10"/>
      <c r="F21" s="10"/>
      <c r="G21" s="10"/>
      <c r="H21" s="27" t="str">
        <f t="shared" si="1"/>
        <v/>
      </c>
      <c r="I21" s="30"/>
      <c r="J21" s="30" t="str">
        <f t="shared" si="2"/>
        <v/>
      </c>
      <c r="K21" s="39"/>
      <c r="L21" s="41"/>
      <c r="M21" s="45"/>
    </row>
    <row r="22" spans="1:13" ht="17.100000000000001" customHeight="1" x14ac:dyDescent="0.25">
      <c r="A22" s="37">
        <v>10</v>
      </c>
      <c r="B22" s="10" t="s">
        <v>8</v>
      </c>
      <c r="C22" s="10"/>
      <c r="D22" s="27" t="str">
        <f t="shared" si="0"/>
        <v/>
      </c>
      <c r="E22" s="10"/>
      <c r="F22" s="10"/>
      <c r="G22" s="10"/>
      <c r="H22" s="27" t="str">
        <f t="shared" si="1"/>
        <v/>
      </c>
      <c r="I22" s="30"/>
      <c r="J22" s="30" t="str">
        <f t="shared" si="2"/>
        <v/>
      </c>
      <c r="K22" s="39" t="str">
        <f t="shared" ref="K22" si="24">IFERROR((I22+I23)/L22*1000,"")</f>
        <v/>
      </c>
      <c r="L22" s="41">
        <f t="shared" ref="L22" si="25">IFERROR(C22+C23,"")</f>
        <v>0</v>
      </c>
      <c r="M22" s="44" t="str">
        <f t="shared" ref="M22" si="26">IFERROR(((E22+E23+F22+F23)*0.9951+(G22+G23)*0.969+(I22+I23))*1000/(L22*0.994),"")</f>
        <v/>
      </c>
    </row>
    <row r="23" spans="1:13" ht="17.100000000000001" customHeight="1" x14ac:dyDescent="0.25">
      <c r="A23" s="37"/>
      <c r="B23" s="10" t="s">
        <v>9</v>
      </c>
      <c r="C23" s="10"/>
      <c r="D23" s="27" t="str">
        <f t="shared" si="0"/>
        <v/>
      </c>
      <c r="E23" s="10"/>
      <c r="F23" s="10"/>
      <c r="G23" s="10"/>
      <c r="H23" s="27" t="str">
        <f t="shared" si="1"/>
        <v/>
      </c>
      <c r="I23" s="30"/>
      <c r="J23" s="30" t="str">
        <f t="shared" si="2"/>
        <v/>
      </c>
      <c r="K23" s="39"/>
      <c r="L23" s="41"/>
      <c r="M23" s="45"/>
    </row>
    <row r="24" spans="1:13" ht="17.100000000000001" customHeight="1" x14ac:dyDescent="0.25">
      <c r="A24" s="37">
        <v>11</v>
      </c>
      <c r="B24" s="10" t="s">
        <v>8</v>
      </c>
      <c r="C24" s="10"/>
      <c r="D24" s="27" t="str">
        <f t="shared" si="0"/>
        <v/>
      </c>
      <c r="E24" s="10"/>
      <c r="F24" s="10"/>
      <c r="G24" s="10"/>
      <c r="H24" s="27" t="str">
        <f t="shared" si="1"/>
        <v/>
      </c>
      <c r="I24" s="30"/>
      <c r="J24" s="30" t="str">
        <f t="shared" si="2"/>
        <v/>
      </c>
      <c r="K24" s="39" t="str">
        <f t="shared" ref="K24" si="27">IFERROR((I24+I25)/L24*1000,"")</f>
        <v/>
      </c>
      <c r="L24" s="41">
        <f t="shared" ref="L24" si="28">IFERROR(C24+C25,"")</f>
        <v>0</v>
      </c>
      <c r="M24" s="44" t="str">
        <f t="shared" ref="M24" si="29">IFERROR(((E24+E25+F24+F25)*0.9951+(G24+G25)*0.969+(I24+I25))*1000/(L24*0.994),"")</f>
        <v/>
      </c>
    </row>
    <row r="25" spans="1:13" ht="17.100000000000001" customHeight="1" x14ac:dyDescent="0.25">
      <c r="A25" s="37"/>
      <c r="B25" s="10" t="s">
        <v>9</v>
      </c>
      <c r="C25" s="10"/>
      <c r="D25" s="27" t="str">
        <f t="shared" si="0"/>
        <v/>
      </c>
      <c r="E25" s="10"/>
      <c r="F25" s="10"/>
      <c r="G25" s="10"/>
      <c r="H25" s="27" t="str">
        <f t="shared" si="1"/>
        <v/>
      </c>
      <c r="I25" s="30"/>
      <c r="J25" s="30" t="str">
        <f t="shared" si="2"/>
        <v/>
      </c>
      <c r="K25" s="39"/>
      <c r="L25" s="41"/>
      <c r="M25" s="45"/>
    </row>
    <row r="26" spans="1:13" ht="17.100000000000001" customHeight="1" x14ac:dyDescent="0.25">
      <c r="A26" s="37">
        <v>12</v>
      </c>
      <c r="B26" s="10" t="s">
        <v>8</v>
      </c>
      <c r="C26" s="10"/>
      <c r="D26" s="27" t="str">
        <f t="shared" si="0"/>
        <v/>
      </c>
      <c r="E26" s="10"/>
      <c r="F26" s="10"/>
      <c r="G26" s="10"/>
      <c r="H26" s="27" t="str">
        <f t="shared" si="1"/>
        <v/>
      </c>
      <c r="I26" s="30"/>
      <c r="J26" s="30" t="str">
        <f t="shared" si="2"/>
        <v/>
      </c>
      <c r="K26" s="39" t="str">
        <f t="shared" ref="K26" si="30">IFERROR((I26+I27)/L26*1000,"")</f>
        <v/>
      </c>
      <c r="L26" s="41">
        <f t="shared" ref="L26" si="31">IFERROR(C26+C27,"")</f>
        <v>0</v>
      </c>
      <c r="M26" s="44" t="str">
        <f t="shared" ref="M26" si="32">IFERROR(((E26+E27+F26+F27)*0.9951+(G26+G27)*0.969+(I26+I27))*1000/(L26*0.994),"")</f>
        <v/>
      </c>
    </row>
    <row r="27" spans="1:13" ht="17.100000000000001" customHeight="1" x14ac:dyDescent="0.25">
      <c r="A27" s="37"/>
      <c r="B27" s="10" t="s">
        <v>9</v>
      </c>
      <c r="C27" s="10"/>
      <c r="D27" s="27" t="str">
        <f t="shared" si="0"/>
        <v/>
      </c>
      <c r="E27" s="10"/>
      <c r="F27" s="10"/>
      <c r="G27" s="10"/>
      <c r="H27" s="27" t="str">
        <f t="shared" si="1"/>
        <v/>
      </c>
      <c r="I27" s="30"/>
      <c r="J27" s="30" t="str">
        <f t="shared" si="2"/>
        <v/>
      </c>
      <c r="K27" s="39"/>
      <c r="L27" s="41"/>
      <c r="M27" s="45"/>
    </row>
    <row r="28" spans="1:13" ht="17.100000000000001" customHeight="1" x14ac:dyDescent="0.25">
      <c r="A28" s="37">
        <v>13</v>
      </c>
      <c r="B28" s="10" t="s">
        <v>8</v>
      </c>
      <c r="C28" s="10"/>
      <c r="D28" s="27" t="str">
        <f t="shared" si="0"/>
        <v/>
      </c>
      <c r="E28" s="10"/>
      <c r="F28" s="10"/>
      <c r="G28" s="10"/>
      <c r="H28" s="27" t="str">
        <f t="shared" si="1"/>
        <v/>
      </c>
      <c r="I28" s="30"/>
      <c r="J28" s="30" t="str">
        <f t="shared" si="2"/>
        <v/>
      </c>
      <c r="K28" s="39" t="str">
        <f t="shared" ref="K28" si="33">IFERROR((I28+I29)/L28*1000,"")</f>
        <v/>
      </c>
      <c r="L28" s="41">
        <f t="shared" ref="L28" si="34">IFERROR(C28+C29,"")</f>
        <v>0</v>
      </c>
      <c r="M28" s="44" t="str">
        <f t="shared" ref="M28" si="35">IFERROR(((E28+E29+F28+F29)*0.9951+(G28+G29)*0.969+(I28+I29))*1000/(L28*0.994),"")</f>
        <v/>
      </c>
    </row>
    <row r="29" spans="1:13" ht="17.100000000000001" customHeight="1" x14ac:dyDescent="0.25">
      <c r="A29" s="37"/>
      <c r="B29" s="10" t="s">
        <v>9</v>
      </c>
      <c r="C29" s="10"/>
      <c r="D29" s="27" t="str">
        <f t="shared" si="0"/>
        <v/>
      </c>
      <c r="E29" s="10"/>
      <c r="F29" s="10"/>
      <c r="G29" s="10"/>
      <c r="H29" s="27" t="str">
        <f t="shared" si="1"/>
        <v/>
      </c>
      <c r="I29" s="30"/>
      <c r="J29" s="30" t="str">
        <f t="shared" si="2"/>
        <v/>
      </c>
      <c r="K29" s="39"/>
      <c r="L29" s="41"/>
      <c r="M29" s="45"/>
    </row>
    <row r="30" spans="1:13" ht="17.100000000000001" customHeight="1" x14ac:dyDescent="0.25">
      <c r="A30" s="37">
        <v>14</v>
      </c>
      <c r="B30" s="10" t="s">
        <v>8</v>
      </c>
      <c r="C30" s="10"/>
      <c r="D30" s="27" t="str">
        <f t="shared" si="0"/>
        <v/>
      </c>
      <c r="E30" s="10"/>
      <c r="F30" s="10"/>
      <c r="G30" s="10"/>
      <c r="H30" s="27" t="str">
        <f t="shared" si="1"/>
        <v/>
      </c>
      <c r="I30" s="30"/>
      <c r="J30" s="30" t="str">
        <f t="shared" si="2"/>
        <v/>
      </c>
      <c r="K30" s="39" t="str">
        <f t="shared" ref="K30" si="36">IFERROR((I30+I31)/L30*1000,"")</f>
        <v/>
      </c>
      <c r="L30" s="41">
        <f t="shared" ref="L30" si="37">IFERROR(C30+C31,"")</f>
        <v>0</v>
      </c>
      <c r="M30" s="44" t="str">
        <f t="shared" ref="M30" si="38">IFERROR(((E30+E31+F30+F31)*0.9951+(G30+G31)*0.969+(I30+I31))*1000/(L30*0.994),"")</f>
        <v/>
      </c>
    </row>
    <row r="31" spans="1:13" ht="17.100000000000001" customHeight="1" x14ac:dyDescent="0.25">
      <c r="A31" s="37"/>
      <c r="B31" s="10" t="s">
        <v>9</v>
      </c>
      <c r="C31" s="10"/>
      <c r="D31" s="27" t="str">
        <f t="shared" si="0"/>
        <v/>
      </c>
      <c r="E31" s="10"/>
      <c r="F31" s="10"/>
      <c r="G31" s="10"/>
      <c r="H31" s="27" t="str">
        <f t="shared" si="1"/>
        <v/>
      </c>
      <c r="I31" s="30"/>
      <c r="J31" s="30" t="str">
        <f t="shared" si="2"/>
        <v/>
      </c>
      <c r="K31" s="39"/>
      <c r="L31" s="41"/>
      <c r="M31" s="45"/>
    </row>
    <row r="32" spans="1:13" ht="17.100000000000001" customHeight="1" x14ac:dyDescent="0.25">
      <c r="A32" s="37">
        <v>15</v>
      </c>
      <c r="B32" s="10" t="s">
        <v>8</v>
      </c>
      <c r="C32" s="10"/>
      <c r="D32" s="27" t="str">
        <f t="shared" si="0"/>
        <v/>
      </c>
      <c r="E32" s="10"/>
      <c r="F32" s="10"/>
      <c r="G32" s="10"/>
      <c r="H32" s="27" t="str">
        <f t="shared" si="1"/>
        <v/>
      </c>
      <c r="I32" s="30"/>
      <c r="J32" s="30" t="str">
        <f t="shared" si="2"/>
        <v/>
      </c>
      <c r="K32" s="39" t="str">
        <f t="shared" ref="K32" si="39">IFERROR((I32+I33)/L32*1000,"")</f>
        <v/>
      </c>
      <c r="L32" s="41">
        <f t="shared" ref="L32" si="40">IFERROR(C32+C33,"")</f>
        <v>0</v>
      </c>
      <c r="M32" s="44" t="str">
        <f t="shared" ref="M32" si="41">IFERROR(((E32+E33+F32+F33)*0.9951+(G32+G33)*0.969+(I32+I33))*1000/(L32*0.994),"")</f>
        <v/>
      </c>
    </row>
    <row r="33" spans="1:13" ht="17.100000000000001" customHeight="1" x14ac:dyDescent="0.25">
      <c r="A33" s="37"/>
      <c r="B33" s="10" t="s">
        <v>9</v>
      </c>
      <c r="C33" s="10"/>
      <c r="D33" s="27" t="str">
        <f t="shared" si="0"/>
        <v/>
      </c>
      <c r="E33" s="10"/>
      <c r="F33" s="10"/>
      <c r="G33" s="10"/>
      <c r="H33" s="27" t="str">
        <f t="shared" si="1"/>
        <v/>
      </c>
      <c r="I33" s="30"/>
      <c r="J33" s="30" t="str">
        <f t="shared" si="2"/>
        <v/>
      </c>
      <c r="K33" s="39"/>
      <c r="L33" s="41"/>
      <c r="M33" s="45"/>
    </row>
    <row r="34" spans="1:13" ht="17.100000000000001" customHeight="1" x14ac:dyDescent="0.25">
      <c r="A34" s="37">
        <v>16</v>
      </c>
      <c r="B34" s="10" t="s">
        <v>8</v>
      </c>
      <c r="C34" s="10"/>
      <c r="D34" s="27" t="str">
        <f t="shared" si="0"/>
        <v/>
      </c>
      <c r="E34" s="10"/>
      <c r="F34" s="10"/>
      <c r="G34" s="10"/>
      <c r="H34" s="27" t="str">
        <f t="shared" si="1"/>
        <v/>
      </c>
      <c r="I34" s="30"/>
      <c r="J34" s="30" t="str">
        <f t="shared" si="2"/>
        <v/>
      </c>
      <c r="K34" s="39" t="str">
        <f t="shared" ref="K34" si="42">IFERROR((I34+I35)/L34*1000,"")</f>
        <v/>
      </c>
      <c r="L34" s="41">
        <f t="shared" ref="L34" si="43">IFERROR(C34+C35,"")</f>
        <v>0</v>
      </c>
      <c r="M34" s="44" t="str">
        <f t="shared" ref="M34" si="44">IFERROR(((E34+E35+F34+F35)*0.9951+(G34+G35)*0.969+(I34+I35))*1000/(L34*0.994),"")</f>
        <v/>
      </c>
    </row>
    <row r="35" spans="1:13" ht="17.100000000000001" customHeight="1" x14ac:dyDescent="0.25">
      <c r="A35" s="37"/>
      <c r="B35" s="10" t="s">
        <v>9</v>
      </c>
      <c r="C35" s="10"/>
      <c r="D35" s="27" t="str">
        <f t="shared" si="0"/>
        <v/>
      </c>
      <c r="E35" s="10"/>
      <c r="F35" s="10"/>
      <c r="G35" s="10"/>
      <c r="H35" s="27" t="str">
        <f t="shared" si="1"/>
        <v/>
      </c>
      <c r="I35" s="30"/>
      <c r="J35" s="30" t="str">
        <f t="shared" si="2"/>
        <v/>
      </c>
      <c r="K35" s="39"/>
      <c r="L35" s="41"/>
      <c r="M35" s="45"/>
    </row>
    <row r="36" spans="1:13" ht="17.100000000000001" customHeight="1" x14ac:dyDescent="0.25">
      <c r="A36" s="37">
        <v>17</v>
      </c>
      <c r="B36" s="10" t="s">
        <v>8</v>
      </c>
      <c r="C36" s="10"/>
      <c r="D36" s="27" t="str">
        <f t="shared" si="0"/>
        <v/>
      </c>
      <c r="E36" s="10"/>
      <c r="F36" s="10"/>
      <c r="G36" s="10"/>
      <c r="H36" s="27" t="str">
        <f t="shared" si="1"/>
        <v/>
      </c>
      <c r="I36" s="30"/>
      <c r="J36" s="30" t="str">
        <f t="shared" si="2"/>
        <v/>
      </c>
      <c r="K36" s="39" t="str">
        <f t="shared" ref="K36" si="45">IFERROR((I36+I37)/L36*1000,"")</f>
        <v/>
      </c>
      <c r="L36" s="41">
        <f t="shared" ref="L36" si="46">IFERROR(C36+C37,"")</f>
        <v>0</v>
      </c>
      <c r="M36" s="44" t="str">
        <f t="shared" ref="M36" si="47">IFERROR(((E36+E37+F36+F37)*0.9951+(G36+G37)*0.969+(I36+I37))*1000/(L36*0.994),"")</f>
        <v/>
      </c>
    </row>
    <row r="37" spans="1:13" ht="17.100000000000001" customHeight="1" x14ac:dyDescent="0.25">
      <c r="A37" s="37"/>
      <c r="B37" s="10" t="s">
        <v>9</v>
      </c>
      <c r="C37" s="10"/>
      <c r="D37" s="27" t="str">
        <f t="shared" si="0"/>
        <v/>
      </c>
      <c r="E37" s="10"/>
      <c r="F37" s="10"/>
      <c r="G37" s="10"/>
      <c r="H37" s="27" t="str">
        <f t="shared" si="1"/>
        <v/>
      </c>
      <c r="I37" s="30"/>
      <c r="J37" s="30" t="str">
        <f t="shared" si="2"/>
        <v/>
      </c>
      <c r="K37" s="39"/>
      <c r="L37" s="41"/>
      <c r="M37" s="45"/>
    </row>
    <row r="38" spans="1:13" ht="17.100000000000001" customHeight="1" x14ac:dyDescent="0.25">
      <c r="A38" s="37">
        <v>18</v>
      </c>
      <c r="B38" s="10" t="s">
        <v>8</v>
      </c>
      <c r="C38" s="10"/>
      <c r="D38" s="27" t="str">
        <f t="shared" si="0"/>
        <v/>
      </c>
      <c r="E38" s="10"/>
      <c r="F38" s="10"/>
      <c r="G38" s="10"/>
      <c r="H38" s="27" t="str">
        <f t="shared" si="1"/>
        <v/>
      </c>
      <c r="I38" s="30"/>
      <c r="J38" s="30" t="str">
        <f t="shared" si="2"/>
        <v/>
      </c>
      <c r="K38" s="39" t="str">
        <f t="shared" ref="K38" si="48">IFERROR((I38+I39)/L38*1000,"")</f>
        <v/>
      </c>
      <c r="L38" s="41">
        <f t="shared" ref="L38" si="49">IFERROR(C38+C39,"")</f>
        <v>0</v>
      </c>
      <c r="M38" s="44" t="str">
        <f t="shared" ref="M38" si="50">IFERROR(((E38+E39+F38+F39)*0.9951+(G38+G39)*0.969+(I38+I39))*1000/(L38*0.994),"")</f>
        <v/>
      </c>
    </row>
    <row r="39" spans="1:13" ht="17.100000000000001" customHeight="1" x14ac:dyDescent="0.25">
      <c r="A39" s="37"/>
      <c r="B39" s="10" t="s">
        <v>9</v>
      </c>
      <c r="C39" s="10"/>
      <c r="D39" s="27" t="str">
        <f t="shared" si="0"/>
        <v/>
      </c>
      <c r="E39" s="10"/>
      <c r="F39" s="10"/>
      <c r="G39" s="10"/>
      <c r="H39" s="27" t="str">
        <f t="shared" si="1"/>
        <v/>
      </c>
      <c r="I39" s="30"/>
      <c r="J39" s="30" t="str">
        <f t="shared" si="2"/>
        <v/>
      </c>
      <c r="K39" s="39"/>
      <c r="L39" s="41"/>
      <c r="M39" s="45"/>
    </row>
    <row r="40" spans="1:13" ht="17.100000000000001" customHeight="1" x14ac:dyDescent="0.25">
      <c r="A40" s="37">
        <v>19</v>
      </c>
      <c r="B40" s="10" t="s">
        <v>8</v>
      </c>
      <c r="C40" s="10"/>
      <c r="D40" s="27" t="str">
        <f t="shared" si="0"/>
        <v/>
      </c>
      <c r="E40" s="10"/>
      <c r="F40" s="10"/>
      <c r="G40" s="10"/>
      <c r="H40" s="27" t="str">
        <f t="shared" si="1"/>
        <v/>
      </c>
      <c r="I40" s="30"/>
      <c r="J40" s="30" t="str">
        <f t="shared" si="2"/>
        <v/>
      </c>
      <c r="K40" s="39" t="str">
        <f t="shared" ref="K40" si="51">IFERROR((I40+I41)/L40*1000,"")</f>
        <v/>
      </c>
      <c r="L40" s="41">
        <f t="shared" ref="L40" si="52">IFERROR(C40+C41,"")</f>
        <v>0</v>
      </c>
      <c r="M40" s="44" t="str">
        <f t="shared" ref="M40" si="53">IFERROR(((E40+E41+F40+F41)*0.9951+(G40+G41)*0.969+(I40+I41))*1000/(L40*0.994),"")</f>
        <v/>
      </c>
    </row>
    <row r="41" spans="1:13" ht="17.100000000000001" customHeight="1" x14ac:dyDescent="0.25">
      <c r="A41" s="37"/>
      <c r="B41" s="10" t="s">
        <v>9</v>
      </c>
      <c r="C41" s="10"/>
      <c r="D41" s="27" t="str">
        <f t="shared" si="0"/>
        <v/>
      </c>
      <c r="E41" s="10"/>
      <c r="F41" s="10"/>
      <c r="G41" s="10"/>
      <c r="H41" s="27" t="str">
        <f t="shared" si="1"/>
        <v/>
      </c>
      <c r="I41" s="30"/>
      <c r="J41" s="30" t="str">
        <f t="shared" si="2"/>
        <v/>
      </c>
      <c r="K41" s="39"/>
      <c r="L41" s="41"/>
      <c r="M41" s="45"/>
    </row>
    <row r="42" spans="1:13" ht="17.100000000000001" customHeight="1" x14ac:dyDescent="0.25">
      <c r="A42" s="37">
        <v>20</v>
      </c>
      <c r="B42" s="10" t="s">
        <v>8</v>
      </c>
      <c r="C42" s="10"/>
      <c r="D42" s="27" t="str">
        <f t="shared" si="0"/>
        <v/>
      </c>
      <c r="E42" s="10"/>
      <c r="F42" s="10"/>
      <c r="G42" s="10"/>
      <c r="H42" s="27" t="str">
        <f t="shared" si="1"/>
        <v/>
      </c>
      <c r="I42" s="30"/>
      <c r="J42" s="30" t="str">
        <f t="shared" si="2"/>
        <v/>
      </c>
      <c r="K42" s="39" t="str">
        <f t="shared" ref="K42" si="54">IFERROR((I42+I43)/L42*1000,"")</f>
        <v/>
      </c>
      <c r="L42" s="41">
        <f t="shared" ref="L42" si="55">IFERROR(C42+C43,"")</f>
        <v>0</v>
      </c>
      <c r="M42" s="44" t="str">
        <f t="shared" ref="M42" si="56">IFERROR(((E42+E43+F42+F43)*0.9951+(G42+G43)*0.969+(I42+I43))*1000/(L42*0.994),"")</f>
        <v/>
      </c>
    </row>
    <row r="43" spans="1:13" ht="17.100000000000001" customHeight="1" x14ac:dyDescent="0.25">
      <c r="A43" s="37"/>
      <c r="B43" s="10" t="s">
        <v>9</v>
      </c>
      <c r="C43" s="10"/>
      <c r="D43" s="27" t="str">
        <f t="shared" si="0"/>
        <v/>
      </c>
      <c r="E43" s="10"/>
      <c r="F43" s="10"/>
      <c r="G43" s="10"/>
      <c r="H43" s="27" t="str">
        <f t="shared" si="1"/>
        <v/>
      </c>
      <c r="I43" s="30"/>
      <c r="J43" s="30" t="str">
        <f t="shared" si="2"/>
        <v/>
      </c>
      <c r="K43" s="39"/>
      <c r="L43" s="41"/>
      <c r="M43" s="45"/>
    </row>
    <row r="44" spans="1:13" ht="17.100000000000001" customHeight="1" x14ac:dyDescent="0.25">
      <c r="A44" s="37">
        <v>21</v>
      </c>
      <c r="B44" s="10" t="s">
        <v>8</v>
      </c>
      <c r="C44" s="10"/>
      <c r="D44" s="27" t="str">
        <f t="shared" si="0"/>
        <v/>
      </c>
      <c r="E44" s="10"/>
      <c r="F44" s="10"/>
      <c r="G44" s="10"/>
      <c r="H44" s="27" t="str">
        <f t="shared" si="1"/>
        <v/>
      </c>
      <c r="I44" s="30"/>
      <c r="J44" s="30" t="str">
        <f t="shared" si="2"/>
        <v/>
      </c>
      <c r="K44" s="39" t="str">
        <f t="shared" ref="K44" si="57">IFERROR((I44+I45)/L44*1000,"")</f>
        <v/>
      </c>
      <c r="L44" s="41">
        <f t="shared" ref="L44" si="58">IFERROR(C44+C45,"")</f>
        <v>0</v>
      </c>
      <c r="M44" s="44" t="str">
        <f t="shared" ref="M44" si="59">IFERROR(((E44+E45+F44+F45)*0.9951+(G44+G45)*0.969+(I44+I45))*1000/(L44*0.994),"")</f>
        <v/>
      </c>
    </row>
    <row r="45" spans="1:13" ht="17.100000000000001" customHeight="1" x14ac:dyDescent="0.25">
      <c r="A45" s="37"/>
      <c r="B45" s="10" t="s">
        <v>9</v>
      </c>
      <c r="C45" s="10"/>
      <c r="D45" s="27" t="str">
        <f t="shared" si="0"/>
        <v/>
      </c>
      <c r="E45" s="10"/>
      <c r="F45" s="10"/>
      <c r="G45" s="10"/>
      <c r="H45" s="27" t="str">
        <f t="shared" si="1"/>
        <v/>
      </c>
      <c r="I45" s="30"/>
      <c r="J45" s="30" t="str">
        <f t="shared" si="2"/>
        <v/>
      </c>
      <c r="K45" s="39"/>
      <c r="L45" s="41"/>
      <c r="M45" s="45"/>
    </row>
    <row r="46" spans="1:13" ht="17.100000000000001" customHeight="1" x14ac:dyDescent="0.25">
      <c r="A46" s="37">
        <v>22</v>
      </c>
      <c r="B46" s="10" t="s">
        <v>8</v>
      </c>
      <c r="C46" s="10"/>
      <c r="D46" s="27" t="str">
        <f t="shared" si="0"/>
        <v/>
      </c>
      <c r="E46" s="10"/>
      <c r="F46" s="10"/>
      <c r="G46" s="10"/>
      <c r="H46" s="27" t="str">
        <f t="shared" si="1"/>
        <v/>
      </c>
      <c r="I46" s="30"/>
      <c r="J46" s="30" t="str">
        <f t="shared" si="2"/>
        <v/>
      </c>
      <c r="K46" s="39" t="str">
        <f t="shared" ref="K46" si="60">IFERROR((I46+I47)/L46*1000,"")</f>
        <v/>
      </c>
      <c r="L46" s="41">
        <f t="shared" ref="L46" si="61">IFERROR(C46+C47,"")</f>
        <v>0</v>
      </c>
      <c r="M46" s="44" t="str">
        <f t="shared" ref="M46" si="62">IFERROR(((E46+E47+F46+F47)*0.9951+(G46+G47)*0.969+(I46+I47))*1000/(L46*0.994),"")</f>
        <v/>
      </c>
    </row>
    <row r="47" spans="1:13" ht="17.100000000000001" customHeight="1" x14ac:dyDescent="0.25">
      <c r="A47" s="37"/>
      <c r="B47" s="10" t="s">
        <v>9</v>
      </c>
      <c r="C47" s="10"/>
      <c r="D47" s="27" t="str">
        <f t="shared" si="0"/>
        <v/>
      </c>
      <c r="E47" s="10"/>
      <c r="F47" s="10"/>
      <c r="G47" s="10"/>
      <c r="H47" s="27" t="str">
        <f t="shared" si="1"/>
        <v/>
      </c>
      <c r="I47" s="30"/>
      <c r="J47" s="30" t="str">
        <f t="shared" si="2"/>
        <v/>
      </c>
      <c r="K47" s="39"/>
      <c r="L47" s="41"/>
      <c r="M47" s="45"/>
    </row>
    <row r="48" spans="1:13" ht="17.100000000000001" customHeight="1" x14ac:dyDescent="0.25">
      <c r="A48" s="37">
        <v>23</v>
      </c>
      <c r="B48" s="10" t="s">
        <v>8</v>
      </c>
      <c r="C48" s="10"/>
      <c r="D48" s="27" t="str">
        <f t="shared" si="0"/>
        <v/>
      </c>
      <c r="E48" s="10"/>
      <c r="F48" s="10"/>
      <c r="G48" s="10"/>
      <c r="H48" s="27" t="str">
        <f t="shared" si="1"/>
        <v/>
      </c>
      <c r="I48" s="30"/>
      <c r="J48" s="30" t="str">
        <f t="shared" si="2"/>
        <v/>
      </c>
      <c r="K48" s="39" t="str">
        <f t="shared" ref="K48" si="63">IFERROR((I48+I49)/L48*1000,"")</f>
        <v/>
      </c>
      <c r="L48" s="41">
        <f t="shared" ref="L48" si="64">IFERROR(C48+C49,"")</f>
        <v>0</v>
      </c>
      <c r="M48" s="44" t="str">
        <f t="shared" ref="M48" si="65">IFERROR(((E48+E49+F48+F49)*0.9951+(G48+G49)*0.969+(I48+I49))*1000/(L48*0.994),"")</f>
        <v/>
      </c>
    </row>
    <row r="49" spans="1:13" ht="17.100000000000001" customHeight="1" x14ac:dyDescent="0.25">
      <c r="A49" s="37"/>
      <c r="B49" s="10" t="s">
        <v>9</v>
      </c>
      <c r="C49" s="10"/>
      <c r="D49" s="27" t="str">
        <f t="shared" si="0"/>
        <v/>
      </c>
      <c r="E49" s="10"/>
      <c r="F49" s="10"/>
      <c r="G49" s="10"/>
      <c r="H49" s="27" t="str">
        <f t="shared" si="1"/>
        <v/>
      </c>
      <c r="I49" s="30"/>
      <c r="J49" s="30" t="str">
        <f t="shared" si="2"/>
        <v/>
      </c>
      <c r="K49" s="39"/>
      <c r="L49" s="41"/>
      <c r="M49" s="45"/>
    </row>
    <row r="50" spans="1:13" ht="17.100000000000001" customHeight="1" x14ac:dyDescent="0.25">
      <c r="A50" s="37">
        <v>24</v>
      </c>
      <c r="B50" s="10" t="s">
        <v>8</v>
      </c>
      <c r="C50" s="10"/>
      <c r="D50" s="27" t="str">
        <f t="shared" si="0"/>
        <v/>
      </c>
      <c r="E50" s="10"/>
      <c r="F50" s="10"/>
      <c r="G50" s="10"/>
      <c r="H50" s="27" t="str">
        <f t="shared" si="1"/>
        <v/>
      </c>
      <c r="I50" s="30"/>
      <c r="J50" s="30" t="str">
        <f t="shared" si="2"/>
        <v/>
      </c>
      <c r="K50" s="39" t="str">
        <f t="shared" ref="K50" si="66">IFERROR((I50+I51)/L50*1000,"")</f>
        <v/>
      </c>
      <c r="L50" s="41">
        <f t="shared" ref="L50" si="67">IFERROR(C50+C51,"")</f>
        <v>0</v>
      </c>
      <c r="M50" s="44" t="str">
        <f t="shared" ref="M50" si="68">IFERROR(((E50+E51+F50+F51)*0.9951+(G50+G51)*0.969+(I50+I51))*1000/(L50*0.994),"")</f>
        <v/>
      </c>
    </row>
    <row r="51" spans="1:13" ht="17.100000000000001" customHeight="1" x14ac:dyDescent="0.25">
      <c r="A51" s="37"/>
      <c r="B51" s="10" t="s">
        <v>9</v>
      </c>
      <c r="C51" s="10"/>
      <c r="D51" s="27" t="str">
        <f t="shared" si="0"/>
        <v/>
      </c>
      <c r="E51" s="10"/>
      <c r="F51" s="10"/>
      <c r="G51" s="10"/>
      <c r="H51" s="27" t="str">
        <f t="shared" si="1"/>
        <v/>
      </c>
      <c r="I51" s="30"/>
      <c r="J51" s="30" t="str">
        <f t="shared" si="2"/>
        <v/>
      </c>
      <c r="K51" s="39"/>
      <c r="L51" s="41"/>
      <c r="M51" s="45"/>
    </row>
    <row r="52" spans="1:13" ht="17.100000000000001" customHeight="1" x14ac:dyDescent="0.25">
      <c r="A52" s="37">
        <v>25</v>
      </c>
      <c r="B52" s="10" t="s">
        <v>8</v>
      </c>
      <c r="C52" s="10"/>
      <c r="D52" s="27" t="str">
        <f t="shared" si="0"/>
        <v/>
      </c>
      <c r="E52" s="10"/>
      <c r="F52" s="10"/>
      <c r="G52" s="10"/>
      <c r="H52" s="27" t="str">
        <f t="shared" si="1"/>
        <v/>
      </c>
      <c r="I52" s="30"/>
      <c r="J52" s="30" t="str">
        <f t="shared" si="2"/>
        <v/>
      </c>
      <c r="K52" s="39" t="str">
        <f t="shared" ref="K52" si="69">IFERROR((I52+I53)/L52*1000,"")</f>
        <v/>
      </c>
      <c r="L52" s="41">
        <f t="shared" ref="L52" si="70">IFERROR(C52+C53,"")</f>
        <v>0</v>
      </c>
      <c r="M52" s="44" t="str">
        <f t="shared" ref="M52" si="71">IFERROR(((E52+E53+F52+F53)*0.9951+(G52+G53)*0.969+(I52+I53))*1000/(L52*0.994),"")</f>
        <v/>
      </c>
    </row>
    <row r="53" spans="1:13" ht="17.100000000000001" customHeight="1" x14ac:dyDescent="0.25">
      <c r="A53" s="37"/>
      <c r="B53" s="10" t="s">
        <v>9</v>
      </c>
      <c r="C53" s="10"/>
      <c r="D53" s="27" t="str">
        <f t="shared" si="0"/>
        <v/>
      </c>
      <c r="E53" s="10"/>
      <c r="F53" s="10"/>
      <c r="G53" s="10"/>
      <c r="H53" s="27" t="str">
        <f t="shared" si="1"/>
        <v/>
      </c>
      <c r="I53" s="30"/>
      <c r="J53" s="30" t="str">
        <f t="shared" si="2"/>
        <v/>
      </c>
      <c r="K53" s="39"/>
      <c r="L53" s="41"/>
      <c r="M53" s="45"/>
    </row>
    <row r="54" spans="1:13" ht="17.100000000000001" customHeight="1" x14ac:dyDescent="0.25">
      <c r="A54" s="37">
        <v>26</v>
      </c>
      <c r="B54" s="10" t="s">
        <v>8</v>
      </c>
      <c r="C54" s="10"/>
      <c r="D54" s="27" t="str">
        <f t="shared" si="0"/>
        <v/>
      </c>
      <c r="E54" s="10"/>
      <c r="F54" s="10"/>
      <c r="G54" s="10"/>
      <c r="H54" s="27" t="str">
        <f t="shared" si="1"/>
        <v/>
      </c>
      <c r="I54" s="30"/>
      <c r="J54" s="30" t="str">
        <f t="shared" si="2"/>
        <v/>
      </c>
      <c r="K54" s="39" t="str">
        <f t="shared" ref="K54" si="72">IFERROR((I54+I55)/L54*1000,"")</f>
        <v/>
      </c>
      <c r="L54" s="41">
        <f t="shared" ref="L54" si="73">IFERROR(C54+C55,"")</f>
        <v>0</v>
      </c>
      <c r="M54" s="44" t="str">
        <f t="shared" ref="M54" si="74">IFERROR(((E54+E55+F54+F55)*0.9951+(G54+G55)*0.969+(I54+I55))*1000/(L54*0.994),"")</f>
        <v/>
      </c>
    </row>
    <row r="55" spans="1:13" ht="17.100000000000001" customHeight="1" x14ac:dyDescent="0.25">
      <c r="A55" s="37"/>
      <c r="B55" s="10" t="s">
        <v>9</v>
      </c>
      <c r="C55" s="10"/>
      <c r="D55" s="27" t="str">
        <f t="shared" si="0"/>
        <v/>
      </c>
      <c r="E55" s="10"/>
      <c r="F55" s="10"/>
      <c r="G55" s="10"/>
      <c r="H55" s="27" t="str">
        <f t="shared" si="1"/>
        <v/>
      </c>
      <c r="I55" s="30"/>
      <c r="J55" s="30" t="str">
        <f t="shared" si="2"/>
        <v/>
      </c>
      <c r="K55" s="39"/>
      <c r="L55" s="41"/>
      <c r="M55" s="45"/>
    </row>
    <row r="56" spans="1:13" ht="17.100000000000001" customHeight="1" x14ac:dyDescent="0.25">
      <c r="A56" s="37">
        <v>27</v>
      </c>
      <c r="B56" s="10" t="s">
        <v>8</v>
      </c>
      <c r="C56" s="10"/>
      <c r="D56" s="27" t="str">
        <f t="shared" si="0"/>
        <v/>
      </c>
      <c r="E56" s="10"/>
      <c r="F56" s="10"/>
      <c r="G56" s="10"/>
      <c r="H56" s="27" t="str">
        <f t="shared" si="1"/>
        <v/>
      </c>
      <c r="I56" s="30"/>
      <c r="J56" s="30" t="str">
        <f t="shared" si="2"/>
        <v/>
      </c>
      <c r="K56" s="39" t="str">
        <f t="shared" ref="K56" si="75">IFERROR((I56+I57)/L56*1000,"")</f>
        <v/>
      </c>
      <c r="L56" s="41">
        <f t="shared" ref="L56" si="76">IFERROR(C56+C57,"")</f>
        <v>0</v>
      </c>
      <c r="M56" s="44" t="str">
        <f t="shared" ref="M56" si="77">IFERROR(((E56+E57+F56+F57)*0.9951+(G56+G57)*0.969+(I56+I57))*1000/(L56*0.994),"")</f>
        <v/>
      </c>
    </row>
    <row r="57" spans="1:13" ht="17.100000000000001" customHeight="1" x14ac:dyDescent="0.25">
      <c r="A57" s="37"/>
      <c r="B57" s="10" t="s">
        <v>9</v>
      </c>
      <c r="C57" s="10"/>
      <c r="D57" s="27" t="str">
        <f t="shared" si="0"/>
        <v/>
      </c>
      <c r="E57" s="10"/>
      <c r="F57" s="10"/>
      <c r="G57" s="10"/>
      <c r="H57" s="27" t="str">
        <f t="shared" si="1"/>
        <v/>
      </c>
      <c r="I57" s="30"/>
      <c r="J57" s="30" t="str">
        <f t="shared" si="2"/>
        <v/>
      </c>
      <c r="K57" s="39"/>
      <c r="L57" s="41"/>
      <c r="M57" s="45"/>
    </row>
    <row r="58" spans="1:13" ht="17.100000000000001" customHeight="1" x14ac:dyDescent="0.25">
      <c r="A58" s="37">
        <v>28</v>
      </c>
      <c r="B58" s="10" t="s">
        <v>8</v>
      </c>
      <c r="C58" s="10"/>
      <c r="D58" s="27" t="str">
        <f t="shared" si="0"/>
        <v/>
      </c>
      <c r="E58" s="10"/>
      <c r="F58" s="10"/>
      <c r="G58" s="10"/>
      <c r="H58" s="27" t="str">
        <f t="shared" si="1"/>
        <v/>
      </c>
      <c r="I58" s="30"/>
      <c r="J58" s="30" t="str">
        <f t="shared" si="2"/>
        <v/>
      </c>
      <c r="K58" s="39" t="str">
        <f t="shared" ref="K58" si="78">IFERROR((I58+I59)/L58*1000,"")</f>
        <v/>
      </c>
      <c r="L58" s="41">
        <f t="shared" ref="L58" si="79">IFERROR(C58+C59,"")</f>
        <v>0</v>
      </c>
      <c r="M58" s="44" t="str">
        <f t="shared" ref="M58" si="80">IFERROR(((E58+E59+F58+F59)*0.9951+(G58+G59)*0.969+(I58+I59))*1000/(L58*0.994),"")</f>
        <v/>
      </c>
    </row>
    <row r="59" spans="1:13" ht="17.100000000000001" customHeight="1" x14ac:dyDescent="0.25">
      <c r="A59" s="37"/>
      <c r="B59" s="10" t="s">
        <v>9</v>
      </c>
      <c r="C59" s="10"/>
      <c r="D59" s="27" t="str">
        <f t="shared" si="0"/>
        <v/>
      </c>
      <c r="E59" s="10"/>
      <c r="F59" s="10"/>
      <c r="G59" s="10"/>
      <c r="H59" s="27" t="str">
        <f t="shared" si="1"/>
        <v/>
      </c>
      <c r="I59" s="30"/>
      <c r="J59" s="30" t="str">
        <f t="shared" si="2"/>
        <v/>
      </c>
      <c r="K59" s="39"/>
      <c r="L59" s="41"/>
      <c r="M59" s="45"/>
    </row>
    <row r="60" spans="1:13" ht="17.100000000000001" customHeight="1" x14ac:dyDescent="0.25">
      <c r="A60" s="37">
        <v>29</v>
      </c>
      <c r="B60" s="10" t="s">
        <v>8</v>
      </c>
      <c r="C60" s="10"/>
      <c r="D60" s="27" t="str">
        <f t="shared" si="0"/>
        <v/>
      </c>
      <c r="E60" s="10"/>
      <c r="F60" s="10"/>
      <c r="G60" s="10"/>
      <c r="H60" s="27" t="str">
        <f t="shared" si="1"/>
        <v/>
      </c>
      <c r="I60" s="30"/>
      <c r="J60" s="30" t="str">
        <f t="shared" si="2"/>
        <v/>
      </c>
      <c r="K60" s="39" t="str">
        <f t="shared" ref="K60" si="81">IFERROR((I60+I61)/L60*1000,"")</f>
        <v/>
      </c>
      <c r="L60" s="41">
        <f t="shared" ref="L60" si="82">IFERROR(C60+C61,"")</f>
        <v>0</v>
      </c>
      <c r="M60" s="44" t="str">
        <f t="shared" ref="M60" si="83">IFERROR(((E60+E61+F60+F61)*0.9951+(G60+G61)*0.969+(I60+I61))*1000/(L60*0.994),"")</f>
        <v/>
      </c>
    </row>
    <row r="61" spans="1:13" ht="17.100000000000001" customHeight="1" x14ac:dyDescent="0.25">
      <c r="A61" s="37"/>
      <c r="B61" s="10" t="s">
        <v>9</v>
      </c>
      <c r="C61" s="10"/>
      <c r="D61" s="27" t="str">
        <f t="shared" si="0"/>
        <v/>
      </c>
      <c r="E61" s="10"/>
      <c r="F61" s="10"/>
      <c r="G61" s="10"/>
      <c r="H61" s="27" t="str">
        <f t="shared" si="1"/>
        <v/>
      </c>
      <c r="I61" s="30"/>
      <c r="J61" s="30" t="str">
        <f t="shared" si="2"/>
        <v/>
      </c>
      <c r="K61" s="39"/>
      <c r="L61" s="41"/>
      <c r="M61" s="45"/>
    </row>
    <row r="62" spans="1:13" ht="17.100000000000001" customHeight="1" x14ac:dyDescent="0.25">
      <c r="A62" s="37">
        <v>30</v>
      </c>
      <c r="B62" s="10" t="s">
        <v>8</v>
      </c>
      <c r="C62" s="10"/>
      <c r="D62" s="27" t="str">
        <f t="shared" si="0"/>
        <v/>
      </c>
      <c r="E62" s="10"/>
      <c r="F62" s="10"/>
      <c r="G62" s="10"/>
      <c r="H62" s="27" t="str">
        <f t="shared" si="1"/>
        <v/>
      </c>
      <c r="I62" s="30"/>
      <c r="J62" s="30" t="str">
        <f t="shared" si="2"/>
        <v/>
      </c>
      <c r="K62" s="39" t="str">
        <f t="shared" ref="K62" si="84">IFERROR((I62+I63)/L62*1000,"")</f>
        <v/>
      </c>
      <c r="L62" s="41">
        <f t="shared" ref="L62" si="85">IFERROR(C62+C63,"")</f>
        <v>0</v>
      </c>
      <c r="M62" s="44" t="str">
        <f t="shared" ref="M62" si="86">IFERROR(((E62+E63+F62+F63)*0.9951+(G62+G63)*0.969+(I62+I63))*1000/(L62*0.994),"")</f>
        <v/>
      </c>
    </row>
    <row r="63" spans="1:13" ht="17.100000000000001" customHeight="1" x14ac:dyDescent="0.25">
      <c r="A63" s="37"/>
      <c r="B63" s="10" t="s">
        <v>9</v>
      </c>
      <c r="C63" s="10"/>
      <c r="D63" s="27" t="str">
        <f t="shared" si="0"/>
        <v/>
      </c>
      <c r="E63" s="10"/>
      <c r="F63" s="10"/>
      <c r="G63" s="10"/>
      <c r="H63" s="27" t="str">
        <f t="shared" si="1"/>
        <v/>
      </c>
      <c r="I63" s="30"/>
      <c r="J63" s="30" t="str">
        <f t="shared" si="2"/>
        <v/>
      </c>
      <c r="K63" s="39"/>
      <c r="L63" s="41"/>
      <c r="M63" s="45"/>
    </row>
    <row r="64" spans="1:13" ht="17.100000000000001" customHeight="1" x14ac:dyDescent="0.25">
      <c r="A64" s="37">
        <v>31</v>
      </c>
      <c r="B64" s="10" t="s">
        <v>8</v>
      </c>
      <c r="C64" s="10"/>
      <c r="D64" s="27" t="str">
        <f t="shared" si="0"/>
        <v/>
      </c>
      <c r="E64" s="10"/>
      <c r="F64" s="10"/>
      <c r="G64" s="10"/>
      <c r="H64" s="27" t="str">
        <f t="shared" si="1"/>
        <v/>
      </c>
      <c r="I64" s="30"/>
      <c r="J64" s="30" t="str">
        <f t="shared" si="2"/>
        <v/>
      </c>
      <c r="K64" s="47" t="str">
        <f t="shared" ref="K64" si="87">IFERROR((I64+I65)/L64*1000,"")</f>
        <v/>
      </c>
      <c r="L64" s="41">
        <f t="shared" ref="L64" si="88">IFERROR(C64+C65,"")</f>
        <v>0</v>
      </c>
      <c r="M64" s="44" t="str">
        <f t="shared" ref="M64" si="89">IFERROR(((E64+E65+F64+F65)*0.9951+(G64+G65)*0.969+(I64+I65))*1000/(L64*0.994),"")</f>
        <v/>
      </c>
    </row>
    <row r="65" spans="1:13" ht="17.100000000000001" customHeight="1" thickBot="1" x14ac:dyDescent="0.3">
      <c r="A65" s="46"/>
      <c r="B65" s="11" t="s">
        <v>9</v>
      </c>
      <c r="C65" s="11"/>
      <c r="D65" s="32" t="str">
        <f t="shared" si="0"/>
        <v/>
      </c>
      <c r="E65" s="11"/>
      <c r="F65" s="11"/>
      <c r="G65" s="11"/>
      <c r="H65" s="32" t="str">
        <f t="shared" si="1"/>
        <v/>
      </c>
      <c r="I65" s="32"/>
      <c r="J65" s="32" t="str">
        <f t="shared" si="2"/>
        <v/>
      </c>
      <c r="K65" s="48"/>
      <c r="L65" s="49"/>
      <c r="M65" s="50"/>
    </row>
  </sheetData>
  <mergeCells count="125">
    <mergeCell ref="A64:A65"/>
    <mergeCell ref="K64:K65"/>
    <mergeCell ref="L64:L65"/>
    <mergeCell ref="M64:M65"/>
    <mergeCell ref="A1:M1"/>
    <mergeCell ref="A60:A61"/>
    <mergeCell ref="K60:K61"/>
    <mergeCell ref="L60:L61"/>
    <mergeCell ref="M60:M61"/>
    <mergeCell ref="A62:A63"/>
    <mergeCell ref="K62:K63"/>
    <mergeCell ref="L62:L63"/>
    <mergeCell ref="M62:M63"/>
    <mergeCell ref="A56:A57"/>
    <mergeCell ref="K56:K57"/>
    <mergeCell ref="L56:L57"/>
    <mergeCell ref="M56:M57"/>
    <mergeCell ref="A58:A59"/>
    <mergeCell ref="K58:K59"/>
    <mergeCell ref="L58:L59"/>
    <mergeCell ref="M58:M59"/>
    <mergeCell ref="A52:A53"/>
    <mergeCell ref="K52:K53"/>
    <mergeCell ref="L52:L53"/>
    <mergeCell ref="M52:M53"/>
    <mergeCell ref="A54:A55"/>
    <mergeCell ref="K54:K55"/>
    <mergeCell ref="L54:L55"/>
    <mergeCell ref="M54:M55"/>
    <mergeCell ref="A48:A49"/>
    <mergeCell ref="K48:K49"/>
    <mergeCell ref="L48:L49"/>
    <mergeCell ref="M48:M49"/>
    <mergeCell ref="A50:A51"/>
    <mergeCell ref="K50:K51"/>
    <mergeCell ref="L50:L51"/>
    <mergeCell ref="M50:M51"/>
    <mergeCell ref="A44:A45"/>
    <mergeCell ref="K44:K45"/>
    <mergeCell ref="L44:L45"/>
    <mergeCell ref="M44:M45"/>
    <mergeCell ref="A46:A47"/>
    <mergeCell ref="K46:K47"/>
    <mergeCell ref="L46:L47"/>
    <mergeCell ref="M46:M47"/>
    <mergeCell ref="A40:A41"/>
    <mergeCell ref="K40:K41"/>
    <mergeCell ref="L40:L41"/>
    <mergeCell ref="M40:M41"/>
    <mergeCell ref="A42:A43"/>
    <mergeCell ref="K42:K43"/>
    <mergeCell ref="L42:L43"/>
    <mergeCell ref="M42:M43"/>
    <mergeCell ref="A36:A37"/>
    <mergeCell ref="K36:K37"/>
    <mergeCell ref="L36:L37"/>
    <mergeCell ref="M36:M37"/>
    <mergeCell ref="A38:A39"/>
    <mergeCell ref="K38:K39"/>
    <mergeCell ref="L38:L39"/>
    <mergeCell ref="M38:M39"/>
    <mergeCell ref="A32:A33"/>
    <mergeCell ref="K32:K33"/>
    <mergeCell ref="L32:L33"/>
    <mergeCell ref="M32:M33"/>
    <mergeCell ref="A34:A35"/>
    <mergeCell ref="K34:K35"/>
    <mergeCell ref="L34:L35"/>
    <mergeCell ref="M34:M35"/>
    <mergeCell ref="A28:A29"/>
    <mergeCell ref="K28:K29"/>
    <mergeCell ref="L28:L29"/>
    <mergeCell ref="M28:M29"/>
    <mergeCell ref="A30:A31"/>
    <mergeCell ref="K30:K31"/>
    <mergeCell ref="L30:L31"/>
    <mergeCell ref="M30:M31"/>
    <mergeCell ref="A24:A25"/>
    <mergeCell ref="K24:K25"/>
    <mergeCell ref="L24:L25"/>
    <mergeCell ref="M24:M25"/>
    <mergeCell ref="A26:A27"/>
    <mergeCell ref="K26:K27"/>
    <mergeCell ref="L26:L27"/>
    <mergeCell ref="M26:M27"/>
    <mergeCell ref="A20:A21"/>
    <mergeCell ref="K20:K21"/>
    <mergeCell ref="L20:L21"/>
    <mergeCell ref="M20:M21"/>
    <mergeCell ref="A22:A23"/>
    <mergeCell ref="K22:K23"/>
    <mergeCell ref="L22:L23"/>
    <mergeCell ref="M22:M23"/>
    <mergeCell ref="A16:A17"/>
    <mergeCell ref="K16:K17"/>
    <mergeCell ref="L16:L17"/>
    <mergeCell ref="M16:M17"/>
    <mergeCell ref="A18:A19"/>
    <mergeCell ref="K18:K19"/>
    <mergeCell ref="L18:L19"/>
    <mergeCell ref="M18:M19"/>
    <mergeCell ref="A14:A15"/>
    <mergeCell ref="K14:K15"/>
    <mergeCell ref="L14:L15"/>
    <mergeCell ref="M14:M15"/>
    <mergeCell ref="A8:A9"/>
    <mergeCell ref="K8:K9"/>
    <mergeCell ref="L8:L9"/>
    <mergeCell ref="M8:M9"/>
    <mergeCell ref="A10:A11"/>
    <mergeCell ref="K10:K11"/>
    <mergeCell ref="L10:L11"/>
    <mergeCell ref="M10:M11"/>
    <mergeCell ref="A4:A5"/>
    <mergeCell ref="K4:K5"/>
    <mergeCell ref="L4:L5"/>
    <mergeCell ref="M4:M5"/>
    <mergeCell ref="A6:A7"/>
    <mergeCell ref="K6:K7"/>
    <mergeCell ref="L6:L7"/>
    <mergeCell ref="M6:M7"/>
    <mergeCell ref="A12:A13"/>
    <mergeCell ref="K12:K13"/>
    <mergeCell ref="L12:L13"/>
    <mergeCell ref="M12:M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9410-E5F7-4EE5-9696-1391A695D58B}">
  <dimension ref="A1"/>
  <sheetViews>
    <sheetView workbookViewId="0">
      <selection activeCell="M20" sqref="M20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27B7-4C3F-4EFD-8C3D-B103C491F145}">
  <dimension ref="A1"/>
  <sheetViews>
    <sheetView workbookViewId="0">
      <selection activeCell="H22" sqref="H2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91AC-B993-4EF0-8207-BE4C320AC824}">
  <dimension ref="A1:B1"/>
  <sheetViews>
    <sheetView workbookViewId="0">
      <selection activeCell="E24" sqref="E24"/>
    </sheetView>
  </sheetViews>
  <sheetFormatPr defaultRowHeight="13.8" x14ac:dyDescent="0.25"/>
  <sheetData>
    <row r="1" spans="1:2" x14ac:dyDescent="0.25">
      <c r="A1" t="s">
        <v>22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铁罐装载率</vt:lpstr>
      <vt:lpstr>班产燃料比</vt:lpstr>
      <vt:lpstr>_khyb_dayno_all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Blair</cp:lastModifiedBy>
  <dcterms:created xsi:type="dcterms:W3CDTF">2015-06-05T18:17:20Z</dcterms:created>
  <dcterms:modified xsi:type="dcterms:W3CDTF">2020-06-05T06:44:02Z</dcterms:modified>
</cp:coreProperties>
</file>