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<sst xmlns="http://schemas.openxmlformats.org/spreadsheetml/2006/main" count="911" uniqueCount="498">
  <si>
    <t>七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</si>
  <si>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</si>
  <si>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</si>
  <si>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</si>
  <si>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</si>
  <si>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</si>
  <si>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</si>
  <si>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</si>
  <si>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</si>
  <si>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</si>
  <si>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</si>
  <si>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</si>
  <si>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</si>
  <si>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</si>
  <si>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</si>
  <si>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</si>
  <si>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</si>
  <si>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</si>
  <si>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</si>
  <si>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</si>
  <si>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</si>
  <si>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</si>
  <si>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</si>
  <si>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</si>
  <si>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</si>
  <si>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</si>
  <si>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</si>
  <si>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</si>
  <si>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</si>
  <si>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</si>
  <si>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</si>
  <si>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</si>
  <si>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</si>
  <si>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</si>
  <si>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</si>
  <si>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</si>
  <si>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</si>
  <si>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</si>
  <si>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</si>
  <si>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</si>
  <si>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</si>
  <si>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</si>
  <si>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</si>
  <si>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</si>
  <si>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</si>
  <si>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</si>
  <si>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</si>
  <si>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</si>
  <si>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</si>
  <si>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</si>
  <si>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</si>
  <si>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</si>
  <si>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</si>
  <si>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</si>
  <si>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</si>
  <si>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</si>
  <si>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</si>
  <si>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</si>
  <si>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</si>
  <si>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</si>
  <si>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</si>
  <si>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</si>
  <si>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</si>
  <si>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</si>
  <si>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</si>
  <si>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</si>
  <si>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</si>
  <si>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</si>
  <si>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</si>
  <si>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</si>
  <si>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</si>
  <si>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</si>
  <si>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</si>
  <si>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</si>
  <si>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</si>
  <si>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</si>
  <si>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</si>
  <si>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</si>
  <si>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</si>
  <si>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</si>
  <si>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七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</si>
  <si>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</si>
  <si>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</si>
  <si>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</si>
  <si>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</si>
  <si>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</si>
  <si>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</si>
  <si>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</si>
  <si>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</si>
  <si>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</si>
  <si>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</si>
  <si>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</si>
  <si>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</si>
  <si>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</si>
  <si>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五烧直供烧结矿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</si>
  <si>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</si>
  <si>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</si>
  <si>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</si>
  <si>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</si>
  <si>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</si>
  <si>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</si>
  <si>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</si>
  <si>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</si>
  <si>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</si>
  <si>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</si>
  <si>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</si>
  <si>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</si>
  <si>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</si>
  <si>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</si>
  <si>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</si>
  <si>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</si>
  <si>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</si>
  <si>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</si>
  <si>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</si>
  <si>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S5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</si>
  <si>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</si>
  <si>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</si>
  <si>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</si>
  <si>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</si>
  <si>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</si>
  <si>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</si>
  <si>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</si>
  <si>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</si>
  <si>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</si>
  <si>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tag-BF7_L2M_BX_CokeNutConsume_1d_cur</t>
  </si>
  <si>
    <t>KM-M</t>
  </si>
  <si>
    <t>KM-N</t>
  </si>
  <si>
    <t>tag-BF7_L2M_BX_CoalConsume_1d_cur</t>
  </si>
  <si>
    <t xml:space="preserve">七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</si>
  <si>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</si>
  <si>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</si>
  <si>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</si>
  <si>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</si>
  <si>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</si>
  <si>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</si>
  <si>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</si>
  <si>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</si>
  <si>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</si>
  <si>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</si>
  <si>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</si>
  <si>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</si>
  <si>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</si>
  <si>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</si>
  <si>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</si>
  <si>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</si>
  <si>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</si>
  <si>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</si>
  <si>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</si>
  <si>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</si>
  <si>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</si>
  <si>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</si>
  <si>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</si>
  <si>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</si>
  <si>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</si>
  <si>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</si>
  <si>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</si>
  <si>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</si>
  <si>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</si>
  <si>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tag-BF7_L2M_BX_OreConsume_1d_cur</t>
  </si>
  <si>
    <t>tag-BF7_L2M_BX_CokeConsume_1d_cur</t>
  </si>
  <si>
    <t>tag-BF7_L2M_BX_ChargeCount_1d_cur</t>
  </si>
  <si>
    <t>tag-BF7_L2C_SH_CurrentMatrixNumber_evt</t>
  </si>
  <si>
    <t>tag-BF7_L2C_TP_SinterSetLine_1d_avg</t>
  </si>
  <si>
    <t>tag-BF7_L2C_TP_CokeSetLine_1d_avg</t>
  </si>
  <si>
    <t>tag-BF7_L2C_TP_LiSinterSetLine_1d_avg</t>
  </si>
  <si>
    <t>tag-BF7_L2C_MainRuler_evt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</si>
  <si>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</si>
  <si>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</si>
  <si>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</si>
  <si>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</si>
  <si>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</si>
  <si>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</si>
  <si>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</si>
  <si>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</si>
  <si>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</si>
  <si>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</si>
  <si>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</si>
  <si>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</si>
  <si>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</si>
  <si>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</si>
  <si>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</si>
  <si>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</si>
  <si>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</si>
  <si>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</si>
  <si>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</si>
  <si>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</si>
  <si>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</si>
  <si>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</si>
  <si>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七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</si>
  <si>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</si>
  <si>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</si>
  <si>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</si>
  <si>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</si>
  <si>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</si>
  <si>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</si>
  <si>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</si>
  <si>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</si>
  <si>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</si>
  <si>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</si>
  <si>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</si>
  <si>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</si>
  <si>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</si>
  <si>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</si>
  <si>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</si>
  <si>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</si>
  <si>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</si>
  <si>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</si>
  <si>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</si>
  <si>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</si>
  <si>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</si>
  <si>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</si>
  <si>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</si>
  <si>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</si>
  <si>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</si>
  <si>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</si>
  <si>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</si>
  <si>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</si>
  <si>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</si>
  <si>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</si>
  <si>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</si>
  <si>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</si>
  <si>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</si>
  <si>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</si>
  <si>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</si>
  <si>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</si>
  <si>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BF7_L2M_HMTemp_1d_avg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</si>
  <si>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</si>
  <si>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</si>
  <si>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</si>
  <si>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</si>
  <si>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</si>
  <si>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</si>
  <si>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</si>
  <si>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</si>
  <si>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</si>
  <si>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</si>
  <si>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</si>
  <si>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</si>
  <si>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</si>
  <si>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</si>
  <si>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</si>
  <si>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</si>
  <si>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</si>
  <si>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</si>
  <si>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</si>
  <si>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</si>
  <si>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</si>
  <si>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</si>
  <si>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</si>
  <si>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</si>
  <si>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BF7_L2C_TP_COFlow1_1d_avg</t>
  </si>
  <si>
    <t>BF7_L2C_TP_CO2Flow1_1d_avg</t>
  </si>
  <si>
    <t>BF7_L2C_TP_H2Flow1_1d_avg</t>
  </si>
  <si>
    <t>CommitInfo</t>
  </si>
  <si>
    <t>当月天数</t>
  </si>
  <si>
    <t>%当月天数%</t>
  </si>
  <si>
    <t>高炉有效容积m3</t>
  </si>
  <si>
    <t>七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</si>
  <si>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</si>
  <si>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</si>
  <si>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</si>
  <si>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</si>
  <si>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</si>
  <si>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</si>
  <si>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</si>
  <si>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</si>
  <si>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</si>
  <si>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</si>
  <si>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</si>
  <si>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</si>
  <si>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</si>
  <si>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</si>
  <si>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</si>
  <si>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</si>
  <si>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</si>
  <si>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</si>
  <si>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</si>
  <si>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</si>
  <si>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</si>
  <si>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</si>
  <si>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</si>
  <si>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</si>
  <si>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</si>
  <si>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</si>
  <si>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</si>
  <si>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</si>
  <si>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</si>
  <si>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</si>
  <si>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</si>
  <si>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</si>
  <si>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</si>
  <si>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</si>
  <si>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</si>
  <si>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</si>
  <si>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</si>
  <si>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</si>
  <si>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</si>
  <si>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</si>
  <si>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</si>
  <si>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</si>
  <si>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</si>
  <si>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</si>
  <si>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</si>
  <si>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</si>
  <si>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</si>
  <si>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BF7_L2M_BX_ChargeCount_1d_cur</t>
  </si>
  <si>
    <t>BF7_L2M_BX_HMMass_1d_cur</t>
  </si>
  <si>
    <t>BF7_L2M_BX_Productivity_1d_cur</t>
  </si>
  <si>
    <t>BF7_L2M_BX_CokeNutRatio_1d_cur</t>
  </si>
  <si>
    <t>BF7_L2M_BX_SmallCokeRatio_1d_cur</t>
  </si>
  <si>
    <t>BF7_L2M_BX_BigCokeRatio_1d_cur</t>
  </si>
  <si>
    <t>BF7_L2M_BX_CokeRate_1d_cur</t>
  </si>
  <si>
    <t>BF7_L2M_BX_CoalRate_1d_cur</t>
  </si>
  <si>
    <t>BF7_L2M_BX_FuelRate_1d_cur</t>
  </si>
  <si>
    <t>BF7_L2M_BX_SmeltIntensity_1d_cur</t>
  </si>
  <si>
    <t>BF7_L2M_BX_AllSmeltIntensity_1d_cur</t>
  </si>
  <si>
    <t>BF7_L2M_BX_HMMassDValue_1d_cur</t>
  </si>
  <si>
    <t>BF7_L2M_BX_Aggl_1d_cur</t>
  </si>
  <si>
    <t>BF7_L2M_BX_IRON_TFe_1d_cur</t>
  </si>
  <si>
    <t>BF7_L2C_BD_ColdBlastFlow_1d_avg</t>
  </si>
  <si>
    <t>BF7_L2C_BD_OxygenFlow_1d_avg</t>
  </si>
  <si>
    <t>BF7_L2C_BD_OxygenFlowRate_1d_avg</t>
  </si>
  <si>
    <t>BF7_L2C_BD_HotBlastTemp2_1d_avg</t>
  </si>
  <si>
    <t>BF7_L2C_BD_BH_1d_avg</t>
  </si>
  <si>
    <t>BF7_L2C_BD_HotBlastPress_1d_avg</t>
  </si>
  <si>
    <t>BF7_L2C_BD_TopPress_1d_avg</t>
  </si>
  <si>
    <t>BF7_L2M_PressDiff_1d_avg</t>
  </si>
  <si>
    <t>BF7_L2M_AvgTopTemp_1d_avg</t>
  </si>
  <si>
    <t>BF7_L2M_TheoryFlameTemp_1d_avg</t>
  </si>
  <si>
    <t>BF7_L2C_BD_BlastVelocityStad_1d_avg</t>
  </si>
  <si>
    <t>BF7_L2C_BD_BlastVelocityAct_1d_avg</t>
  </si>
  <si>
    <t>BF7_L2C_BD_Ek_1d_avg</t>
  </si>
  <si>
    <t>BF7_L2C_BD_K_1d_avg</t>
  </si>
  <si>
    <t>BF7_L2M_GasUtilization_1d_avg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</si>
  <si>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</si>
  <si>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</si>
  <si>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</si>
  <si>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</si>
  <si>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</si>
  <si>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</si>
  <si>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</si>
  <si>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</si>
  <si>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</si>
  <si>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</si>
  <si>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</si>
  <si>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</si>
  <si>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</si>
  <si>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</si>
  <si>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</si>
  <si>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</si>
  <si>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七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</si>
  <si>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</si>
  <si>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</si>
  <si>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</si>
  <si>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</si>
  <si>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</si>
  <si>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</si>
  <si>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</si>
  <si>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</si>
  <si>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</si>
  <si>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</si>
  <si>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</si>
  <si>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</si>
  <si>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</si>
  <si>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</si>
  <si>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</si>
  <si>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</si>
  <si>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</si>
  <si>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</si>
  <si>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</si>
  <si>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</si>
  <si>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</si>
  <si>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</si>
  <si>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</si>
  <si>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</si>
  <si>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七 高 炉 %当前月份% 炉 底 温 度 </t>
  </si>
  <si>
    <t>炉底温度（℃）</t>
  </si>
  <si>
    <t>七 高 炉 %当前月份% 大 记 事</t>
  </si>
  <si>
    <t>日期</t>
  </si>
  <si>
    <t>夜班</t>
  </si>
  <si>
    <t>白班</t>
  </si>
  <si>
    <t>BF7_L2C_BD_TI0505A_1d_avg</t>
  </si>
  <si>
    <t>BF7_L2C_BD_TI0505B_1d_avg</t>
  </si>
  <si>
    <t>BF7_L2C_BD_TI0505C_1d_avg</t>
  </si>
  <si>
    <t>BF7_L2C_BD_TI0505D_1d_avg</t>
  </si>
  <si>
    <t>BF7_L2C_BD_TI0505E_1d_avg</t>
  </si>
  <si>
    <t>BF7_L2C_BD_TI0504A_1d_avg</t>
  </si>
  <si>
    <t>BF7_L2C_BD_TI0504B_1d_avg</t>
  </si>
  <si>
    <t>BF7_L2C_BD_TI0504C_1d_avg</t>
  </si>
  <si>
    <t>BF7_L2C_BD_TI0504D_1d_avg</t>
  </si>
  <si>
    <t>BF7_L2C_BD_TI0504E_1d_avg</t>
  </si>
  <si>
    <t>BF7_L2C_BD_TI0503A_1d_avg</t>
  </si>
  <si>
    <t>BF7_L2C_BD_TI0503B_1d_avg</t>
  </si>
  <si>
    <t>BF7_L2C_BD_TI0503C_1d_avg</t>
  </si>
  <si>
    <t>BF7_L2C_BD_TI0503D_1d_avg</t>
  </si>
  <si>
    <t>BF7_L2C_BD_TI0503E_1d_avg</t>
  </si>
  <si>
    <t>BF7_L2C_BD_TI0502A_1d_avg</t>
  </si>
  <si>
    <t>BF7_L2C_BD_TI0502B_1d_avg</t>
  </si>
  <si>
    <t>BF7_L2C_BD_TI0502C_1d_avg</t>
  </si>
  <si>
    <t>BF7_L2C_BD_TI0502D_1d_avg</t>
  </si>
  <si>
    <t>BF7_L2C_BD_TI0502E_1d_avg</t>
  </si>
  <si>
    <t>BF7_L2C_BD_TI0501A_1d_avg</t>
  </si>
  <si>
    <t>BF7_L2C_BD_TI0501B_1d_avg</t>
  </si>
  <si>
    <t>BF7_L2C_BD_TI0501C_1d_avg</t>
  </si>
  <si>
    <t>BF7_L2C_BD_TI0501D_1d_avg</t>
  </si>
  <si>
    <t>BF7_L2C_BD_TI0501E_1d_avg</t>
  </si>
  <si>
    <t>BF7_L2C_BD_TI0513A_1d_avg</t>
  </si>
  <si>
    <t>BF7_L2C_BD_TI0513B_1d_avg</t>
  </si>
  <si>
    <t>BF7_L2C_BD_TI0513C_1d_avg</t>
  </si>
  <si>
    <t>BF7_L2C_BD_TI0513D_1d_avg</t>
  </si>
  <si>
    <t>BF7_L2C_BD_TI0513E_1d_avg</t>
  </si>
  <si>
    <t>BF7_L2C_BD_TI0512A_1d_avg</t>
  </si>
  <si>
    <t>BF7_L2C_BD_TI0512B_1d_avg</t>
  </si>
  <si>
    <t>BF7_L2C_BD_TI0512C_1d_avg</t>
  </si>
  <si>
    <t>BF7_L2C_BD_TI0512D_1d_avg</t>
  </si>
  <si>
    <t>BF7_L2C_BD_TI0512E_1d_avg</t>
  </si>
  <si>
    <t>BF7_L2C_BD_TI0512F_1d_avg</t>
  </si>
  <si>
    <t>BF7_L2C_BD_TI0511A_1d_avg</t>
  </si>
  <si>
    <t>BF7_L2C_BD_TI0511B_1d_avg</t>
  </si>
  <si>
    <t>BF7_L2C_BD_TI0511C_1d_avg</t>
  </si>
  <si>
    <t>BF7_L2C_BD_TI0511D_1d_avg</t>
  </si>
  <si>
    <t>BF7_L2C_BD_TI0511E_1d_avg</t>
  </si>
  <si>
    <t>BF7_L2C_BD_TI0510A_1d_avg</t>
  </si>
  <si>
    <t>BF7_L2C_BD_TI0510B_1d_avg</t>
  </si>
  <si>
    <t>BF7_L2C_BD_TI0510C_1d_avg</t>
  </si>
  <si>
    <t>BF7_L2C_BD_TI0510D_1d_avg</t>
  </si>
  <si>
    <t>BF7_L2C_BD_TI0510E_1d_avg</t>
  </si>
  <si>
    <t>BF7_L2C_BD_TI0509A_1d_avg</t>
  </si>
  <si>
    <t>BF7_L2C_BD_TI0509B_1d_avg</t>
  </si>
  <si>
    <t>BF7_L2C_BD_TI0509C_1d_avg</t>
  </si>
  <si>
    <t>BF7_L2C_BD_TI0509D_1d_avg</t>
  </si>
  <si>
    <t>BF7_L2C_BD_TI0509E_1d_avg</t>
  </si>
  <si>
    <t>BF7_L2C_BD_TI0508A_1d_avg</t>
  </si>
  <si>
    <t>BF7_L2C_BD_TI0508B_1d_avg</t>
  </si>
  <si>
    <t>BF7_L2C_BD_TI0508C_1d_avg</t>
  </si>
  <si>
    <t>BF7_L2C_BD_TI0508D_1d_avg</t>
  </si>
  <si>
    <t>BF7_L2C_BD_TI0508E_1d_avg</t>
  </si>
  <si>
    <t>BF7_L2C_BD_TI0507A_1d_avg</t>
  </si>
  <si>
    <t>BF7_L2C_BD_TI0507B_1d_avg</t>
  </si>
  <si>
    <t>BF7_L2C_BD_TI0507C_1d_avg</t>
  </si>
  <si>
    <t>BF7_L2C_BD_TI0507D_1d_avg</t>
  </si>
  <si>
    <t>BF7_L2C_BD_TI0507E_1d_avg</t>
  </si>
  <si>
    <t>BF7_L2C_BD_TI0506A_1d_avg</t>
  </si>
  <si>
    <t>BF7_L2C_BD_TI0506B_1d_avg</t>
  </si>
  <si>
    <t>BF7_L2C_BD_TI0506C_1d_avg</t>
  </si>
  <si>
    <t>BF7_L2C_BD_TI0506D_1d_avg</t>
  </si>
  <si>
    <t>BF7_L2C_BD_TI0506E_1d_avg</t>
  </si>
  <si>
    <t>BF7_L2C_BD_FI2202_1d_avg</t>
  </si>
  <si>
    <t>BF7_L2C_BD_TI7311_1d_avg</t>
  </si>
  <si>
    <t>BF7_L2C_BD_TI7312_1d_avg</t>
  </si>
  <si>
    <t>BF7_L2C_BD_TI7312_1d_avg - BF7_L2C_BD_TI7311_1d_avg</t>
  </si>
  <si>
    <t>BF7_L2C_BD_FI2103_1d_avg - BF7_L2C_BD_FI7201_1d_avg</t>
  </si>
  <si>
    <t>BF7_L2C_BD_TI7001B_1d_avg</t>
  </si>
  <si>
    <t>BF7_L2C_BD_TI7002B_1d_avg</t>
  </si>
  <si>
    <t>BF7_L2C_BD_TI7002B_1d_avg - BF7_L2C_BD_TI7001B_1d_avg</t>
  </si>
  <si>
    <t>BF7_L2C_BD_FI7201_1d_avg</t>
  </si>
  <si>
    <t>BF7_L2C_BD_TI7201_1d_avg</t>
  </si>
  <si>
    <t>BF7_L2C_BD_TI7202_1d_avg</t>
  </si>
  <si>
    <t>BF7_L2C_BD_TI7202_1d_avg - BF7_L2C_BD_TI7201_1d_avg</t>
  </si>
  <si>
    <t>BF7_L2C_BD_TI2101_1d_max;BF7_L2C_BD_TI2102_1d_max;BF7_L2C_BD_TI2103_1d_max;BF7_L2C_BD_TI2104_1d_max;BF7_L2C_BD_TI2105_1d_max;BF7_L2C_BD_TI2106_1d_max;BF7_L2C_BD_TI2107_1d_max;BF7_L2C_BD_TI2108_1d_max;</t>
  </si>
  <si>
    <t>BF7_L2C_BD_TI2101_1d_min;BF7_L2C_BD_TI2102_1d_min;BF7_L2C_BD_TI2103_1d_min;BF7_L2C_BD_TI2104_1d_min;BF7_L2C_BD_TI2105_1d_min;BF7_L2C_BD_TI2106_1d_min;BF7_L2C_BD_TI2107_1d_min;BF7_L2C_BD_TI2108_1d_min;</t>
  </si>
  <si>
    <t>BF7_L2C_BD_TI2101_1d_avg;BF7_L2C_BD_TI2102_1d_avg;BF7_L2C_BD_TI2103_1d_avg;BF7_L2C_BD_TI2104_1d_avg;BF7_L2C_BD_TI2105_1d_avg;BF7_L2C_BD_TI2106_1d_avg;BF7_L2C_BD_TI2107_1d_avg;BF7_L2C_BD_TI2108_1d_avg;</t>
  </si>
  <si>
    <t>BF7_L2C_BD_TI2201_1d_max;BF7_L2C_BD_TI2202_1d_max;BF7_L2C_BD_TI2203_1d_max;BF7_L2C_BD_TI2204_1d_max;BF7_L2C_BD_TI2205_1d_max;BF7_L2C_BD_TI2206_1d_max;BF7_L2C_BD_TI2207_1d_max;BF7_L2C_BD_TI2208_1d_max;</t>
  </si>
  <si>
    <t>BF7_L2C_BD_TI2201_1d_min;BF7_L2C_BD_TI2202_1d_min;BF7_L2C_BD_TI2203_1d_min;BF7_L2C_BD_TI2204_1d_min;BF7_L2C_BD_TI2205_1d_min;BF7_L2C_BD_TI2206_1d_min;BF7_L2C_BD_TI2207_1d_min;BF7_L2C_BD_TI2208_1d_min;</t>
  </si>
  <si>
    <t>BF7_L2C_BD_TI2201_1d_avg;BF7_L2C_BD_TI2202_1d_avg;BF7_L2C_BD_TI2203_1d_avg;BF7_L2C_BD_TI2204_1d_avg;BF7_L2C_BD_TI2205_1d_avg;BF7_L2C_BD_TI2206_1d_avg;BF7_L2C_BD_TI2207_1d_avg;BF7_L2C_BD_TI2208_1d_avg;</t>
  </si>
  <si>
    <t>BF7_L2C_BD_TI2301_1d_max;BF7_L2C_BD_TI2302_1d_max;BF7_L2C_BD_TI2303_1d_max;BF7_L2C_BD_TI2304_1d_max;BF7_L2C_BD_TI2305_1d_max;BF7_L2C_BD_TI2307_1d_max;BF7_L2C_BD_TI2308_1d_max;BF7_L2C_BD_TI2306_1d_max;</t>
  </si>
  <si>
    <t>BF7_L2C_BD_TI2301_1d_min;BF7_L2C_BD_TI2302_1d_min;BF7_L2C_BD_TI2303_1d_min;BF7_L2C_BD_TI2304_1d_min;BF7_L2C_BD_TI2305_1d_min;BF7_L2C_BD_TI2307_1d_min;BF7_L2C_BD_TI2308_1d_min;BF7_L2C_BD_TI2306_1d_min;</t>
  </si>
  <si>
    <t>BF7_L2C_BD_TI2301_1d_avg;BF7_L2C_BD_TI2302_1d_avg;BF7_L2C_BD_TI2303_1d_avg;BF7_L2C_BD_TI2304_1d_avg;BF7_L2C_BD_TI2305_1d_avg;BF7_L2C_BD_TI2307_1d_avg;BF7_L2C_BD_TI2308_1d_avg;BF7_L2C_BD_TI2306_1d_avg;</t>
  </si>
  <si>
    <t>BF7_L2C_BD_TI2401_1d_max;BF7_L2C_BD_TI2402_1d_max;BF7_L2C_BD_TI2403_1d_max;BF7_L2C_BD_TI2404_1d_max;BF7_L2C_BD_TI2405_1d_max;BF7_L2C_BD_TI2406_1d_max;BF7_L2C_BD_TI2407_1d_max;BF7_L2C_BD_TI2408_1d_max;BF7_L2C_BD_TI2409_1d_max;BF7_L2C_BD_TI2410_1d_max;</t>
  </si>
  <si>
    <t>BF7_L2C_BD_TI2401_1d_min;BF7_L2C_BD_TI2402_1d_min;BF7_L2C_BD_TI2403_1d_min;BF7_L2C_BD_TI2404_1d_min;BF7_L2C_BD_TI2405_1d_min;BF7_L2C_BD_TI2406_1d_min;BF7_L2C_BD_TI2407_1d_min;BF7_L2C_BD_TI2408_1d_min;BF7_L2C_BD_TI2409_1d_min;BF7_L2C_BD_TI2410_1d_min;</t>
  </si>
  <si>
    <t>BF7_L2C_BD_TI2401_1d_avg;BF7_L2C_BD_TI2402_1d_avg;BF7_L2C_BD_TI2403_1d_avg;BF7_L2C_BD_TI2404_1d_avg;BF7_L2C_BD_TI2405_1d_avg;BF7_L2C_BD_TI2406_1d_avg;BF7_L2C_BD_TI2407_1d_avg;BF7_L2C_BD_TI2408_1d_avg;BF7_L2C_BD_TI2409_1d_avg;BF7_L2C_BD_TI2410_1d_avg;</t>
  </si>
  <si>
    <t>BF7_L2C_BD_TI2501_1d_max;BF7_L2C_BD_TI2502_1d_max;BF7_L2C_BD_TI2503_1d_max;BF7_L2C_BD_TI2504_1d_max;BF7_L2C_BD_TI2601_1d_max;BF7_L2C_BD_TI2602_1d_max;BF7_L2C_BD_TI2603_1d_max;BF7_L2C_BD_TI2604_1d_max;BF7_L2C_BD_TI2605_1d_max;BF7_L2C_BD_TI2606_1d_max;BF7_L2C_BD_TI2607_1d_max;BF7_L2C_BD_TI2608_1d_max;BF7_L2C_BD_TI2609_1d_max;BF7_L2C_BD_TI2610_1d_max;BF7_L2C_BD_TI2611_1d_max;BF7_L2C_BD_TI2612_1d_max;BF7_L2C_BD_TI2613_1d_max;</t>
  </si>
  <si>
    <t>BF7_L2C_BD_TI2501_1d_min;BF7_L2C_BD_TI2502_1d_min;BF7_L2C_BD_TI2503_1d_min;BF7_L2C_BD_TI2504_1d_min;BF7_L2C_BD_TI2601_1d_min;BF7_L2C_BD_TI2602_1d_min;BF7_L2C_BD_TI2603_1d_min;BF7_L2C_BD_TI2604_1d_min;BF7_L2C_BD_TI2605_1d_min;BF7_L2C_BD_TI2606_1d_min;BF7_L2C_BD_TI2607_1d_min;BF7_L2C_BD_TI2608_1d_min;BF7_L2C_BD_TI2609_1d_min;BF7_L2C_BD_TI2610_1d_min;BF7_L2C_BD_TI2611_1d_min;BF7_L2C_BD_TI2612_1d_min;BF7_L2C_BD_TI2613_1d_min;</t>
  </si>
  <si>
    <t>BF7_L2C_BD_TI2501_1d_avg;BF7_L2C_BD_TI2502_1d_avg;BF7_L2C_BD_TI2503_1d_avg;BF7_L2C_BD_TI2504_1d_avg;BF7_L2C_BD_TI2601_1d_avg;BF7_L2C_BD_TI2602_1d_avg;BF7_L2C_BD_TI2603_1d_avg;BF7_L2C_BD_TI2604_1d_avg;BF7_L2C_BD_TI2605_1d_avg;BF7_L2C_BD_TI2606_1d_avg;BF7_L2C_BD_TI2607_1d_avg;BF7_L2C_BD_TI2608_1d_avg;BF7_L2C_BD_TI2609_1d_avg;BF7_L2C_BD_TI2610_1d_avg;BF7_L2C_BD_TI2611_1d_avg;BF7_L2C_BD_TI2612_1d_avg;BF7_L2C_BD_TI2613_1d_avg;</t>
  </si>
  <si>
    <t>BF7_L2C_BD_TI2701_1d_max;BF7_L2C_BD_TI2702_1d_max;BF7_L2C_BD_TI2703_1d_max;BF7_L2C_BD_TI2704_1d_max;BF7_L2C_BD_TI2801_1d_max;BF7_L2C_BD_TI2802_1d_max;BF7_L2C_BD_TI2803_1d_max;BF7_L2C_BD_TI2804_1d_max;BF7_L2C_BD_TI2805_1d_max;BF7_L2C_BD_TI2806_1d_max;BF7_L2C_BD_TI2807_1d_max;BF7_L2C_BD_TI2808_1d_max;BF7_L2C_BD_TI2809_1d_max;BF7_L2C_BD_TI2810_1d_max;BF7_L2C_BD_TI2811_1d_max;BF7_L2C_BD_TI2812_1d_max;BF7_L2C_BD_TI2813_1d_max;</t>
  </si>
  <si>
    <t>BF7_L2C_BD_TI2701_1d_min;BF7_L2C_BD_TI2702_1d_min;BF7_L2C_BD_TI2703_1d_min;BF7_L2C_BD_TI2704_1d_min;BF7_L2C_BD_TI2801_1d_min;BF7_L2C_BD_TI2802_1d_min;BF7_L2C_BD_TI2803_1d_min;BF7_L2C_BD_TI2804_1d_min;BF7_L2C_BD_TI2805_1d_min;BF7_L2C_BD_TI2806_1d_min;BF7_L2C_BD_TI2807_1d_min;BF7_L2C_BD_TI2808_1d_min;BF7_L2C_BD_TI2809_1d_min;BF7_L2C_BD_TI2810_1d_min;BF7_L2C_BD_TI2811_1d_min;BF7_L2C_BD_TI2812_1d_min;BF7_L2C_BD_TI2813_1d_min;</t>
  </si>
  <si>
    <t>BF7_L2C_BD_TI2701_1d_avg;BF7_L2C_BD_TI2702_1d_avg;BF7_L2C_BD_TI2703_1d_avg;BF7_L2C_BD_TI2704_1d_avg;BF7_L2C_BD_TI2801_1d_avg;BF7_L2C_BD_TI2802_1d_avg;BF7_L2C_BD_TI2803_1d_avg;BF7_L2C_BD_TI2804_1d_avg;BF7_L2C_BD_TI2805_1d_avg;BF7_L2C_BD_TI2806_1d_avg;BF7_L2C_BD_TI2807_1d_avg;BF7_L2C_BD_TI2808_1d_avg;BF7_L2C_BD_TI2809_1d_avg;BF7_L2C_BD_TI2810_1d_avg;BF7_L2C_BD_TI2811_1d_avg;BF7_L2C_BD_TI2812_1d_avg;BF7_L2C_BD_TI2813_1d_avg;</t>
  </si>
  <si>
    <t>BF7_L2C_BD_TI2901_1d_max;BF7_L2C_BD_TI2902_1d_max;BF7_L2C_BD_TI2903_1d_max;BF7_L2C_BD_TI2904_1d_max;BF7_L2C_BD_TI3001_1d_max;BF7_L2C_BD_TI3002_1d_max;BF7_L2C_BD_TI3003_1d_max;BF7_L2C_BD_TI3004_1d_max;BF7_L2C_BD_TI3005_1d_max;BF7_L2C_BD_TI3006_1d_max;BF7_L2C_BD_TI3007_1d_max;BF7_L2C_BD_TI3008_1d_max;BF7_L2C_BD_TI3009_1d_max;BF7_L2C_BD_TI3010_1d_max;BF7_L2C_BD_TI3011_1d_max;BF7_L2C_BD_TI3012_1d_max;BF7_L2C_BD_TI3013_1d_max;</t>
  </si>
  <si>
    <t>BF7_L2C_BD_TI2901_1d_min;BF7_L2C_BD_TI2902_1d_min;BF7_L2C_BD_TI2903_1d_min;BF7_L2C_BD_TI2904_1d_min;BF7_L2C_BD_TI3001_1d_min;BF7_L2C_BD_TI3002_1d_min;BF7_L2C_BD_TI3003_1d_min;BF7_L2C_BD_TI3004_1d_min;BF7_L2C_BD_TI3005_1d_min;BF7_L2C_BD_TI3006_1d_min;BF7_L2C_BD_TI3007_1d_min;BF7_L2C_BD_TI3008_1d_min;BF7_L2C_BD_TI3009_1d_min;BF7_L2C_BD_TI3010_1d_min;BF7_L2C_BD_TI3011_1d_min;BF7_L2C_BD_TI3012_1d_min;BF7_L2C_BD_TI3013_1d_min;</t>
  </si>
  <si>
    <t>BF7_L2C_BD_TI2901_1d_avg;BF7_L2C_BD_TI2902_1d_avg;BF7_L2C_BD_TI2903_1d_avg;BF7_L2C_BD_TI2904_1d_avg;BF7_L2C_BD_TI3001_1d_avg;BF7_L2C_BD_TI3002_1d_avg;BF7_L2C_BD_TI3003_1d_avg;BF7_L2C_BD_TI3004_1d_avg;BF7_L2C_BD_TI3005_1d_avg;BF7_L2C_BD_TI3006_1d_avg;BF7_L2C_BD_TI3007_1d_avg;BF7_L2C_BD_TI3008_1d_avg;BF7_L2C_BD_TI3009_1d_avg;BF7_L2C_BD_TI3010_1d_avg;BF7_L2C_BD_TI3011_1d_avg;BF7_L2C_BD_TI3012_1d_avg;BF7_L2C_BD_TI3013_1d_avg;</t>
  </si>
  <si>
    <t>BF7_L2C_BD_TI3101_1d_max;BF7_L2C_BD_TI3102_1d_max;BF7_L2C_BD_TI3103_1d_max;BF7_L2C_BD_TI3104_1d_max;BF7_L2C_BD_TI3105_1d_max;BF7_L2C_BD_TI3106_1d_max;BF7_L2C_BD_TI3107_1d_max;BF7_L2C_BD_TI3108_1d_max;BF7_L2C_BD_TI3109_1d_max;BF7_L2C_BD_TI3110_1d_max;BF7_L2C_BD_TI3111_1d_max;BF7_L2C_BD_TI3112_1d_max;BF7_L2C_BD_TI3113_1d_max;BF7_L2C_BD_TI3201_1d_max;BF7_L2C_BD_TI3202_1d_max;BF7_L2C_BD_TI3203_1d_max;BF7_L2C_BD_TI3204_1d_max;</t>
  </si>
  <si>
    <t>BF7_L2C_BD_TI3101_1d_min;BF7_L2C_BD_TI3102_1d_min;BF7_L2C_BD_TI3103_1d_min;BF7_L2C_BD_TI3104_1d_min;BF7_L2C_BD_TI3105_1d_min;BF7_L2C_BD_TI3106_1d_min;BF7_L2C_BD_TI3107_1d_min;BF7_L2C_BD_TI3108_1d_min;BF7_L2C_BD_TI3109_1d_min;BF7_L2C_BD_TI3110_1d_min;BF7_L2C_BD_TI3111_1d_min;BF7_L2C_BD_TI3112_1d_min;BF7_L2C_BD_TI3113_1d_min;BF7_L2C_BD_TI3201_1d_min;BF7_L2C_BD_TI3202_1d_min;BF7_L2C_BD_TI3203_1d_min;BF7_L2C_BD_TI3204_1d_min;</t>
  </si>
  <si>
    <t>BF7_L2C_BD_TI3101_1d_avg;BF7_L2C_BD_TI3102_1d_avg;BF7_L2C_BD_TI3103_1d_avg;BF7_L2C_BD_TI3104_1d_avg;BF7_L2C_BD_TI3105_1d_avg;BF7_L2C_BD_TI3106_1d_avg;BF7_L2C_BD_TI3107_1d_avg;BF7_L2C_BD_TI3108_1d_avg;BF7_L2C_BD_TI3109_1d_avg;BF7_L2C_BD_TI3110_1d_avg;BF7_L2C_BD_TI3111_1d_avg;BF7_L2C_BD_TI3112_1d_avg;BF7_L2C_BD_TI3113_1d_avg;BF7_L2C_BD_TI3201_1d_avg;BF7_L2C_BD_TI3202_1d_avg;BF7_L2C_BD_TI3203_1d_avg;BF7_L2C_BD_TI3204_1d_avg;</t>
  </si>
  <si>
    <t>BF7_L2C_BD_TI3301_1d_max;BF7_L2C_BD_TI3302_1d_max;BF7_L2C_BD_TI3303_1d_max;BF7_L2C_BD_TI3304_1d_max;BF7_L2C_BD_TI3305_1d_max;BF7_L2C_BD_TI3306_1d_max;BF7_L2C_BD_TI3307_1d_max;BF7_L2C_BD_TI3308_1d_max;BF7_L2C_BD_TI3309_1d_max;BF7_L2C_BD_TI3310_1d_max;BF7_L2C_BD_TI3311_1d_max;BF7_L2C_BD_TI3312_1d_max;</t>
  </si>
  <si>
    <t>BF7_L2C_BD_TI3301_1d_min;BF7_L2C_BD_TI3302_1d_min;BF7_L2C_BD_TI3303_1d_min;BF7_L2C_BD_TI3304_1d_min;BF7_L2C_BD_TI3305_1d_min;BF7_L2C_BD_TI3306_1d_min;BF7_L2C_BD_TI3307_1d_min;BF7_L2C_BD_TI3308_1d_min;BF7_L2C_BD_TI3309_1d_min;BF7_L2C_BD_TI3310_1d_min;BF7_L2C_BD_TI3311_1d_min;BF7_L2C_BD_TI3312_1d_min;</t>
  </si>
  <si>
    <t>BF7_L2C_BD_TI3301_1d_avg;BF7_L2C_BD_TI3302_1d_avg;BF7_L2C_BD_TI3303_1d_avg;BF7_L2C_BD_TI3304_1d_avg;BF7_L2C_BD_TI3305_1d_avg;BF7_L2C_BD_TI3306_1d_avg;BF7_L2C_BD_TI3307_1d_avg;BF7_L2C_BD_TI3308_1d_avg;BF7_L2C_BD_TI3309_1d_avg;BF7_L2C_BD_TI3310_1d_avg;BF7_L2C_BD_TI3311_1d_avg;BF7_L2C_BD_TI3312_1d_avg;</t>
  </si>
  <si>
    <t>BF7_L2C_BD_TI3401_1d_max;BF7_L2C_BD_TI3402_1d_max;BF7_L2C_BD_TI3403_1d_max;BF7_L2C_BD_TI3404_1d_max;BF7_L2C_BD_TI3405_1d_max;BF7_L2C_BD_TI3406_1d_max;BF7_L2C_BD_TI3407_1d_max;BF7_L2C_BD_TI3408_1d_max;BF7_L2C_BD_TI3409_1d_max;BF7_L2C_BD_TI3410_1d_max;BF7_L2C_BD_TI3411_1d_max;BF7_L2C_BD_TI3412_1d_max;</t>
  </si>
  <si>
    <t>BF7_L2C_BD_TI3401_1d_min;BF7_L2C_BD_TI3402_1d_min;BF7_L2C_BD_TI3403_1d_min;BF7_L2C_BD_TI3404_1d_min;BF7_L2C_BD_TI3405_1d_min;BF7_L2C_BD_TI3406_1d_min;BF7_L2C_BD_TI3407_1d_min;BF7_L2C_BD_TI3408_1d_min;BF7_L2C_BD_TI3409_1d_min;BF7_L2C_BD_TI3410_1d_min;BF7_L2C_BD_TI3411_1d_min;BF7_L2C_BD_TI3412_1d_min;</t>
  </si>
  <si>
    <t>BF7_L2C_BD_TI3401_1d_avg;BF7_L2C_BD_TI3402_1d_avg;BF7_L2C_BD_TI3403_1d_avg;BF7_L2C_BD_TI3404_1d_avg;BF7_L2C_BD_TI3405_1d_avg;BF7_L2C_BD_TI3406_1d_avg;BF7_L2C_BD_TI3407_1d_avg;BF7_L2C_BD_TI3408_1d_avg;BF7_L2C_BD_TI3409_1d_avg;BF7_L2C_BD_TI3410_1d_avg;BF7_L2C_BD_TI3411_1d_avg;BF7_L2C_BD_TI3412_1d_avg;</t>
  </si>
  <si>
    <t>BF7_L2C_BD_TI3501_1d_max;BF7_L2C_BD_TI3502_1d_max;BF7_L2C_BD_TI3503_1d_max;BF7_L2C_BD_TI3504_1d_max;BF7_L2C_BD_TI3505_1d_max;BF7_L2C_BD_TI3506_1d_max;BF7_L2C_BD_TI3507_1d_max;BF7_L2C_BD_TI3508_1d_max;BF7_L2C_BD_TI3509_1d_max;BF7_L2C_BD_TI3510_1d_max;BF7_L2C_BD_TI3511_1d_max;</t>
  </si>
  <si>
    <t>BF7_L2C_BD_TI3501_1d_min;BF7_L2C_BD_TI3502_1d_min;BF7_L2C_BD_TI3503_1d_min;BF7_L2C_BD_TI3504_1d_min;BF7_L2C_BD_TI3505_1d_min;BF7_L2C_BD_TI3506_1d_min;BF7_L2C_BD_TI3507_1d_min;BF7_L2C_BD_TI3508_1d_min;BF7_L2C_BD_TI3509_1d_min;BF7_L2C_BD_TI3510_1d_min;BF7_L2C_BD_TI3511_1d_min;</t>
  </si>
  <si>
    <t>BF7_L2C_BD_TI3501_1d_avg;BF7_L2C_BD_TI3502_1d_avg;BF7_L2C_BD_TI3503_1d_avg;BF7_L2C_BD_TI3504_1d_avg;BF7_L2C_BD_TI3505_1d_avg;BF7_L2C_BD_TI3506_1d_avg;BF7_L2C_BD_TI3507_1d_avg;BF7_L2C_BD_TI3508_1d_avg;BF7_L2C_BD_TI3509_1d_avg;BF7_L2C_BD_TI3510_1d_avg;BF7_L2C_BD_TI3511_1d_avg;</t>
  </si>
  <si>
    <t>BF7_L2C_BD_TI3601_1d_max;BF7_L2C_BD_TI3602_1d_max;BF7_L2C_BD_TI3603_1d_max;BF7_L2C_BD_TI3604_1d_max;BF7_L2C_BD_TI3605_1d_max;BF7_L2C_BD_TI3606_1d_max;BF7_L2C_BD_TI3607_1d_max;BF7_L2C_BD_TI3608_1d_max;BF7_L2C_BD_TI3609_1d_max;BF7_L2C_BD_TI3610_1d_max;</t>
  </si>
  <si>
    <t>BF7_L2C_BD_TI3601_1d_min;BF7_L2C_BD_TI3602_1d_min;BF7_L2C_BD_TI3603_1d_min;BF7_L2C_BD_TI3604_1d_min;BF7_L2C_BD_TI3605_1d_min;BF7_L2C_BD_TI3606_1d_min;BF7_L2C_BD_TI3607_1d_min;BF7_L2C_BD_TI3608_1d_min;BF7_L2C_BD_TI3609_1d_min;BF7_L2C_BD_TI3610_1d_min;</t>
  </si>
  <si>
    <t>BF7_L2C_BD_TI3601_1d_avg;BF7_L2C_BD_TI3602_1d_avg;BF7_L2C_BD_TI3603_1d_avg;BF7_L2C_BD_TI3604_1d_avg;BF7_L2C_BD_TI3605_1d_avg;BF7_L2C_BD_TI3606_1d_avg;BF7_L2C_BD_TI3607_1d_avg;BF7_L2C_BD_TI3608_1d_avg;BF7_L2C_BD_TI3609_1d_avg;BF7_L2C_BD_TI3610_1d_avg;</t>
  </si>
  <si>
    <t>BF7_L2C_BD_TI3701_1d_max;BF7_L2C_BD_TI3702_1d_max;BF7_L2C_BD_TI3703_1d_max;BF7_L2C_BD_TI3704_1d_max;BF7_L2C_BD_TI3705_1d_max;BF7_L2C_BD_TI3706_1d_max;BF7_L2C_BD_TI3707_1d_max;BF7_L2C_BD_TI3708_1d_max;BF7_L2C_BD_TI3709_1d_max;BF7_L2C_BD_TI3710_1d_max;BF7_L2C_BD_TI3711_1d_max;BF7_L2C_BD_TI3712_1d_max;</t>
  </si>
  <si>
    <t>BF7_L2C_BD_TI3701_1d_min;BF7_L2C_BD_TI3702_1d_min;BF7_L2C_BD_TI3703_1d_min;BF7_L2C_BD_TI3704_1d_min;BF7_L2C_BD_TI3705_1d_min;BF7_L2C_BD_TI3706_1d_min;BF7_L2C_BD_TI3707_1d_min;BF7_L2C_BD_TI3708_1d_min;BF7_L2C_BD_TI3709_1d_min;BF7_L2C_BD_TI3710_1d_min;BF7_L2C_BD_TI3711_1d_min;BF7_L2C_BD_TI3712_1d_min;</t>
  </si>
  <si>
    <t>BF7_L2C_BD_TI3701_1d_avg;BF7_L2C_BD_TI3702_1d_avg;BF7_L2C_BD_TI3703_1d_avg;BF7_L2C_BD_TI3704_1d_avg;BF7_L2C_BD_TI3705_1d_avg;BF7_L2C_BD_TI3706_1d_avg;BF7_L2C_BD_TI3707_1d_avg;BF7_L2C_BD_TI3708_1d_avg;BF7_L2C_BD_TI3709_1d_avg;BF7_L2C_BD_TI3710_1d_avg;BF7_L2C_BD_TI3711_1d_avg;BF7_L2C_BD_TI3712_1d_avg;</t>
  </si>
</sst>
</file>

<file path=xl/styles.xml><?xml version="1.0" encoding="utf-8"?>
<styleSheet xmlns="http://schemas.openxmlformats.org/spreadsheetml/2006/main">
  <numFmts count="17">
    <numFmt numFmtId="176" formatCode="0.00_);[Red]\(0.00\)"/>
    <numFmt numFmtId="177" formatCode="0_);[Red]\(0\)"/>
    <numFmt numFmtId="178" formatCode="0.00_ ;[Red]\-0.00\ "/>
    <numFmt numFmtId="179" formatCode="0.000_ ;[Red]\-0.000\ "/>
    <numFmt numFmtId="180" formatCode="0_ "/>
    <numFmt numFmtId="181" formatCode="0.0000_);[Red]\(0.0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2" formatCode="0.0_);[Red]\(0.0\)"/>
    <numFmt numFmtId="183" formatCode="0.0_ "/>
    <numFmt numFmtId="184" formatCode="0_ ;[Red]\-0\ "/>
    <numFmt numFmtId="185" formatCode="0.00_ "/>
    <numFmt numFmtId="186" formatCode="0.000_ "/>
    <numFmt numFmtId="187" formatCode="0.0000_ "/>
    <numFmt numFmtId="188" formatCode="0.000_);[Red]\(0.000\)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6" fillId="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17" borderId="30" applyNumberFormat="0" applyFon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0" borderId="29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4" fillId="8" borderId="26" applyNumberFormat="0" applyAlignment="0" applyProtection="0">
      <alignment vertical="center"/>
    </xf>
    <xf numFmtId="0" fontId="57" fillId="8" borderId="27" applyNumberFormat="0" applyAlignment="0" applyProtection="0">
      <alignment vertical="center"/>
    </xf>
    <xf numFmtId="0" fontId="58" fillId="24" borderId="31" applyNumberFormat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80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80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80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80" fontId="12" fillId="0" borderId="3" xfId="0" applyNumberFormat="1" applyFont="1" applyBorder="1" applyAlignment="1" applyProtection="1">
      <alignment horizontal="center" vertical="center"/>
      <protection hidden="1"/>
    </xf>
    <xf numFmtId="180" fontId="12" fillId="4" borderId="3" xfId="0" applyNumberFormat="1" applyFont="1" applyFill="1" applyBorder="1" applyAlignment="1" applyProtection="1">
      <alignment horizontal="center" vertical="center"/>
      <protection hidden="1"/>
    </xf>
    <xf numFmtId="180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80" fontId="12" fillId="0" borderId="15" xfId="0" applyNumberFormat="1" applyFont="1" applyBorder="1" applyAlignment="1">
      <alignment horizontal="center" vertical="center"/>
    </xf>
    <xf numFmtId="180" fontId="12" fillId="2" borderId="1" xfId="0" applyNumberFormat="1" applyFont="1" applyFill="1" applyBorder="1" applyAlignment="1" applyProtection="1">
      <alignment horizontal="center" vertical="center"/>
      <protection hidden="1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Border="1" applyAlignment="1">
      <alignment horizontal="center" vertical="center"/>
    </xf>
    <xf numFmtId="183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80" fontId="12" fillId="2" borderId="2" xfId="0" applyNumberFormat="1" applyFont="1" applyFill="1" applyBorder="1" applyAlignment="1" applyProtection="1">
      <alignment horizontal="center" vertical="center"/>
      <protection hidden="1"/>
    </xf>
    <xf numFmtId="183" fontId="12" fillId="2" borderId="2" xfId="0" applyNumberFormat="1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77" fontId="13" fillId="4" borderId="1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/>
    </xf>
    <xf numFmtId="177" fontId="14" fillId="4" borderId="3" xfId="0" applyNumberFormat="1" applyFont="1" applyFill="1" applyBorder="1" applyAlignment="1">
      <alignment horizontal="center" vertical="center"/>
    </xf>
    <xf numFmtId="177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80" fontId="12" fillId="0" borderId="3" xfId="0" applyNumberFormat="1" applyFont="1" applyBorder="1" applyAlignment="1">
      <alignment horizontal="center" vertical="center"/>
    </xf>
    <xf numFmtId="180" fontId="12" fillId="0" borderId="16" xfId="0" applyNumberFormat="1" applyFont="1" applyBorder="1" applyAlignment="1">
      <alignment horizontal="center" vertical="center"/>
    </xf>
    <xf numFmtId="180" fontId="12" fillId="2" borderId="3" xfId="0" applyNumberFormat="1" applyFont="1" applyFill="1" applyBorder="1" applyAlignment="1" applyProtection="1">
      <alignment horizontal="center" vertical="center"/>
      <protection hidden="1"/>
    </xf>
    <xf numFmtId="180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5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5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5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5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2" fontId="21" fillId="0" borderId="1" xfId="0" applyNumberFormat="1" applyFont="1" applyFill="1" applyBorder="1" applyAlignment="1" applyProtection="1">
      <alignment horizontal="center" vertical="center"/>
      <protection hidden="1"/>
    </xf>
    <xf numFmtId="185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77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0" borderId="1" xfId="0" applyNumberFormat="1" applyFont="1" applyFill="1" applyBorder="1" applyAlignment="1" applyProtection="1">
      <alignment horizontal="center" vertical="center"/>
      <protection hidden="1"/>
    </xf>
    <xf numFmtId="176" fontId="23" fillId="0" borderId="1" xfId="0" applyNumberFormat="1" applyFont="1" applyFill="1" applyBorder="1" applyAlignment="1" applyProtection="1">
      <alignment horizontal="center" vertical="center"/>
      <protection hidden="1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23" fillId="0" borderId="1" xfId="0" applyNumberFormat="1" applyFont="1" applyFill="1" applyBorder="1" applyAlignment="1" applyProtection="1">
      <alignment horizontal="center" vertical="center"/>
      <protection hidden="1"/>
    </xf>
    <xf numFmtId="185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23" fillId="3" borderId="1" xfId="0" applyNumberFormat="1" applyFont="1" applyFill="1" applyBorder="1" applyAlignment="1" applyProtection="1">
      <alignment horizontal="center" vertical="center"/>
      <protection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185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77" fontId="23" fillId="3" borderId="2" xfId="0" applyNumberFormat="1" applyFont="1" applyFill="1" applyBorder="1" applyAlignment="1" applyProtection="1">
      <alignment horizontal="center" vertical="center"/>
      <protection hidden="1"/>
    </xf>
    <xf numFmtId="180" fontId="23" fillId="3" borderId="2" xfId="0" applyNumberFormat="1" applyFont="1" applyFill="1" applyBorder="1" applyAlignment="1" applyProtection="1">
      <alignment horizontal="center" vertical="center"/>
      <protection hidden="1"/>
    </xf>
    <xf numFmtId="183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7" fillId="0" borderId="0" xfId="0" applyNumberFormat="1" applyFont="1" applyFill="1" applyAlignment="1" applyProtection="1">
      <alignment horizontal="center" vertical="center"/>
      <protection locked="0"/>
    </xf>
    <xf numFmtId="18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5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6" fontId="23" fillId="0" borderId="1" xfId="0" applyNumberFormat="1" applyFont="1" applyFill="1" applyBorder="1" applyAlignment="1" applyProtection="1">
      <alignment horizontal="center" vertical="center"/>
      <protection hidden="1"/>
    </xf>
    <xf numFmtId="186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23" fillId="3" borderId="1" xfId="0" applyNumberFormat="1" applyFont="1" applyFill="1" applyBorder="1" applyAlignment="1" applyProtection="1">
      <alignment horizontal="center" vertical="center"/>
      <protection hidden="1"/>
    </xf>
    <xf numFmtId="186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26" fillId="0" borderId="0" xfId="0" applyNumberFormat="1" applyFont="1" applyFill="1" applyBorder="1" applyAlignment="1" applyProtection="1">
      <alignment horizontal="center" vertical="center"/>
      <protection locked="0"/>
    </xf>
    <xf numFmtId="186" fontId="24" fillId="0" borderId="0" xfId="0" applyNumberFormat="1" applyFont="1" applyFill="1" applyBorder="1" applyAlignment="1" applyProtection="1">
      <alignment horizontal="center" vertical="center"/>
      <protection locked="0"/>
    </xf>
    <xf numFmtId="185" fontId="25" fillId="0" borderId="0" xfId="0" applyNumberFormat="1" applyFont="1" applyFill="1" applyAlignment="1" applyProtection="1">
      <alignment horizontal="center" vertical="center"/>
      <protection locked="0"/>
    </xf>
    <xf numFmtId="186" fontId="18" fillId="0" borderId="0" xfId="0" applyNumberFormat="1" applyFont="1" applyFill="1" applyAlignment="1" applyProtection="1">
      <alignment horizontal="center" vertical="center"/>
      <protection locked="0"/>
    </xf>
    <xf numFmtId="186" fontId="17" fillId="3" borderId="6" xfId="0" applyNumberFormat="1" applyFont="1" applyFill="1" applyBorder="1" applyAlignment="1">
      <alignment horizontal="center" vertical="center" wrapText="1"/>
    </xf>
    <xf numFmtId="186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8" fillId="3" borderId="6" xfId="0" applyNumberFormat="1" applyFont="1" applyFill="1" applyBorder="1" applyAlignment="1">
      <alignment horizontal="center" vertical="center" wrapText="1"/>
    </xf>
    <xf numFmtId="185" fontId="13" fillId="3" borderId="6" xfId="0" applyNumberFormat="1" applyFont="1" applyFill="1" applyBorder="1" applyAlignment="1">
      <alignment horizontal="center" vertical="center" wrapText="1"/>
    </xf>
    <xf numFmtId="188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17" fillId="3" borderId="1" xfId="0" applyNumberFormat="1" applyFont="1" applyFill="1" applyBorder="1" applyAlignment="1">
      <alignment horizontal="center" vertical="center" wrapText="1"/>
    </xf>
    <xf numFmtId="186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8" fillId="3" borderId="1" xfId="0" applyNumberFormat="1" applyFont="1" applyFill="1" applyBorder="1" applyAlignment="1">
      <alignment horizontal="center" vertical="center"/>
    </xf>
    <xf numFmtId="185" fontId="13" fillId="3" borderId="1" xfId="0" applyNumberFormat="1" applyFont="1" applyFill="1" applyBorder="1" applyAlignment="1">
      <alignment horizontal="center" vertical="center"/>
    </xf>
    <xf numFmtId="188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9" fillId="3" borderId="1" xfId="0" applyNumberFormat="1" applyFont="1" applyFill="1" applyBorder="1" applyAlignment="1">
      <alignment horizontal="center" vertical="center" wrapText="1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0" fillId="3" borderId="1" xfId="0" applyNumberFormat="1" applyFont="1" applyFill="1" applyBorder="1" applyAlignment="1">
      <alignment horizontal="center" vertical="center"/>
    </xf>
    <xf numFmtId="18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9" fillId="0" borderId="0" xfId="0" applyNumberFormat="1" applyFont="1">
      <alignment vertical="center"/>
    </xf>
    <xf numFmtId="186" fontId="20" fillId="0" borderId="0" xfId="0" applyNumberFormat="1" applyFont="1">
      <alignment vertical="center"/>
    </xf>
    <xf numFmtId="185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6" fontId="23" fillId="0" borderId="1" xfId="0" applyNumberFormat="1" applyFont="1" applyBorder="1" applyAlignment="1">
      <alignment horizontal="center" vertical="center"/>
    </xf>
    <xf numFmtId="185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Border="1" applyAlignment="1">
      <alignment horizontal="center" vertical="center"/>
    </xf>
    <xf numFmtId="186" fontId="23" fillId="2" borderId="1" xfId="0" applyNumberFormat="1" applyFont="1" applyFill="1" applyBorder="1" applyAlignment="1" applyProtection="1">
      <alignment horizontal="center" vertical="center"/>
      <protection hidden="1"/>
    </xf>
    <xf numFmtId="185" fontId="23" fillId="4" borderId="1" xfId="0" applyNumberFormat="1" applyFont="1" applyFill="1" applyBorder="1" applyAlignment="1">
      <alignment horizontal="center" vertical="center"/>
    </xf>
    <xf numFmtId="186" fontId="23" fillId="2" borderId="2" xfId="0" applyNumberFormat="1" applyFont="1" applyFill="1" applyBorder="1" applyAlignment="1" applyProtection="1">
      <alignment horizontal="center" vertical="center"/>
      <protection hidden="1"/>
    </xf>
    <xf numFmtId="185" fontId="23" fillId="4" borderId="2" xfId="0" applyNumberFormat="1" applyFont="1" applyFill="1" applyBorder="1" applyAlignment="1">
      <alignment horizontal="center" vertical="center"/>
    </xf>
    <xf numFmtId="180" fontId="18" fillId="0" borderId="0" xfId="0" applyNumberFormat="1" applyFont="1" applyFill="1" applyAlignment="1" applyProtection="1">
      <alignment horizontal="center" vertical="center"/>
      <protection locked="0"/>
    </xf>
    <xf numFmtId="183" fontId="18" fillId="0" borderId="0" xfId="0" applyNumberFormat="1" applyFont="1" applyFill="1" applyAlignment="1" applyProtection="1">
      <alignment horizontal="center" vertical="center"/>
      <protection locked="0"/>
    </xf>
    <xf numFmtId="185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3" borderId="6" xfId="0" applyNumberFormat="1" applyFont="1" applyFill="1" applyBorder="1" applyAlignment="1">
      <alignment horizontal="center" vertical="center"/>
    </xf>
    <xf numFmtId="185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3" borderId="1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5" fontId="0" fillId="0" borderId="0" xfId="0" applyNumberFormat="1" applyFont="1">
      <alignment vertical="center"/>
    </xf>
    <xf numFmtId="180" fontId="30" fillId="0" borderId="0" xfId="0" applyNumberFormat="1" applyFont="1" applyFill="1" applyAlignment="1"/>
    <xf numFmtId="186" fontId="30" fillId="0" borderId="0" xfId="0" applyNumberFormat="1" applyFont="1" applyFill="1" applyAlignment="1"/>
    <xf numFmtId="183" fontId="30" fillId="0" borderId="0" xfId="0" applyNumberFormat="1" applyFont="1" applyFill="1" applyAlignment="1"/>
    <xf numFmtId="180" fontId="19" fillId="3" borderId="1" xfId="0" applyNumberFormat="1" applyFont="1" applyFill="1" applyBorder="1" applyAlignment="1">
      <alignment horizontal="center" vertical="center" wrapText="1"/>
    </xf>
    <xf numFmtId="183" fontId="19" fillId="3" borderId="1" xfId="0" applyNumberFormat="1" applyFont="1" applyFill="1" applyBorder="1" applyAlignment="1">
      <alignment horizontal="center" vertical="center" wrapText="1"/>
    </xf>
    <xf numFmtId="183" fontId="23" fillId="0" borderId="1" xfId="0" applyNumberFormat="1" applyFont="1" applyBorder="1" applyAlignment="1">
      <alignment horizontal="center" vertical="center"/>
    </xf>
    <xf numFmtId="183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23" fillId="3" borderId="1" xfId="0" applyNumberFormat="1" applyFont="1" applyFill="1" applyBorder="1" applyAlignment="1" applyProtection="1">
      <alignment horizontal="center" vertical="center"/>
      <protection hidden="1"/>
    </xf>
    <xf numFmtId="180" fontId="8" fillId="3" borderId="6" xfId="0" applyNumberFormat="1" applyFont="1" applyFill="1" applyBorder="1" applyAlignment="1">
      <alignment horizontal="center" vertical="center"/>
    </xf>
    <xf numFmtId="183" fontId="8" fillId="3" borderId="6" xfId="0" applyNumberFormat="1" applyFont="1" applyFill="1" applyBorder="1" applyAlignment="1">
      <alignment horizontal="center" vertical="center" wrapText="1"/>
    </xf>
    <xf numFmtId="180" fontId="8" fillId="3" borderId="6" xfId="0" applyNumberFormat="1" applyFont="1" applyFill="1" applyBorder="1" applyAlignment="1">
      <alignment horizontal="center" vertical="center" wrapText="1"/>
    </xf>
    <xf numFmtId="185" fontId="8" fillId="3" borderId="10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5" fontId="8" fillId="3" borderId="3" xfId="0" applyNumberFormat="1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5" fontId="0" fillId="3" borderId="3" xfId="0" applyNumberFormat="1" applyFont="1" applyFill="1" applyBorder="1" applyAlignment="1">
      <alignment horizontal="center" vertical="center"/>
    </xf>
    <xf numFmtId="180" fontId="31" fillId="0" borderId="1" xfId="0" applyNumberFormat="1" applyFont="1" applyFill="1" applyBorder="1" applyAlignment="1" applyProtection="1">
      <alignment horizontal="center" vertical="center"/>
      <protection hidden="1"/>
    </xf>
    <xf numFmtId="183" fontId="0" fillId="0" borderId="1" xfId="0" applyNumberFormat="1" applyFont="1" applyBorder="1" applyAlignment="1">
      <alignment horizontal="center" vertical="center"/>
    </xf>
    <xf numFmtId="180" fontId="29" fillId="0" borderId="0" xfId="0" applyNumberFormat="1" applyFont="1" applyFill="1" applyAlignment="1"/>
    <xf numFmtId="185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80" fontId="32" fillId="3" borderId="1" xfId="0" applyNumberFormat="1" applyFont="1" applyFill="1" applyBorder="1" applyAlignment="1">
      <alignment horizontal="center" vertical="center" wrapText="1"/>
    </xf>
    <xf numFmtId="185" fontId="19" fillId="3" borderId="3" xfId="0" applyNumberFormat="1" applyFont="1" applyFill="1" applyBorder="1" applyAlignment="1">
      <alignment horizontal="center" vertical="center" wrapText="1"/>
    </xf>
    <xf numFmtId="185" fontId="23" fillId="0" borderId="3" xfId="0" applyNumberFormat="1" applyFont="1" applyBorder="1" applyAlignment="1">
      <alignment horizontal="center" vertical="center"/>
    </xf>
    <xf numFmtId="185" fontId="23" fillId="3" borderId="3" xfId="0" applyNumberFormat="1" applyFont="1" applyFill="1" applyBorder="1" applyAlignment="1" applyProtection="1">
      <alignment horizontal="center" vertical="center"/>
      <protection hidden="1"/>
    </xf>
    <xf numFmtId="185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4" fontId="23" fillId="0" borderId="1" xfId="0" applyNumberFormat="1" applyFont="1" applyBorder="1" applyAlignment="1" applyProtection="1">
      <alignment horizontal="center" vertical="center"/>
      <protection locked="0" hidden="1"/>
    </xf>
    <xf numFmtId="179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4" fontId="23" fillId="5" borderId="1" xfId="0" applyNumberFormat="1" applyFont="1" applyFill="1" applyBorder="1" applyAlignment="1" applyProtection="1">
      <alignment horizontal="center" vertical="center"/>
      <protection hidden="1"/>
    </xf>
    <xf numFmtId="179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4" fontId="23" fillId="5" borderId="2" xfId="0" applyNumberFormat="1" applyFont="1" applyFill="1" applyBorder="1" applyAlignment="1" applyProtection="1">
      <alignment horizontal="center" vertical="center"/>
      <protection hidden="1"/>
    </xf>
    <xf numFmtId="179" fontId="23" fillId="5" borderId="2" xfId="0" applyNumberFormat="1" applyFont="1" applyFill="1" applyBorder="1" applyAlignment="1" applyProtection="1">
      <alignment horizontal="center" vertical="center"/>
      <protection hidden="1"/>
    </xf>
    <xf numFmtId="185" fontId="7" fillId="0" borderId="0" xfId="0" applyNumberFormat="1" applyFont="1" applyAlignment="1" applyProtection="1">
      <alignment horizontal="center" vertical="center"/>
      <protection locked="0"/>
    </xf>
    <xf numFmtId="185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23" fillId="0" borderId="1" xfId="0" applyNumberFormat="1" applyFont="1" applyBorder="1" applyAlignment="1" applyProtection="1">
      <alignment horizontal="center" vertical="center"/>
      <protection locked="0"/>
    </xf>
    <xf numFmtId="185" fontId="23" fillId="0" borderId="1" xfId="0" applyNumberFormat="1" applyFont="1" applyBorder="1" applyAlignment="1" applyProtection="1">
      <alignment horizontal="center" vertical="center"/>
      <protection locked="0"/>
    </xf>
    <xf numFmtId="185" fontId="23" fillId="5" borderId="1" xfId="0" applyNumberFormat="1" applyFont="1" applyFill="1" applyBorder="1" applyAlignment="1" applyProtection="1">
      <alignment horizontal="center" vertical="center"/>
      <protection hidden="1"/>
    </xf>
    <xf numFmtId="185" fontId="23" fillId="5" borderId="2" xfId="0" applyNumberFormat="1" applyFont="1" applyFill="1" applyBorder="1" applyAlignment="1" applyProtection="1">
      <alignment horizontal="center" vertical="center"/>
      <protection hidden="1"/>
    </xf>
    <xf numFmtId="186" fontId="7" fillId="0" borderId="0" xfId="0" applyNumberFormat="1" applyFont="1" applyAlignment="1" applyProtection="1">
      <alignment horizontal="center" vertical="center"/>
      <protection locked="0"/>
    </xf>
    <xf numFmtId="186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3" fillId="0" borderId="1" xfId="0" applyNumberFormat="1" applyFont="1" applyBorder="1" applyAlignment="1" applyProtection="1">
      <alignment horizontal="center" vertical="center"/>
      <protection locked="0"/>
    </xf>
    <xf numFmtId="186" fontId="23" fillId="5" borderId="1" xfId="0" applyNumberFormat="1" applyFont="1" applyFill="1" applyBorder="1" applyAlignment="1" applyProtection="1">
      <alignment horizontal="center" vertical="center"/>
      <protection hidden="1"/>
    </xf>
    <xf numFmtId="186" fontId="23" fillId="5" borderId="2" xfId="0" applyNumberFormat="1" applyFont="1" applyFill="1" applyBorder="1" applyAlignment="1" applyProtection="1">
      <alignment horizontal="center" vertical="center"/>
      <protection hidden="1"/>
    </xf>
    <xf numFmtId="185" fontId="31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185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5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5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5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5" fontId="31" fillId="0" borderId="3" xfId="0" applyNumberFormat="1" applyFont="1" applyBorder="1" applyAlignment="1">
      <alignment horizontal="center" vertical="center"/>
    </xf>
    <xf numFmtId="182" fontId="31" fillId="0" borderId="0" xfId="0" applyNumberFormat="1" applyFont="1" applyAlignment="1">
      <alignment horizontal="center" vertical="center"/>
    </xf>
    <xf numFmtId="185" fontId="23" fillId="5" borderId="3" xfId="0" applyNumberFormat="1" applyFont="1" applyFill="1" applyBorder="1" applyAlignment="1" applyProtection="1">
      <alignment horizontal="center" vertical="center"/>
      <protection hidden="1"/>
    </xf>
    <xf numFmtId="182" fontId="31" fillId="0" borderId="0" xfId="0" applyNumberFormat="1" applyFont="1" applyAlignment="1" applyProtection="1">
      <alignment horizontal="center" vertical="center"/>
      <protection hidden="1"/>
    </xf>
    <xf numFmtId="185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>
      <alignment vertical="center"/>
    </xf>
    <xf numFmtId="187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0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15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>
      <alignment horizontal="fill" vertical="center"/>
    </xf>
    <xf numFmtId="0" fontId="14" fillId="6" borderId="1" xfId="50" applyFont="1" applyFill="1" applyBorder="1" applyAlignment="1">
      <alignment horizontal="fill" vertical="center"/>
    </xf>
    <xf numFmtId="0" fontId="16" fillId="6" borderId="1" xfId="50" applyFont="1" applyFill="1" applyBorder="1" applyAlignment="1" applyProtection="1">
      <alignment horizontal="fill" vertical="center"/>
      <protection locked="0" hidden="1"/>
    </xf>
    <xf numFmtId="0" fontId="16" fillId="6" borderId="1" xfId="50" applyFont="1" applyFill="1" applyBorder="1" applyAlignment="1" applyProtection="1">
      <alignment horizontal="fill" vertical="center" wrapText="1"/>
      <protection locked="0" hidden="1"/>
    </xf>
    <xf numFmtId="0" fontId="14" fillId="6" borderId="1" xfId="50" applyFont="1" applyFill="1" applyBorder="1" applyAlignment="1">
      <alignment horizontal="left" vertical="center"/>
    </xf>
    <xf numFmtId="0" fontId="14" fillId="6" borderId="1" xfId="50" applyFont="1" applyFill="1" applyBorder="1" applyAlignment="1">
      <alignment horizontal="center" vertical="center"/>
    </xf>
    <xf numFmtId="0" fontId="16" fillId="6" borderId="1" xfId="50" applyFont="1" applyFill="1" applyBorder="1" applyAlignment="1" applyProtection="1">
      <alignment horizontal="left" vertical="center"/>
      <protection locked="0" hidden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5" fontId="23" fillId="0" borderId="1" xfId="50" applyNumberFormat="1" applyFont="1" applyBorder="1" applyAlignment="1">
      <alignment horizontal="center" vertical="center"/>
    </xf>
    <xf numFmtId="180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5" fontId="23" fillId="3" borderId="1" xfId="50" applyNumberFormat="1" applyFont="1" applyFill="1" applyBorder="1" applyAlignment="1">
      <alignment horizontal="center" vertical="center"/>
    </xf>
    <xf numFmtId="180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5" fontId="23" fillId="3" borderId="2" xfId="50" applyNumberFormat="1" applyFont="1" applyFill="1" applyBorder="1" applyAlignment="1">
      <alignment horizontal="center" vertical="center"/>
    </xf>
    <xf numFmtId="180" fontId="2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6" borderId="0" xfId="50" applyFont="1" applyFill="1">
      <alignment vertical="center"/>
    </xf>
    <xf numFmtId="177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80" fontId="23" fillId="0" borderId="1" xfId="50" applyNumberFormat="1" applyFont="1" applyBorder="1" applyAlignment="1">
      <alignment horizontal="center" vertical="center"/>
    </xf>
    <xf numFmtId="187" fontId="18" fillId="0" borderId="0" xfId="50" applyNumberFormat="1" applyFont="1" applyAlignment="1">
      <alignment horizontal="center" vertical="center"/>
    </xf>
    <xf numFmtId="187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6" borderId="1" xfId="50" applyNumberFormat="1" applyFont="1" applyFill="1" applyBorder="1" applyAlignment="1" applyProtection="1">
      <alignment horizontal="fill" vertical="center" wrapText="1"/>
      <protection locked="0" hidden="1"/>
    </xf>
    <xf numFmtId="182" fontId="39" fillId="6" borderId="1" xfId="50" applyNumberFormat="1" applyFont="1" applyFill="1" applyBorder="1">
      <alignment vertical="center"/>
    </xf>
    <xf numFmtId="187" fontId="39" fillId="6" borderId="1" xfId="50" applyNumberFormat="1" applyFont="1" applyFill="1" applyBorder="1" applyAlignment="1">
      <alignment horizontal="center" vertical="center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177" fontId="23" fillId="0" borderId="1" xfId="50" applyNumberFormat="1" applyFont="1" applyBorder="1" applyAlignment="1">
      <alignment horizontal="center" vertical="center"/>
    </xf>
    <xf numFmtId="187" fontId="23" fillId="0" borderId="1" xfId="50" applyNumberFormat="1" applyFont="1" applyBorder="1" applyAlignment="1">
      <alignment horizontal="center" vertical="center"/>
    </xf>
    <xf numFmtId="183" fontId="23" fillId="0" borderId="1" xfId="50" applyNumberFormat="1" applyFont="1" applyBorder="1" applyAlignment="1">
      <alignment horizontal="center" vertical="center"/>
    </xf>
    <xf numFmtId="187" fontId="23" fillId="3" borderId="1" xfId="50" applyNumberFormat="1" applyFont="1" applyFill="1" applyBorder="1" applyAlignment="1" applyProtection="1">
      <alignment horizontal="center" vertical="center"/>
      <protection hidden="1"/>
    </xf>
    <xf numFmtId="182" fontId="23" fillId="3" borderId="1" xfId="50" applyNumberFormat="1" applyFont="1" applyFill="1" applyBorder="1" applyAlignment="1">
      <alignment horizontal="center" vertical="center"/>
    </xf>
    <xf numFmtId="182" fontId="41" fillId="3" borderId="1" xfId="50" applyNumberFormat="1" applyFont="1" applyFill="1" applyBorder="1" applyAlignment="1">
      <alignment horizontal="center" vertical="center"/>
    </xf>
    <xf numFmtId="187" fontId="23" fillId="3" borderId="2" xfId="50" applyNumberFormat="1" applyFont="1" applyFill="1" applyBorder="1" applyAlignment="1" applyProtection="1">
      <alignment horizontal="center" vertical="center"/>
      <protection hidden="1"/>
    </xf>
    <xf numFmtId="182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6" fillId="6" borderId="3" xfId="50" applyFont="1" applyFill="1" applyBorder="1" applyAlignment="1" applyProtection="1">
      <alignment horizontal="fill" vertical="center"/>
      <protection locked="0" hidden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80" fontId="23" fillId="0" borderId="3" xfId="50" applyNumberFormat="1" applyFont="1" applyBorder="1" applyAlignment="1">
      <alignment horizontal="center" vertical="center"/>
    </xf>
    <xf numFmtId="180" fontId="23" fillId="3" borderId="3" xfId="50" applyNumberFormat="1" applyFont="1" applyFill="1" applyBorder="1" applyAlignment="1">
      <alignment horizontal="center" vertical="center"/>
    </xf>
    <xf numFmtId="180" fontId="41" fillId="3" borderId="3" xfId="50" applyNumberFormat="1" applyFont="1" applyFill="1" applyBorder="1" applyAlignment="1">
      <alignment horizontal="center" vertical="center"/>
    </xf>
    <xf numFmtId="180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80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80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80" fontId="12" fillId="3" borderId="2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3" fontId="7" fillId="0" borderId="0" xfId="0" applyNumberFormat="1" applyFont="1" applyFill="1" applyAlignment="1" applyProtection="1">
      <alignment horizontal="center" vertical="center"/>
      <protection locked="0"/>
    </xf>
    <xf numFmtId="183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3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3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3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2" fillId="0" borderId="1" xfId="0" applyNumberFormat="1" applyFont="1" applyFill="1" applyBorder="1" applyAlignment="1" applyProtection="1">
      <alignment horizontal="center" vertical="center"/>
      <protection hidden="1"/>
    </xf>
    <xf numFmtId="183" fontId="12" fillId="3" borderId="1" xfId="0" applyNumberFormat="1" applyFont="1" applyFill="1" applyBorder="1" applyAlignment="1" applyProtection="1">
      <alignment horizontal="center" vertical="center"/>
      <protection hidden="1"/>
    </xf>
    <xf numFmtId="183" fontId="12" fillId="3" borderId="2" xfId="0" applyNumberFormat="1" applyFont="1" applyFill="1" applyBorder="1" applyAlignment="1" applyProtection="1">
      <alignment horizontal="center" vertical="center"/>
      <protection hidden="1"/>
    </xf>
    <xf numFmtId="185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3" borderId="1" xfId="0" applyNumberFormat="1" applyFont="1" applyFill="1" applyBorder="1" applyAlignment="1" applyProtection="1">
      <alignment horizontal="center" vertical="center"/>
      <protection hidden="1"/>
    </xf>
    <xf numFmtId="185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80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0" borderId="3" xfId="0" applyNumberFormat="1" applyFont="1" applyFill="1" applyBorder="1" applyAlignment="1" applyProtection="1">
      <alignment horizontal="center" vertical="center"/>
      <protection hidden="1"/>
    </xf>
    <xf numFmtId="182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5" fontId="9" fillId="0" borderId="0" xfId="0" applyNumberFormat="1" applyFont="1" applyFill="1" applyBorder="1" applyAlignment="1" applyProtection="1">
      <alignment horizontal="center" vertical="center"/>
      <protection locked="0"/>
    </xf>
    <xf numFmtId="185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5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2" fillId="3" borderId="1" xfId="0" applyNumberFormat="1" applyFont="1" applyFill="1" applyBorder="1" applyAlignment="1" applyProtection="1">
      <alignment horizontal="center" vertical="center"/>
      <protection hidden="1"/>
    </xf>
    <xf numFmtId="186" fontId="12" fillId="0" borderId="1" xfId="0" applyNumberFormat="1" applyFont="1" applyFill="1" applyBorder="1" applyAlignment="1" applyProtection="1">
      <alignment horizontal="center" vertical="center"/>
      <protection hidden="1"/>
    </xf>
    <xf numFmtId="186" fontId="12" fillId="3" borderId="2" xfId="0" applyNumberFormat="1" applyFont="1" applyFill="1" applyBorder="1" applyAlignment="1" applyProtection="1">
      <alignment horizontal="center" vertical="center"/>
      <protection hidden="1"/>
    </xf>
    <xf numFmtId="186" fontId="9" fillId="0" borderId="0" xfId="0" applyNumberFormat="1" applyFont="1" applyFill="1" applyBorder="1" applyAlignment="1" applyProtection="1">
      <alignment horizontal="center" vertical="center"/>
      <protection locked="0"/>
    </xf>
    <xf numFmtId="186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3" fillId="3" borderId="1" xfId="0" applyNumberFormat="1" applyFont="1" applyFill="1" applyBorder="1" applyAlignment="1" applyProtection="1">
      <alignment horizontal="center" vertical="center"/>
      <protection hidden="1"/>
    </xf>
    <xf numFmtId="186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5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5" fontId="12" fillId="3" borderId="3" xfId="0" applyNumberFormat="1" applyFont="1" applyFill="1" applyBorder="1" applyAlignment="1" applyProtection="1">
      <alignment horizontal="center" vertical="center"/>
      <protection hidden="1"/>
    </xf>
    <xf numFmtId="185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66" t="s">
        <v>0</v>
      </c>
      <c r="B1" s="366"/>
      <c r="C1" s="367"/>
      <c r="D1" s="367"/>
      <c r="E1" s="367"/>
      <c r="F1" s="367"/>
      <c r="G1" s="367"/>
      <c r="H1" s="367"/>
      <c r="I1" s="382"/>
      <c r="J1" s="367"/>
      <c r="K1" s="367"/>
      <c r="L1" s="367"/>
      <c r="M1" s="367"/>
      <c r="N1" s="367"/>
      <c r="O1" s="367"/>
      <c r="P1" s="367"/>
      <c r="Q1" s="367"/>
      <c r="R1" s="382"/>
      <c r="S1" s="382"/>
      <c r="T1" s="391"/>
      <c r="U1" s="382"/>
      <c r="V1" s="391"/>
      <c r="W1" s="367"/>
      <c r="X1" s="367"/>
      <c r="Y1" s="367"/>
      <c r="Z1" s="367"/>
      <c r="AA1" s="382"/>
      <c r="AB1" s="367"/>
      <c r="AC1" s="367"/>
      <c r="AD1" s="367"/>
      <c r="AE1" s="367"/>
      <c r="AF1" s="382"/>
      <c r="AG1" s="382"/>
      <c r="AH1" s="382"/>
      <c r="AI1" s="367"/>
      <c r="AJ1" s="382"/>
      <c r="AK1" s="382"/>
      <c r="AL1" s="382"/>
      <c r="AM1" s="382"/>
      <c r="AN1" s="367"/>
      <c r="AO1" s="382"/>
      <c r="AP1" s="382"/>
      <c r="AQ1" s="367"/>
      <c r="AR1" s="382"/>
      <c r="AS1" s="382"/>
    </row>
    <row r="2" ht="15" customHeight="1" spans="1:45">
      <c r="A2" s="316" t="s">
        <v>1</v>
      </c>
      <c r="B2" s="368" t="s">
        <v>2</v>
      </c>
      <c r="C2" s="368"/>
      <c r="D2" s="368"/>
      <c r="E2" s="368"/>
      <c r="F2" s="368"/>
      <c r="G2" s="368"/>
      <c r="H2" s="368"/>
      <c r="I2" s="383"/>
      <c r="J2" s="368"/>
      <c r="K2" s="368"/>
      <c r="L2" s="368"/>
      <c r="M2" s="368"/>
      <c r="N2" s="368"/>
      <c r="O2" s="368"/>
      <c r="P2" s="368"/>
      <c r="Q2" s="368" t="s">
        <v>3</v>
      </c>
      <c r="R2" s="383"/>
      <c r="S2" s="383"/>
      <c r="T2" s="392"/>
      <c r="U2" s="383"/>
      <c r="V2" s="392"/>
      <c r="W2" s="368"/>
      <c r="X2" s="368"/>
      <c r="Y2" s="368"/>
      <c r="Z2" s="368" t="s">
        <v>4</v>
      </c>
      <c r="AA2" s="383"/>
      <c r="AB2" s="368"/>
      <c r="AC2" s="368"/>
      <c r="AD2" s="368"/>
      <c r="AE2" s="368" t="s">
        <v>5</v>
      </c>
      <c r="AF2" s="383"/>
      <c r="AG2" s="383"/>
      <c r="AH2" s="383"/>
      <c r="AI2" s="368"/>
      <c r="AJ2" s="383"/>
      <c r="AK2" s="383"/>
      <c r="AL2" s="383"/>
      <c r="AM2" s="383"/>
      <c r="AN2" s="368"/>
      <c r="AO2" s="383" t="s">
        <v>6</v>
      </c>
      <c r="AP2" s="383"/>
      <c r="AQ2" s="368"/>
      <c r="AR2" s="383"/>
      <c r="AS2" s="399"/>
    </row>
    <row r="3" ht="15" customHeight="1" spans="1:45">
      <c r="A3" s="320"/>
      <c r="B3" s="369" t="s">
        <v>7</v>
      </c>
      <c r="C3" s="370" t="s">
        <v>8</v>
      </c>
      <c r="D3" s="371" t="s">
        <v>9</v>
      </c>
      <c r="E3" s="371" t="s">
        <v>10</v>
      </c>
      <c r="F3" s="371" t="s">
        <v>11</v>
      </c>
      <c r="G3" s="371" t="s">
        <v>12</v>
      </c>
      <c r="H3" s="371" t="s">
        <v>13</v>
      </c>
      <c r="I3" s="384" t="s">
        <v>14</v>
      </c>
      <c r="J3" s="370" t="s">
        <v>15</v>
      </c>
      <c r="K3" s="370" t="s">
        <v>16</v>
      </c>
      <c r="L3" s="371" t="s">
        <v>17</v>
      </c>
      <c r="M3" s="371">
        <v>-5</v>
      </c>
      <c r="N3" s="405" t="s">
        <v>18</v>
      </c>
      <c r="O3" s="385" t="s">
        <v>19</v>
      </c>
      <c r="P3" s="370" t="s">
        <v>20</v>
      </c>
      <c r="Q3" s="369" t="s">
        <v>7</v>
      </c>
      <c r="R3" s="393" t="s">
        <v>8</v>
      </c>
      <c r="S3" s="384" t="s">
        <v>9</v>
      </c>
      <c r="T3" s="394" t="s">
        <v>10</v>
      </c>
      <c r="U3" s="384" t="s">
        <v>21</v>
      </c>
      <c r="V3" s="394" t="s">
        <v>12</v>
      </c>
      <c r="W3" s="371" t="s">
        <v>13</v>
      </c>
      <c r="X3" s="371" t="s">
        <v>12</v>
      </c>
      <c r="Y3" s="371" t="s">
        <v>15</v>
      </c>
      <c r="Z3" s="370" t="s">
        <v>7</v>
      </c>
      <c r="AA3" s="393" t="s">
        <v>8</v>
      </c>
      <c r="AB3" s="370" t="s">
        <v>10</v>
      </c>
      <c r="AC3" s="370" t="s">
        <v>21</v>
      </c>
      <c r="AD3" s="370" t="s">
        <v>15</v>
      </c>
      <c r="AE3" s="370" t="s">
        <v>7</v>
      </c>
      <c r="AF3" s="393" t="s">
        <v>22</v>
      </c>
      <c r="AG3" s="393" t="s">
        <v>23</v>
      </c>
      <c r="AH3" s="393" t="s">
        <v>24</v>
      </c>
      <c r="AI3" s="370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96" t="s">
        <v>7</v>
      </c>
      <c r="AO3" s="393" t="s">
        <v>24</v>
      </c>
      <c r="AP3" s="393" t="s">
        <v>23</v>
      </c>
      <c r="AQ3" s="370" t="s">
        <v>29</v>
      </c>
      <c r="AR3" s="393" t="s">
        <v>30</v>
      </c>
      <c r="AS3" s="400" t="s">
        <v>31</v>
      </c>
    </row>
    <row r="4" ht="15" customHeight="1" spans="1:45">
      <c r="A4" s="320"/>
      <c r="B4" s="372"/>
      <c r="C4" s="370"/>
      <c r="D4" s="371"/>
      <c r="E4" s="371"/>
      <c r="F4" s="371"/>
      <c r="G4" s="371"/>
      <c r="H4" s="371"/>
      <c r="I4" s="384"/>
      <c r="J4" s="370"/>
      <c r="K4" s="370"/>
      <c r="L4" s="371"/>
      <c r="M4" s="371"/>
      <c r="N4" s="371"/>
      <c r="O4" s="385"/>
      <c r="P4" s="370"/>
      <c r="Q4" s="372"/>
      <c r="R4" s="393"/>
      <c r="S4" s="384"/>
      <c r="T4" s="394"/>
      <c r="U4" s="384"/>
      <c r="V4" s="394"/>
      <c r="W4" s="371"/>
      <c r="X4" s="371"/>
      <c r="Y4" s="371"/>
      <c r="Z4" s="370"/>
      <c r="AA4" s="393"/>
      <c r="AB4" s="370"/>
      <c r="AC4" s="370"/>
      <c r="AD4" s="370"/>
      <c r="AE4" s="370"/>
      <c r="AF4" s="393"/>
      <c r="AG4" s="393"/>
      <c r="AH4" s="393"/>
      <c r="AI4" s="370"/>
      <c r="AJ4" s="135"/>
      <c r="AK4" s="135"/>
      <c r="AL4" s="135"/>
      <c r="AM4" s="135"/>
      <c r="AN4" s="397"/>
      <c r="AO4" s="393"/>
      <c r="AP4" s="393"/>
      <c r="AQ4" s="370"/>
      <c r="AR4" s="393"/>
      <c r="AS4" s="400"/>
    </row>
    <row r="5" ht="15" customHeight="1" spans="1:45">
      <c r="A5" s="324"/>
      <c r="B5" s="373"/>
      <c r="C5" s="374" t="s">
        <v>32</v>
      </c>
      <c r="D5" s="374" t="s">
        <v>32</v>
      </c>
      <c r="E5" s="374" t="s">
        <v>32</v>
      </c>
      <c r="F5" s="374" t="s">
        <v>32</v>
      </c>
      <c r="G5" s="374" t="s">
        <v>32</v>
      </c>
      <c r="H5" s="374" t="s">
        <v>32</v>
      </c>
      <c r="I5" s="384"/>
      <c r="J5" s="374" t="s">
        <v>32</v>
      </c>
      <c r="K5" s="374" t="s">
        <v>32</v>
      </c>
      <c r="L5" s="371"/>
      <c r="M5" s="374" t="s">
        <v>32</v>
      </c>
      <c r="N5" s="374" t="s">
        <v>32</v>
      </c>
      <c r="O5" s="374" t="s">
        <v>32</v>
      </c>
      <c r="P5" s="370"/>
      <c r="Q5" s="373"/>
      <c r="R5" s="386" t="s">
        <v>32</v>
      </c>
      <c r="S5" s="386" t="s">
        <v>32</v>
      </c>
      <c r="T5" s="395" t="s">
        <v>32</v>
      </c>
      <c r="U5" s="386" t="s">
        <v>32</v>
      </c>
      <c r="V5" s="395" t="s">
        <v>32</v>
      </c>
      <c r="W5" s="374" t="s">
        <v>32</v>
      </c>
      <c r="X5" s="374" t="s">
        <v>32</v>
      </c>
      <c r="Y5" s="374" t="s">
        <v>32</v>
      </c>
      <c r="Z5" s="370"/>
      <c r="AA5" s="386" t="s">
        <v>32</v>
      </c>
      <c r="AB5" s="374" t="s">
        <v>32</v>
      </c>
      <c r="AC5" s="374" t="s">
        <v>32</v>
      </c>
      <c r="AD5" s="374" t="s">
        <v>32</v>
      </c>
      <c r="AE5" s="370"/>
      <c r="AF5" s="386" t="s">
        <v>32</v>
      </c>
      <c r="AG5" s="386" t="s">
        <v>32</v>
      </c>
      <c r="AH5" s="386" t="s">
        <v>32</v>
      </c>
      <c r="AI5" s="374" t="s">
        <v>32</v>
      </c>
      <c r="AJ5" s="386"/>
      <c r="AK5" s="135"/>
      <c r="AL5" s="135"/>
      <c r="AM5" s="135"/>
      <c r="AN5" s="398"/>
      <c r="AO5" s="386" t="s">
        <v>32</v>
      </c>
      <c r="AP5" s="386" t="s">
        <v>32</v>
      </c>
      <c r="AQ5" s="374" t="s">
        <v>32</v>
      </c>
      <c r="AR5" s="386" t="s">
        <v>32</v>
      </c>
      <c r="AS5" s="401" t="s">
        <v>32</v>
      </c>
    </row>
    <row r="6" ht="15" customHeight="1" spans="1:45">
      <c r="A6" s="324"/>
      <c r="B6" s="374" t="s">
        <v>33</v>
      </c>
      <c r="C6" s="374" t="s">
        <v>34</v>
      </c>
      <c r="D6" s="374" t="s">
        <v>35</v>
      </c>
      <c r="E6" s="374" t="s">
        <v>36</v>
      </c>
      <c r="F6" s="374" t="s">
        <v>37</v>
      </c>
      <c r="G6" s="374" t="s">
        <v>38</v>
      </c>
      <c r="H6" s="374" t="s">
        <v>39</v>
      </c>
      <c r="I6" s="386" t="s">
        <v>40</v>
      </c>
      <c r="J6" s="374" t="s">
        <v>41</v>
      </c>
      <c r="K6" s="374" t="s">
        <v>42</v>
      </c>
      <c r="L6" s="374" t="s">
        <v>43</v>
      </c>
      <c r="M6" s="374" t="s">
        <v>44</v>
      </c>
      <c r="N6" s="374" t="s">
        <v>45</v>
      </c>
      <c r="O6" s="374" t="s">
        <v>46</v>
      </c>
      <c r="P6" s="374" t="s">
        <v>47</v>
      </c>
      <c r="Q6" s="374" t="s">
        <v>48</v>
      </c>
      <c r="R6" s="386" t="s">
        <v>49</v>
      </c>
      <c r="S6" s="386" t="s">
        <v>50</v>
      </c>
      <c r="T6" s="395" t="s">
        <v>51</v>
      </c>
      <c r="U6" s="386" t="s">
        <v>52</v>
      </c>
      <c r="V6" s="395" t="s">
        <v>53</v>
      </c>
      <c r="W6" s="374" t="s">
        <v>54</v>
      </c>
      <c r="X6" s="374" t="s">
        <v>53</v>
      </c>
      <c r="Y6" s="374" t="s">
        <v>55</v>
      </c>
      <c r="Z6" s="374" t="s">
        <v>56</v>
      </c>
      <c r="AA6" s="386" t="s">
        <v>57</v>
      </c>
      <c r="AB6" s="374" t="s">
        <v>58</v>
      </c>
      <c r="AC6" s="374" t="s">
        <v>59</v>
      </c>
      <c r="AD6" s="374" t="s">
        <v>60</v>
      </c>
      <c r="AE6" s="374" t="s">
        <v>61</v>
      </c>
      <c r="AF6" s="386" t="s">
        <v>62</v>
      </c>
      <c r="AG6" s="386" t="s">
        <v>63</v>
      </c>
      <c r="AH6" s="386" t="s">
        <v>64</v>
      </c>
      <c r="AI6" s="374" t="s">
        <v>65</v>
      </c>
      <c r="AJ6" s="386" t="s">
        <v>66</v>
      </c>
      <c r="AK6" s="386" t="s">
        <v>67</v>
      </c>
      <c r="AL6" s="386" t="s">
        <v>68</v>
      </c>
      <c r="AM6" s="386" t="s">
        <v>69</v>
      </c>
      <c r="AN6" s="374" t="s">
        <v>70</v>
      </c>
      <c r="AO6" s="386" t="s">
        <v>71</v>
      </c>
      <c r="AP6" s="386" t="s">
        <v>72</v>
      </c>
      <c r="AQ6" s="374" t="s">
        <v>73</v>
      </c>
      <c r="AR6" s="386" t="s">
        <v>74</v>
      </c>
      <c r="AS6" s="401" t="s">
        <v>75</v>
      </c>
    </row>
    <row r="7" ht="15" customHeight="1" spans="1:45">
      <c r="A7" s="375">
        <v>1</v>
      </c>
      <c r="B7" s="376"/>
      <c r="C7" s="377"/>
      <c r="D7" s="377"/>
      <c r="E7" s="377"/>
      <c r="F7" s="377"/>
      <c r="G7" s="377"/>
      <c r="H7" s="377"/>
      <c r="I7" s="377"/>
      <c r="J7" s="387"/>
      <c r="K7" s="387"/>
      <c r="L7" s="377"/>
      <c r="M7" s="377"/>
      <c r="N7" s="377"/>
      <c r="O7" s="377"/>
      <c r="P7" s="377"/>
      <c r="Q7" s="377"/>
      <c r="R7" s="377"/>
      <c r="S7" s="377"/>
      <c r="T7" s="387"/>
      <c r="U7" s="377"/>
      <c r="V7" s="387"/>
      <c r="W7" s="387"/>
      <c r="X7" s="387"/>
      <c r="Y7" s="387"/>
      <c r="Z7" s="377"/>
      <c r="AA7" s="377"/>
      <c r="AB7" s="387"/>
      <c r="AC7" s="387"/>
      <c r="AD7" s="387"/>
      <c r="AE7" s="377"/>
      <c r="AF7" s="377"/>
      <c r="AG7" s="377"/>
      <c r="AH7" s="377"/>
      <c r="AI7" s="387"/>
      <c r="AJ7" s="377"/>
      <c r="AK7" s="377"/>
      <c r="AL7" s="377"/>
      <c r="AM7" s="377"/>
      <c r="AN7" s="377"/>
      <c r="AO7" s="377"/>
      <c r="AP7" s="377"/>
      <c r="AQ7" s="387"/>
      <c r="AR7" s="377"/>
      <c r="AS7" s="402"/>
    </row>
    <row r="8" ht="15" customHeight="1" spans="1:45">
      <c r="A8" s="375">
        <v>2</v>
      </c>
      <c r="B8" s="376"/>
      <c r="C8" s="377"/>
      <c r="D8" s="377"/>
      <c r="E8" s="377"/>
      <c r="F8" s="377"/>
      <c r="G8" s="377"/>
      <c r="H8" s="377"/>
      <c r="I8" s="377"/>
      <c r="J8" s="387"/>
      <c r="K8" s="387"/>
      <c r="L8" s="377"/>
      <c r="M8" s="377"/>
      <c r="N8" s="377"/>
      <c r="O8" s="377"/>
      <c r="P8" s="377"/>
      <c r="Q8" s="377"/>
      <c r="R8" s="377"/>
      <c r="S8" s="377"/>
      <c r="T8" s="387"/>
      <c r="U8" s="377"/>
      <c r="V8" s="387"/>
      <c r="W8" s="387"/>
      <c r="X8" s="387"/>
      <c r="Y8" s="387"/>
      <c r="Z8" s="377"/>
      <c r="AA8" s="355"/>
      <c r="AB8" s="387"/>
      <c r="AC8" s="387"/>
      <c r="AD8" s="387"/>
      <c r="AE8" s="377"/>
      <c r="AF8" s="377"/>
      <c r="AG8" s="377"/>
      <c r="AH8" s="377"/>
      <c r="AI8" s="387"/>
      <c r="AJ8" s="377"/>
      <c r="AK8" s="377"/>
      <c r="AL8" s="377"/>
      <c r="AM8" s="377"/>
      <c r="AN8" s="377"/>
      <c r="AO8" s="377"/>
      <c r="AP8" s="377"/>
      <c r="AQ8" s="387"/>
      <c r="AR8" s="377"/>
      <c r="AS8" s="402"/>
    </row>
    <row r="9" ht="15" customHeight="1" spans="1:45">
      <c r="A9" s="375">
        <v>3</v>
      </c>
      <c r="B9" s="376"/>
      <c r="C9" s="377"/>
      <c r="D9" s="377"/>
      <c r="E9" s="377"/>
      <c r="F9" s="377"/>
      <c r="G9" s="377"/>
      <c r="H9" s="377"/>
      <c r="I9" s="377"/>
      <c r="J9" s="387"/>
      <c r="K9" s="387"/>
      <c r="L9" s="377"/>
      <c r="M9" s="377"/>
      <c r="N9" s="377"/>
      <c r="O9" s="377"/>
      <c r="P9" s="377"/>
      <c r="Q9" s="377"/>
      <c r="R9" s="377"/>
      <c r="S9" s="377"/>
      <c r="T9" s="387"/>
      <c r="U9" s="377"/>
      <c r="V9" s="387"/>
      <c r="W9" s="387"/>
      <c r="X9" s="387"/>
      <c r="Y9" s="387"/>
      <c r="Z9" s="377"/>
      <c r="AA9" s="377"/>
      <c r="AB9" s="387"/>
      <c r="AC9" s="387"/>
      <c r="AD9" s="387"/>
      <c r="AE9" s="377"/>
      <c r="AF9" s="377"/>
      <c r="AG9" s="377"/>
      <c r="AH9" s="377"/>
      <c r="AI9" s="387"/>
      <c r="AJ9" s="377"/>
      <c r="AK9" s="377"/>
      <c r="AL9" s="377"/>
      <c r="AM9" s="377"/>
      <c r="AN9" s="377"/>
      <c r="AO9" s="377"/>
      <c r="AP9" s="377"/>
      <c r="AQ9" s="387"/>
      <c r="AR9" s="377"/>
      <c r="AS9" s="402"/>
    </row>
    <row r="10" ht="15" customHeight="1" spans="1:45">
      <c r="A10" s="375">
        <v>4</v>
      </c>
      <c r="B10" s="376"/>
      <c r="C10" s="377"/>
      <c r="D10" s="377"/>
      <c r="E10" s="377"/>
      <c r="F10" s="377"/>
      <c r="G10" s="377"/>
      <c r="H10" s="377"/>
      <c r="I10" s="377"/>
      <c r="J10" s="387"/>
      <c r="K10" s="387"/>
      <c r="L10" s="377"/>
      <c r="M10" s="377"/>
      <c r="N10" s="377"/>
      <c r="O10" s="377"/>
      <c r="P10" s="377"/>
      <c r="Q10" s="377"/>
      <c r="R10" s="377"/>
      <c r="S10" s="377"/>
      <c r="T10" s="387"/>
      <c r="U10" s="377"/>
      <c r="V10" s="387"/>
      <c r="W10" s="387"/>
      <c r="X10" s="387"/>
      <c r="Y10" s="387"/>
      <c r="Z10" s="377"/>
      <c r="AA10" s="377"/>
      <c r="AB10" s="387"/>
      <c r="AC10" s="387"/>
      <c r="AD10" s="387"/>
      <c r="AE10" s="377"/>
      <c r="AF10" s="377"/>
      <c r="AG10" s="377"/>
      <c r="AH10" s="377"/>
      <c r="AI10" s="387"/>
      <c r="AJ10" s="377"/>
      <c r="AK10" s="377"/>
      <c r="AL10" s="377"/>
      <c r="AM10" s="377"/>
      <c r="AN10" s="377"/>
      <c r="AO10" s="377"/>
      <c r="AP10" s="377"/>
      <c r="AQ10" s="387"/>
      <c r="AR10" s="377"/>
      <c r="AS10" s="402"/>
    </row>
    <row r="11" ht="15" customHeight="1" spans="1:45">
      <c r="A11" s="375">
        <v>5</v>
      </c>
      <c r="B11" s="376"/>
      <c r="C11" s="377"/>
      <c r="D11" s="377"/>
      <c r="E11" s="377"/>
      <c r="F11" s="377"/>
      <c r="G11" s="377"/>
      <c r="H11" s="377"/>
      <c r="I11" s="377"/>
      <c r="J11" s="387"/>
      <c r="K11" s="387"/>
      <c r="L11" s="377"/>
      <c r="M11" s="377"/>
      <c r="N11" s="377"/>
      <c r="O11" s="377"/>
      <c r="P11" s="377"/>
      <c r="Q11" s="377"/>
      <c r="R11" s="377"/>
      <c r="S11" s="377"/>
      <c r="T11" s="387"/>
      <c r="U11" s="377"/>
      <c r="V11" s="387"/>
      <c r="W11" s="387"/>
      <c r="X11" s="387"/>
      <c r="Y11" s="387"/>
      <c r="Z11" s="377"/>
      <c r="AA11" s="377"/>
      <c r="AB11" s="387"/>
      <c r="AC11" s="387"/>
      <c r="AD11" s="387"/>
      <c r="AE11" s="377"/>
      <c r="AF11" s="377"/>
      <c r="AG11" s="377"/>
      <c r="AH11" s="377"/>
      <c r="AI11" s="387"/>
      <c r="AJ11" s="377"/>
      <c r="AK11" s="377"/>
      <c r="AL11" s="377"/>
      <c r="AM11" s="377"/>
      <c r="AN11" s="377"/>
      <c r="AO11" s="377"/>
      <c r="AP11" s="377"/>
      <c r="AQ11" s="387"/>
      <c r="AR11" s="377"/>
      <c r="AS11" s="402"/>
    </row>
    <row r="12" ht="15" customHeight="1" spans="1:45">
      <c r="A12" s="375">
        <v>6</v>
      </c>
      <c r="B12" s="376"/>
      <c r="C12" s="377"/>
      <c r="D12" s="377"/>
      <c r="E12" s="377"/>
      <c r="F12" s="377"/>
      <c r="G12" s="377"/>
      <c r="H12" s="377"/>
      <c r="I12" s="377"/>
      <c r="J12" s="387"/>
      <c r="K12" s="387"/>
      <c r="L12" s="377"/>
      <c r="M12" s="377"/>
      <c r="N12" s="377"/>
      <c r="O12" s="377"/>
      <c r="P12" s="377"/>
      <c r="Q12" s="377"/>
      <c r="R12" s="377"/>
      <c r="S12" s="377"/>
      <c r="T12" s="387"/>
      <c r="U12" s="377"/>
      <c r="V12" s="387"/>
      <c r="W12" s="387"/>
      <c r="X12" s="387"/>
      <c r="Y12" s="387"/>
      <c r="Z12" s="377"/>
      <c r="AA12" s="377"/>
      <c r="AB12" s="387"/>
      <c r="AC12" s="387"/>
      <c r="AD12" s="387"/>
      <c r="AE12" s="377"/>
      <c r="AF12" s="377"/>
      <c r="AG12" s="377"/>
      <c r="AH12" s="377"/>
      <c r="AI12" s="387"/>
      <c r="AJ12" s="377"/>
      <c r="AK12" s="377"/>
      <c r="AL12" s="377"/>
      <c r="AM12" s="377"/>
      <c r="AN12" s="377"/>
      <c r="AO12" s="377"/>
      <c r="AP12" s="377"/>
      <c r="AQ12" s="387"/>
      <c r="AR12" s="377"/>
      <c r="AS12" s="402"/>
    </row>
    <row r="13" ht="15" customHeight="1" spans="1:45">
      <c r="A13" s="375">
        <v>7</v>
      </c>
      <c r="B13" s="376"/>
      <c r="C13" s="377"/>
      <c r="D13" s="377"/>
      <c r="E13" s="377"/>
      <c r="F13" s="377"/>
      <c r="G13" s="377"/>
      <c r="H13" s="355"/>
      <c r="I13" s="355"/>
      <c r="J13" s="387"/>
      <c r="K13" s="387"/>
      <c r="L13" s="377"/>
      <c r="M13" s="377"/>
      <c r="N13" s="377"/>
      <c r="O13" s="377"/>
      <c r="P13" s="377"/>
      <c r="Q13" s="377"/>
      <c r="R13" s="377"/>
      <c r="S13" s="377"/>
      <c r="T13" s="387"/>
      <c r="U13" s="377"/>
      <c r="V13" s="387"/>
      <c r="W13" s="387"/>
      <c r="X13" s="387"/>
      <c r="Y13" s="387"/>
      <c r="Z13" s="377"/>
      <c r="AA13" s="377"/>
      <c r="AB13" s="387"/>
      <c r="AC13" s="387"/>
      <c r="AD13" s="387"/>
      <c r="AE13" s="377"/>
      <c r="AF13" s="377"/>
      <c r="AG13" s="377"/>
      <c r="AH13" s="377"/>
      <c r="AI13" s="387"/>
      <c r="AJ13" s="377"/>
      <c r="AK13" s="377"/>
      <c r="AL13" s="377"/>
      <c r="AM13" s="377"/>
      <c r="AN13" s="377"/>
      <c r="AO13" s="377"/>
      <c r="AP13" s="377"/>
      <c r="AQ13" s="387"/>
      <c r="AR13" s="377"/>
      <c r="AS13" s="402"/>
    </row>
    <row r="14" ht="15" customHeight="1" spans="1:45">
      <c r="A14" s="375">
        <v>8</v>
      </c>
      <c r="B14" s="376"/>
      <c r="C14" s="377"/>
      <c r="D14" s="377"/>
      <c r="E14" s="378"/>
      <c r="F14" s="378"/>
      <c r="G14" s="377"/>
      <c r="H14" s="377"/>
      <c r="I14" s="377"/>
      <c r="J14" s="387"/>
      <c r="K14" s="387"/>
      <c r="L14" s="377"/>
      <c r="M14" s="377"/>
      <c r="N14" s="377"/>
      <c r="O14" s="377"/>
      <c r="P14" s="377"/>
      <c r="Q14" s="377"/>
      <c r="R14" s="377"/>
      <c r="S14" s="377"/>
      <c r="T14" s="387"/>
      <c r="U14" s="377"/>
      <c r="V14" s="387"/>
      <c r="W14" s="387"/>
      <c r="X14" s="387"/>
      <c r="Y14" s="387"/>
      <c r="Z14" s="377"/>
      <c r="AA14" s="377"/>
      <c r="AB14" s="387"/>
      <c r="AC14" s="387"/>
      <c r="AD14" s="387"/>
      <c r="AE14" s="377"/>
      <c r="AF14" s="377"/>
      <c r="AG14" s="377"/>
      <c r="AH14" s="377"/>
      <c r="AI14" s="387"/>
      <c r="AJ14" s="377"/>
      <c r="AK14" s="377"/>
      <c r="AL14" s="377"/>
      <c r="AM14" s="377"/>
      <c r="AN14" s="377"/>
      <c r="AO14" s="377"/>
      <c r="AP14" s="377"/>
      <c r="AQ14" s="387"/>
      <c r="AR14" s="377"/>
      <c r="AS14" s="402"/>
    </row>
    <row r="15" ht="15" customHeight="1" spans="1:45">
      <c r="A15" s="375">
        <v>9</v>
      </c>
      <c r="B15" s="376"/>
      <c r="C15" s="377"/>
      <c r="D15" s="377"/>
      <c r="E15" s="377"/>
      <c r="F15" s="377"/>
      <c r="G15" s="377"/>
      <c r="H15" s="377"/>
      <c r="I15" s="377"/>
      <c r="J15" s="387"/>
      <c r="K15" s="387"/>
      <c r="L15" s="377"/>
      <c r="M15" s="377"/>
      <c r="N15" s="377"/>
      <c r="O15" s="377"/>
      <c r="P15" s="377"/>
      <c r="Q15" s="377"/>
      <c r="R15" s="377"/>
      <c r="S15" s="377"/>
      <c r="T15" s="387"/>
      <c r="U15" s="377"/>
      <c r="V15" s="387"/>
      <c r="W15" s="387"/>
      <c r="X15" s="387"/>
      <c r="Y15" s="387"/>
      <c r="Z15" s="377"/>
      <c r="AA15" s="377"/>
      <c r="AB15" s="387"/>
      <c r="AC15" s="387"/>
      <c r="AD15" s="387"/>
      <c r="AE15" s="377"/>
      <c r="AF15" s="377"/>
      <c r="AG15" s="377"/>
      <c r="AH15" s="377"/>
      <c r="AI15" s="387"/>
      <c r="AJ15" s="377"/>
      <c r="AK15" s="377"/>
      <c r="AL15" s="377"/>
      <c r="AM15" s="377"/>
      <c r="AN15" s="377"/>
      <c r="AO15" s="377"/>
      <c r="AP15" s="377"/>
      <c r="AQ15" s="387"/>
      <c r="AR15" s="377"/>
      <c r="AS15" s="402"/>
    </row>
    <row r="16" ht="15" customHeight="1" spans="1:45">
      <c r="A16" s="375">
        <v>10</v>
      </c>
      <c r="B16" s="376"/>
      <c r="C16" s="377"/>
      <c r="D16" s="377"/>
      <c r="E16" s="377"/>
      <c r="F16" s="377"/>
      <c r="G16" s="377"/>
      <c r="H16" s="377"/>
      <c r="I16" s="377"/>
      <c r="J16" s="387"/>
      <c r="K16" s="387"/>
      <c r="L16" s="377"/>
      <c r="M16" s="377"/>
      <c r="N16" s="377"/>
      <c r="O16" s="377"/>
      <c r="P16" s="377"/>
      <c r="Q16" s="377"/>
      <c r="R16" s="377"/>
      <c r="S16" s="377"/>
      <c r="T16" s="387"/>
      <c r="U16" s="377"/>
      <c r="V16" s="387"/>
      <c r="W16" s="387"/>
      <c r="X16" s="387"/>
      <c r="Y16" s="387"/>
      <c r="Z16" s="377"/>
      <c r="AA16" s="377"/>
      <c r="AB16" s="387"/>
      <c r="AC16" s="387"/>
      <c r="AD16" s="387"/>
      <c r="AE16" s="377"/>
      <c r="AF16" s="377"/>
      <c r="AG16" s="377"/>
      <c r="AH16" s="377"/>
      <c r="AI16" s="387"/>
      <c r="AJ16" s="377"/>
      <c r="AK16" s="377"/>
      <c r="AL16" s="377"/>
      <c r="AM16" s="377"/>
      <c r="AN16" s="377"/>
      <c r="AO16" s="377"/>
      <c r="AP16" s="377"/>
      <c r="AQ16" s="387"/>
      <c r="AR16" s="377"/>
      <c r="AS16" s="402"/>
    </row>
    <row r="17" ht="15" customHeight="1" spans="1:45">
      <c r="A17" s="375" t="s">
        <v>76</v>
      </c>
      <c r="B17" s="379"/>
      <c r="C17" s="357" t="str">
        <f t="shared" ref="C17:P17" si="0">IF(ISERROR(AVERAGE(C7:C16)),"",AVERAGE(C7:C16))</f>
        <v/>
      </c>
      <c r="D17" s="357" t="str">
        <f t="shared" si="0"/>
        <v/>
      </c>
      <c r="E17" s="357" t="str">
        <f t="shared" si="0"/>
        <v/>
      </c>
      <c r="F17" s="357" t="str">
        <f t="shared" si="0"/>
        <v/>
      </c>
      <c r="G17" s="357" t="str">
        <f t="shared" si="0"/>
        <v/>
      </c>
      <c r="H17" s="357" t="str">
        <f t="shared" si="0"/>
        <v/>
      </c>
      <c r="I17" s="357" t="str">
        <f t="shared" si="0"/>
        <v/>
      </c>
      <c r="J17" s="388" t="str">
        <f t="shared" si="0"/>
        <v/>
      </c>
      <c r="K17" s="388" t="str">
        <f t="shared" si="0"/>
        <v/>
      </c>
      <c r="L17" s="357" t="str">
        <f t="shared" si="0"/>
        <v/>
      </c>
      <c r="M17" s="357" t="str">
        <f t="shared" si="0"/>
        <v/>
      </c>
      <c r="N17" s="357" t="str">
        <f t="shared" si="0"/>
        <v/>
      </c>
      <c r="O17" s="357" t="str">
        <f t="shared" si="0"/>
        <v/>
      </c>
      <c r="P17" s="357" t="str">
        <f t="shared" si="0"/>
        <v/>
      </c>
      <c r="Q17" s="379"/>
      <c r="R17" s="357" t="str">
        <f t="shared" ref="R17:Y17" si="1">IF(ISERROR(AVERAGE(R7:R16)),"",AVERAGE(R7:R16))</f>
        <v/>
      </c>
      <c r="S17" s="357" t="str">
        <f t="shared" si="1"/>
        <v/>
      </c>
      <c r="T17" s="388" t="str">
        <f t="shared" si="1"/>
        <v/>
      </c>
      <c r="U17" s="357" t="str">
        <f t="shared" si="1"/>
        <v/>
      </c>
      <c r="V17" s="388" t="str">
        <f t="shared" si="1"/>
        <v/>
      </c>
      <c r="W17" s="388" t="str">
        <f t="shared" si="1"/>
        <v/>
      </c>
      <c r="X17" s="388" t="str">
        <f t="shared" si="1"/>
        <v/>
      </c>
      <c r="Y17" s="388" t="str">
        <f t="shared" si="1"/>
        <v/>
      </c>
      <c r="Z17" s="357"/>
      <c r="AA17" s="357" t="str">
        <f t="shared" ref="AA17:AD17" si="2">IF(ISERROR(AVERAGE(AA7:AA16)),"",AVERAGE(AA7:AA16))</f>
        <v/>
      </c>
      <c r="AB17" s="388" t="str">
        <f t="shared" si="2"/>
        <v/>
      </c>
      <c r="AC17" s="388" t="str">
        <f t="shared" si="2"/>
        <v/>
      </c>
      <c r="AD17" s="388" t="str">
        <f t="shared" si="2"/>
        <v/>
      </c>
      <c r="AE17" s="357"/>
      <c r="AF17" s="357" t="str">
        <f t="shared" ref="AF17:AM17" si="3">IF(ISERROR(AVERAGE(AF7:AF16)),"",AVERAGE(AF7:AF16))</f>
        <v/>
      </c>
      <c r="AG17" s="357" t="str">
        <f t="shared" si="3"/>
        <v/>
      </c>
      <c r="AH17" s="357" t="str">
        <f t="shared" si="3"/>
        <v/>
      </c>
      <c r="AI17" s="388" t="str">
        <f t="shared" si="3"/>
        <v/>
      </c>
      <c r="AJ17" s="357" t="str">
        <f t="shared" si="3"/>
        <v/>
      </c>
      <c r="AK17" s="357" t="str">
        <f t="shared" si="3"/>
        <v/>
      </c>
      <c r="AL17" s="357" t="str">
        <f t="shared" si="3"/>
        <v/>
      </c>
      <c r="AM17" s="357" t="str">
        <f t="shared" si="3"/>
        <v/>
      </c>
      <c r="AN17" s="357"/>
      <c r="AO17" s="357" t="str">
        <f>IF(ISERROR(AVERAGE(AO7:AO16)),"",AVERAGE(AO7:AO16))</f>
        <v/>
      </c>
      <c r="AP17" s="357" t="str">
        <f>IF(ISERROR(AVERAGE(AP7:AP16)),"",AVERAGE(AP7:AP16))</f>
        <v/>
      </c>
      <c r="AQ17" s="388" t="str">
        <f>IF(ISERROR(AVERAGE(AQ7:AQ16)),"",AVERAGE(AQ7:AQ16))</f>
        <v/>
      </c>
      <c r="AR17" s="357" t="str">
        <f>IF(ISERROR(AVERAGE(AR7:AR16)),"",AVERAGE(AR7:AR16))</f>
        <v/>
      </c>
      <c r="AS17" s="403" t="str">
        <f>IF(ISERROR(AVERAGE(AS7:AS16)),"",AVERAGE(AS7:AS16))</f>
        <v/>
      </c>
    </row>
    <row r="18" ht="15" customHeight="1" spans="1:45">
      <c r="A18" s="375">
        <v>11</v>
      </c>
      <c r="B18" s="376"/>
      <c r="C18" s="377"/>
      <c r="D18" s="377"/>
      <c r="E18" s="377"/>
      <c r="F18" s="377"/>
      <c r="G18" s="377"/>
      <c r="H18" s="377"/>
      <c r="I18" s="377"/>
      <c r="J18" s="387"/>
      <c r="K18" s="387"/>
      <c r="L18" s="377"/>
      <c r="M18" s="377"/>
      <c r="N18" s="377"/>
      <c r="O18" s="377"/>
      <c r="P18" s="377"/>
      <c r="Q18" s="377"/>
      <c r="R18" s="377"/>
      <c r="S18" s="377"/>
      <c r="T18" s="387"/>
      <c r="U18" s="377"/>
      <c r="V18" s="387"/>
      <c r="W18" s="387"/>
      <c r="X18" s="387"/>
      <c r="Y18" s="387"/>
      <c r="Z18" s="377"/>
      <c r="AA18" s="377"/>
      <c r="AB18" s="387"/>
      <c r="AC18" s="387"/>
      <c r="AD18" s="387"/>
      <c r="AE18" s="377"/>
      <c r="AF18" s="377"/>
      <c r="AG18" s="377"/>
      <c r="AH18" s="377"/>
      <c r="AI18" s="387"/>
      <c r="AJ18" s="377"/>
      <c r="AK18" s="377"/>
      <c r="AL18" s="377"/>
      <c r="AM18" s="377"/>
      <c r="AN18" s="377"/>
      <c r="AO18" s="377"/>
      <c r="AP18" s="377"/>
      <c r="AQ18" s="387"/>
      <c r="AR18" s="377"/>
      <c r="AS18" s="402"/>
    </row>
    <row r="19" ht="15" customHeight="1" spans="1:45">
      <c r="A19" s="375">
        <v>12</v>
      </c>
      <c r="B19" s="376"/>
      <c r="C19" s="377"/>
      <c r="D19" s="377"/>
      <c r="E19" s="377"/>
      <c r="F19" s="377"/>
      <c r="G19" s="377"/>
      <c r="H19" s="377"/>
      <c r="I19" s="377"/>
      <c r="J19" s="387"/>
      <c r="K19" s="387"/>
      <c r="L19" s="377"/>
      <c r="M19" s="377"/>
      <c r="N19" s="377"/>
      <c r="O19" s="377"/>
      <c r="P19" s="377"/>
      <c r="Q19" s="377"/>
      <c r="R19" s="377"/>
      <c r="S19" s="377"/>
      <c r="T19" s="387"/>
      <c r="U19" s="377"/>
      <c r="V19" s="387"/>
      <c r="W19" s="387"/>
      <c r="X19" s="387"/>
      <c r="Y19" s="387"/>
      <c r="Z19" s="377"/>
      <c r="AA19" s="377"/>
      <c r="AB19" s="387"/>
      <c r="AC19" s="387"/>
      <c r="AD19" s="387"/>
      <c r="AE19" s="377"/>
      <c r="AF19" s="377"/>
      <c r="AG19" s="377"/>
      <c r="AH19" s="377"/>
      <c r="AI19" s="387"/>
      <c r="AJ19" s="377"/>
      <c r="AK19" s="377"/>
      <c r="AL19" s="377"/>
      <c r="AM19" s="377"/>
      <c r="AN19" s="377"/>
      <c r="AO19" s="377"/>
      <c r="AP19" s="377"/>
      <c r="AQ19" s="387"/>
      <c r="AR19" s="377"/>
      <c r="AS19" s="402"/>
    </row>
    <row r="20" ht="15" customHeight="1" spans="1:45">
      <c r="A20" s="375">
        <v>13</v>
      </c>
      <c r="B20" s="376"/>
      <c r="C20" s="377"/>
      <c r="D20" s="377"/>
      <c r="E20" s="377"/>
      <c r="F20" s="377"/>
      <c r="G20" s="377"/>
      <c r="H20" s="377"/>
      <c r="I20" s="377"/>
      <c r="J20" s="387"/>
      <c r="K20" s="387"/>
      <c r="L20" s="377"/>
      <c r="M20" s="377"/>
      <c r="N20" s="377"/>
      <c r="O20" s="377"/>
      <c r="P20" s="377"/>
      <c r="Q20" s="377"/>
      <c r="R20" s="377"/>
      <c r="S20" s="377"/>
      <c r="T20" s="387"/>
      <c r="U20" s="377"/>
      <c r="V20" s="387"/>
      <c r="W20" s="387"/>
      <c r="X20" s="387"/>
      <c r="Y20" s="387"/>
      <c r="Z20" s="377"/>
      <c r="AA20" s="355"/>
      <c r="AB20" s="387"/>
      <c r="AC20" s="387"/>
      <c r="AD20" s="387"/>
      <c r="AE20" s="377"/>
      <c r="AF20" s="377"/>
      <c r="AG20" s="377"/>
      <c r="AH20" s="377"/>
      <c r="AI20" s="387"/>
      <c r="AJ20" s="377"/>
      <c r="AK20" s="377"/>
      <c r="AL20" s="377"/>
      <c r="AM20" s="377"/>
      <c r="AN20" s="377"/>
      <c r="AO20" s="377"/>
      <c r="AP20" s="377"/>
      <c r="AQ20" s="387"/>
      <c r="AR20" s="377"/>
      <c r="AS20" s="402"/>
    </row>
    <row r="21" ht="15" customHeight="1" spans="1:45">
      <c r="A21" s="375">
        <v>14</v>
      </c>
      <c r="B21" s="376"/>
      <c r="C21" s="377"/>
      <c r="D21" s="377"/>
      <c r="E21" s="377"/>
      <c r="F21" s="377"/>
      <c r="G21" s="377"/>
      <c r="H21" s="377"/>
      <c r="I21" s="377"/>
      <c r="J21" s="387"/>
      <c r="K21" s="387"/>
      <c r="L21" s="377"/>
      <c r="M21" s="377"/>
      <c r="N21" s="377"/>
      <c r="O21" s="377"/>
      <c r="P21" s="377"/>
      <c r="Q21" s="377"/>
      <c r="R21" s="377"/>
      <c r="S21" s="377"/>
      <c r="T21" s="387"/>
      <c r="U21" s="377"/>
      <c r="V21" s="387"/>
      <c r="W21" s="387"/>
      <c r="X21" s="387"/>
      <c r="Y21" s="387"/>
      <c r="Z21" s="377"/>
      <c r="AA21" s="377"/>
      <c r="AB21" s="387"/>
      <c r="AC21" s="387"/>
      <c r="AD21" s="387"/>
      <c r="AE21" s="377"/>
      <c r="AF21" s="377"/>
      <c r="AG21" s="377"/>
      <c r="AH21" s="377"/>
      <c r="AI21" s="387"/>
      <c r="AJ21" s="377"/>
      <c r="AK21" s="377"/>
      <c r="AL21" s="377"/>
      <c r="AM21" s="377"/>
      <c r="AN21" s="377"/>
      <c r="AO21" s="377"/>
      <c r="AP21" s="377"/>
      <c r="AQ21" s="387"/>
      <c r="AR21" s="377"/>
      <c r="AS21" s="402"/>
    </row>
    <row r="22" ht="15" customHeight="1" spans="1:45">
      <c r="A22" s="375">
        <v>15</v>
      </c>
      <c r="B22" s="376"/>
      <c r="C22" s="377"/>
      <c r="D22" s="377"/>
      <c r="E22" s="377"/>
      <c r="F22" s="377"/>
      <c r="G22" s="377"/>
      <c r="H22" s="377"/>
      <c r="I22" s="377"/>
      <c r="J22" s="387"/>
      <c r="K22" s="387"/>
      <c r="L22" s="377"/>
      <c r="M22" s="377"/>
      <c r="N22" s="377"/>
      <c r="O22" s="377"/>
      <c r="P22" s="377"/>
      <c r="Q22" s="377"/>
      <c r="R22" s="377"/>
      <c r="S22" s="377"/>
      <c r="T22" s="387"/>
      <c r="U22" s="377"/>
      <c r="V22" s="387"/>
      <c r="W22" s="387"/>
      <c r="X22" s="387"/>
      <c r="Y22" s="387"/>
      <c r="Z22" s="377"/>
      <c r="AA22" s="377"/>
      <c r="AB22" s="387"/>
      <c r="AC22" s="387"/>
      <c r="AD22" s="387"/>
      <c r="AE22" s="377"/>
      <c r="AF22" s="377"/>
      <c r="AG22" s="377"/>
      <c r="AH22" s="377"/>
      <c r="AI22" s="387"/>
      <c r="AJ22" s="377"/>
      <c r="AK22" s="377"/>
      <c r="AL22" s="377"/>
      <c r="AM22" s="377"/>
      <c r="AN22" s="377"/>
      <c r="AO22" s="377"/>
      <c r="AP22" s="377"/>
      <c r="AQ22" s="387"/>
      <c r="AR22" s="377"/>
      <c r="AS22" s="402"/>
    </row>
    <row r="23" ht="15" customHeight="1" spans="1:45">
      <c r="A23" s="375">
        <v>16</v>
      </c>
      <c r="B23" s="376"/>
      <c r="C23" s="377"/>
      <c r="D23" s="377"/>
      <c r="E23" s="377"/>
      <c r="F23" s="377"/>
      <c r="G23" s="377"/>
      <c r="H23" s="377"/>
      <c r="I23" s="377"/>
      <c r="J23" s="387"/>
      <c r="K23" s="387"/>
      <c r="L23" s="377"/>
      <c r="M23" s="377"/>
      <c r="N23" s="377"/>
      <c r="O23" s="377"/>
      <c r="P23" s="377"/>
      <c r="Q23" s="377"/>
      <c r="R23" s="377"/>
      <c r="S23" s="377"/>
      <c r="T23" s="387"/>
      <c r="U23" s="377"/>
      <c r="V23" s="387"/>
      <c r="W23" s="387"/>
      <c r="X23" s="387"/>
      <c r="Y23" s="387"/>
      <c r="Z23" s="377"/>
      <c r="AA23" s="377"/>
      <c r="AB23" s="387"/>
      <c r="AC23" s="387"/>
      <c r="AD23" s="387"/>
      <c r="AE23" s="377"/>
      <c r="AF23" s="377"/>
      <c r="AG23" s="377"/>
      <c r="AH23" s="377"/>
      <c r="AI23" s="387"/>
      <c r="AJ23" s="377"/>
      <c r="AK23" s="377"/>
      <c r="AL23" s="377"/>
      <c r="AM23" s="377"/>
      <c r="AN23" s="377"/>
      <c r="AO23" s="377"/>
      <c r="AP23" s="377"/>
      <c r="AQ23" s="387"/>
      <c r="AR23" s="377"/>
      <c r="AS23" s="402"/>
    </row>
    <row r="24" ht="15" customHeight="1" spans="1:45">
      <c r="A24" s="375">
        <v>17</v>
      </c>
      <c r="B24" s="376"/>
      <c r="C24" s="377"/>
      <c r="D24" s="377"/>
      <c r="E24" s="377"/>
      <c r="F24" s="377"/>
      <c r="G24" s="377"/>
      <c r="H24" s="377"/>
      <c r="I24" s="377"/>
      <c r="J24" s="387"/>
      <c r="K24" s="387"/>
      <c r="L24" s="377"/>
      <c r="M24" s="377"/>
      <c r="N24" s="377"/>
      <c r="O24" s="377"/>
      <c r="P24" s="377"/>
      <c r="Q24" s="377"/>
      <c r="R24" s="377"/>
      <c r="S24" s="377"/>
      <c r="T24" s="387"/>
      <c r="U24" s="377"/>
      <c r="V24" s="387"/>
      <c r="W24" s="387"/>
      <c r="X24" s="387"/>
      <c r="Y24" s="387"/>
      <c r="Z24" s="377"/>
      <c r="AA24" s="355"/>
      <c r="AB24" s="387"/>
      <c r="AC24" s="387"/>
      <c r="AD24" s="387"/>
      <c r="AE24" s="377"/>
      <c r="AF24" s="377"/>
      <c r="AG24" s="377"/>
      <c r="AH24" s="377"/>
      <c r="AI24" s="387"/>
      <c r="AJ24" s="377"/>
      <c r="AK24" s="377"/>
      <c r="AL24" s="377"/>
      <c r="AM24" s="377"/>
      <c r="AN24" s="377"/>
      <c r="AO24" s="377"/>
      <c r="AP24" s="377"/>
      <c r="AQ24" s="387"/>
      <c r="AR24" s="377"/>
      <c r="AS24" s="402"/>
    </row>
    <row r="25" ht="15" customHeight="1" spans="1:45">
      <c r="A25" s="375">
        <v>18</v>
      </c>
      <c r="B25" s="376"/>
      <c r="C25" s="377"/>
      <c r="D25" s="377"/>
      <c r="E25" s="377"/>
      <c r="F25" s="377"/>
      <c r="G25" s="377"/>
      <c r="H25" s="377"/>
      <c r="I25" s="377"/>
      <c r="J25" s="387"/>
      <c r="K25" s="387"/>
      <c r="L25" s="377"/>
      <c r="M25" s="377"/>
      <c r="N25" s="377"/>
      <c r="O25" s="377"/>
      <c r="P25" s="377"/>
      <c r="Q25" s="377"/>
      <c r="R25" s="377"/>
      <c r="S25" s="377"/>
      <c r="T25" s="387"/>
      <c r="U25" s="377"/>
      <c r="V25" s="387"/>
      <c r="W25" s="387"/>
      <c r="X25" s="387"/>
      <c r="Y25" s="387"/>
      <c r="Z25" s="377"/>
      <c r="AA25" s="355"/>
      <c r="AB25" s="387"/>
      <c r="AC25" s="387"/>
      <c r="AD25" s="387"/>
      <c r="AE25" s="377"/>
      <c r="AF25" s="377"/>
      <c r="AG25" s="377"/>
      <c r="AH25" s="377"/>
      <c r="AI25" s="387"/>
      <c r="AJ25" s="377"/>
      <c r="AK25" s="377"/>
      <c r="AL25" s="377"/>
      <c r="AM25" s="377"/>
      <c r="AN25" s="377"/>
      <c r="AO25" s="377"/>
      <c r="AP25" s="377"/>
      <c r="AQ25" s="387"/>
      <c r="AR25" s="377"/>
      <c r="AS25" s="402"/>
    </row>
    <row r="26" ht="15" customHeight="1" spans="1:45">
      <c r="A26" s="375">
        <v>19</v>
      </c>
      <c r="B26" s="376"/>
      <c r="C26" s="377"/>
      <c r="D26" s="377"/>
      <c r="E26" s="377"/>
      <c r="F26" s="377"/>
      <c r="G26" s="377"/>
      <c r="H26" s="377"/>
      <c r="I26" s="377"/>
      <c r="J26" s="387"/>
      <c r="K26" s="387"/>
      <c r="L26" s="377"/>
      <c r="M26" s="377"/>
      <c r="N26" s="377"/>
      <c r="O26" s="377"/>
      <c r="P26" s="377"/>
      <c r="Q26" s="377"/>
      <c r="R26" s="377"/>
      <c r="S26" s="377"/>
      <c r="T26" s="387"/>
      <c r="U26" s="377"/>
      <c r="V26" s="387"/>
      <c r="W26" s="387"/>
      <c r="X26" s="387"/>
      <c r="Y26" s="387"/>
      <c r="Z26" s="377"/>
      <c r="AA26" s="377"/>
      <c r="AB26" s="387"/>
      <c r="AC26" s="387"/>
      <c r="AD26" s="387"/>
      <c r="AE26" s="377"/>
      <c r="AF26" s="377"/>
      <c r="AG26" s="377"/>
      <c r="AH26" s="377"/>
      <c r="AI26" s="387"/>
      <c r="AJ26" s="377"/>
      <c r="AK26" s="377"/>
      <c r="AL26" s="377"/>
      <c r="AM26" s="377"/>
      <c r="AN26" s="377"/>
      <c r="AO26" s="377"/>
      <c r="AP26" s="377"/>
      <c r="AQ26" s="387"/>
      <c r="AR26" s="377"/>
      <c r="AS26" s="402"/>
    </row>
    <row r="27" ht="15" customHeight="1" spans="1:45">
      <c r="A27" s="375">
        <v>20</v>
      </c>
      <c r="B27" s="376"/>
      <c r="C27" s="377"/>
      <c r="D27" s="377"/>
      <c r="E27" s="377"/>
      <c r="F27" s="377"/>
      <c r="G27" s="377"/>
      <c r="H27" s="377"/>
      <c r="I27" s="377"/>
      <c r="J27" s="387"/>
      <c r="K27" s="387"/>
      <c r="L27" s="377"/>
      <c r="M27" s="377"/>
      <c r="N27" s="377"/>
      <c r="O27" s="377"/>
      <c r="P27" s="377"/>
      <c r="Q27" s="377"/>
      <c r="R27" s="377"/>
      <c r="S27" s="377"/>
      <c r="T27" s="387"/>
      <c r="U27" s="377"/>
      <c r="V27" s="387"/>
      <c r="W27" s="387"/>
      <c r="X27" s="387"/>
      <c r="Y27" s="387"/>
      <c r="Z27" s="377"/>
      <c r="AA27" s="377"/>
      <c r="AB27" s="387"/>
      <c r="AC27" s="387"/>
      <c r="AD27" s="387"/>
      <c r="AE27" s="377"/>
      <c r="AF27" s="377"/>
      <c r="AG27" s="377"/>
      <c r="AH27" s="377"/>
      <c r="AI27" s="387"/>
      <c r="AJ27" s="377"/>
      <c r="AK27" s="377"/>
      <c r="AL27" s="377"/>
      <c r="AM27" s="377"/>
      <c r="AN27" s="377"/>
      <c r="AO27" s="377"/>
      <c r="AP27" s="377"/>
      <c r="AQ27" s="387"/>
      <c r="AR27" s="377"/>
      <c r="AS27" s="402"/>
    </row>
    <row r="28" ht="15" customHeight="1" spans="1:45">
      <c r="A28" s="375" t="s">
        <v>77</v>
      </c>
      <c r="B28" s="379"/>
      <c r="C28" s="357" t="str">
        <f t="shared" ref="C28:P28" si="4">IF(ISERROR(AVERAGE(C18:C27)),"",AVERAGE(C18:C27))</f>
        <v/>
      </c>
      <c r="D28" s="357" t="str">
        <f t="shared" si="4"/>
        <v/>
      </c>
      <c r="E28" s="357" t="str">
        <f t="shared" si="4"/>
        <v/>
      </c>
      <c r="F28" s="357" t="str">
        <f t="shared" si="4"/>
        <v/>
      </c>
      <c r="G28" s="357" t="str">
        <f t="shared" si="4"/>
        <v/>
      </c>
      <c r="H28" s="357" t="str">
        <f t="shared" si="4"/>
        <v/>
      </c>
      <c r="I28" s="357" t="str">
        <f t="shared" si="4"/>
        <v/>
      </c>
      <c r="J28" s="388" t="str">
        <f t="shared" si="4"/>
        <v/>
      </c>
      <c r="K28" s="388" t="str">
        <f t="shared" si="4"/>
        <v/>
      </c>
      <c r="L28" s="357" t="str">
        <f t="shared" si="4"/>
        <v/>
      </c>
      <c r="M28" s="357" t="str">
        <f t="shared" si="4"/>
        <v/>
      </c>
      <c r="N28" s="357" t="str">
        <f t="shared" si="4"/>
        <v/>
      </c>
      <c r="O28" s="357" t="str">
        <f t="shared" si="4"/>
        <v/>
      </c>
      <c r="P28" s="357" t="str">
        <f t="shared" si="4"/>
        <v/>
      </c>
      <c r="Q28" s="379"/>
      <c r="R28" s="357" t="str">
        <f t="shared" ref="R28:Y28" si="5">IF(ISERROR(AVERAGE(R18:R27)),"",AVERAGE(R18:R27))</f>
        <v/>
      </c>
      <c r="S28" s="357" t="str">
        <f t="shared" si="5"/>
        <v/>
      </c>
      <c r="T28" s="388" t="str">
        <f t="shared" si="5"/>
        <v/>
      </c>
      <c r="U28" s="357" t="str">
        <f t="shared" si="5"/>
        <v/>
      </c>
      <c r="V28" s="388" t="str">
        <f t="shared" si="5"/>
        <v/>
      </c>
      <c r="W28" s="388" t="str">
        <f t="shared" si="5"/>
        <v/>
      </c>
      <c r="X28" s="388" t="str">
        <f t="shared" si="5"/>
        <v/>
      </c>
      <c r="Y28" s="388" t="str">
        <f t="shared" si="5"/>
        <v/>
      </c>
      <c r="Z28" s="357"/>
      <c r="AA28" s="357" t="str">
        <f t="shared" ref="AA28:AD28" si="6">IF(ISERROR(AVERAGE(AA18:AA27)),"",AVERAGE(AA18:AA27))</f>
        <v/>
      </c>
      <c r="AB28" s="388" t="str">
        <f t="shared" si="6"/>
        <v/>
      </c>
      <c r="AC28" s="388" t="str">
        <f t="shared" si="6"/>
        <v/>
      </c>
      <c r="AD28" s="388" t="str">
        <f t="shared" si="6"/>
        <v/>
      </c>
      <c r="AE28" s="357"/>
      <c r="AF28" s="357" t="str">
        <f t="shared" ref="AF28:AM28" si="7">IF(ISERROR(AVERAGE(AF18:AF27)),"",AVERAGE(AF18:AF27))</f>
        <v/>
      </c>
      <c r="AG28" s="357" t="str">
        <f t="shared" si="7"/>
        <v/>
      </c>
      <c r="AH28" s="357" t="str">
        <f t="shared" si="7"/>
        <v/>
      </c>
      <c r="AI28" s="388" t="str">
        <f t="shared" si="7"/>
        <v/>
      </c>
      <c r="AJ28" s="357" t="str">
        <f t="shared" si="7"/>
        <v/>
      </c>
      <c r="AK28" s="357" t="str">
        <f t="shared" si="7"/>
        <v/>
      </c>
      <c r="AL28" s="357" t="str">
        <f t="shared" si="7"/>
        <v/>
      </c>
      <c r="AM28" s="357" t="str">
        <f t="shared" si="7"/>
        <v/>
      </c>
      <c r="AN28" s="357"/>
      <c r="AO28" s="357" t="str">
        <f>IF(ISERROR(AVERAGE(AO18:AO27)),"",AVERAGE(AO18:AO27))</f>
        <v/>
      </c>
      <c r="AP28" s="357" t="str">
        <f>IF(ISERROR(AVERAGE(AP18:AP27)),"",AVERAGE(AP18:AP27))</f>
        <v/>
      </c>
      <c r="AQ28" s="388" t="str">
        <f>IF(ISERROR(AVERAGE(AQ18:AQ27)),"",AVERAGE(AQ18:AQ27))</f>
        <v/>
      </c>
      <c r="AR28" s="357" t="str">
        <f>IF(ISERROR(AVERAGE(AR18:AR27)),"",AVERAGE(AR18:AR27))</f>
        <v/>
      </c>
      <c r="AS28" s="403" t="str">
        <f>IF(ISERROR(AVERAGE(AS18:AS27)),"",AVERAGE(AS18:AS27))</f>
        <v/>
      </c>
    </row>
    <row r="29" ht="15" customHeight="1" spans="1:45">
      <c r="A29" s="375">
        <v>21</v>
      </c>
      <c r="B29" s="376"/>
      <c r="C29" s="377"/>
      <c r="D29" s="377"/>
      <c r="E29" s="377"/>
      <c r="F29" s="377"/>
      <c r="G29" s="377"/>
      <c r="H29" s="377"/>
      <c r="I29" s="377"/>
      <c r="J29" s="387"/>
      <c r="K29" s="387"/>
      <c r="L29" s="377"/>
      <c r="M29" s="377"/>
      <c r="N29" s="377"/>
      <c r="O29" s="377"/>
      <c r="P29" s="377"/>
      <c r="Q29" s="377"/>
      <c r="R29" s="377"/>
      <c r="S29" s="377"/>
      <c r="T29" s="387"/>
      <c r="U29" s="377"/>
      <c r="V29" s="387"/>
      <c r="W29" s="387"/>
      <c r="X29" s="387"/>
      <c r="Y29" s="387"/>
      <c r="Z29" s="377"/>
      <c r="AA29" s="377"/>
      <c r="AB29" s="387"/>
      <c r="AC29" s="387"/>
      <c r="AD29" s="387"/>
      <c r="AE29" s="377"/>
      <c r="AF29" s="377"/>
      <c r="AG29" s="377"/>
      <c r="AH29" s="377"/>
      <c r="AI29" s="387"/>
      <c r="AJ29" s="377"/>
      <c r="AK29" s="377"/>
      <c r="AL29" s="377"/>
      <c r="AM29" s="377"/>
      <c r="AN29" s="377"/>
      <c r="AO29" s="377"/>
      <c r="AP29" s="377"/>
      <c r="AQ29" s="387"/>
      <c r="AR29" s="377"/>
      <c r="AS29" s="402"/>
    </row>
    <row r="30" ht="15" customHeight="1" spans="1:45">
      <c r="A30" s="375">
        <v>22</v>
      </c>
      <c r="B30" s="376"/>
      <c r="C30" s="377"/>
      <c r="D30" s="377"/>
      <c r="E30" s="377"/>
      <c r="F30" s="377"/>
      <c r="G30" s="377"/>
      <c r="H30" s="355"/>
      <c r="I30" s="355"/>
      <c r="J30" s="387"/>
      <c r="K30" s="387"/>
      <c r="L30" s="377"/>
      <c r="M30" s="377"/>
      <c r="N30" s="377"/>
      <c r="O30" s="377"/>
      <c r="P30" s="377"/>
      <c r="Q30" s="377"/>
      <c r="R30" s="377"/>
      <c r="S30" s="377"/>
      <c r="T30" s="387"/>
      <c r="U30" s="377"/>
      <c r="V30" s="387"/>
      <c r="W30" s="387"/>
      <c r="X30" s="387"/>
      <c r="Y30" s="387"/>
      <c r="Z30" s="377"/>
      <c r="AA30" s="377"/>
      <c r="AB30" s="387"/>
      <c r="AC30" s="387"/>
      <c r="AD30" s="387"/>
      <c r="AE30" s="377"/>
      <c r="AF30" s="377"/>
      <c r="AG30" s="377"/>
      <c r="AH30" s="377"/>
      <c r="AI30" s="387"/>
      <c r="AJ30" s="377"/>
      <c r="AK30" s="377"/>
      <c r="AL30" s="377"/>
      <c r="AM30" s="377"/>
      <c r="AN30" s="377"/>
      <c r="AO30" s="377"/>
      <c r="AP30" s="377"/>
      <c r="AQ30" s="387"/>
      <c r="AR30" s="377"/>
      <c r="AS30" s="402"/>
    </row>
    <row r="31" ht="15" customHeight="1" spans="1:45">
      <c r="A31" s="375">
        <v>23</v>
      </c>
      <c r="B31" s="376"/>
      <c r="C31" s="377"/>
      <c r="D31" s="377"/>
      <c r="E31" s="377"/>
      <c r="F31" s="377"/>
      <c r="G31" s="377"/>
      <c r="H31" s="377"/>
      <c r="I31" s="377"/>
      <c r="J31" s="387"/>
      <c r="K31" s="387"/>
      <c r="L31" s="377"/>
      <c r="M31" s="377"/>
      <c r="N31" s="377"/>
      <c r="O31" s="377"/>
      <c r="P31" s="377"/>
      <c r="Q31" s="377"/>
      <c r="R31" s="377"/>
      <c r="S31" s="377"/>
      <c r="T31" s="387"/>
      <c r="U31" s="377"/>
      <c r="V31" s="387"/>
      <c r="W31" s="387"/>
      <c r="X31" s="387"/>
      <c r="Y31" s="387"/>
      <c r="Z31" s="377"/>
      <c r="AA31" s="377"/>
      <c r="AB31" s="387"/>
      <c r="AC31" s="387"/>
      <c r="AD31" s="387"/>
      <c r="AE31" s="377"/>
      <c r="AF31" s="377"/>
      <c r="AG31" s="377"/>
      <c r="AH31" s="377"/>
      <c r="AI31" s="387"/>
      <c r="AJ31" s="377"/>
      <c r="AK31" s="377"/>
      <c r="AL31" s="377"/>
      <c r="AM31" s="377"/>
      <c r="AN31" s="377"/>
      <c r="AO31" s="377"/>
      <c r="AP31" s="377"/>
      <c r="AQ31" s="387"/>
      <c r="AR31" s="377"/>
      <c r="AS31" s="402"/>
    </row>
    <row r="32" ht="15" customHeight="1" spans="1:45">
      <c r="A32" s="375">
        <v>24</v>
      </c>
      <c r="B32" s="376"/>
      <c r="C32" s="377"/>
      <c r="D32" s="355"/>
      <c r="E32" s="377"/>
      <c r="F32" s="377"/>
      <c r="G32" s="377"/>
      <c r="H32" s="377"/>
      <c r="I32" s="377"/>
      <c r="J32" s="387"/>
      <c r="K32" s="387"/>
      <c r="L32" s="377"/>
      <c r="M32" s="377"/>
      <c r="N32" s="377"/>
      <c r="O32" s="377"/>
      <c r="P32" s="377"/>
      <c r="Q32" s="377"/>
      <c r="R32" s="377"/>
      <c r="S32" s="377"/>
      <c r="T32" s="387"/>
      <c r="U32" s="377"/>
      <c r="V32" s="387"/>
      <c r="W32" s="387"/>
      <c r="X32" s="387"/>
      <c r="Y32" s="387"/>
      <c r="Z32" s="377"/>
      <c r="AA32" s="377"/>
      <c r="AB32" s="387"/>
      <c r="AC32" s="387"/>
      <c r="AD32" s="387"/>
      <c r="AE32" s="377"/>
      <c r="AF32" s="377"/>
      <c r="AG32" s="377"/>
      <c r="AH32" s="377"/>
      <c r="AI32" s="387"/>
      <c r="AJ32" s="377"/>
      <c r="AK32" s="377"/>
      <c r="AL32" s="377"/>
      <c r="AM32" s="377"/>
      <c r="AN32" s="377"/>
      <c r="AO32" s="377"/>
      <c r="AP32" s="377"/>
      <c r="AQ32" s="387"/>
      <c r="AR32" s="377"/>
      <c r="AS32" s="402"/>
    </row>
    <row r="33" ht="15" customHeight="1" spans="1:45">
      <c r="A33" s="375">
        <v>25</v>
      </c>
      <c r="B33" s="376"/>
      <c r="C33" s="377"/>
      <c r="D33" s="377"/>
      <c r="E33" s="377"/>
      <c r="F33" s="377"/>
      <c r="G33" s="377"/>
      <c r="H33" s="377"/>
      <c r="I33" s="377"/>
      <c r="J33" s="387"/>
      <c r="K33" s="387"/>
      <c r="L33" s="377"/>
      <c r="M33" s="377"/>
      <c r="N33" s="377"/>
      <c r="O33" s="377"/>
      <c r="P33" s="377"/>
      <c r="Q33" s="377"/>
      <c r="R33" s="377"/>
      <c r="S33" s="377"/>
      <c r="T33" s="387"/>
      <c r="U33" s="377"/>
      <c r="V33" s="387"/>
      <c r="W33" s="387"/>
      <c r="X33" s="387"/>
      <c r="Y33" s="387"/>
      <c r="Z33" s="377"/>
      <c r="AA33" s="355"/>
      <c r="AB33" s="387"/>
      <c r="AC33" s="387"/>
      <c r="AD33" s="387"/>
      <c r="AE33" s="377"/>
      <c r="AF33" s="377"/>
      <c r="AG33" s="377"/>
      <c r="AH33" s="377"/>
      <c r="AI33" s="387"/>
      <c r="AJ33" s="377"/>
      <c r="AK33" s="377"/>
      <c r="AL33" s="377"/>
      <c r="AM33" s="377"/>
      <c r="AN33" s="377"/>
      <c r="AO33" s="377"/>
      <c r="AP33" s="377"/>
      <c r="AQ33" s="387"/>
      <c r="AR33" s="377"/>
      <c r="AS33" s="402"/>
    </row>
    <row r="34" ht="15" customHeight="1" spans="1:45">
      <c r="A34" s="375">
        <v>26</v>
      </c>
      <c r="B34" s="376"/>
      <c r="C34" s="377"/>
      <c r="D34" s="377"/>
      <c r="E34" s="377"/>
      <c r="F34" s="377"/>
      <c r="G34" s="377"/>
      <c r="H34" s="377"/>
      <c r="I34" s="377"/>
      <c r="J34" s="387"/>
      <c r="K34" s="387"/>
      <c r="L34" s="377"/>
      <c r="M34" s="377"/>
      <c r="N34" s="377"/>
      <c r="O34" s="377"/>
      <c r="P34" s="377"/>
      <c r="Q34" s="377"/>
      <c r="R34" s="377"/>
      <c r="S34" s="377"/>
      <c r="T34" s="387"/>
      <c r="U34" s="377"/>
      <c r="V34" s="387"/>
      <c r="W34" s="387"/>
      <c r="X34" s="387"/>
      <c r="Y34" s="387"/>
      <c r="Z34" s="377"/>
      <c r="AA34" s="377"/>
      <c r="AB34" s="387"/>
      <c r="AC34" s="387"/>
      <c r="AD34" s="387"/>
      <c r="AE34" s="377"/>
      <c r="AF34" s="377"/>
      <c r="AG34" s="377"/>
      <c r="AH34" s="377"/>
      <c r="AI34" s="387"/>
      <c r="AJ34" s="377"/>
      <c r="AK34" s="377"/>
      <c r="AL34" s="377"/>
      <c r="AM34" s="377"/>
      <c r="AN34" s="377"/>
      <c r="AO34" s="377"/>
      <c r="AP34" s="377"/>
      <c r="AQ34" s="387"/>
      <c r="AR34" s="377"/>
      <c r="AS34" s="402"/>
    </row>
    <row r="35" ht="15" customHeight="1" spans="1:45">
      <c r="A35" s="375">
        <v>27</v>
      </c>
      <c r="B35" s="376"/>
      <c r="C35" s="377"/>
      <c r="D35" s="377"/>
      <c r="E35" s="377"/>
      <c r="F35" s="377"/>
      <c r="G35" s="377"/>
      <c r="H35" s="355"/>
      <c r="I35" s="355"/>
      <c r="J35" s="387"/>
      <c r="K35" s="387"/>
      <c r="L35" s="377"/>
      <c r="M35" s="377"/>
      <c r="N35" s="377"/>
      <c r="O35" s="377"/>
      <c r="P35" s="377"/>
      <c r="Q35" s="377"/>
      <c r="R35" s="377"/>
      <c r="S35" s="377"/>
      <c r="T35" s="387"/>
      <c r="U35" s="377"/>
      <c r="V35" s="387"/>
      <c r="W35" s="387"/>
      <c r="X35" s="387"/>
      <c r="Y35" s="387"/>
      <c r="Z35" s="377"/>
      <c r="AA35" s="377"/>
      <c r="AB35" s="387"/>
      <c r="AC35" s="387"/>
      <c r="AD35" s="387"/>
      <c r="AE35" s="377"/>
      <c r="AF35" s="377"/>
      <c r="AG35" s="377"/>
      <c r="AH35" s="377"/>
      <c r="AI35" s="387"/>
      <c r="AJ35" s="377"/>
      <c r="AK35" s="377"/>
      <c r="AL35" s="377"/>
      <c r="AM35" s="377"/>
      <c r="AN35" s="377"/>
      <c r="AO35" s="377"/>
      <c r="AP35" s="377"/>
      <c r="AQ35" s="387"/>
      <c r="AR35" s="377"/>
      <c r="AS35" s="402"/>
    </row>
    <row r="36" ht="15" customHeight="1" spans="1:45">
      <c r="A36" s="375">
        <v>28</v>
      </c>
      <c r="B36" s="376"/>
      <c r="C36" s="377"/>
      <c r="D36" s="377"/>
      <c r="E36" s="377"/>
      <c r="F36" s="377"/>
      <c r="G36" s="355"/>
      <c r="H36" s="377"/>
      <c r="I36" s="377"/>
      <c r="J36" s="387"/>
      <c r="K36" s="387"/>
      <c r="L36" s="377"/>
      <c r="M36" s="377"/>
      <c r="N36" s="377"/>
      <c r="O36" s="377"/>
      <c r="P36" s="377"/>
      <c r="Q36" s="377"/>
      <c r="R36" s="377"/>
      <c r="S36" s="377"/>
      <c r="T36" s="387"/>
      <c r="U36" s="377"/>
      <c r="V36" s="387"/>
      <c r="W36" s="387"/>
      <c r="X36" s="387"/>
      <c r="Y36" s="387"/>
      <c r="Z36" s="377"/>
      <c r="AA36" s="377"/>
      <c r="AB36" s="387"/>
      <c r="AC36" s="387"/>
      <c r="AD36" s="387"/>
      <c r="AE36" s="377"/>
      <c r="AF36" s="377"/>
      <c r="AG36" s="377"/>
      <c r="AH36" s="377"/>
      <c r="AI36" s="387"/>
      <c r="AJ36" s="377"/>
      <c r="AK36" s="377"/>
      <c r="AL36" s="377"/>
      <c r="AM36" s="377"/>
      <c r="AN36" s="377"/>
      <c r="AO36" s="377"/>
      <c r="AP36" s="377"/>
      <c r="AQ36" s="387"/>
      <c r="AR36" s="377"/>
      <c r="AS36" s="402"/>
    </row>
    <row r="37" ht="15" customHeight="1" spans="1:45">
      <c r="A37" s="375">
        <v>29</v>
      </c>
      <c r="B37" s="376"/>
      <c r="C37" s="377"/>
      <c r="D37" s="377"/>
      <c r="E37" s="377"/>
      <c r="F37" s="377"/>
      <c r="G37" s="355"/>
      <c r="H37" s="377"/>
      <c r="I37" s="377"/>
      <c r="J37" s="387"/>
      <c r="K37" s="387"/>
      <c r="L37" s="377"/>
      <c r="M37" s="377"/>
      <c r="N37" s="377"/>
      <c r="O37" s="377"/>
      <c r="P37" s="377"/>
      <c r="Q37" s="377"/>
      <c r="R37" s="377"/>
      <c r="S37" s="377"/>
      <c r="T37" s="387"/>
      <c r="U37" s="377"/>
      <c r="V37" s="387"/>
      <c r="W37" s="387"/>
      <c r="X37" s="387"/>
      <c r="Y37" s="387"/>
      <c r="Z37" s="377"/>
      <c r="AA37" s="377"/>
      <c r="AB37" s="387"/>
      <c r="AC37" s="387"/>
      <c r="AD37" s="387"/>
      <c r="AE37" s="377"/>
      <c r="AF37" s="377"/>
      <c r="AG37" s="377"/>
      <c r="AH37" s="377"/>
      <c r="AI37" s="387"/>
      <c r="AJ37" s="377"/>
      <c r="AK37" s="377"/>
      <c r="AL37" s="377"/>
      <c r="AM37" s="377"/>
      <c r="AN37" s="377"/>
      <c r="AO37" s="377"/>
      <c r="AP37" s="377"/>
      <c r="AQ37" s="387"/>
      <c r="AR37" s="377"/>
      <c r="AS37" s="402"/>
    </row>
    <row r="38" ht="15" customHeight="1" spans="1:45">
      <c r="A38" s="375">
        <v>30</v>
      </c>
      <c r="B38" s="376"/>
      <c r="C38" s="355"/>
      <c r="D38" s="355"/>
      <c r="E38" s="355"/>
      <c r="F38" s="355"/>
      <c r="G38" s="355"/>
      <c r="H38" s="355"/>
      <c r="I38" s="355"/>
      <c r="J38" s="389"/>
      <c r="K38" s="389"/>
      <c r="L38" s="377"/>
      <c r="M38" s="377"/>
      <c r="N38" s="377"/>
      <c r="O38" s="377"/>
      <c r="P38" s="377"/>
      <c r="Q38" s="377"/>
      <c r="R38" s="377"/>
      <c r="S38" s="377"/>
      <c r="T38" s="387"/>
      <c r="U38" s="377"/>
      <c r="V38" s="387"/>
      <c r="W38" s="387"/>
      <c r="X38" s="387"/>
      <c r="Y38" s="387"/>
      <c r="Z38" s="377"/>
      <c r="AA38" s="377"/>
      <c r="AB38" s="387"/>
      <c r="AC38" s="387"/>
      <c r="AD38" s="387"/>
      <c r="AE38" s="377"/>
      <c r="AF38" s="377"/>
      <c r="AG38" s="377"/>
      <c r="AH38" s="377"/>
      <c r="AI38" s="387"/>
      <c r="AJ38" s="377"/>
      <c r="AK38" s="377"/>
      <c r="AL38" s="377"/>
      <c r="AM38" s="377"/>
      <c r="AN38" s="377"/>
      <c r="AO38" s="377"/>
      <c r="AP38" s="377"/>
      <c r="AQ38" s="387"/>
      <c r="AR38" s="377"/>
      <c r="AS38" s="402"/>
    </row>
    <row r="39" ht="15" customHeight="1" spans="1:45">
      <c r="A39" s="375">
        <v>31</v>
      </c>
      <c r="B39" s="376"/>
      <c r="C39" s="355"/>
      <c r="D39" s="355"/>
      <c r="E39" s="355"/>
      <c r="F39" s="355"/>
      <c r="G39" s="355"/>
      <c r="H39" s="355"/>
      <c r="I39" s="355"/>
      <c r="J39" s="389"/>
      <c r="K39" s="389"/>
      <c r="L39" s="355"/>
      <c r="M39" s="355"/>
      <c r="N39" s="355"/>
      <c r="O39" s="355"/>
      <c r="P39" s="355"/>
      <c r="Q39" s="377"/>
      <c r="R39" s="355"/>
      <c r="S39" s="355"/>
      <c r="T39" s="389"/>
      <c r="U39" s="355"/>
      <c r="V39" s="389"/>
      <c r="W39" s="389"/>
      <c r="X39" s="389"/>
      <c r="Y39" s="389"/>
      <c r="Z39" s="377"/>
      <c r="AA39" s="377"/>
      <c r="AB39" s="387"/>
      <c r="AC39" s="387"/>
      <c r="AD39" s="387"/>
      <c r="AE39" s="377"/>
      <c r="AF39" s="377"/>
      <c r="AG39" s="377"/>
      <c r="AH39" s="377"/>
      <c r="AI39" s="387"/>
      <c r="AJ39" s="377"/>
      <c r="AK39" s="377"/>
      <c r="AL39" s="377"/>
      <c r="AM39" s="377"/>
      <c r="AN39" s="377"/>
      <c r="AO39" s="377"/>
      <c r="AP39" s="377"/>
      <c r="AQ39" s="387"/>
      <c r="AR39" s="377"/>
      <c r="AS39" s="402"/>
    </row>
    <row r="40" ht="15" customHeight="1" spans="1:45">
      <c r="A40" s="375" t="s">
        <v>78</v>
      </c>
      <c r="B40" s="379"/>
      <c r="C40" s="357" t="str">
        <f t="shared" ref="C40:P40" si="8">IF(ISERROR(AVERAGE(C29:C39)),"",AVERAGE(C29:C39))</f>
        <v/>
      </c>
      <c r="D40" s="357" t="str">
        <f t="shared" si="8"/>
        <v/>
      </c>
      <c r="E40" s="357" t="str">
        <f t="shared" si="8"/>
        <v/>
      </c>
      <c r="F40" s="357" t="str">
        <f t="shared" si="8"/>
        <v/>
      </c>
      <c r="G40" s="357" t="str">
        <f t="shared" si="8"/>
        <v/>
      </c>
      <c r="H40" s="357" t="str">
        <f t="shared" si="8"/>
        <v/>
      </c>
      <c r="I40" s="357" t="str">
        <f t="shared" si="8"/>
        <v/>
      </c>
      <c r="J40" s="388" t="str">
        <f t="shared" si="8"/>
        <v/>
      </c>
      <c r="K40" s="388" t="str">
        <f t="shared" si="8"/>
        <v/>
      </c>
      <c r="L40" s="357" t="str">
        <f t="shared" si="8"/>
        <v/>
      </c>
      <c r="M40" s="357" t="str">
        <f t="shared" si="8"/>
        <v/>
      </c>
      <c r="N40" s="357" t="str">
        <f t="shared" si="8"/>
        <v/>
      </c>
      <c r="O40" s="357" t="str">
        <f t="shared" si="8"/>
        <v/>
      </c>
      <c r="P40" s="357" t="str">
        <f t="shared" si="8"/>
        <v/>
      </c>
      <c r="Q40" s="357"/>
      <c r="R40" s="357" t="str">
        <f t="shared" ref="R40:Y40" si="9">IF(ISERROR(AVERAGE(R29:R39)),"",AVERAGE(R29:R39))</f>
        <v/>
      </c>
      <c r="S40" s="357" t="str">
        <f t="shared" si="9"/>
        <v/>
      </c>
      <c r="T40" s="388" t="str">
        <f t="shared" si="9"/>
        <v/>
      </c>
      <c r="U40" s="357" t="str">
        <f t="shared" si="9"/>
        <v/>
      </c>
      <c r="V40" s="388" t="str">
        <f t="shared" si="9"/>
        <v/>
      </c>
      <c r="W40" s="388" t="str">
        <f t="shared" si="9"/>
        <v/>
      </c>
      <c r="X40" s="388" t="str">
        <f t="shared" si="9"/>
        <v/>
      </c>
      <c r="Y40" s="388" t="str">
        <f t="shared" si="9"/>
        <v/>
      </c>
      <c r="Z40" s="357"/>
      <c r="AA40" s="357" t="str">
        <f t="shared" ref="AA40:AD40" si="10">IF(ISERROR(AVERAGE(AA29:AA39)),"",AVERAGE(AA29:AA39))</f>
        <v/>
      </c>
      <c r="AB40" s="388" t="str">
        <f t="shared" si="10"/>
        <v/>
      </c>
      <c r="AC40" s="388" t="str">
        <f t="shared" si="10"/>
        <v/>
      </c>
      <c r="AD40" s="388" t="str">
        <f t="shared" si="10"/>
        <v/>
      </c>
      <c r="AE40" s="388"/>
      <c r="AF40" s="357" t="str">
        <f t="shared" ref="AF40:AM40" si="11">IF(ISERROR(AVERAGE(AF29:AF39)),"",AVERAGE(AF29:AF39))</f>
        <v/>
      </c>
      <c r="AG40" s="357" t="str">
        <f t="shared" si="11"/>
        <v/>
      </c>
      <c r="AH40" s="357" t="str">
        <f t="shared" si="11"/>
        <v/>
      </c>
      <c r="AI40" s="388" t="str">
        <f t="shared" si="11"/>
        <v/>
      </c>
      <c r="AJ40" s="357" t="str">
        <f t="shared" si="11"/>
        <v/>
      </c>
      <c r="AK40" s="357" t="str">
        <f t="shared" si="11"/>
        <v/>
      </c>
      <c r="AL40" s="357" t="str">
        <f t="shared" si="11"/>
        <v/>
      </c>
      <c r="AM40" s="357" t="str">
        <f t="shared" si="11"/>
        <v/>
      </c>
      <c r="AN40" s="388"/>
      <c r="AO40" s="357" t="str">
        <f>IF(ISERROR(AVERAGE(AO29:AO39)),"",AVERAGE(AO29:AO39))</f>
        <v/>
      </c>
      <c r="AP40" s="357" t="str">
        <f>IF(ISERROR(AVERAGE(AP29:AP39)),"",AVERAGE(AP29:AP39))</f>
        <v/>
      </c>
      <c r="AQ40" s="388" t="str">
        <f>IF(ISERROR(AVERAGE(AQ29:AQ39)),"",AVERAGE(AQ29:AQ39))</f>
        <v/>
      </c>
      <c r="AR40" s="357" t="str">
        <f>IF(ISERROR(AVERAGE(AR29:AR39)),"",AVERAGE(AR29:AR39))</f>
        <v/>
      </c>
      <c r="AS40" s="403" t="str">
        <f>IF(ISERROR(AVERAGE(AS29:AS39)),"",AVERAGE(AS29:AS39))</f>
        <v/>
      </c>
    </row>
    <row r="41" ht="15" customHeight="1" spans="1:45">
      <c r="A41" s="380" t="s">
        <v>79</v>
      </c>
      <c r="B41" s="381"/>
      <c r="C41" s="358" t="str">
        <f t="shared" ref="C41:P41" si="12">IF(ISERROR(AVERAGE(C18:C27,C7:C16,C29:C39)),"",AVERAGE(C18:C27,C7:C16,C29:C39))</f>
        <v/>
      </c>
      <c r="D41" s="358" t="str">
        <f t="shared" si="12"/>
        <v/>
      </c>
      <c r="E41" s="358" t="str">
        <f t="shared" si="12"/>
        <v/>
      </c>
      <c r="F41" s="358" t="str">
        <f t="shared" si="12"/>
        <v/>
      </c>
      <c r="G41" s="358" t="str">
        <f t="shared" si="12"/>
        <v/>
      </c>
      <c r="H41" s="358" t="str">
        <f t="shared" si="12"/>
        <v/>
      </c>
      <c r="I41" s="358" t="str">
        <f t="shared" si="12"/>
        <v/>
      </c>
      <c r="J41" s="390" t="str">
        <f t="shared" si="12"/>
        <v/>
      </c>
      <c r="K41" s="390" t="str">
        <f t="shared" si="12"/>
        <v/>
      </c>
      <c r="L41" s="358" t="str">
        <f t="shared" si="12"/>
        <v/>
      </c>
      <c r="M41" s="358" t="str">
        <f t="shared" si="12"/>
        <v/>
      </c>
      <c r="N41" s="358" t="str">
        <f t="shared" si="12"/>
        <v/>
      </c>
      <c r="O41" s="358" t="str">
        <f t="shared" si="12"/>
        <v/>
      </c>
      <c r="P41" s="358" t="str">
        <f t="shared" si="12"/>
        <v/>
      </c>
      <c r="Q41" s="358"/>
      <c r="R41" s="358" t="str">
        <f t="shared" ref="R41:Y41" si="13">IF(ISERROR(AVERAGE(R18:R27,R7:R16,R29:R39)),"",AVERAGE(R18:R27,R7:R16,R29:R39))</f>
        <v/>
      </c>
      <c r="S41" s="358" t="str">
        <f t="shared" si="13"/>
        <v/>
      </c>
      <c r="T41" s="390" t="str">
        <f t="shared" si="13"/>
        <v/>
      </c>
      <c r="U41" s="358" t="str">
        <f t="shared" si="13"/>
        <v/>
      </c>
      <c r="V41" s="390" t="str">
        <f t="shared" si="13"/>
        <v/>
      </c>
      <c r="W41" s="390" t="str">
        <f t="shared" si="13"/>
        <v/>
      </c>
      <c r="X41" s="390" t="str">
        <f t="shared" si="13"/>
        <v/>
      </c>
      <c r="Y41" s="390" t="str">
        <f t="shared" si="13"/>
        <v/>
      </c>
      <c r="Z41" s="358"/>
      <c r="AA41" s="358" t="str">
        <f t="shared" ref="AA41:AD41" si="14">IF(ISERROR(AVERAGE(AA18:AA27,AA7:AA16,AA29:AA39)),"",AVERAGE(AA18:AA27,AA7:AA16,AA29:AA39))</f>
        <v/>
      </c>
      <c r="AB41" s="390" t="str">
        <f t="shared" si="14"/>
        <v/>
      </c>
      <c r="AC41" s="390" t="str">
        <f t="shared" si="14"/>
        <v/>
      </c>
      <c r="AD41" s="390" t="str">
        <f t="shared" si="14"/>
        <v/>
      </c>
      <c r="AE41" s="358"/>
      <c r="AF41" s="358" t="str">
        <f t="shared" ref="AF41:AM41" si="15">IF(ISERROR(AVERAGE(AF18:AF27,AF7:AF16,AF29:AF39)),"",AVERAGE(AF18:AF27,AF7:AF16,AF29:AF39))</f>
        <v/>
      </c>
      <c r="AG41" s="358" t="str">
        <f t="shared" si="15"/>
        <v/>
      </c>
      <c r="AH41" s="358" t="str">
        <f t="shared" si="15"/>
        <v/>
      </c>
      <c r="AI41" s="390" t="str">
        <f t="shared" si="15"/>
        <v/>
      </c>
      <c r="AJ41" s="358" t="str">
        <f t="shared" si="15"/>
        <v/>
      </c>
      <c r="AK41" s="358" t="str">
        <f t="shared" si="15"/>
        <v/>
      </c>
      <c r="AL41" s="358" t="str">
        <f t="shared" si="15"/>
        <v/>
      </c>
      <c r="AM41" s="358" t="str">
        <f t="shared" si="15"/>
        <v/>
      </c>
      <c r="AN41" s="358"/>
      <c r="AO41" s="358" t="str">
        <f>IF(ISERROR(AVERAGE(AO18:AO27,AO7:AO16,AO29:AO39)),"",AVERAGE(AO18:AO27,AO7:AO16,AO29:AO39))</f>
        <v/>
      </c>
      <c r="AP41" s="358" t="str">
        <f>IF(ISERROR(AVERAGE(AP18:AP27,AP7:AP16,AP29:AP39)),"",AVERAGE(AP18:AP27,AP7:AP16,AP29:AP39))</f>
        <v/>
      </c>
      <c r="AQ41" s="390" t="str">
        <f>IF(ISERROR(AVERAGE(AQ18:AQ27,AQ7:AQ16,AQ29:AQ39)),"",AVERAGE(AQ18:AQ27,AQ7:AQ16,AQ29:AQ39))</f>
        <v/>
      </c>
      <c r="AR41" s="358" t="str">
        <f>IF(ISERROR(AVERAGE(AR18:AR27,AR7:AR16,AR29:AR39)),"",AVERAGE(AR18:AR27,AR7:AR16,AR29:AR39))</f>
        <v/>
      </c>
      <c r="AS41" s="404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378</v>
      </c>
      <c r="B2" s="18" t="s">
        <v>379</v>
      </c>
      <c r="C2" s="18"/>
      <c r="D2" s="18"/>
      <c r="E2" s="18"/>
      <c r="F2" s="18"/>
      <c r="G2" s="18"/>
      <c r="H2" s="18"/>
      <c r="I2" s="18"/>
      <c r="J2" s="18" t="s">
        <v>380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A1" sqref="A1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381</v>
      </c>
      <c r="B1" s="15" t="s">
        <v>382</v>
      </c>
      <c r="C1" s="15" t="s">
        <v>383</v>
      </c>
      <c r="D1" s="15" t="s">
        <v>384</v>
      </c>
      <c r="E1" s="15" t="s">
        <v>385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5" t="s">
        <v>393</v>
      </c>
      <c r="N1" s="15" t="s">
        <v>394</v>
      </c>
      <c r="O1" s="15" t="s">
        <v>395</v>
      </c>
      <c r="P1" s="15" t="s">
        <v>396</v>
      </c>
      <c r="Q1" s="15" t="s">
        <v>397</v>
      </c>
      <c r="R1" s="15" t="s">
        <v>398</v>
      </c>
      <c r="S1" s="15" t="s">
        <v>399</v>
      </c>
      <c r="T1" s="15" t="s">
        <v>400</v>
      </c>
      <c r="U1" s="15" t="s">
        <v>401</v>
      </c>
      <c r="V1" s="15" t="s">
        <v>402</v>
      </c>
      <c r="W1" s="15" t="s">
        <v>403</v>
      </c>
      <c r="X1" s="15" t="s">
        <v>404</v>
      </c>
      <c r="Y1" s="15" t="s">
        <v>405</v>
      </c>
      <c r="Z1" s="15" t="s">
        <v>406</v>
      </c>
      <c r="AA1" s="15" t="s">
        <v>407</v>
      </c>
      <c r="AB1" s="15" t="s">
        <v>408</v>
      </c>
      <c r="AC1" s="15" t="s">
        <v>409</v>
      </c>
      <c r="AD1" s="15" t="s">
        <v>410</v>
      </c>
      <c r="AE1" s="15" t="s">
        <v>411</v>
      </c>
      <c r="AF1" s="15" t="s">
        <v>412</v>
      </c>
      <c r="AG1" s="15" t="s">
        <v>413</v>
      </c>
      <c r="AH1" s="15" t="s">
        <v>414</v>
      </c>
      <c r="AI1" s="15" t="s">
        <v>415</v>
      </c>
      <c r="AJ1" s="15" t="s">
        <v>416</v>
      </c>
      <c r="AK1" s="15" t="s">
        <v>417</v>
      </c>
      <c r="AL1" s="15" t="s">
        <v>418</v>
      </c>
      <c r="AM1" s="15" t="s">
        <v>419</v>
      </c>
      <c r="AN1" s="15" t="s">
        <v>420</v>
      </c>
      <c r="AO1" s="15" t="s">
        <v>421</v>
      </c>
      <c r="AP1" s="15" t="s">
        <v>422</v>
      </c>
      <c r="AQ1" s="15" t="s">
        <v>423</v>
      </c>
      <c r="AR1" s="15" t="s">
        <v>424</v>
      </c>
      <c r="AS1" s="15" t="s">
        <v>425</v>
      </c>
      <c r="AT1" s="15" t="s">
        <v>426</v>
      </c>
      <c r="AU1" s="15" t="s">
        <v>427</v>
      </c>
      <c r="AV1" s="15" t="s">
        <v>428</v>
      </c>
      <c r="AW1" s="15" t="s">
        <v>429</v>
      </c>
      <c r="AX1" s="15" t="s">
        <v>430</v>
      </c>
      <c r="AY1" s="15" t="s">
        <v>431</v>
      </c>
      <c r="AZ1" s="15" t="s">
        <v>432</v>
      </c>
      <c r="BA1" s="15" t="s">
        <v>433</v>
      </c>
      <c r="BB1" s="15" t="s">
        <v>434</v>
      </c>
      <c r="BC1" s="15" t="s">
        <v>435</v>
      </c>
      <c r="BD1" s="15" t="s">
        <v>436</v>
      </c>
      <c r="BE1" s="15" t="s">
        <v>437</v>
      </c>
      <c r="BF1" s="15" t="s">
        <v>438</v>
      </c>
      <c r="BG1" s="15" t="s">
        <v>439</v>
      </c>
      <c r="BH1" s="15" t="s">
        <v>440</v>
      </c>
      <c r="BI1" s="15" t="s">
        <v>441</v>
      </c>
      <c r="BJ1" s="15" t="s">
        <v>442</v>
      </c>
      <c r="BK1" s="15" t="s">
        <v>443</v>
      </c>
      <c r="BL1" s="15" t="s">
        <v>444</v>
      </c>
      <c r="BM1" s="15" t="s">
        <v>445</v>
      </c>
      <c r="BN1" s="15" t="s">
        <v>446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359</v>
      </c>
      <c r="W1" s="4"/>
      <c r="X1" s="4"/>
      <c r="Y1" s="3" t="s">
        <v>360</v>
      </c>
      <c r="Z1" s="4"/>
      <c r="AA1" s="4"/>
      <c r="AB1" s="8" t="s">
        <v>361</v>
      </c>
      <c r="AC1" s="9"/>
      <c r="AD1" s="9"/>
      <c r="AE1" s="3" t="s">
        <v>362</v>
      </c>
      <c r="AF1" s="4"/>
      <c r="AG1" s="4"/>
      <c r="AH1" s="3" t="s">
        <v>363</v>
      </c>
      <c r="AI1" s="4"/>
      <c r="AJ1" s="4"/>
      <c r="AK1" s="3" t="s">
        <v>364</v>
      </c>
      <c r="AL1" s="4"/>
      <c r="AM1" s="4"/>
      <c r="AN1" s="3" t="s">
        <v>365</v>
      </c>
      <c r="AO1" s="4"/>
      <c r="AP1" s="4"/>
      <c r="AQ1" s="3" t="s">
        <v>366</v>
      </c>
      <c r="AR1" s="4"/>
      <c r="AS1" s="4"/>
      <c r="AT1" s="3" t="s">
        <v>367</v>
      </c>
      <c r="AU1" s="4"/>
      <c r="AV1" s="4"/>
      <c r="AW1" s="10" t="s">
        <v>368</v>
      </c>
      <c r="AX1" s="11"/>
      <c r="AY1" s="12"/>
      <c r="AZ1" s="2"/>
    </row>
    <row r="2" customFormat="1" ht="14.25" spans="1:52">
      <c r="A2" s="5" t="s">
        <v>369</v>
      </c>
      <c r="B2" s="5" t="s">
        <v>370</v>
      </c>
      <c r="C2" s="5" t="s">
        <v>371</v>
      </c>
      <c r="D2" s="5" t="s">
        <v>372</v>
      </c>
      <c r="E2" s="5" t="s">
        <v>369</v>
      </c>
      <c r="F2" s="5" t="s">
        <v>370</v>
      </c>
      <c r="G2" s="5" t="s">
        <v>371</v>
      </c>
      <c r="H2" s="5" t="s">
        <v>372</v>
      </c>
      <c r="I2" s="5" t="s">
        <v>369</v>
      </c>
      <c r="J2" s="5" t="s">
        <v>370</v>
      </c>
      <c r="K2" s="5" t="s">
        <v>371</v>
      </c>
      <c r="L2" s="5" t="s">
        <v>372</v>
      </c>
      <c r="M2" s="5" t="s">
        <v>373</v>
      </c>
      <c r="N2" s="5" t="s">
        <v>374</v>
      </c>
      <c r="O2" s="7" t="s">
        <v>218</v>
      </c>
      <c r="P2" s="5" t="s">
        <v>373</v>
      </c>
      <c r="Q2" s="5" t="s">
        <v>374</v>
      </c>
      <c r="R2" s="7" t="s">
        <v>218</v>
      </c>
      <c r="S2" s="5" t="s">
        <v>373</v>
      </c>
      <c r="T2" s="5" t="s">
        <v>374</v>
      </c>
      <c r="U2" s="7" t="s">
        <v>218</v>
      </c>
      <c r="V2" s="5" t="s">
        <v>373</v>
      </c>
      <c r="W2" s="5" t="s">
        <v>374</v>
      </c>
      <c r="X2" s="7" t="s">
        <v>218</v>
      </c>
      <c r="Y2" s="5" t="s">
        <v>373</v>
      </c>
      <c r="Z2" s="5" t="s">
        <v>374</v>
      </c>
      <c r="AA2" s="7" t="s">
        <v>218</v>
      </c>
      <c r="AB2" s="5" t="s">
        <v>373</v>
      </c>
      <c r="AC2" s="5" t="s">
        <v>374</v>
      </c>
      <c r="AD2" s="7" t="s">
        <v>218</v>
      </c>
      <c r="AE2" s="5" t="s">
        <v>373</v>
      </c>
      <c r="AF2" s="5" t="s">
        <v>374</v>
      </c>
      <c r="AG2" s="7" t="s">
        <v>218</v>
      </c>
      <c r="AH2" s="5" t="s">
        <v>373</v>
      </c>
      <c r="AI2" s="5" t="s">
        <v>374</v>
      </c>
      <c r="AJ2" s="7" t="s">
        <v>218</v>
      </c>
      <c r="AK2" s="5" t="s">
        <v>373</v>
      </c>
      <c r="AL2" s="5" t="s">
        <v>374</v>
      </c>
      <c r="AM2" s="7" t="s">
        <v>218</v>
      </c>
      <c r="AN2" s="5" t="s">
        <v>373</v>
      </c>
      <c r="AO2" s="5" t="s">
        <v>374</v>
      </c>
      <c r="AP2" s="7" t="s">
        <v>218</v>
      </c>
      <c r="AQ2" s="5" t="s">
        <v>373</v>
      </c>
      <c r="AR2" s="5" t="s">
        <v>374</v>
      </c>
      <c r="AS2" s="7" t="s">
        <v>218</v>
      </c>
      <c r="AT2" s="5" t="s">
        <v>373</v>
      </c>
      <c r="AU2" s="5" t="s">
        <v>374</v>
      </c>
      <c r="AV2" s="7" t="s">
        <v>218</v>
      </c>
      <c r="AW2" s="13" t="s">
        <v>373</v>
      </c>
      <c r="AX2" s="13" t="s">
        <v>374</v>
      </c>
      <c r="AY2" s="14" t="s">
        <v>218</v>
      </c>
      <c r="AZ2" s="2"/>
    </row>
    <row r="3" s="1" customFormat="1" spans="1:51">
      <c r="A3" s="6" t="s">
        <v>447</v>
      </c>
      <c r="B3" s="6" t="s">
        <v>448</v>
      </c>
      <c r="C3" s="6" t="s">
        <v>449</v>
      </c>
      <c r="D3" s="6" t="s">
        <v>450</v>
      </c>
      <c r="E3" s="6" t="s">
        <v>451</v>
      </c>
      <c r="F3" s="6" t="s">
        <v>452</v>
      </c>
      <c r="G3" s="6" t="s">
        <v>453</v>
      </c>
      <c r="H3" s="6" t="s">
        <v>454</v>
      </c>
      <c r="I3" s="6" t="s">
        <v>455</v>
      </c>
      <c r="J3" s="6" t="s">
        <v>456</v>
      </c>
      <c r="K3" s="6" t="s">
        <v>457</v>
      </c>
      <c r="L3" s="6" t="s">
        <v>458</v>
      </c>
      <c r="M3" s="6" t="s">
        <v>459</v>
      </c>
      <c r="N3" s="6" t="s">
        <v>460</v>
      </c>
      <c r="O3" s="6" t="s">
        <v>461</v>
      </c>
      <c r="P3" s="6" t="s">
        <v>462</v>
      </c>
      <c r="Q3" s="6" t="s">
        <v>463</v>
      </c>
      <c r="R3" s="6" t="s">
        <v>464</v>
      </c>
      <c r="S3" s="6" t="s">
        <v>465</v>
      </c>
      <c r="T3" s="6" t="s">
        <v>466</v>
      </c>
      <c r="U3" s="6" t="s">
        <v>467</v>
      </c>
      <c r="V3" s="6" t="s">
        <v>468</v>
      </c>
      <c r="W3" s="6" t="s">
        <v>469</v>
      </c>
      <c r="X3" s="6" t="s">
        <v>470</v>
      </c>
      <c r="Y3" s="6" t="s">
        <v>471</v>
      </c>
      <c r="Z3" s="6" t="s">
        <v>472</v>
      </c>
      <c r="AA3" s="6" t="s">
        <v>473</v>
      </c>
      <c r="AB3" s="6" t="s">
        <v>474</v>
      </c>
      <c r="AC3" s="6" t="s">
        <v>475</v>
      </c>
      <c r="AD3" s="6" t="s">
        <v>476</v>
      </c>
      <c r="AE3" s="6" t="s">
        <v>477</v>
      </c>
      <c r="AF3" s="6" t="s">
        <v>478</v>
      </c>
      <c r="AG3" s="6" t="s">
        <v>479</v>
      </c>
      <c r="AH3" s="6" t="s">
        <v>480</v>
      </c>
      <c r="AI3" s="6" t="s">
        <v>481</v>
      </c>
      <c r="AJ3" s="6" t="s">
        <v>482</v>
      </c>
      <c r="AK3" s="6" t="s">
        <v>483</v>
      </c>
      <c r="AL3" s="6" t="s">
        <v>484</v>
      </c>
      <c r="AM3" s="6" t="s">
        <v>485</v>
      </c>
      <c r="AN3" s="6" t="s">
        <v>486</v>
      </c>
      <c r="AO3" s="6" t="s">
        <v>487</v>
      </c>
      <c r="AP3" s="6" t="s">
        <v>488</v>
      </c>
      <c r="AQ3" s="6" t="s">
        <v>489</v>
      </c>
      <c r="AR3" s="6" t="s">
        <v>490</v>
      </c>
      <c r="AS3" s="6" t="s">
        <v>491</v>
      </c>
      <c r="AT3" s="6" t="s">
        <v>492</v>
      </c>
      <c r="AU3" s="6" t="s">
        <v>493</v>
      </c>
      <c r="AV3" s="6" t="s">
        <v>494</v>
      </c>
      <c r="AW3" s="6" t="s">
        <v>495</v>
      </c>
      <c r="AX3" s="6" t="s">
        <v>496</v>
      </c>
      <c r="AY3" s="6" t="s">
        <v>497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13"/>
  </cols>
  <sheetData>
    <row r="1" ht="30" customHeight="1" spans="1:35">
      <c r="A1" s="314" t="s">
        <v>80</v>
      </c>
      <c r="B1" s="315"/>
      <c r="C1" s="315"/>
      <c r="D1" s="314"/>
      <c r="E1" s="314"/>
      <c r="F1" s="314"/>
      <c r="G1" s="314"/>
      <c r="H1" s="315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38"/>
      <c r="V1" s="314"/>
      <c r="W1" s="315"/>
      <c r="X1" s="338"/>
      <c r="Y1" s="315"/>
      <c r="Z1" s="315"/>
      <c r="AA1" s="315"/>
      <c r="AB1" s="315"/>
      <c r="AC1" s="349"/>
      <c r="AD1" s="349"/>
      <c r="AE1" s="349"/>
      <c r="AF1" s="314"/>
      <c r="AG1" s="315"/>
      <c r="AH1" s="315"/>
      <c r="AI1" s="359"/>
    </row>
    <row r="2" ht="15" customHeight="1" spans="1:35">
      <c r="A2" s="316" t="s">
        <v>1</v>
      </c>
      <c r="B2" s="156" t="s">
        <v>81</v>
      </c>
      <c r="C2" s="156"/>
      <c r="D2" s="317"/>
      <c r="E2" s="317"/>
      <c r="F2" s="317"/>
      <c r="G2" s="318" t="s">
        <v>3</v>
      </c>
      <c r="H2" s="319"/>
      <c r="I2" s="336"/>
      <c r="J2" s="336"/>
      <c r="K2" s="337"/>
      <c r="L2" s="336" t="s">
        <v>4</v>
      </c>
      <c r="M2" s="336"/>
      <c r="N2" s="336"/>
      <c r="O2" s="319"/>
      <c r="P2" s="336"/>
      <c r="Q2" s="336"/>
      <c r="R2" s="317" t="s">
        <v>82</v>
      </c>
      <c r="S2" s="317"/>
      <c r="T2" s="336" t="s">
        <v>83</v>
      </c>
      <c r="U2" s="339"/>
      <c r="V2" s="336"/>
      <c r="W2" s="319"/>
      <c r="X2" s="340"/>
      <c r="Y2" s="319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50" t="s">
        <v>91</v>
      </c>
      <c r="AG2" s="156" t="s">
        <v>92</v>
      </c>
      <c r="AH2" s="360" t="s">
        <v>93</v>
      </c>
      <c r="AI2" s="361"/>
    </row>
    <row r="3" ht="30.95" customHeight="1" spans="1:35">
      <c r="A3" s="320"/>
      <c r="B3" s="159" t="s">
        <v>94</v>
      </c>
      <c r="C3" s="159" t="s">
        <v>95</v>
      </c>
      <c r="D3" s="321" t="s">
        <v>96</v>
      </c>
      <c r="E3" s="321"/>
      <c r="F3" s="321" t="s">
        <v>97</v>
      </c>
      <c r="G3" s="322" t="s">
        <v>98</v>
      </c>
      <c r="H3" s="323" t="s">
        <v>99</v>
      </c>
      <c r="I3" s="322"/>
      <c r="J3" s="322"/>
      <c r="K3" s="322"/>
      <c r="L3" s="321" t="s">
        <v>100</v>
      </c>
      <c r="M3" s="322" t="s">
        <v>101</v>
      </c>
      <c r="N3" s="322" t="s">
        <v>102</v>
      </c>
      <c r="O3" s="323" t="s">
        <v>103</v>
      </c>
      <c r="P3" s="322" t="s">
        <v>104</v>
      </c>
      <c r="Q3" s="322" t="s">
        <v>105</v>
      </c>
      <c r="R3" s="322" t="s">
        <v>106</v>
      </c>
      <c r="S3" s="322" t="s">
        <v>107</v>
      </c>
      <c r="T3" s="341" t="s">
        <v>108</v>
      </c>
      <c r="U3" s="342" t="s">
        <v>109</v>
      </c>
      <c r="V3" s="341" t="s">
        <v>110</v>
      </c>
      <c r="W3" s="159" t="s">
        <v>111</v>
      </c>
      <c r="X3" s="343" t="s">
        <v>112</v>
      </c>
      <c r="Y3" s="351" t="s">
        <v>6</v>
      </c>
      <c r="Z3" s="352"/>
      <c r="AA3" s="159"/>
      <c r="AB3" s="159"/>
      <c r="AC3" s="158"/>
      <c r="AD3" s="158"/>
      <c r="AE3" s="158"/>
      <c r="AF3" s="353"/>
      <c r="AG3" s="159"/>
      <c r="AH3" s="362"/>
      <c r="AI3" s="361"/>
    </row>
    <row r="4" ht="15" customHeight="1" spans="1:35">
      <c r="A4" s="324"/>
      <c r="B4" s="162" t="s">
        <v>113</v>
      </c>
      <c r="C4" s="162" t="s">
        <v>113</v>
      </c>
      <c r="D4" s="325" t="s">
        <v>113</v>
      </c>
      <c r="E4" s="325"/>
      <c r="F4" s="325" t="s">
        <v>113</v>
      </c>
      <c r="G4" s="325" t="s">
        <v>113</v>
      </c>
      <c r="H4" s="162" t="s">
        <v>113</v>
      </c>
      <c r="I4" s="325"/>
      <c r="J4" s="325"/>
      <c r="K4" s="325"/>
      <c r="L4" s="325" t="s">
        <v>113</v>
      </c>
      <c r="M4" s="325" t="s">
        <v>113</v>
      </c>
      <c r="N4" s="325" t="s">
        <v>113</v>
      </c>
      <c r="O4" s="162" t="s">
        <v>113</v>
      </c>
      <c r="P4" s="325" t="s">
        <v>113</v>
      </c>
      <c r="Q4" s="325" t="s">
        <v>113</v>
      </c>
      <c r="R4" s="325" t="s">
        <v>113</v>
      </c>
      <c r="S4" s="325" t="s">
        <v>113</v>
      </c>
      <c r="T4" s="325" t="s">
        <v>113</v>
      </c>
      <c r="U4" s="344" t="s">
        <v>113</v>
      </c>
      <c r="V4" s="325" t="s">
        <v>113</v>
      </c>
      <c r="W4" s="162" t="s">
        <v>113</v>
      </c>
      <c r="X4" s="344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25" t="s">
        <v>32</v>
      </c>
      <c r="AG4" s="162" t="s">
        <v>113</v>
      </c>
      <c r="AH4" s="363" t="s">
        <v>113</v>
      </c>
      <c r="AI4" s="361"/>
    </row>
    <row r="5" ht="15" customHeight="1" spans="1:35">
      <c r="A5" s="324"/>
      <c r="B5" s="162" t="s">
        <v>114</v>
      </c>
      <c r="C5" s="162" t="s">
        <v>115</v>
      </c>
      <c r="D5" s="325" t="s">
        <v>116</v>
      </c>
      <c r="E5" s="325"/>
      <c r="F5" s="325"/>
      <c r="G5" s="325" t="s">
        <v>117</v>
      </c>
      <c r="H5" s="162" t="s">
        <v>118</v>
      </c>
      <c r="I5" s="325"/>
      <c r="J5" s="325"/>
      <c r="K5" s="325"/>
      <c r="L5" s="325" t="s">
        <v>119</v>
      </c>
      <c r="M5" s="325" t="s">
        <v>120</v>
      </c>
      <c r="N5" s="325" t="s">
        <v>121</v>
      </c>
      <c r="O5" s="162" t="s">
        <v>122</v>
      </c>
      <c r="P5" s="325" t="s">
        <v>123</v>
      </c>
      <c r="Q5" s="325"/>
      <c r="R5" s="325"/>
      <c r="S5" s="325"/>
      <c r="T5" s="325"/>
      <c r="U5" s="344" t="s">
        <v>124</v>
      </c>
      <c r="V5" s="325"/>
      <c r="W5" s="162" t="s">
        <v>125</v>
      </c>
      <c r="X5" s="344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25"/>
      <c r="AG5" s="162"/>
      <c r="AH5" s="363"/>
      <c r="AI5" s="361"/>
    </row>
    <row r="6" ht="15" customHeight="1" spans="1:35">
      <c r="A6" s="326">
        <v>1</v>
      </c>
      <c r="B6" s="327"/>
      <c r="C6" s="327"/>
      <c r="D6" s="328"/>
      <c r="E6" s="328"/>
      <c r="F6" s="328"/>
      <c r="G6" s="328"/>
      <c r="H6" s="327"/>
      <c r="I6" s="328"/>
      <c r="J6" s="328"/>
      <c r="K6" s="328"/>
      <c r="L6" s="328"/>
      <c r="M6" s="328"/>
      <c r="N6" s="328"/>
      <c r="O6" s="327"/>
      <c r="P6" s="328"/>
      <c r="Q6" s="328"/>
      <c r="R6" s="328"/>
      <c r="S6" s="328"/>
      <c r="T6" s="328"/>
      <c r="U6" s="345"/>
      <c r="V6" s="328"/>
      <c r="W6" s="327"/>
      <c r="X6" s="346"/>
      <c r="Y6" s="354"/>
      <c r="Z6" s="354" t="str">
        <f>IF(SUM(B6:F6)=0,"",SUM(B6:F6))</f>
        <v/>
      </c>
      <c r="AA6" s="354" t="str">
        <f>IF(SUM(G6:H6)=0,"",SUM(G6:H6))</f>
        <v/>
      </c>
      <c r="AB6" s="354" t="str">
        <f>IF(SUM(L6:Q6)=0,"",SUM(L6:Q6))</f>
        <v/>
      </c>
      <c r="AC6" s="355" t="str">
        <f>IF(ISERROR(Z6*100/SUM(Z6+AA6+AB6)),"",Z6*100/SUM(Z6+AA6+AB6))</f>
        <v/>
      </c>
      <c r="AD6" s="355" t="str">
        <f>IF(ISERROR(AA6*100/SUM(Z6+AA6+AB6)),"",AA6*100/SUM(Z6+AA6+AB6))</f>
        <v/>
      </c>
      <c r="AE6" s="355" t="str">
        <f>IF(ISERROR(AB6*100/SUM(Z6+AA6+AB6)),"",AB6*100/SUM(Z6+AA6+AB6))</f>
        <v/>
      </c>
      <c r="AF6" s="356"/>
      <c r="AG6" s="354" t="str">
        <f>IF(SUM(T6:X6)=0,"",SUM(T6:X6))</f>
        <v/>
      </c>
      <c r="AH6" s="364" t="str">
        <f>IF(SUM(Z6:AB6)=0,"",SUM(Z6:AB6))</f>
        <v/>
      </c>
      <c r="AI6" s="365"/>
    </row>
    <row r="7" ht="15" customHeight="1" spans="1:35">
      <c r="A7" s="326">
        <v>2</v>
      </c>
      <c r="B7" s="327"/>
      <c r="C7" s="327"/>
      <c r="D7" s="328"/>
      <c r="E7" s="328"/>
      <c r="F7" s="328"/>
      <c r="G7" s="328"/>
      <c r="H7" s="327"/>
      <c r="I7" s="328"/>
      <c r="J7" s="328"/>
      <c r="K7" s="328"/>
      <c r="L7" s="328"/>
      <c r="M7" s="328"/>
      <c r="N7" s="328"/>
      <c r="O7" s="327"/>
      <c r="P7" s="328"/>
      <c r="Q7" s="328"/>
      <c r="R7" s="328"/>
      <c r="S7" s="328"/>
      <c r="T7" s="328"/>
      <c r="U7" s="345"/>
      <c r="V7" s="328"/>
      <c r="W7" s="327"/>
      <c r="X7" s="346"/>
      <c r="Y7" s="354"/>
      <c r="Z7" s="354" t="str">
        <f t="shared" ref="Z7:Z15" si="0">IF(SUM(B7:F7)=0,"",SUM(B7:F7))</f>
        <v/>
      </c>
      <c r="AA7" s="354" t="str">
        <f t="shared" ref="AA7:AA15" si="1">IF(SUM(G7:H7)=0,"",SUM(G7:H7))</f>
        <v/>
      </c>
      <c r="AB7" s="354" t="str">
        <f t="shared" ref="AB7:AB15" si="2">IF(SUM(L7:Q7)=0,"",SUM(L7:Q7))</f>
        <v/>
      </c>
      <c r="AC7" s="355" t="str">
        <f t="shared" ref="AC7:AC15" si="3">IF(ISERROR(Z7*100/SUM(Z7+AA7+AB7)),"",Z7*100/SUM(Z7+AA7+AB7))</f>
        <v/>
      </c>
      <c r="AD7" s="355" t="str">
        <f t="shared" ref="AD7:AD15" si="4">IF(ISERROR(AA7*100/SUM(Z7+AA7+AB7)),"",AA7*100/SUM(Z7+AA7+AB7))</f>
        <v/>
      </c>
      <c r="AE7" s="355" t="str">
        <f t="shared" ref="AE7:AE15" si="5">IF(ISERROR(AB7*100/SUM(Z7+AA7+AB7)),"",AB7*100/SUM(Z7+AA7+AB7))</f>
        <v/>
      </c>
      <c r="AF7" s="356"/>
      <c r="AG7" s="354" t="str">
        <f t="shared" ref="AG7:AG15" si="6">IF(SUM(T7:X7)=0,"",SUM(T7:X7))</f>
        <v/>
      </c>
      <c r="AH7" s="364" t="str">
        <f t="shared" ref="AH7:AH16" si="7">IF(SUM(Z7:AB7)=0,"",SUM(Z7:AB7))</f>
        <v/>
      </c>
      <c r="AI7" s="365"/>
    </row>
    <row r="8" ht="15" customHeight="1" spans="1:35">
      <c r="A8" s="326">
        <v>3</v>
      </c>
      <c r="B8" s="327"/>
      <c r="C8" s="327"/>
      <c r="D8" s="328"/>
      <c r="E8" s="328"/>
      <c r="F8" s="328"/>
      <c r="G8" s="328"/>
      <c r="H8" s="327"/>
      <c r="I8" s="328"/>
      <c r="J8" s="328"/>
      <c r="K8" s="328"/>
      <c r="L8" s="328"/>
      <c r="M8" s="328"/>
      <c r="N8" s="328"/>
      <c r="O8" s="327"/>
      <c r="P8" s="328"/>
      <c r="Q8" s="328"/>
      <c r="R8" s="328"/>
      <c r="S8" s="328"/>
      <c r="T8" s="328"/>
      <c r="U8" s="345"/>
      <c r="V8" s="328"/>
      <c r="W8" s="327"/>
      <c r="X8" s="346"/>
      <c r="Y8" s="354"/>
      <c r="Z8" s="354" t="str">
        <f t="shared" si="0"/>
        <v/>
      </c>
      <c r="AA8" s="354" t="str">
        <f t="shared" si="1"/>
        <v/>
      </c>
      <c r="AB8" s="354" t="str">
        <f t="shared" si="2"/>
        <v/>
      </c>
      <c r="AC8" s="355" t="str">
        <f t="shared" si="3"/>
        <v/>
      </c>
      <c r="AD8" s="355" t="str">
        <f t="shared" si="4"/>
        <v/>
      </c>
      <c r="AE8" s="355" t="str">
        <f t="shared" si="5"/>
        <v/>
      </c>
      <c r="AF8" s="356"/>
      <c r="AG8" s="354" t="str">
        <f t="shared" si="6"/>
        <v/>
      </c>
      <c r="AH8" s="364" t="str">
        <f t="shared" si="7"/>
        <v/>
      </c>
      <c r="AI8" s="365"/>
    </row>
    <row r="9" ht="15" customHeight="1" spans="1:35">
      <c r="A9" s="326">
        <v>4</v>
      </c>
      <c r="B9" s="327"/>
      <c r="C9" s="327"/>
      <c r="D9" s="328"/>
      <c r="E9" s="328"/>
      <c r="F9" s="328"/>
      <c r="G9" s="328"/>
      <c r="H9" s="327"/>
      <c r="I9" s="328"/>
      <c r="J9" s="328"/>
      <c r="K9" s="328"/>
      <c r="L9" s="328"/>
      <c r="M9" s="328"/>
      <c r="N9" s="328"/>
      <c r="O9" s="327"/>
      <c r="P9" s="328"/>
      <c r="Q9" s="328"/>
      <c r="R9" s="328"/>
      <c r="S9" s="328"/>
      <c r="T9" s="328"/>
      <c r="U9" s="345"/>
      <c r="V9" s="328"/>
      <c r="W9" s="327"/>
      <c r="X9" s="346"/>
      <c r="Y9" s="354"/>
      <c r="Z9" s="354" t="str">
        <f t="shared" si="0"/>
        <v/>
      </c>
      <c r="AA9" s="354" t="str">
        <f t="shared" si="1"/>
        <v/>
      </c>
      <c r="AB9" s="354" t="str">
        <f t="shared" si="2"/>
        <v/>
      </c>
      <c r="AC9" s="355" t="str">
        <f t="shared" si="3"/>
        <v/>
      </c>
      <c r="AD9" s="355" t="str">
        <f t="shared" si="4"/>
        <v/>
      </c>
      <c r="AE9" s="355" t="str">
        <f t="shared" si="5"/>
        <v/>
      </c>
      <c r="AF9" s="356"/>
      <c r="AG9" s="354" t="str">
        <f t="shared" si="6"/>
        <v/>
      </c>
      <c r="AH9" s="364" t="str">
        <f t="shared" si="7"/>
        <v/>
      </c>
      <c r="AI9" s="365"/>
    </row>
    <row r="10" ht="15" customHeight="1" spans="1:35">
      <c r="A10" s="326">
        <v>5</v>
      </c>
      <c r="B10" s="327"/>
      <c r="C10" s="327"/>
      <c r="D10" s="328"/>
      <c r="E10" s="328"/>
      <c r="F10" s="328"/>
      <c r="G10" s="328"/>
      <c r="H10" s="327"/>
      <c r="I10" s="328"/>
      <c r="J10" s="328"/>
      <c r="K10" s="328"/>
      <c r="L10" s="328"/>
      <c r="M10" s="328"/>
      <c r="N10" s="328"/>
      <c r="O10" s="327"/>
      <c r="P10" s="328"/>
      <c r="Q10" s="328"/>
      <c r="R10" s="328"/>
      <c r="S10" s="328"/>
      <c r="T10" s="328"/>
      <c r="U10" s="345"/>
      <c r="V10" s="328"/>
      <c r="W10" s="327"/>
      <c r="X10" s="346"/>
      <c r="Y10" s="354"/>
      <c r="Z10" s="354" t="str">
        <f t="shared" si="0"/>
        <v/>
      </c>
      <c r="AA10" s="354" t="str">
        <f t="shared" si="1"/>
        <v/>
      </c>
      <c r="AB10" s="354" t="str">
        <f t="shared" si="2"/>
        <v/>
      </c>
      <c r="AC10" s="355" t="str">
        <f t="shared" si="3"/>
        <v/>
      </c>
      <c r="AD10" s="355" t="str">
        <f t="shared" si="4"/>
        <v/>
      </c>
      <c r="AE10" s="355" t="str">
        <f t="shared" si="5"/>
        <v/>
      </c>
      <c r="AF10" s="356"/>
      <c r="AG10" s="354" t="str">
        <f t="shared" si="6"/>
        <v/>
      </c>
      <c r="AH10" s="364" t="str">
        <f t="shared" si="7"/>
        <v/>
      </c>
      <c r="AI10" s="365"/>
    </row>
    <row r="11" ht="15" customHeight="1" spans="1:35">
      <c r="A11" s="326">
        <v>6</v>
      </c>
      <c r="B11" s="327"/>
      <c r="C11" s="327"/>
      <c r="D11" s="328"/>
      <c r="E11" s="328"/>
      <c r="F11" s="328"/>
      <c r="G11" s="328"/>
      <c r="H11" s="327"/>
      <c r="I11" s="328"/>
      <c r="J11" s="328"/>
      <c r="K11" s="328"/>
      <c r="L11" s="328"/>
      <c r="M11" s="328"/>
      <c r="N11" s="328"/>
      <c r="O11" s="327"/>
      <c r="P11" s="328"/>
      <c r="Q11" s="328"/>
      <c r="R11" s="328"/>
      <c r="S11" s="328"/>
      <c r="T11" s="328"/>
      <c r="U11" s="345"/>
      <c r="V11" s="328"/>
      <c r="W11" s="327"/>
      <c r="X11" s="346"/>
      <c r="Y11" s="354"/>
      <c r="Z11" s="354" t="str">
        <f t="shared" si="0"/>
        <v/>
      </c>
      <c r="AA11" s="354" t="str">
        <f t="shared" si="1"/>
        <v/>
      </c>
      <c r="AB11" s="354" t="str">
        <f t="shared" si="2"/>
        <v/>
      </c>
      <c r="AC11" s="355" t="str">
        <f t="shared" si="3"/>
        <v/>
      </c>
      <c r="AD11" s="355" t="str">
        <f t="shared" si="4"/>
        <v/>
      </c>
      <c r="AE11" s="355" t="str">
        <f t="shared" si="5"/>
        <v/>
      </c>
      <c r="AF11" s="192"/>
      <c r="AG11" s="354" t="str">
        <f t="shared" si="6"/>
        <v/>
      </c>
      <c r="AH11" s="364" t="str">
        <f t="shared" si="7"/>
        <v/>
      </c>
      <c r="AI11" s="365"/>
    </row>
    <row r="12" ht="15" customHeight="1" spans="1:35">
      <c r="A12" s="326">
        <v>7</v>
      </c>
      <c r="B12" s="327"/>
      <c r="C12" s="327"/>
      <c r="D12" s="328"/>
      <c r="E12" s="328"/>
      <c r="F12" s="328"/>
      <c r="G12" s="328"/>
      <c r="H12" s="327"/>
      <c r="I12" s="328"/>
      <c r="J12" s="328"/>
      <c r="K12" s="328"/>
      <c r="L12" s="328"/>
      <c r="M12" s="328"/>
      <c r="N12" s="328"/>
      <c r="O12" s="327"/>
      <c r="P12" s="328"/>
      <c r="Q12" s="328"/>
      <c r="R12" s="328"/>
      <c r="S12" s="328"/>
      <c r="T12" s="328"/>
      <c r="U12" s="345"/>
      <c r="V12" s="328"/>
      <c r="W12" s="327"/>
      <c r="X12" s="346"/>
      <c r="Y12" s="354"/>
      <c r="Z12" s="354" t="str">
        <f t="shared" si="0"/>
        <v/>
      </c>
      <c r="AA12" s="354" t="str">
        <f t="shared" si="1"/>
        <v/>
      </c>
      <c r="AB12" s="354" t="str">
        <f t="shared" si="2"/>
        <v/>
      </c>
      <c r="AC12" s="355" t="str">
        <f t="shared" si="3"/>
        <v/>
      </c>
      <c r="AD12" s="355" t="str">
        <f t="shared" si="4"/>
        <v/>
      </c>
      <c r="AE12" s="355" t="str">
        <f t="shared" si="5"/>
        <v/>
      </c>
      <c r="AF12" s="356"/>
      <c r="AG12" s="354" t="str">
        <f t="shared" si="6"/>
        <v/>
      </c>
      <c r="AH12" s="364" t="str">
        <f t="shared" si="7"/>
        <v/>
      </c>
      <c r="AI12" s="365"/>
    </row>
    <row r="13" ht="15" customHeight="1" spans="1:35">
      <c r="A13" s="326">
        <v>8</v>
      </c>
      <c r="B13" s="327"/>
      <c r="C13" s="327"/>
      <c r="D13" s="328"/>
      <c r="E13" s="328"/>
      <c r="F13" s="328"/>
      <c r="G13" s="328"/>
      <c r="H13" s="327"/>
      <c r="I13" s="328"/>
      <c r="J13" s="328"/>
      <c r="K13" s="328"/>
      <c r="L13" s="328"/>
      <c r="M13" s="328"/>
      <c r="N13" s="328"/>
      <c r="O13" s="327"/>
      <c r="P13" s="328"/>
      <c r="Q13" s="328"/>
      <c r="R13" s="328"/>
      <c r="S13" s="328"/>
      <c r="T13" s="328"/>
      <c r="U13" s="345"/>
      <c r="V13" s="328"/>
      <c r="W13" s="327"/>
      <c r="X13" s="346"/>
      <c r="Y13" s="354"/>
      <c r="Z13" s="354" t="str">
        <f t="shared" si="0"/>
        <v/>
      </c>
      <c r="AA13" s="354" t="str">
        <f t="shared" si="1"/>
        <v/>
      </c>
      <c r="AB13" s="354" t="str">
        <f t="shared" si="2"/>
        <v/>
      </c>
      <c r="AC13" s="355" t="str">
        <f t="shared" si="3"/>
        <v/>
      </c>
      <c r="AD13" s="355" t="str">
        <f t="shared" si="4"/>
        <v/>
      </c>
      <c r="AE13" s="355" t="str">
        <f t="shared" si="5"/>
        <v/>
      </c>
      <c r="AF13" s="356"/>
      <c r="AG13" s="354" t="str">
        <f t="shared" si="6"/>
        <v/>
      </c>
      <c r="AH13" s="364" t="str">
        <f t="shared" si="7"/>
        <v/>
      </c>
      <c r="AI13" s="365"/>
    </row>
    <row r="14" ht="15" customHeight="1" spans="1:35">
      <c r="A14" s="326">
        <v>9</v>
      </c>
      <c r="B14" s="327"/>
      <c r="C14" s="327"/>
      <c r="D14" s="328"/>
      <c r="E14" s="328"/>
      <c r="F14" s="328"/>
      <c r="G14" s="328"/>
      <c r="H14" s="327"/>
      <c r="I14" s="328"/>
      <c r="J14" s="328"/>
      <c r="K14" s="328"/>
      <c r="L14" s="328"/>
      <c r="M14" s="328"/>
      <c r="N14" s="328"/>
      <c r="O14" s="327"/>
      <c r="P14" s="328"/>
      <c r="Q14" s="328"/>
      <c r="R14" s="328"/>
      <c r="S14" s="328"/>
      <c r="T14" s="328"/>
      <c r="U14" s="345"/>
      <c r="V14" s="328"/>
      <c r="W14" s="327"/>
      <c r="X14" s="346"/>
      <c r="Y14" s="354"/>
      <c r="Z14" s="354" t="str">
        <f t="shared" si="0"/>
        <v/>
      </c>
      <c r="AA14" s="354" t="str">
        <f t="shared" si="1"/>
        <v/>
      </c>
      <c r="AB14" s="354" t="str">
        <f t="shared" si="2"/>
        <v/>
      </c>
      <c r="AC14" s="355" t="str">
        <f t="shared" si="3"/>
        <v/>
      </c>
      <c r="AD14" s="355" t="str">
        <f t="shared" si="4"/>
        <v/>
      </c>
      <c r="AE14" s="355" t="str">
        <f t="shared" si="5"/>
        <v/>
      </c>
      <c r="AF14" s="356"/>
      <c r="AG14" s="354" t="str">
        <f t="shared" si="6"/>
        <v/>
      </c>
      <c r="AH14" s="364" t="str">
        <f t="shared" si="7"/>
        <v/>
      </c>
      <c r="AI14" s="365"/>
    </row>
    <row r="15" ht="15" customHeight="1" spans="1:35">
      <c r="A15" s="326">
        <v>10</v>
      </c>
      <c r="B15" s="327"/>
      <c r="C15" s="327"/>
      <c r="D15" s="328"/>
      <c r="E15" s="328"/>
      <c r="F15" s="328"/>
      <c r="G15" s="328"/>
      <c r="H15" s="327"/>
      <c r="I15" s="328"/>
      <c r="J15" s="328"/>
      <c r="K15" s="328"/>
      <c r="L15" s="328"/>
      <c r="M15" s="328"/>
      <c r="N15" s="328"/>
      <c r="O15" s="327"/>
      <c r="P15" s="328"/>
      <c r="Q15" s="328"/>
      <c r="R15" s="328"/>
      <c r="S15" s="328"/>
      <c r="T15" s="328"/>
      <c r="U15" s="345"/>
      <c r="V15" s="328"/>
      <c r="W15" s="327"/>
      <c r="X15" s="346"/>
      <c r="Y15" s="354"/>
      <c r="Z15" s="354" t="str">
        <f t="shared" si="0"/>
        <v/>
      </c>
      <c r="AA15" s="354" t="str">
        <f t="shared" si="1"/>
        <v/>
      </c>
      <c r="AB15" s="354" t="str">
        <f t="shared" si="2"/>
        <v/>
      </c>
      <c r="AC15" s="355" t="str">
        <f t="shared" si="3"/>
        <v/>
      </c>
      <c r="AD15" s="355" t="str">
        <f t="shared" si="4"/>
        <v/>
      </c>
      <c r="AE15" s="355" t="str">
        <f t="shared" si="5"/>
        <v/>
      </c>
      <c r="AF15" s="356"/>
      <c r="AG15" s="354" t="str">
        <f t="shared" si="6"/>
        <v/>
      </c>
      <c r="AH15" s="364" t="str">
        <f t="shared" si="7"/>
        <v/>
      </c>
      <c r="AI15" s="365"/>
    </row>
    <row r="16" ht="15" customHeight="1" spans="1:50">
      <c r="A16" s="329" t="s">
        <v>76</v>
      </c>
      <c r="B16" s="330" t="str">
        <f>IF(SUM(B6:B15)=0,"",SUM(B6:B15))</f>
        <v/>
      </c>
      <c r="C16" s="330" t="str">
        <f>IF(SUM(C6:C15)=0,"",SUM(C6:C15))</f>
        <v/>
      </c>
      <c r="D16" s="331" t="str">
        <f>IF(SUM(D6:D15)=0,"",SUM(D6:D15))</f>
        <v/>
      </c>
      <c r="E16" s="331"/>
      <c r="F16" s="331" t="str">
        <f>IF(SUM(F6:F15)=0,"",SUM(F6:F15))</f>
        <v/>
      </c>
      <c r="G16" s="331" t="str">
        <f>IF(SUM(G6:G15)=0,"",SUM(G6:G15))</f>
        <v/>
      </c>
      <c r="H16" s="330" t="str">
        <f>IF(SUM(H6:H15)=0,"",SUM(H6:H15))</f>
        <v/>
      </c>
      <c r="I16" s="331"/>
      <c r="J16" s="331"/>
      <c r="K16" s="331"/>
      <c r="L16" s="331" t="str">
        <f t="shared" ref="L16:S16" si="8">IF(SUM(L6:L15)=0,"",SUM(L6:L15))</f>
        <v/>
      </c>
      <c r="M16" s="331" t="str">
        <f t="shared" si="8"/>
        <v/>
      </c>
      <c r="N16" s="331" t="str">
        <f t="shared" si="8"/>
        <v/>
      </c>
      <c r="O16" s="330" t="str">
        <f t="shared" si="8"/>
        <v/>
      </c>
      <c r="P16" s="331" t="str">
        <f t="shared" si="8"/>
        <v/>
      </c>
      <c r="Q16" s="331" t="str">
        <f t="shared" si="8"/>
        <v/>
      </c>
      <c r="R16" s="331" t="str">
        <f t="shared" si="8"/>
        <v/>
      </c>
      <c r="S16" s="331" t="str">
        <f t="shared" si="8"/>
        <v/>
      </c>
      <c r="T16" s="331" t="str">
        <f t="shared" ref="T16:AB16" si="9">IF(SUM(T6:T15)=0,"",SUM(T6:T15))</f>
        <v/>
      </c>
      <c r="U16" s="347" t="str">
        <f t="shared" si="9"/>
        <v/>
      </c>
      <c r="V16" s="331" t="str">
        <f t="shared" si="9"/>
        <v/>
      </c>
      <c r="W16" s="330" t="str">
        <f t="shared" si="9"/>
        <v/>
      </c>
      <c r="X16" s="347" t="str">
        <f t="shared" si="9"/>
        <v/>
      </c>
      <c r="Y16" s="330" t="str">
        <f t="shared" si="9"/>
        <v/>
      </c>
      <c r="Z16" s="330" t="str">
        <f t="shared" si="9"/>
        <v/>
      </c>
      <c r="AA16" s="330" t="str">
        <f t="shared" si="9"/>
        <v/>
      </c>
      <c r="AB16" s="330" t="str">
        <f t="shared" si="9"/>
        <v/>
      </c>
      <c r="AC16" s="357" t="str">
        <f>IF(ISERROR(AVERAGE(AC6:AC15)=0),"",AVERAGE(AC6:AC15))</f>
        <v/>
      </c>
      <c r="AD16" s="357" t="str">
        <f>IF(ISERROR(AVERAGE(AD6:AD15)=0),"",AVERAGE(AD6:AD15))</f>
        <v/>
      </c>
      <c r="AE16" s="357" t="str">
        <f>IF(ISERROR(AVERAGE(AE6:AE15)=0),"",AVERAGE(AE6:AE15))</f>
        <v/>
      </c>
      <c r="AF16" s="331"/>
      <c r="AG16" s="330" t="str">
        <f>IF(SUM(AG6:AG15)=0,"",SUM(AG6:AG15))</f>
        <v/>
      </c>
      <c r="AH16" s="44" t="str">
        <f t="shared" si="7"/>
        <v/>
      </c>
      <c r="AI16"/>
      <c r="AX16" s="365"/>
    </row>
    <row r="17" ht="15" customHeight="1" spans="1:35">
      <c r="A17" s="326">
        <v>11</v>
      </c>
      <c r="B17" s="327"/>
      <c r="C17" s="327"/>
      <c r="D17" s="328"/>
      <c r="E17" s="328"/>
      <c r="F17" s="328"/>
      <c r="G17" s="328"/>
      <c r="H17" s="327"/>
      <c r="I17" s="328"/>
      <c r="J17" s="328"/>
      <c r="K17" s="328"/>
      <c r="L17" s="328"/>
      <c r="M17" s="328"/>
      <c r="N17" s="328"/>
      <c r="O17" s="327"/>
      <c r="P17" s="328"/>
      <c r="Q17" s="328"/>
      <c r="R17" s="328"/>
      <c r="S17" s="328"/>
      <c r="T17" s="328"/>
      <c r="U17" s="345"/>
      <c r="V17" s="328"/>
      <c r="W17" s="327"/>
      <c r="X17" s="346"/>
      <c r="Y17" s="354"/>
      <c r="Z17" s="354" t="str">
        <f>IF(SUM(B17:F17)=0,"",SUM(B17:F17))</f>
        <v/>
      </c>
      <c r="AA17" s="354" t="str">
        <f>IF(SUM(G17:H17)=0,"",SUM(G17:H17))</f>
        <v/>
      </c>
      <c r="AB17" s="354" t="str">
        <f>IF(SUM(L17:Q17)=0,"",SUM(L17:Q17))</f>
        <v/>
      </c>
      <c r="AC17" s="355" t="str">
        <f>IF(ISERROR(Z17*100/SUM(Z17+AA17+AB17)),"",Z17*100/SUM(Z17+AA17+AB17))</f>
        <v/>
      </c>
      <c r="AD17" s="355" t="str">
        <f>IF(ISERROR(AA17*100/SUM(Z17+AA17+AB17)),"",AA17*100/SUM(Z17+AA17+AB17))</f>
        <v/>
      </c>
      <c r="AE17" s="355" t="str">
        <f>IF(ISERROR(AB17*100/SUM(Z17+AA17+AB17)),"",AB17*100/SUM(Z17+AA17+AB17))</f>
        <v/>
      </c>
      <c r="AF17" s="356"/>
      <c r="AG17" s="354" t="str">
        <f>IF(SUM(T17:X17)=0,"",SUM(T17:X17))</f>
        <v/>
      </c>
      <c r="AH17" s="364" t="str">
        <f t="shared" ref="AH17:AH40" si="10">IF(SUM(Z17:AB17)=0,"",SUM(Z17:AB17))</f>
        <v/>
      </c>
      <c r="AI17" s="365"/>
    </row>
    <row r="18" ht="15" customHeight="1" spans="1:35">
      <c r="A18" s="326">
        <v>12</v>
      </c>
      <c r="B18" s="327"/>
      <c r="C18" s="327"/>
      <c r="D18" s="328"/>
      <c r="E18" s="328"/>
      <c r="F18" s="328"/>
      <c r="G18" s="328"/>
      <c r="H18" s="327"/>
      <c r="I18" s="328"/>
      <c r="J18" s="328"/>
      <c r="K18" s="328"/>
      <c r="L18" s="328"/>
      <c r="M18" s="328"/>
      <c r="N18" s="328"/>
      <c r="O18" s="327"/>
      <c r="P18" s="332"/>
      <c r="Q18" s="328"/>
      <c r="R18" s="328"/>
      <c r="S18" s="328"/>
      <c r="T18" s="328"/>
      <c r="U18" s="345"/>
      <c r="V18" s="328"/>
      <c r="W18" s="327"/>
      <c r="X18" s="346"/>
      <c r="Y18" s="354"/>
      <c r="Z18" s="354" t="str">
        <f t="shared" ref="Z18:Z26" si="11">IF(SUM(B18:F18)=0,"",SUM(B18:F18))</f>
        <v/>
      </c>
      <c r="AA18" s="354" t="str">
        <f t="shared" ref="AA18:AA26" si="12">IF(SUM(G18:H18)=0,"",SUM(G18:H18))</f>
        <v/>
      </c>
      <c r="AB18" s="354" t="str">
        <f t="shared" ref="AB18:AB26" si="13">IF(SUM(L18:Q18)=0,"",SUM(L18:Q18))</f>
        <v/>
      </c>
      <c r="AC18" s="355" t="str">
        <f t="shared" ref="AC18:AC26" si="14">IF(ISERROR(Z18*100/SUM(Z18+AA18+AB18)),"",Z18*100/SUM(Z18+AA18+AB18))</f>
        <v/>
      </c>
      <c r="AD18" s="355" t="str">
        <f t="shared" ref="AD18:AD26" si="15">IF(ISERROR(AA18*100/SUM(Z18+AA18+AB18)),"",AA18*100/SUM(Z18+AA18+AB18))</f>
        <v/>
      </c>
      <c r="AE18" s="355" t="str">
        <f t="shared" ref="AE18:AE26" si="16">IF(ISERROR(AB18*100/SUM(Z18+AA18+AB18)),"",AB18*100/SUM(Z18+AA18+AB18))</f>
        <v/>
      </c>
      <c r="AF18" s="356"/>
      <c r="AG18" s="354" t="str">
        <f t="shared" ref="AG18:AG26" si="17">IF(SUM(T18:X18)=0,"",SUM(T18:X18))</f>
        <v/>
      </c>
      <c r="AH18" s="364" t="str">
        <f t="shared" si="10"/>
        <v/>
      </c>
      <c r="AI18" s="365"/>
    </row>
    <row r="19" ht="15" customHeight="1" spans="1:35">
      <c r="A19" s="326">
        <v>13</v>
      </c>
      <c r="B19" s="327"/>
      <c r="C19" s="327"/>
      <c r="D19" s="328"/>
      <c r="E19" s="328"/>
      <c r="F19" s="328"/>
      <c r="G19" s="328"/>
      <c r="H19" s="327"/>
      <c r="I19" s="328"/>
      <c r="J19" s="328"/>
      <c r="K19" s="328"/>
      <c r="L19" s="328"/>
      <c r="M19" s="328"/>
      <c r="N19" s="328"/>
      <c r="O19" s="327"/>
      <c r="P19" s="328"/>
      <c r="Q19" s="328"/>
      <c r="R19" s="328"/>
      <c r="S19" s="328"/>
      <c r="T19" s="328"/>
      <c r="U19" s="345"/>
      <c r="V19" s="328"/>
      <c r="W19" s="327"/>
      <c r="X19" s="346"/>
      <c r="Y19" s="354"/>
      <c r="Z19" s="354" t="str">
        <f t="shared" si="11"/>
        <v/>
      </c>
      <c r="AA19" s="354" t="str">
        <f t="shared" si="12"/>
        <v/>
      </c>
      <c r="AB19" s="354" t="str">
        <f t="shared" si="13"/>
        <v/>
      </c>
      <c r="AC19" s="355" t="str">
        <f t="shared" si="14"/>
        <v/>
      </c>
      <c r="AD19" s="355" t="str">
        <f t="shared" si="15"/>
        <v/>
      </c>
      <c r="AE19" s="355" t="str">
        <f t="shared" si="16"/>
        <v/>
      </c>
      <c r="AF19" s="356"/>
      <c r="AG19" s="354" t="str">
        <f t="shared" si="17"/>
        <v/>
      </c>
      <c r="AH19" s="364" t="str">
        <f t="shared" si="10"/>
        <v/>
      </c>
      <c r="AI19" s="365"/>
    </row>
    <row r="20" ht="15" customHeight="1" spans="1:35">
      <c r="A20" s="326">
        <v>14</v>
      </c>
      <c r="B20" s="327"/>
      <c r="C20" s="327"/>
      <c r="D20" s="328"/>
      <c r="E20" s="328"/>
      <c r="F20" s="328"/>
      <c r="G20" s="328"/>
      <c r="H20" s="327"/>
      <c r="I20" s="328"/>
      <c r="J20" s="328"/>
      <c r="K20" s="328"/>
      <c r="L20" s="328"/>
      <c r="M20" s="328"/>
      <c r="N20" s="328"/>
      <c r="O20" s="327"/>
      <c r="P20" s="328"/>
      <c r="Q20" s="328"/>
      <c r="R20" s="328"/>
      <c r="S20" s="328"/>
      <c r="T20" s="328"/>
      <c r="U20" s="345"/>
      <c r="V20" s="328"/>
      <c r="W20" s="327"/>
      <c r="X20" s="346"/>
      <c r="Y20" s="354"/>
      <c r="Z20" s="354" t="str">
        <f t="shared" si="11"/>
        <v/>
      </c>
      <c r="AA20" s="354" t="str">
        <f t="shared" si="12"/>
        <v/>
      </c>
      <c r="AB20" s="354" t="str">
        <f t="shared" si="13"/>
        <v/>
      </c>
      <c r="AC20" s="355" t="str">
        <f t="shared" si="14"/>
        <v/>
      </c>
      <c r="AD20" s="355" t="str">
        <f t="shared" si="15"/>
        <v/>
      </c>
      <c r="AE20" s="355" t="str">
        <f t="shared" si="16"/>
        <v/>
      </c>
      <c r="AF20" s="356"/>
      <c r="AG20" s="354" t="str">
        <f t="shared" si="17"/>
        <v/>
      </c>
      <c r="AH20" s="364" t="str">
        <f t="shared" si="10"/>
        <v/>
      </c>
      <c r="AI20" s="365"/>
    </row>
    <row r="21" ht="15" customHeight="1" spans="1:35">
      <c r="A21" s="326">
        <v>15</v>
      </c>
      <c r="B21" s="327"/>
      <c r="C21" s="327"/>
      <c r="D21" s="328"/>
      <c r="E21" s="328"/>
      <c r="F21" s="328"/>
      <c r="G21" s="328"/>
      <c r="H21" s="327"/>
      <c r="I21" s="328"/>
      <c r="J21" s="328"/>
      <c r="K21" s="328"/>
      <c r="L21" s="328"/>
      <c r="M21" s="328"/>
      <c r="N21" s="328"/>
      <c r="O21" s="327"/>
      <c r="P21" s="328"/>
      <c r="Q21" s="328"/>
      <c r="R21" s="328"/>
      <c r="S21" s="328"/>
      <c r="T21" s="328"/>
      <c r="U21" s="345"/>
      <c r="V21" s="328"/>
      <c r="W21" s="327"/>
      <c r="X21" s="346"/>
      <c r="Y21" s="354"/>
      <c r="Z21" s="354" t="str">
        <f t="shared" si="11"/>
        <v/>
      </c>
      <c r="AA21" s="354" t="str">
        <f t="shared" si="12"/>
        <v/>
      </c>
      <c r="AB21" s="354" t="str">
        <f t="shared" si="13"/>
        <v/>
      </c>
      <c r="AC21" s="355" t="str">
        <f t="shared" si="14"/>
        <v/>
      </c>
      <c r="AD21" s="355" t="str">
        <f t="shared" si="15"/>
        <v/>
      </c>
      <c r="AE21" s="355" t="str">
        <f t="shared" si="16"/>
        <v/>
      </c>
      <c r="AF21" s="356"/>
      <c r="AG21" s="354" t="str">
        <f t="shared" si="17"/>
        <v/>
      </c>
      <c r="AH21" s="364" t="str">
        <f t="shared" si="10"/>
        <v/>
      </c>
      <c r="AI21" s="365"/>
    </row>
    <row r="22" ht="15" customHeight="1" spans="1:35">
      <c r="A22" s="326">
        <v>16</v>
      </c>
      <c r="B22" s="327"/>
      <c r="C22" s="327"/>
      <c r="D22" s="328"/>
      <c r="E22" s="328"/>
      <c r="F22" s="328"/>
      <c r="G22" s="328"/>
      <c r="H22" s="327"/>
      <c r="I22" s="328"/>
      <c r="J22" s="328"/>
      <c r="K22" s="328"/>
      <c r="L22" s="328"/>
      <c r="M22" s="328"/>
      <c r="N22" s="328"/>
      <c r="O22" s="327"/>
      <c r="P22" s="328"/>
      <c r="Q22" s="328"/>
      <c r="R22" s="332"/>
      <c r="S22" s="332"/>
      <c r="T22" s="328"/>
      <c r="U22" s="345"/>
      <c r="V22" s="328"/>
      <c r="W22" s="327"/>
      <c r="X22" s="346"/>
      <c r="Y22" s="354"/>
      <c r="Z22" s="354" t="str">
        <f t="shared" si="11"/>
        <v/>
      </c>
      <c r="AA22" s="354" t="str">
        <f t="shared" si="12"/>
        <v/>
      </c>
      <c r="AB22" s="354" t="str">
        <f t="shared" si="13"/>
        <v/>
      </c>
      <c r="AC22" s="355" t="str">
        <f t="shared" si="14"/>
        <v/>
      </c>
      <c r="AD22" s="355" t="str">
        <f t="shared" si="15"/>
        <v/>
      </c>
      <c r="AE22" s="355" t="str">
        <f t="shared" si="16"/>
        <v/>
      </c>
      <c r="AF22" s="356"/>
      <c r="AG22" s="354" t="str">
        <f t="shared" si="17"/>
        <v/>
      </c>
      <c r="AH22" s="364" t="str">
        <f t="shared" si="10"/>
        <v/>
      </c>
      <c r="AI22" s="365"/>
    </row>
    <row r="23" ht="15" customHeight="1" spans="1:35">
      <c r="A23" s="326">
        <v>17</v>
      </c>
      <c r="B23" s="327"/>
      <c r="C23" s="327"/>
      <c r="D23" s="328"/>
      <c r="E23" s="328"/>
      <c r="F23" s="328"/>
      <c r="G23" s="328"/>
      <c r="H23" s="327"/>
      <c r="I23" s="328"/>
      <c r="J23" s="328"/>
      <c r="K23" s="328"/>
      <c r="L23" s="328"/>
      <c r="M23" s="328"/>
      <c r="N23" s="328"/>
      <c r="O23" s="327"/>
      <c r="P23" s="328"/>
      <c r="Q23" s="328"/>
      <c r="R23" s="328"/>
      <c r="S23" s="328"/>
      <c r="T23" s="328"/>
      <c r="U23" s="345"/>
      <c r="V23" s="328"/>
      <c r="W23" s="327"/>
      <c r="X23" s="346"/>
      <c r="Y23" s="354"/>
      <c r="Z23" s="354" t="str">
        <f t="shared" si="11"/>
        <v/>
      </c>
      <c r="AA23" s="354" t="str">
        <f t="shared" si="12"/>
        <v/>
      </c>
      <c r="AB23" s="354" t="str">
        <f t="shared" si="13"/>
        <v/>
      </c>
      <c r="AC23" s="355" t="str">
        <f t="shared" si="14"/>
        <v/>
      </c>
      <c r="AD23" s="355" t="str">
        <f t="shared" si="15"/>
        <v/>
      </c>
      <c r="AE23" s="355" t="str">
        <f t="shared" si="16"/>
        <v/>
      </c>
      <c r="AF23" s="356"/>
      <c r="AG23" s="354" t="str">
        <f t="shared" si="17"/>
        <v/>
      </c>
      <c r="AH23" s="364" t="str">
        <f t="shared" si="10"/>
        <v/>
      </c>
      <c r="AI23" s="365"/>
    </row>
    <row r="24" ht="15" customHeight="1" spans="1:35">
      <c r="A24" s="326">
        <v>18</v>
      </c>
      <c r="B24" s="327"/>
      <c r="C24" s="327"/>
      <c r="D24" s="328"/>
      <c r="E24" s="328"/>
      <c r="F24" s="328"/>
      <c r="G24" s="328"/>
      <c r="H24" s="327"/>
      <c r="I24" s="328"/>
      <c r="J24" s="328"/>
      <c r="K24" s="328"/>
      <c r="L24" s="328"/>
      <c r="M24" s="328"/>
      <c r="N24" s="328"/>
      <c r="O24" s="327"/>
      <c r="P24" s="328"/>
      <c r="Q24" s="328"/>
      <c r="R24" s="328"/>
      <c r="S24" s="328"/>
      <c r="T24" s="328"/>
      <c r="U24" s="345"/>
      <c r="V24" s="328"/>
      <c r="W24" s="327"/>
      <c r="X24" s="346"/>
      <c r="Y24" s="354"/>
      <c r="Z24" s="354" t="str">
        <f t="shared" si="11"/>
        <v/>
      </c>
      <c r="AA24" s="354" t="str">
        <f t="shared" si="12"/>
        <v/>
      </c>
      <c r="AB24" s="354" t="str">
        <f t="shared" si="13"/>
        <v/>
      </c>
      <c r="AC24" s="355" t="str">
        <f t="shared" si="14"/>
        <v/>
      </c>
      <c r="AD24" s="355" t="str">
        <f t="shared" si="15"/>
        <v/>
      </c>
      <c r="AE24" s="355" t="str">
        <f t="shared" si="16"/>
        <v/>
      </c>
      <c r="AF24" s="356"/>
      <c r="AG24" s="354" t="str">
        <f t="shared" si="17"/>
        <v/>
      </c>
      <c r="AH24" s="364" t="str">
        <f t="shared" si="10"/>
        <v/>
      </c>
      <c r="AI24" s="365"/>
    </row>
    <row r="25" ht="15" customHeight="1" spans="1:35">
      <c r="A25" s="326">
        <v>19</v>
      </c>
      <c r="B25" s="327"/>
      <c r="C25" s="327"/>
      <c r="D25" s="328"/>
      <c r="E25" s="328"/>
      <c r="F25" s="328"/>
      <c r="G25" s="328"/>
      <c r="H25" s="327"/>
      <c r="I25" s="328"/>
      <c r="J25" s="328"/>
      <c r="K25" s="328"/>
      <c r="L25" s="328"/>
      <c r="M25" s="328"/>
      <c r="N25" s="328"/>
      <c r="O25" s="327"/>
      <c r="P25" s="328"/>
      <c r="Q25" s="328"/>
      <c r="R25" s="328"/>
      <c r="S25" s="328"/>
      <c r="T25" s="328"/>
      <c r="U25" s="345"/>
      <c r="V25" s="328"/>
      <c r="W25" s="327"/>
      <c r="X25" s="346"/>
      <c r="Y25" s="354"/>
      <c r="Z25" s="354" t="str">
        <f t="shared" si="11"/>
        <v/>
      </c>
      <c r="AA25" s="354" t="str">
        <f t="shared" si="12"/>
        <v/>
      </c>
      <c r="AB25" s="354" t="str">
        <f t="shared" si="13"/>
        <v/>
      </c>
      <c r="AC25" s="355" t="str">
        <f t="shared" si="14"/>
        <v/>
      </c>
      <c r="AD25" s="355" t="str">
        <f t="shared" si="15"/>
        <v/>
      </c>
      <c r="AE25" s="355" t="str">
        <f t="shared" si="16"/>
        <v/>
      </c>
      <c r="AF25" s="356"/>
      <c r="AG25" s="354" t="str">
        <f t="shared" si="17"/>
        <v/>
      </c>
      <c r="AH25" s="364" t="str">
        <f t="shared" si="10"/>
        <v/>
      </c>
      <c r="AI25" s="365"/>
    </row>
    <row r="26" ht="15" customHeight="1" spans="1:35">
      <c r="A26" s="326">
        <v>20</v>
      </c>
      <c r="B26" s="327"/>
      <c r="C26" s="327"/>
      <c r="D26" s="328"/>
      <c r="E26" s="328"/>
      <c r="F26" s="328"/>
      <c r="G26" s="328"/>
      <c r="H26" s="327"/>
      <c r="I26" s="328"/>
      <c r="J26" s="328"/>
      <c r="K26" s="328"/>
      <c r="L26" s="328"/>
      <c r="M26" s="328"/>
      <c r="N26" s="328"/>
      <c r="O26" s="327"/>
      <c r="P26" s="328"/>
      <c r="Q26" s="328"/>
      <c r="R26" s="328"/>
      <c r="S26" s="328"/>
      <c r="T26" s="328"/>
      <c r="U26" s="345"/>
      <c r="V26" s="328"/>
      <c r="W26" s="327"/>
      <c r="X26" s="346"/>
      <c r="Y26" s="354"/>
      <c r="Z26" s="354" t="str">
        <f t="shared" si="11"/>
        <v/>
      </c>
      <c r="AA26" s="354" t="str">
        <f t="shared" si="12"/>
        <v/>
      </c>
      <c r="AB26" s="354" t="str">
        <f t="shared" si="13"/>
        <v/>
      </c>
      <c r="AC26" s="355" t="str">
        <f t="shared" si="14"/>
        <v/>
      </c>
      <c r="AD26" s="355" t="str">
        <f t="shared" si="15"/>
        <v/>
      </c>
      <c r="AE26" s="355" t="str">
        <f t="shared" si="16"/>
        <v/>
      </c>
      <c r="AF26" s="356"/>
      <c r="AG26" s="354" t="str">
        <f t="shared" si="17"/>
        <v/>
      </c>
      <c r="AH26" s="364" t="str">
        <f t="shared" si="10"/>
        <v/>
      </c>
      <c r="AI26" s="365"/>
    </row>
    <row r="27" ht="15" customHeight="1" spans="1:35">
      <c r="A27" s="329" t="s">
        <v>77</v>
      </c>
      <c r="B27" s="330" t="str">
        <f>IF(SUM(B17:B26)=0,"",SUM(B17:B26))</f>
        <v/>
      </c>
      <c r="C27" s="330" t="str">
        <f>IF(SUM(C17:C26)=0,"",SUM(C17:C26))</f>
        <v/>
      </c>
      <c r="D27" s="331" t="str">
        <f>IF(SUM(D17:D26)=0,"",SUM(D17:D26))</f>
        <v/>
      </c>
      <c r="E27" s="331"/>
      <c r="F27" s="331" t="str">
        <f>IF(SUM(F17:F26)=0,"",SUM(F17:F26))</f>
        <v/>
      </c>
      <c r="G27" s="331" t="str">
        <f>IF(SUM(G17:G26)=0,"",SUM(G17:G26))</f>
        <v/>
      </c>
      <c r="H27" s="330" t="str">
        <f>IF(SUM(H17:H26)=0,"",SUM(H17:H26))</f>
        <v/>
      </c>
      <c r="I27" s="331"/>
      <c r="J27" s="331"/>
      <c r="K27" s="331"/>
      <c r="L27" s="331" t="str">
        <f t="shared" ref="L27:AB27" si="18">IF(SUM(L17:L26)=0,"",SUM(L17:L26))</f>
        <v/>
      </c>
      <c r="M27" s="331" t="str">
        <f t="shared" si="18"/>
        <v/>
      </c>
      <c r="N27" s="331" t="str">
        <f t="shared" si="18"/>
        <v/>
      </c>
      <c r="O27" s="330" t="str">
        <f t="shared" si="18"/>
        <v/>
      </c>
      <c r="P27" s="331" t="str">
        <f t="shared" si="18"/>
        <v/>
      </c>
      <c r="Q27" s="331" t="str">
        <f t="shared" si="18"/>
        <v/>
      </c>
      <c r="R27" s="331" t="str">
        <f t="shared" si="18"/>
        <v/>
      </c>
      <c r="S27" s="331" t="str">
        <f t="shared" si="18"/>
        <v/>
      </c>
      <c r="T27" s="331" t="str">
        <f t="shared" si="18"/>
        <v/>
      </c>
      <c r="U27" s="347" t="str">
        <f t="shared" si="18"/>
        <v/>
      </c>
      <c r="V27" s="331" t="str">
        <f t="shared" si="18"/>
        <v/>
      </c>
      <c r="W27" s="330" t="str">
        <f t="shared" si="18"/>
        <v/>
      </c>
      <c r="X27" s="347" t="str">
        <f t="shared" si="18"/>
        <v/>
      </c>
      <c r="Y27" s="330" t="str">
        <f t="shared" si="18"/>
        <v/>
      </c>
      <c r="Z27" s="330" t="str">
        <f t="shared" si="18"/>
        <v/>
      </c>
      <c r="AA27" s="330" t="str">
        <f t="shared" si="18"/>
        <v/>
      </c>
      <c r="AB27" s="330" t="str">
        <f t="shared" si="18"/>
        <v/>
      </c>
      <c r="AC27" s="357" t="str">
        <f>IF(ISERROR(AVERAGE(AC17:AC26)=0),"",AVERAGE(AC17:AC26))</f>
        <v/>
      </c>
      <c r="AD27" s="357" t="str">
        <f>IF(ISERROR(AVERAGE(AD17:AD26)=0),"",AVERAGE(AD17:AD26))</f>
        <v/>
      </c>
      <c r="AE27" s="357" t="str">
        <f>IF(ISERROR(AVERAGE(AE17:AE26)=0),"",AVERAGE(AE17:AE26))</f>
        <v/>
      </c>
      <c r="AF27" s="331"/>
      <c r="AG27" s="330" t="str">
        <f>IF(SUM(AG17:AG26)=0,"",SUM(AG17:AG26))</f>
        <v/>
      </c>
      <c r="AH27" s="44" t="str">
        <f t="shared" si="10"/>
        <v/>
      </c>
      <c r="AI27" s="365"/>
    </row>
    <row r="28" ht="15" customHeight="1" spans="1:35">
      <c r="A28" s="326">
        <v>21</v>
      </c>
      <c r="B28" s="327"/>
      <c r="C28" s="327"/>
      <c r="D28" s="328"/>
      <c r="E28" s="328"/>
      <c r="F28" s="328"/>
      <c r="G28" s="328"/>
      <c r="H28" s="327"/>
      <c r="I28" s="328"/>
      <c r="J28" s="328"/>
      <c r="K28" s="328"/>
      <c r="L28" s="328"/>
      <c r="M28" s="328"/>
      <c r="N28" s="328"/>
      <c r="O28" s="327"/>
      <c r="P28" s="328"/>
      <c r="Q28" s="328"/>
      <c r="R28" s="328"/>
      <c r="S28" s="328"/>
      <c r="T28" s="328"/>
      <c r="U28" s="345"/>
      <c r="V28" s="328"/>
      <c r="W28" s="327"/>
      <c r="X28" s="346"/>
      <c r="Y28" s="354"/>
      <c r="Z28" s="354" t="str">
        <f>IF(SUM(B28:F28)=0,"",SUM(B28:F28))</f>
        <v/>
      </c>
      <c r="AA28" s="354" t="str">
        <f>IF(SUM(G28:H28)=0,"",SUM(G28:H28))</f>
        <v/>
      </c>
      <c r="AB28" s="354" t="str">
        <f>IF(SUM(L28:Q28)=0,"",SUM(L28:Q28))</f>
        <v/>
      </c>
      <c r="AC28" s="355" t="str">
        <f>IF(ISERROR(Z28*100/SUM(Z28+AA28+AB28)),"",Z28*100/SUM(Z28+AA28+AB28))</f>
        <v/>
      </c>
      <c r="AD28" s="355" t="str">
        <f>IF(ISERROR(AA28*100/SUM(Z28+AA28+AB28)),"",AA28*100/SUM(Z28+AA28+AB28))</f>
        <v/>
      </c>
      <c r="AE28" s="355" t="str">
        <f>IF(ISERROR(AB28*100/SUM(Z28+AA28+AB28)),"",AB28*100/SUM(Z28+AA28+AB28))</f>
        <v/>
      </c>
      <c r="AF28" s="356"/>
      <c r="AG28" s="354" t="str">
        <f>IF(SUM(T28:X28)=0,"",SUM(T28:X28))</f>
        <v/>
      </c>
      <c r="AH28" s="364" t="str">
        <f t="shared" si="10"/>
        <v/>
      </c>
      <c r="AI28" s="365"/>
    </row>
    <row r="29" ht="15" customHeight="1" spans="1:35">
      <c r="A29" s="326">
        <v>22</v>
      </c>
      <c r="B29" s="327"/>
      <c r="C29" s="327"/>
      <c r="D29" s="328"/>
      <c r="E29" s="328"/>
      <c r="F29" s="328"/>
      <c r="G29" s="328"/>
      <c r="H29" s="327"/>
      <c r="I29" s="328"/>
      <c r="J29" s="328"/>
      <c r="K29" s="328"/>
      <c r="L29" s="328"/>
      <c r="M29" s="328"/>
      <c r="N29" s="328"/>
      <c r="O29" s="327"/>
      <c r="P29" s="328"/>
      <c r="Q29" s="328"/>
      <c r="R29" s="328"/>
      <c r="S29" s="328"/>
      <c r="T29" s="328"/>
      <c r="U29" s="345"/>
      <c r="V29" s="328"/>
      <c r="W29" s="327"/>
      <c r="X29" s="346"/>
      <c r="Y29" s="354"/>
      <c r="Z29" s="354" t="str">
        <f t="shared" ref="Z29:Z38" si="19">IF(SUM(B29:F29)=0,"",SUM(B29:F29))</f>
        <v/>
      </c>
      <c r="AA29" s="354" t="str">
        <f t="shared" ref="AA29:AA38" si="20">IF(SUM(G29:H29)=0,"",SUM(G29:H29))</f>
        <v/>
      </c>
      <c r="AB29" s="354" t="str">
        <f t="shared" ref="AB29:AB38" si="21">IF(SUM(L29:Q29)=0,"",SUM(L29:Q29))</f>
        <v/>
      </c>
      <c r="AC29" s="355" t="str">
        <f t="shared" ref="AC29:AC38" si="22">IF(ISERROR(Z29*100/SUM(Z29+AA29+AB29)),"",Z29*100/SUM(Z29+AA29+AB29))</f>
        <v/>
      </c>
      <c r="AD29" s="355" t="str">
        <f t="shared" ref="AD29:AD38" si="23">IF(ISERROR(AA29*100/SUM(Z29+AA29+AB29)),"",AA29*100/SUM(Z29+AA29+AB29))</f>
        <v/>
      </c>
      <c r="AE29" s="355" t="str">
        <f t="shared" ref="AE29:AE38" si="24">IF(ISERROR(AB29*100/SUM(Z29+AA29+AB29)),"",AB29*100/SUM(Z29+AA29+AB29))</f>
        <v/>
      </c>
      <c r="AF29" s="356"/>
      <c r="AG29" s="354" t="str">
        <f t="shared" ref="AG29:AG38" si="25">IF(SUM(T29:X29)=0,"",SUM(T29:X29))</f>
        <v/>
      </c>
      <c r="AH29" s="364" t="str">
        <f t="shared" si="10"/>
        <v/>
      </c>
      <c r="AI29" s="365"/>
    </row>
    <row r="30" ht="15" customHeight="1" spans="1:35">
      <c r="A30" s="326">
        <v>23</v>
      </c>
      <c r="B30" s="327"/>
      <c r="C30" s="327"/>
      <c r="D30" s="328"/>
      <c r="E30" s="328"/>
      <c r="F30" s="328"/>
      <c r="G30" s="328"/>
      <c r="H30" s="327"/>
      <c r="I30" s="328"/>
      <c r="J30" s="328"/>
      <c r="K30" s="328"/>
      <c r="L30" s="328"/>
      <c r="M30" s="328"/>
      <c r="N30" s="328"/>
      <c r="O30" s="327"/>
      <c r="P30" s="328"/>
      <c r="Q30" s="328"/>
      <c r="R30" s="328"/>
      <c r="S30" s="328"/>
      <c r="T30" s="328"/>
      <c r="U30" s="345"/>
      <c r="V30" s="328"/>
      <c r="W30" s="327"/>
      <c r="X30" s="346"/>
      <c r="Y30" s="354"/>
      <c r="Z30" s="354" t="str">
        <f t="shared" si="19"/>
        <v/>
      </c>
      <c r="AA30" s="354" t="str">
        <f t="shared" si="20"/>
        <v/>
      </c>
      <c r="AB30" s="354" t="str">
        <f t="shared" si="21"/>
        <v/>
      </c>
      <c r="AC30" s="355" t="str">
        <f t="shared" si="22"/>
        <v/>
      </c>
      <c r="AD30" s="355" t="str">
        <f t="shared" si="23"/>
        <v/>
      </c>
      <c r="AE30" s="355" t="str">
        <f t="shared" si="24"/>
        <v/>
      </c>
      <c r="AF30" s="356"/>
      <c r="AG30" s="354" t="str">
        <f t="shared" si="25"/>
        <v/>
      </c>
      <c r="AH30" s="364" t="str">
        <f t="shared" si="10"/>
        <v/>
      </c>
      <c r="AI30" s="365"/>
    </row>
    <row r="31" ht="15" customHeight="1" spans="1:35">
      <c r="A31" s="326">
        <v>24</v>
      </c>
      <c r="B31" s="327"/>
      <c r="C31" s="327"/>
      <c r="D31" s="328"/>
      <c r="E31" s="328"/>
      <c r="F31" s="328"/>
      <c r="G31" s="328"/>
      <c r="H31" s="327"/>
      <c r="I31" s="328"/>
      <c r="J31" s="328"/>
      <c r="K31" s="328"/>
      <c r="L31" s="328"/>
      <c r="M31" s="328"/>
      <c r="N31" s="328"/>
      <c r="O31" s="327"/>
      <c r="P31" s="328"/>
      <c r="Q31" s="328"/>
      <c r="R31" s="328"/>
      <c r="S31" s="328"/>
      <c r="T31" s="328"/>
      <c r="U31" s="345"/>
      <c r="V31" s="328"/>
      <c r="W31" s="327"/>
      <c r="X31" s="346"/>
      <c r="Y31" s="354"/>
      <c r="Z31" s="354" t="str">
        <f t="shared" si="19"/>
        <v/>
      </c>
      <c r="AA31" s="354" t="str">
        <f t="shared" si="20"/>
        <v/>
      </c>
      <c r="AB31" s="354" t="str">
        <f t="shared" si="21"/>
        <v/>
      </c>
      <c r="AC31" s="355" t="str">
        <f t="shared" si="22"/>
        <v/>
      </c>
      <c r="AD31" s="355" t="str">
        <f t="shared" si="23"/>
        <v/>
      </c>
      <c r="AE31" s="355" t="str">
        <f t="shared" si="24"/>
        <v/>
      </c>
      <c r="AF31" s="356"/>
      <c r="AG31" s="354" t="str">
        <f t="shared" si="25"/>
        <v/>
      </c>
      <c r="AH31" s="364" t="str">
        <f t="shared" si="10"/>
        <v/>
      </c>
      <c r="AI31" s="365"/>
    </row>
    <row r="32" ht="15" customHeight="1" spans="1:35">
      <c r="A32" s="326">
        <v>25</v>
      </c>
      <c r="B32" s="327"/>
      <c r="C32" s="327"/>
      <c r="D32" s="328"/>
      <c r="E32" s="328"/>
      <c r="F32" s="328"/>
      <c r="G32" s="328"/>
      <c r="H32" s="327"/>
      <c r="I32" s="328"/>
      <c r="J32" s="328"/>
      <c r="K32" s="328"/>
      <c r="L32" s="328"/>
      <c r="M32" s="328"/>
      <c r="N32" s="328"/>
      <c r="O32" s="327"/>
      <c r="P32" s="328"/>
      <c r="Q32" s="328"/>
      <c r="R32" s="328"/>
      <c r="S32" s="328"/>
      <c r="T32" s="328"/>
      <c r="U32" s="345"/>
      <c r="V32" s="328"/>
      <c r="W32" s="327"/>
      <c r="X32" s="346"/>
      <c r="Y32" s="354"/>
      <c r="Z32" s="354" t="str">
        <f t="shared" si="19"/>
        <v/>
      </c>
      <c r="AA32" s="354" t="str">
        <f t="shared" si="20"/>
        <v/>
      </c>
      <c r="AB32" s="354" t="str">
        <f t="shared" si="21"/>
        <v/>
      </c>
      <c r="AC32" s="355" t="str">
        <f t="shared" si="22"/>
        <v/>
      </c>
      <c r="AD32" s="355" t="str">
        <f t="shared" si="23"/>
        <v/>
      </c>
      <c r="AE32" s="355" t="str">
        <f t="shared" si="24"/>
        <v/>
      </c>
      <c r="AF32" s="356"/>
      <c r="AG32" s="354" t="str">
        <f t="shared" si="25"/>
        <v/>
      </c>
      <c r="AH32" s="364" t="str">
        <f t="shared" si="10"/>
        <v/>
      </c>
      <c r="AI32" s="365"/>
    </row>
    <row r="33" ht="15" customHeight="1" spans="1:35">
      <c r="A33" s="326">
        <v>26</v>
      </c>
      <c r="B33" s="327"/>
      <c r="C33" s="327"/>
      <c r="D33" s="328"/>
      <c r="E33" s="328"/>
      <c r="F33" s="328"/>
      <c r="G33" s="328"/>
      <c r="H33" s="327"/>
      <c r="I33" s="328"/>
      <c r="J33" s="328"/>
      <c r="K33" s="328"/>
      <c r="L33" s="328"/>
      <c r="M33" s="328"/>
      <c r="N33" s="328"/>
      <c r="O33" s="327"/>
      <c r="P33" s="328"/>
      <c r="Q33" s="328"/>
      <c r="R33" s="328"/>
      <c r="S33" s="328"/>
      <c r="T33" s="328"/>
      <c r="U33" s="345"/>
      <c r="V33" s="328"/>
      <c r="W33" s="327"/>
      <c r="X33" s="346"/>
      <c r="Y33" s="354"/>
      <c r="Z33" s="354" t="str">
        <f t="shared" si="19"/>
        <v/>
      </c>
      <c r="AA33" s="354" t="str">
        <f t="shared" si="20"/>
        <v/>
      </c>
      <c r="AB33" s="354" t="str">
        <f t="shared" si="21"/>
        <v/>
      </c>
      <c r="AC33" s="355" t="str">
        <f t="shared" si="22"/>
        <v/>
      </c>
      <c r="AD33" s="355" t="str">
        <f t="shared" si="23"/>
        <v/>
      </c>
      <c r="AE33" s="355" t="str">
        <f t="shared" si="24"/>
        <v/>
      </c>
      <c r="AF33" s="356"/>
      <c r="AG33" s="354" t="str">
        <f t="shared" si="25"/>
        <v/>
      </c>
      <c r="AH33" s="364" t="str">
        <f t="shared" si="10"/>
        <v/>
      </c>
      <c r="AI33" s="365"/>
    </row>
    <row r="34" ht="15" customHeight="1" spans="1:35">
      <c r="A34" s="326">
        <v>27</v>
      </c>
      <c r="B34" s="327"/>
      <c r="C34" s="327"/>
      <c r="D34" s="328"/>
      <c r="E34" s="328"/>
      <c r="F34" s="328"/>
      <c r="G34" s="328"/>
      <c r="H34" s="327"/>
      <c r="I34" s="328"/>
      <c r="J34" s="328"/>
      <c r="K34" s="328"/>
      <c r="L34" s="328"/>
      <c r="M34" s="328"/>
      <c r="N34" s="328"/>
      <c r="O34" s="327"/>
      <c r="P34" s="328"/>
      <c r="Q34" s="328"/>
      <c r="R34" s="328"/>
      <c r="S34" s="328"/>
      <c r="T34" s="328"/>
      <c r="U34" s="345"/>
      <c r="V34" s="328"/>
      <c r="W34" s="327"/>
      <c r="X34" s="346"/>
      <c r="Y34" s="354"/>
      <c r="Z34" s="354" t="str">
        <f t="shared" si="19"/>
        <v/>
      </c>
      <c r="AA34" s="354" t="str">
        <f t="shared" si="20"/>
        <v/>
      </c>
      <c r="AB34" s="354" t="str">
        <f t="shared" si="21"/>
        <v/>
      </c>
      <c r="AC34" s="355" t="str">
        <f t="shared" si="22"/>
        <v/>
      </c>
      <c r="AD34" s="355" t="str">
        <f t="shared" si="23"/>
        <v/>
      </c>
      <c r="AE34" s="355" t="str">
        <f t="shared" si="24"/>
        <v/>
      </c>
      <c r="AF34" s="356"/>
      <c r="AG34" s="354" t="str">
        <f t="shared" si="25"/>
        <v/>
      </c>
      <c r="AH34" s="364" t="str">
        <f t="shared" si="10"/>
        <v/>
      </c>
      <c r="AI34" s="365"/>
    </row>
    <row r="35" ht="15" customHeight="1" spans="1:35">
      <c r="A35" s="326">
        <v>28</v>
      </c>
      <c r="B35" s="327"/>
      <c r="C35" s="327"/>
      <c r="D35" s="328"/>
      <c r="E35" s="328"/>
      <c r="F35" s="328"/>
      <c r="G35" s="328"/>
      <c r="H35" s="327"/>
      <c r="I35" s="328"/>
      <c r="J35" s="328"/>
      <c r="K35" s="328"/>
      <c r="L35" s="328"/>
      <c r="M35" s="328"/>
      <c r="N35" s="328"/>
      <c r="O35" s="327"/>
      <c r="P35" s="328"/>
      <c r="Q35" s="328"/>
      <c r="R35" s="328"/>
      <c r="S35" s="328"/>
      <c r="T35" s="328"/>
      <c r="U35" s="345"/>
      <c r="V35" s="328"/>
      <c r="W35" s="327"/>
      <c r="X35" s="346"/>
      <c r="Y35" s="354"/>
      <c r="Z35" s="354" t="str">
        <f t="shared" si="19"/>
        <v/>
      </c>
      <c r="AA35" s="354" t="str">
        <f t="shared" si="20"/>
        <v/>
      </c>
      <c r="AB35" s="354" t="str">
        <f t="shared" si="21"/>
        <v/>
      </c>
      <c r="AC35" s="355" t="str">
        <f t="shared" si="22"/>
        <v/>
      </c>
      <c r="AD35" s="355" t="str">
        <f t="shared" si="23"/>
        <v/>
      </c>
      <c r="AE35" s="355" t="str">
        <f t="shared" si="24"/>
        <v/>
      </c>
      <c r="AF35" s="356"/>
      <c r="AG35" s="354" t="str">
        <f t="shared" si="25"/>
        <v/>
      </c>
      <c r="AH35" s="364" t="str">
        <f t="shared" si="10"/>
        <v/>
      </c>
      <c r="AI35" s="365"/>
    </row>
    <row r="36" ht="15" customHeight="1" spans="1:35">
      <c r="A36" s="326">
        <v>29</v>
      </c>
      <c r="B36" s="327"/>
      <c r="C36" s="327"/>
      <c r="D36" s="328"/>
      <c r="E36" s="328"/>
      <c r="F36" s="328"/>
      <c r="G36" s="332"/>
      <c r="H36" s="327"/>
      <c r="I36" s="328"/>
      <c r="J36" s="328"/>
      <c r="K36" s="328"/>
      <c r="L36" s="328"/>
      <c r="M36" s="328"/>
      <c r="N36" s="328"/>
      <c r="O36" s="327"/>
      <c r="P36" s="328"/>
      <c r="Q36" s="328"/>
      <c r="R36" s="328"/>
      <c r="S36" s="328"/>
      <c r="T36" s="328"/>
      <c r="U36" s="345"/>
      <c r="V36" s="328"/>
      <c r="W36" s="327"/>
      <c r="X36" s="346"/>
      <c r="Y36" s="354"/>
      <c r="Z36" s="354" t="str">
        <f t="shared" si="19"/>
        <v/>
      </c>
      <c r="AA36" s="354" t="str">
        <f t="shared" si="20"/>
        <v/>
      </c>
      <c r="AB36" s="354" t="str">
        <f t="shared" si="21"/>
        <v/>
      </c>
      <c r="AC36" s="355" t="str">
        <f t="shared" si="22"/>
        <v/>
      </c>
      <c r="AD36" s="355" t="str">
        <f t="shared" si="23"/>
        <v/>
      </c>
      <c r="AE36" s="355" t="str">
        <f t="shared" si="24"/>
        <v/>
      </c>
      <c r="AF36" s="356"/>
      <c r="AG36" s="354" t="str">
        <f t="shared" si="25"/>
        <v/>
      </c>
      <c r="AH36" s="364" t="str">
        <f t="shared" si="10"/>
        <v/>
      </c>
      <c r="AI36" s="365"/>
    </row>
    <row r="37" ht="15" customHeight="1" spans="1:35">
      <c r="A37" s="326">
        <v>30</v>
      </c>
      <c r="B37" s="327"/>
      <c r="C37" s="327"/>
      <c r="D37" s="328"/>
      <c r="E37" s="328"/>
      <c r="F37" s="328"/>
      <c r="G37" s="328"/>
      <c r="H37" s="327"/>
      <c r="I37" s="328"/>
      <c r="J37" s="328"/>
      <c r="K37" s="328"/>
      <c r="L37" s="328"/>
      <c r="M37" s="328"/>
      <c r="N37" s="328"/>
      <c r="O37" s="327"/>
      <c r="P37" s="328"/>
      <c r="Q37" s="328"/>
      <c r="R37" s="328"/>
      <c r="S37" s="328"/>
      <c r="T37" s="328"/>
      <c r="U37" s="345"/>
      <c r="V37" s="328"/>
      <c r="W37" s="327"/>
      <c r="X37" s="346"/>
      <c r="Y37" s="354"/>
      <c r="Z37" s="354" t="str">
        <f t="shared" si="19"/>
        <v/>
      </c>
      <c r="AA37" s="354" t="str">
        <f t="shared" si="20"/>
        <v/>
      </c>
      <c r="AB37" s="354" t="str">
        <f t="shared" si="21"/>
        <v/>
      </c>
      <c r="AC37" s="355" t="str">
        <f t="shared" si="22"/>
        <v/>
      </c>
      <c r="AD37" s="355" t="str">
        <f t="shared" si="23"/>
        <v/>
      </c>
      <c r="AE37" s="355" t="str">
        <f t="shared" si="24"/>
        <v/>
      </c>
      <c r="AF37" s="356"/>
      <c r="AG37" s="354" t="str">
        <f t="shared" si="25"/>
        <v/>
      </c>
      <c r="AH37" s="364" t="str">
        <f t="shared" si="10"/>
        <v/>
      </c>
      <c r="AI37" s="365"/>
    </row>
    <row r="38" ht="15" customHeight="1" spans="1:35">
      <c r="A38" s="326">
        <v>31</v>
      </c>
      <c r="B38" s="327"/>
      <c r="C38" s="327"/>
      <c r="D38" s="328"/>
      <c r="E38" s="328"/>
      <c r="F38" s="328"/>
      <c r="G38" s="332"/>
      <c r="H38" s="327"/>
      <c r="I38" s="328"/>
      <c r="J38" s="328"/>
      <c r="K38" s="328"/>
      <c r="L38" s="328"/>
      <c r="M38" s="328"/>
      <c r="N38" s="328"/>
      <c r="O38" s="327"/>
      <c r="P38" s="328"/>
      <c r="Q38" s="328"/>
      <c r="R38" s="328"/>
      <c r="S38" s="328"/>
      <c r="T38" s="328"/>
      <c r="U38" s="345"/>
      <c r="V38" s="328"/>
      <c r="W38" s="327"/>
      <c r="X38" s="346"/>
      <c r="Y38" s="354"/>
      <c r="Z38" s="354" t="str">
        <f t="shared" si="19"/>
        <v/>
      </c>
      <c r="AA38" s="354" t="str">
        <f t="shared" si="20"/>
        <v/>
      </c>
      <c r="AB38" s="354" t="str">
        <f t="shared" si="21"/>
        <v/>
      </c>
      <c r="AC38" s="355" t="str">
        <f t="shared" si="22"/>
        <v/>
      </c>
      <c r="AD38" s="355" t="str">
        <f t="shared" si="23"/>
        <v/>
      </c>
      <c r="AE38" s="355" t="str">
        <f t="shared" si="24"/>
        <v/>
      </c>
      <c r="AF38" s="356"/>
      <c r="AG38" s="354" t="str">
        <f t="shared" si="25"/>
        <v/>
      </c>
      <c r="AH38" s="364" t="str">
        <f t="shared" si="10"/>
        <v/>
      </c>
      <c r="AI38" s="365"/>
    </row>
    <row r="39" ht="15" customHeight="1" spans="1:35">
      <c r="A39" s="329" t="s">
        <v>78</v>
      </c>
      <c r="B39" s="330" t="str">
        <f>IF(SUM(B28:B38)=0,"",SUM(B28:B38))</f>
        <v/>
      </c>
      <c r="C39" s="330" t="str">
        <f>IF(SUM(C28:C38)=0,"",SUM(C28:C38))</f>
        <v/>
      </c>
      <c r="D39" s="331" t="str">
        <f>IF(SUM(D28:D38)=0,"",SUM(D28:D38))</f>
        <v/>
      </c>
      <c r="E39" s="331"/>
      <c r="F39" s="331" t="str">
        <f>IF(SUM(F28:F38)=0,"",SUM(F28:F38))</f>
        <v/>
      </c>
      <c r="G39" s="331" t="str">
        <f>IF(SUM(G28:G38)=0,"",SUM(G28:G38))</f>
        <v/>
      </c>
      <c r="H39" s="330" t="str">
        <f>IF(SUM(H28:H38)=0,"",SUM(H28:H38))</f>
        <v/>
      </c>
      <c r="I39" s="331"/>
      <c r="J39" s="331"/>
      <c r="K39" s="331"/>
      <c r="L39" s="331" t="str">
        <f t="shared" ref="L39:AB39" si="26">IF(SUM(L28:L38)=0,"",SUM(L28:L38))</f>
        <v/>
      </c>
      <c r="M39" s="331" t="str">
        <f t="shared" si="26"/>
        <v/>
      </c>
      <c r="N39" s="331" t="str">
        <f t="shared" si="26"/>
        <v/>
      </c>
      <c r="O39" s="330" t="str">
        <f t="shared" si="26"/>
        <v/>
      </c>
      <c r="P39" s="331" t="str">
        <f t="shared" si="26"/>
        <v/>
      </c>
      <c r="Q39" s="331" t="str">
        <f t="shared" si="26"/>
        <v/>
      </c>
      <c r="R39" s="331" t="str">
        <f t="shared" si="26"/>
        <v/>
      </c>
      <c r="S39" s="331" t="str">
        <f t="shared" si="26"/>
        <v/>
      </c>
      <c r="T39" s="331" t="str">
        <f t="shared" si="26"/>
        <v/>
      </c>
      <c r="U39" s="347" t="str">
        <f t="shared" si="26"/>
        <v/>
      </c>
      <c r="V39" s="331" t="str">
        <f t="shared" si="26"/>
        <v/>
      </c>
      <c r="W39" s="330" t="str">
        <f t="shared" si="26"/>
        <v/>
      </c>
      <c r="X39" s="347" t="str">
        <f t="shared" si="26"/>
        <v/>
      </c>
      <c r="Y39" s="330" t="str">
        <f t="shared" si="26"/>
        <v/>
      </c>
      <c r="Z39" s="330" t="str">
        <f t="shared" si="26"/>
        <v/>
      </c>
      <c r="AA39" s="330" t="str">
        <f t="shared" si="26"/>
        <v/>
      </c>
      <c r="AB39" s="330" t="str">
        <f t="shared" si="26"/>
        <v/>
      </c>
      <c r="AC39" s="357" t="str">
        <f>IF(ISERROR(AVERAGE(AC28:AC38)=0),"",AVERAGE(AC28:AC38))</f>
        <v/>
      </c>
      <c r="AD39" s="357" t="str">
        <f>IF(ISERROR(AVERAGE(AD28:AD38)=0),"",AVERAGE(AD28:AD38))</f>
        <v/>
      </c>
      <c r="AE39" s="357" t="str">
        <f>IF(ISERROR(AVERAGE(AE28:AE38)=0),"",AVERAGE(AE28:AE38))</f>
        <v/>
      </c>
      <c r="AF39" s="331"/>
      <c r="AG39" s="330" t="str">
        <f>IF(SUM(AG28:AG38)=0,"",SUM(AG28:AG38))</f>
        <v/>
      </c>
      <c r="AH39" s="44" t="str">
        <f t="shared" si="10"/>
        <v/>
      </c>
      <c r="AI39" s="365"/>
    </row>
    <row r="40" ht="15" customHeight="1" spans="1:35">
      <c r="A40" s="333" t="s">
        <v>79</v>
      </c>
      <c r="B40" s="334" t="str">
        <f>IF(SUM(B16,B27,B39)=0,"",SUM(B16,B27,B39))</f>
        <v/>
      </c>
      <c r="C40" s="334" t="str">
        <f>IF(SUM(C16,C27,C39)=0,"",SUM(C16,C27,C39))</f>
        <v/>
      </c>
      <c r="D40" s="335" t="str">
        <f>IF(SUM(D16,D27,D39)=0,"",SUM(D16,D27,D39))</f>
        <v/>
      </c>
      <c r="E40" s="335"/>
      <c r="F40" s="335" t="str">
        <f>IF(SUM(F16,F27,F39)=0,"",SUM(F16,F27,F39))</f>
        <v/>
      </c>
      <c r="G40" s="335" t="str">
        <f>IF(SUM(G16,G27,G39)=0,"",SUM(G16,G27,G39))</f>
        <v/>
      </c>
      <c r="H40" s="334" t="str">
        <f>IF(SUM(H16,H27,H39)=0,"",SUM(H16,H27,H39))</f>
        <v/>
      </c>
      <c r="I40" s="335"/>
      <c r="J40" s="335"/>
      <c r="K40" s="335"/>
      <c r="L40" s="335" t="str">
        <f t="shared" ref="L40:AB40" si="27">IF(SUM(L16,L27,L39)=0,"",SUM(L16,L27,L39))</f>
        <v/>
      </c>
      <c r="M40" s="335" t="str">
        <f t="shared" si="27"/>
        <v/>
      </c>
      <c r="N40" s="335" t="str">
        <f t="shared" si="27"/>
        <v/>
      </c>
      <c r="O40" s="334" t="str">
        <f t="shared" si="27"/>
        <v/>
      </c>
      <c r="P40" s="335" t="str">
        <f t="shared" si="27"/>
        <v/>
      </c>
      <c r="Q40" s="335" t="str">
        <f t="shared" si="27"/>
        <v/>
      </c>
      <c r="R40" s="335" t="str">
        <f t="shared" si="27"/>
        <v/>
      </c>
      <c r="S40" s="335" t="str">
        <f t="shared" si="27"/>
        <v/>
      </c>
      <c r="T40" s="335" t="str">
        <f t="shared" si="27"/>
        <v/>
      </c>
      <c r="U40" s="348" t="str">
        <f t="shared" si="27"/>
        <v/>
      </c>
      <c r="V40" s="335" t="str">
        <f t="shared" si="27"/>
        <v/>
      </c>
      <c r="W40" s="334" t="str">
        <f t="shared" si="27"/>
        <v/>
      </c>
      <c r="X40" s="348" t="str">
        <f t="shared" si="27"/>
        <v/>
      </c>
      <c r="Y40" s="334" t="str">
        <f t="shared" si="27"/>
        <v/>
      </c>
      <c r="Z40" s="334" t="str">
        <f t="shared" si="27"/>
        <v/>
      </c>
      <c r="AA40" s="334" t="str">
        <f t="shared" si="27"/>
        <v/>
      </c>
      <c r="AB40" s="334" t="str">
        <f t="shared" si="27"/>
        <v/>
      </c>
      <c r="AC40" s="358" t="str">
        <f>IF(ISERROR(AVERAGE(AC16,AC27,AC39)),"",AVERAGE(AC16,AC27,AC39))</f>
        <v/>
      </c>
      <c r="AD40" s="358" t="str">
        <f>IF(ISERROR(AVERAGE(AD16,AD27,AD39)),"",AVERAGE(AD16,AD27,AD39))</f>
        <v/>
      </c>
      <c r="AE40" s="358" t="str">
        <f>IF(ISERROR(AVERAGE(AE16,AE27,AE39)),"",AVERAGE(AE16,AE27,AE39))</f>
        <v/>
      </c>
      <c r="AF40" s="335"/>
      <c r="AG40" s="334" t="str">
        <f>IF(SUM(AG16,AG27,AG39)=0,"",SUM(AG16,AG27,AG39))</f>
        <v/>
      </c>
      <c r="AH40" s="45" t="str">
        <f t="shared" si="10"/>
        <v/>
      </c>
      <c r="AI40" s="365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975" hidden="1" customWidth="1"/>
    <col min="5" max="5" width="9.11666666666667" hidden="1" customWidth="1"/>
    <col min="6" max="6" width="8.81666666666667" hidden="1" customWidth="1"/>
    <col min="19" max="19" width="9.7" style="248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49" t="s">
        <v>128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84"/>
      <c r="T1" s="250"/>
      <c r="U1" s="250"/>
      <c r="V1" s="250"/>
      <c r="W1" s="250"/>
      <c r="X1" s="250"/>
      <c r="Y1" s="250"/>
      <c r="Z1" s="250"/>
      <c r="AA1" s="250"/>
    </row>
    <row r="2" ht="14.25" spans="1:27">
      <c r="A2" s="251" t="s">
        <v>1</v>
      </c>
      <c r="B2" s="252" t="s">
        <v>129</v>
      </c>
      <c r="C2" s="253" t="s">
        <v>130</v>
      </c>
      <c r="D2" s="252" t="s">
        <v>131</v>
      </c>
      <c r="E2" s="253" t="s">
        <v>132</v>
      </c>
      <c r="F2" s="253" t="s">
        <v>133</v>
      </c>
      <c r="G2" s="254" t="s">
        <v>134</v>
      </c>
      <c r="H2" s="254" t="s">
        <v>135</v>
      </c>
      <c r="I2" s="254" t="s">
        <v>136</v>
      </c>
      <c r="J2" s="254" t="s">
        <v>137</v>
      </c>
      <c r="K2" s="254" t="s">
        <v>138</v>
      </c>
      <c r="L2" s="254" t="s">
        <v>139</v>
      </c>
      <c r="M2" s="254" t="s">
        <v>140</v>
      </c>
      <c r="N2" s="254"/>
      <c r="O2" s="254"/>
      <c r="P2" s="254"/>
      <c r="Q2" s="254"/>
      <c r="R2" s="254" t="s">
        <v>141</v>
      </c>
      <c r="S2" s="285" t="s">
        <v>142</v>
      </c>
      <c r="T2" s="286" t="s">
        <v>143</v>
      </c>
      <c r="U2" s="252" t="s">
        <v>144</v>
      </c>
      <c r="V2" s="252"/>
      <c r="W2" s="252"/>
      <c r="X2" s="252" t="s">
        <v>145</v>
      </c>
      <c r="Y2" s="252"/>
      <c r="Z2" s="252"/>
      <c r="AA2" s="304"/>
    </row>
    <row r="3" spans="1:27">
      <c r="A3" s="255"/>
      <c r="B3" s="256"/>
      <c r="C3" s="257"/>
      <c r="D3" s="256"/>
      <c r="E3" s="257"/>
      <c r="F3" s="257"/>
      <c r="G3" s="258"/>
      <c r="H3" s="258"/>
      <c r="I3" s="258"/>
      <c r="J3" s="258"/>
      <c r="K3" s="258"/>
      <c r="L3" s="258"/>
      <c r="M3" s="258" t="s">
        <v>146</v>
      </c>
      <c r="N3" s="258" t="s">
        <v>147</v>
      </c>
      <c r="O3" s="258" t="s">
        <v>148</v>
      </c>
      <c r="P3" s="258" t="s">
        <v>149</v>
      </c>
      <c r="Q3" s="258" t="s">
        <v>150</v>
      </c>
      <c r="R3" s="258"/>
      <c r="S3" s="287"/>
      <c r="T3" s="288"/>
      <c r="U3" s="256" t="s">
        <v>5</v>
      </c>
      <c r="V3" s="256" t="s">
        <v>151</v>
      </c>
      <c r="W3" s="256" t="s">
        <v>97</v>
      </c>
      <c r="X3" s="256" t="s">
        <v>151</v>
      </c>
      <c r="Y3" s="256" t="s">
        <v>83</v>
      </c>
      <c r="Z3" s="256" t="s">
        <v>97</v>
      </c>
      <c r="AA3" s="305" t="s">
        <v>152</v>
      </c>
    </row>
    <row r="4" spans="1:27">
      <c r="A4" s="255"/>
      <c r="B4" s="256"/>
      <c r="C4" s="259"/>
      <c r="D4" s="256"/>
      <c r="E4" s="259"/>
      <c r="F4" s="259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87"/>
      <c r="T4" s="288"/>
      <c r="U4" s="256"/>
      <c r="V4" s="256"/>
      <c r="W4" s="256"/>
      <c r="X4" s="256"/>
      <c r="Y4" s="256"/>
      <c r="Z4" s="256"/>
      <c r="AA4" s="305"/>
    </row>
    <row r="5" ht="19" customHeight="1" spans="1:27">
      <c r="A5" s="255"/>
      <c r="B5" s="260" t="s">
        <v>153</v>
      </c>
      <c r="C5" s="260"/>
      <c r="D5" s="260" t="s">
        <v>153</v>
      </c>
      <c r="E5" s="260"/>
      <c r="F5" s="260"/>
      <c r="G5" s="261" t="s">
        <v>154</v>
      </c>
      <c r="H5" s="261" t="s">
        <v>154</v>
      </c>
      <c r="I5" s="261" t="s">
        <v>154</v>
      </c>
      <c r="J5" s="261" t="s">
        <v>154</v>
      </c>
      <c r="K5" s="261" t="s">
        <v>154</v>
      </c>
      <c r="L5" s="261" t="s">
        <v>154</v>
      </c>
      <c r="M5" s="261" t="s">
        <v>155</v>
      </c>
      <c r="N5" s="261" t="s">
        <v>155</v>
      </c>
      <c r="O5" s="261" t="s">
        <v>155</v>
      </c>
      <c r="P5" s="261" t="s">
        <v>155</v>
      </c>
      <c r="Q5" s="261" t="s">
        <v>155</v>
      </c>
      <c r="R5" s="261" t="s">
        <v>155</v>
      </c>
      <c r="S5" s="289" t="s">
        <v>156</v>
      </c>
      <c r="T5" s="261" t="s">
        <v>155</v>
      </c>
      <c r="U5" s="256"/>
      <c r="V5" s="256"/>
      <c r="W5" s="256"/>
      <c r="X5" s="260" t="s">
        <v>157</v>
      </c>
      <c r="Y5" s="260" t="s">
        <v>157</v>
      </c>
      <c r="Z5" s="260" t="s">
        <v>157</v>
      </c>
      <c r="AA5" s="305"/>
    </row>
    <row r="6" s="247" customFormat="1" ht="14.25" spans="1:27">
      <c r="A6" s="262"/>
      <c r="B6" s="263"/>
      <c r="C6" s="264" t="s">
        <v>158</v>
      </c>
      <c r="D6" s="263"/>
      <c r="E6" s="264" t="s">
        <v>159</v>
      </c>
      <c r="F6" s="264" t="s">
        <v>160</v>
      </c>
      <c r="G6" s="265" t="s">
        <v>161</v>
      </c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90"/>
      <c r="T6" s="266"/>
      <c r="U6" s="266"/>
      <c r="V6" s="266"/>
      <c r="W6" s="266"/>
      <c r="X6" s="265" t="s">
        <v>162</v>
      </c>
      <c r="Y6" s="265" t="s">
        <v>163</v>
      </c>
      <c r="Z6" s="265" t="s">
        <v>164</v>
      </c>
      <c r="AA6" s="306" t="s">
        <v>165</v>
      </c>
    </row>
    <row r="7" ht="22" customHeight="1" spans="1:27">
      <c r="A7" s="262"/>
      <c r="B7" s="267" t="s">
        <v>166</v>
      </c>
      <c r="C7" s="268" t="s">
        <v>130</v>
      </c>
      <c r="D7" s="267" t="s">
        <v>167</v>
      </c>
      <c r="E7" s="267" t="s">
        <v>132</v>
      </c>
      <c r="F7" s="267" t="s">
        <v>133</v>
      </c>
      <c r="G7" s="269" t="s">
        <v>168</v>
      </c>
      <c r="H7" s="270" t="s">
        <v>169</v>
      </c>
      <c r="I7" s="270" t="s">
        <v>170</v>
      </c>
      <c r="J7" s="270" t="s">
        <v>171</v>
      </c>
      <c r="K7" s="270" t="s">
        <v>172</v>
      </c>
      <c r="L7" s="270" t="s">
        <v>173</v>
      </c>
      <c r="M7" s="280" t="s">
        <v>174</v>
      </c>
      <c r="N7" s="281" t="s">
        <v>175</v>
      </c>
      <c r="O7" s="282" t="s">
        <v>176</v>
      </c>
      <c r="P7" s="282" t="s">
        <v>177</v>
      </c>
      <c r="Q7" s="280" t="s">
        <v>178</v>
      </c>
      <c r="R7" s="291" t="s">
        <v>179</v>
      </c>
      <c r="S7" s="292" t="s">
        <v>180</v>
      </c>
      <c r="T7" s="293" t="s">
        <v>181</v>
      </c>
      <c r="U7" s="294" t="s">
        <v>22</v>
      </c>
      <c r="V7" s="294" t="s">
        <v>182</v>
      </c>
      <c r="W7" s="294" t="s">
        <v>183</v>
      </c>
      <c r="X7" s="295" t="s">
        <v>184</v>
      </c>
      <c r="Y7" s="307" t="s">
        <v>185</v>
      </c>
      <c r="Z7" s="295" t="s">
        <v>186</v>
      </c>
      <c r="AA7" s="308" t="s">
        <v>187</v>
      </c>
    </row>
    <row r="8" ht="15" spans="1:27">
      <c r="A8" s="271">
        <v>1</v>
      </c>
      <c r="B8" s="272"/>
      <c r="C8" s="272"/>
      <c r="D8" s="272"/>
      <c r="E8" s="272"/>
      <c r="F8" s="272"/>
      <c r="G8" s="273"/>
      <c r="H8" s="273"/>
      <c r="I8" s="273"/>
      <c r="J8" s="273"/>
      <c r="K8" s="273"/>
      <c r="L8" s="273"/>
      <c r="M8" s="283"/>
      <c r="N8" s="283"/>
      <c r="O8" s="283"/>
      <c r="P8" s="283"/>
      <c r="Q8" s="283"/>
      <c r="R8" s="296"/>
      <c r="S8" s="297"/>
      <c r="T8" s="296"/>
      <c r="U8" s="296"/>
      <c r="V8" s="296"/>
      <c r="W8" s="296"/>
      <c r="X8" s="298"/>
      <c r="Y8" s="298"/>
      <c r="Z8" s="298"/>
      <c r="AA8" s="309"/>
    </row>
    <row r="9" ht="15" spans="1:27">
      <c r="A9" s="271">
        <v>2</v>
      </c>
      <c r="B9" s="272"/>
      <c r="C9" s="272"/>
      <c r="D9" s="272"/>
      <c r="E9" s="272"/>
      <c r="F9" s="272"/>
      <c r="G9" s="273"/>
      <c r="H9" s="273"/>
      <c r="I9" s="273"/>
      <c r="J9" s="273"/>
      <c r="K9" s="273"/>
      <c r="L9" s="273"/>
      <c r="M9" s="283"/>
      <c r="N9" s="283"/>
      <c r="O9" s="283"/>
      <c r="P9" s="283"/>
      <c r="Q9" s="283"/>
      <c r="R9" s="296"/>
      <c r="S9" s="297"/>
      <c r="T9" s="296"/>
      <c r="U9" s="296"/>
      <c r="V9" s="296"/>
      <c r="W9" s="296"/>
      <c r="X9" s="298"/>
      <c r="Y9" s="298"/>
      <c r="Z9" s="298"/>
      <c r="AA9" s="309"/>
    </row>
    <row r="10" ht="15" spans="1:27">
      <c r="A10" s="271">
        <v>3</v>
      </c>
      <c r="B10" s="272"/>
      <c r="C10" s="272"/>
      <c r="D10" s="272"/>
      <c r="E10" s="272"/>
      <c r="F10" s="272"/>
      <c r="G10" s="273"/>
      <c r="H10" s="273"/>
      <c r="I10" s="273"/>
      <c r="J10" s="273"/>
      <c r="K10" s="273"/>
      <c r="L10" s="273"/>
      <c r="M10" s="283"/>
      <c r="N10" s="283"/>
      <c r="O10" s="283"/>
      <c r="P10" s="283"/>
      <c r="Q10" s="283"/>
      <c r="R10" s="296"/>
      <c r="S10" s="297"/>
      <c r="T10" s="296"/>
      <c r="U10" s="296"/>
      <c r="V10" s="296"/>
      <c r="W10" s="296"/>
      <c r="X10" s="298"/>
      <c r="Y10" s="298"/>
      <c r="Z10" s="298"/>
      <c r="AA10" s="309"/>
    </row>
    <row r="11" ht="15" spans="1:27">
      <c r="A11" s="271">
        <v>4</v>
      </c>
      <c r="B11" s="272"/>
      <c r="C11" s="272"/>
      <c r="D11" s="272"/>
      <c r="E11" s="272"/>
      <c r="F11" s="272"/>
      <c r="G11" s="273"/>
      <c r="H11" s="273"/>
      <c r="I11" s="273"/>
      <c r="J11" s="273"/>
      <c r="K11" s="273"/>
      <c r="L11" s="273"/>
      <c r="M11" s="283"/>
      <c r="N11" s="283"/>
      <c r="O11" s="283"/>
      <c r="P11" s="283"/>
      <c r="Q11" s="283"/>
      <c r="R11" s="296"/>
      <c r="S11" s="297"/>
      <c r="T11" s="296"/>
      <c r="U11" s="296"/>
      <c r="V11" s="296"/>
      <c r="W11" s="296"/>
      <c r="X11" s="298"/>
      <c r="Y11" s="298"/>
      <c r="Z11" s="298"/>
      <c r="AA11" s="309"/>
    </row>
    <row r="12" ht="15" spans="1:27">
      <c r="A12" s="271">
        <v>5</v>
      </c>
      <c r="B12" s="272"/>
      <c r="C12" s="272"/>
      <c r="D12" s="272"/>
      <c r="E12" s="272"/>
      <c r="F12" s="272"/>
      <c r="G12" s="273"/>
      <c r="H12" s="273"/>
      <c r="I12" s="273"/>
      <c r="J12" s="273"/>
      <c r="K12" s="273"/>
      <c r="L12" s="273"/>
      <c r="M12" s="283"/>
      <c r="N12" s="283"/>
      <c r="O12" s="283"/>
      <c r="P12" s="283"/>
      <c r="Q12" s="283"/>
      <c r="R12" s="296"/>
      <c r="S12" s="297"/>
      <c r="T12" s="296"/>
      <c r="U12" s="296"/>
      <c r="V12" s="296"/>
      <c r="W12" s="296"/>
      <c r="X12" s="298"/>
      <c r="Y12" s="298"/>
      <c r="Z12" s="298"/>
      <c r="AA12" s="309"/>
    </row>
    <row r="13" ht="15" spans="1:27">
      <c r="A13" s="271">
        <v>6</v>
      </c>
      <c r="B13" s="272"/>
      <c r="C13" s="272"/>
      <c r="D13" s="272"/>
      <c r="E13" s="272"/>
      <c r="F13" s="272"/>
      <c r="G13" s="273"/>
      <c r="H13" s="273"/>
      <c r="I13" s="273"/>
      <c r="J13" s="273"/>
      <c r="K13" s="273"/>
      <c r="L13" s="273"/>
      <c r="M13" s="283"/>
      <c r="N13" s="283"/>
      <c r="O13" s="283"/>
      <c r="P13" s="283"/>
      <c r="Q13" s="283"/>
      <c r="R13" s="296"/>
      <c r="S13" s="297"/>
      <c r="T13" s="296"/>
      <c r="U13" s="296"/>
      <c r="V13" s="296"/>
      <c r="W13" s="296"/>
      <c r="X13" s="298"/>
      <c r="Y13" s="298"/>
      <c r="Z13" s="298"/>
      <c r="AA13" s="309"/>
    </row>
    <row r="14" ht="15" spans="1:27">
      <c r="A14" s="271">
        <v>7</v>
      </c>
      <c r="B14" s="272"/>
      <c r="C14" s="272"/>
      <c r="D14" s="272"/>
      <c r="E14" s="272"/>
      <c r="F14" s="272"/>
      <c r="G14" s="273"/>
      <c r="H14" s="273"/>
      <c r="I14" s="273"/>
      <c r="J14" s="273"/>
      <c r="K14" s="273"/>
      <c r="L14" s="273"/>
      <c r="M14" s="283"/>
      <c r="N14" s="283"/>
      <c r="O14" s="283"/>
      <c r="P14" s="283"/>
      <c r="Q14" s="283"/>
      <c r="R14" s="296"/>
      <c r="S14" s="297"/>
      <c r="T14" s="296"/>
      <c r="U14" s="296"/>
      <c r="V14" s="296"/>
      <c r="W14" s="296"/>
      <c r="X14" s="298"/>
      <c r="Y14" s="298"/>
      <c r="Z14" s="298"/>
      <c r="AA14" s="309"/>
    </row>
    <row r="15" ht="15" spans="1:27">
      <c r="A15" s="271">
        <v>8</v>
      </c>
      <c r="B15" s="272"/>
      <c r="C15" s="272"/>
      <c r="D15" s="272"/>
      <c r="E15" s="272"/>
      <c r="F15" s="272"/>
      <c r="G15" s="273"/>
      <c r="H15" s="273"/>
      <c r="I15" s="273"/>
      <c r="J15" s="273"/>
      <c r="K15" s="273"/>
      <c r="L15" s="273"/>
      <c r="M15" s="283"/>
      <c r="N15" s="283"/>
      <c r="O15" s="283"/>
      <c r="P15" s="283"/>
      <c r="Q15" s="283"/>
      <c r="R15" s="296"/>
      <c r="S15" s="297"/>
      <c r="T15" s="296"/>
      <c r="U15" s="296"/>
      <c r="V15" s="296"/>
      <c r="W15" s="296"/>
      <c r="X15" s="298"/>
      <c r="Y15" s="298"/>
      <c r="Z15" s="298"/>
      <c r="AA15" s="309"/>
    </row>
    <row r="16" ht="15" spans="1:27">
      <c r="A16" s="271">
        <v>9</v>
      </c>
      <c r="B16" s="272"/>
      <c r="C16" s="272"/>
      <c r="D16" s="272"/>
      <c r="E16" s="272"/>
      <c r="F16" s="272"/>
      <c r="G16" s="273"/>
      <c r="H16" s="273"/>
      <c r="I16" s="273"/>
      <c r="J16" s="273"/>
      <c r="K16" s="273"/>
      <c r="L16" s="273"/>
      <c r="M16" s="283"/>
      <c r="N16" s="283"/>
      <c r="O16" s="283"/>
      <c r="P16" s="283"/>
      <c r="Q16" s="283"/>
      <c r="R16" s="296"/>
      <c r="S16" s="297"/>
      <c r="T16" s="296"/>
      <c r="U16" s="296"/>
      <c r="V16" s="296"/>
      <c r="W16" s="296"/>
      <c r="X16" s="298"/>
      <c r="Y16" s="298"/>
      <c r="Z16" s="298"/>
      <c r="AA16" s="309"/>
    </row>
    <row r="17" ht="15" spans="1:27">
      <c r="A17" s="271">
        <v>10</v>
      </c>
      <c r="B17" s="272"/>
      <c r="C17" s="272"/>
      <c r="D17" s="272"/>
      <c r="E17" s="272"/>
      <c r="F17" s="272"/>
      <c r="G17" s="273"/>
      <c r="H17" s="273"/>
      <c r="I17" s="273"/>
      <c r="J17" s="273"/>
      <c r="K17" s="273"/>
      <c r="L17" s="273"/>
      <c r="M17" s="283"/>
      <c r="N17" s="283"/>
      <c r="O17" s="283"/>
      <c r="P17" s="283"/>
      <c r="Q17" s="283"/>
      <c r="R17" s="296"/>
      <c r="S17" s="297"/>
      <c r="T17" s="296"/>
      <c r="U17" s="296"/>
      <c r="V17" s="296"/>
      <c r="W17" s="296"/>
      <c r="X17" s="298"/>
      <c r="Y17" s="298"/>
      <c r="Z17" s="298"/>
      <c r="AA17" s="309"/>
    </row>
    <row r="18" ht="15" spans="1:27">
      <c r="A18" s="274" t="s">
        <v>76</v>
      </c>
      <c r="B18" s="275" t="str">
        <f>IF(ISERROR(AVERAGE(B8:B17)),"",AVERAGE(B8:B17))</f>
        <v/>
      </c>
      <c r="C18" s="275"/>
      <c r="D18" s="275" t="str">
        <f>IF(ISERROR(AVERAGE(D8:D17)),"",AVERAGE(D8:D17))</f>
        <v/>
      </c>
      <c r="E18" s="275"/>
      <c r="F18" s="275"/>
      <c r="G18" s="276">
        <f>SUM(G8:G17)</f>
        <v>0</v>
      </c>
      <c r="H18" s="276">
        <f t="shared" ref="H18:T18" si="0">SUM(H8:H17)</f>
        <v>0</v>
      </c>
      <c r="I18" s="276">
        <f t="shared" si="0"/>
        <v>0</v>
      </c>
      <c r="J18" s="276">
        <f t="shared" si="0"/>
        <v>0</v>
      </c>
      <c r="K18" s="276">
        <f t="shared" si="0"/>
        <v>0</v>
      </c>
      <c r="L18" s="276">
        <f t="shared" si="0"/>
        <v>0</v>
      </c>
      <c r="M18" s="276">
        <f t="shared" si="0"/>
        <v>0</v>
      </c>
      <c r="N18" s="276">
        <f t="shared" si="0"/>
        <v>0</v>
      </c>
      <c r="O18" s="276">
        <f t="shared" si="0"/>
        <v>0</v>
      </c>
      <c r="P18" s="276">
        <f t="shared" si="0"/>
        <v>0</v>
      </c>
      <c r="Q18" s="276">
        <f t="shared" si="0"/>
        <v>0</v>
      </c>
      <c r="R18" s="276">
        <f t="shared" si="0"/>
        <v>0</v>
      </c>
      <c r="S18" s="299">
        <f t="shared" si="0"/>
        <v>0</v>
      </c>
      <c r="T18" s="276">
        <f t="shared" si="0"/>
        <v>0</v>
      </c>
      <c r="U18" s="300"/>
      <c r="V18" s="300"/>
      <c r="W18" s="300"/>
      <c r="X18" s="300" t="str">
        <f t="shared" ref="X18:AA18" si="1">IFERROR(AVERAGE(X8:X17),"")</f>
        <v/>
      </c>
      <c r="Y18" s="300" t="str">
        <f t="shared" si="1"/>
        <v/>
      </c>
      <c r="Z18" s="300" t="str">
        <f t="shared" si="1"/>
        <v/>
      </c>
      <c r="AA18" s="310" t="str">
        <f t="shared" si="1"/>
        <v/>
      </c>
    </row>
    <row r="19" ht="15" spans="1:27">
      <c r="A19" s="271">
        <v>11</v>
      </c>
      <c r="B19" s="272"/>
      <c r="C19" s="272"/>
      <c r="D19" s="272"/>
      <c r="E19" s="272"/>
      <c r="F19" s="272"/>
      <c r="G19" s="273"/>
      <c r="H19" s="273"/>
      <c r="I19" s="273"/>
      <c r="J19" s="273"/>
      <c r="K19" s="273"/>
      <c r="L19" s="273"/>
      <c r="M19" s="283"/>
      <c r="N19" s="283"/>
      <c r="O19" s="283"/>
      <c r="P19" s="283"/>
      <c r="Q19" s="283"/>
      <c r="R19" s="296"/>
      <c r="S19" s="297"/>
      <c r="T19" s="296"/>
      <c r="U19" s="296"/>
      <c r="V19" s="296"/>
      <c r="W19" s="296"/>
      <c r="X19" s="298"/>
      <c r="Y19" s="298"/>
      <c r="Z19" s="298"/>
      <c r="AA19" s="309"/>
    </row>
    <row r="20" ht="15" spans="1:27">
      <c r="A20" s="271">
        <v>12</v>
      </c>
      <c r="B20" s="272"/>
      <c r="C20" s="272"/>
      <c r="D20" s="272"/>
      <c r="E20" s="272"/>
      <c r="F20" s="272"/>
      <c r="G20" s="273"/>
      <c r="H20" s="273"/>
      <c r="I20" s="273"/>
      <c r="J20" s="273"/>
      <c r="K20" s="273"/>
      <c r="L20" s="273"/>
      <c r="M20" s="283"/>
      <c r="N20" s="283"/>
      <c r="O20" s="283"/>
      <c r="P20" s="283"/>
      <c r="Q20" s="283"/>
      <c r="R20" s="296"/>
      <c r="S20" s="297"/>
      <c r="T20" s="296"/>
      <c r="U20" s="296"/>
      <c r="V20" s="296"/>
      <c r="W20" s="296"/>
      <c r="X20" s="298"/>
      <c r="Y20" s="298"/>
      <c r="Z20" s="298"/>
      <c r="AA20" s="309"/>
    </row>
    <row r="21" ht="15" spans="1:27">
      <c r="A21" s="271">
        <v>13</v>
      </c>
      <c r="B21" s="272"/>
      <c r="C21" s="272"/>
      <c r="D21" s="272"/>
      <c r="E21" s="272"/>
      <c r="F21" s="272"/>
      <c r="G21" s="273"/>
      <c r="H21" s="273"/>
      <c r="I21" s="273"/>
      <c r="J21" s="273"/>
      <c r="K21" s="273"/>
      <c r="L21" s="273"/>
      <c r="M21" s="283"/>
      <c r="N21" s="283"/>
      <c r="O21" s="283"/>
      <c r="P21" s="283"/>
      <c r="Q21" s="283"/>
      <c r="R21" s="296"/>
      <c r="S21" s="297"/>
      <c r="T21" s="296"/>
      <c r="U21" s="296"/>
      <c r="V21" s="296"/>
      <c r="W21" s="296"/>
      <c r="X21" s="298"/>
      <c r="Y21" s="298"/>
      <c r="Z21" s="298"/>
      <c r="AA21" s="309"/>
    </row>
    <row r="22" ht="15" spans="1:27">
      <c r="A22" s="271">
        <v>14</v>
      </c>
      <c r="B22" s="272"/>
      <c r="C22" s="272"/>
      <c r="D22" s="272"/>
      <c r="E22" s="272"/>
      <c r="F22" s="272"/>
      <c r="G22" s="273"/>
      <c r="H22" s="273"/>
      <c r="I22" s="273"/>
      <c r="J22" s="273"/>
      <c r="K22" s="273"/>
      <c r="L22" s="273"/>
      <c r="M22" s="283"/>
      <c r="N22" s="283"/>
      <c r="O22" s="283"/>
      <c r="P22" s="283"/>
      <c r="Q22" s="283"/>
      <c r="R22" s="296"/>
      <c r="S22" s="297"/>
      <c r="T22" s="296"/>
      <c r="U22" s="296"/>
      <c r="V22" s="296"/>
      <c r="W22" s="296"/>
      <c r="X22" s="298"/>
      <c r="Y22" s="298"/>
      <c r="Z22" s="298"/>
      <c r="AA22" s="309"/>
    </row>
    <row r="23" ht="15" spans="1:27">
      <c r="A23" s="271">
        <v>15</v>
      </c>
      <c r="B23" s="272"/>
      <c r="C23" s="272"/>
      <c r="D23" s="272"/>
      <c r="E23" s="272"/>
      <c r="F23" s="272"/>
      <c r="G23" s="273"/>
      <c r="H23" s="273"/>
      <c r="I23" s="273"/>
      <c r="J23" s="273"/>
      <c r="K23" s="273"/>
      <c r="L23" s="273"/>
      <c r="M23" s="283"/>
      <c r="N23" s="283"/>
      <c r="O23" s="283"/>
      <c r="P23" s="283"/>
      <c r="Q23" s="283"/>
      <c r="R23" s="296"/>
      <c r="S23" s="297"/>
      <c r="T23" s="296"/>
      <c r="U23" s="296"/>
      <c r="V23" s="296"/>
      <c r="W23" s="296"/>
      <c r="X23" s="298"/>
      <c r="Y23" s="298"/>
      <c r="Z23" s="298"/>
      <c r="AA23" s="309"/>
    </row>
    <row r="24" ht="15" spans="1:27">
      <c r="A24" s="271">
        <v>16</v>
      </c>
      <c r="B24" s="272"/>
      <c r="C24" s="272"/>
      <c r="D24" s="272"/>
      <c r="E24" s="272"/>
      <c r="F24" s="272"/>
      <c r="G24" s="273"/>
      <c r="H24" s="273"/>
      <c r="I24" s="273"/>
      <c r="J24" s="273"/>
      <c r="K24" s="273"/>
      <c r="L24" s="273"/>
      <c r="M24" s="283"/>
      <c r="N24" s="283"/>
      <c r="O24" s="283"/>
      <c r="P24" s="283"/>
      <c r="Q24" s="283"/>
      <c r="R24" s="296"/>
      <c r="S24" s="297"/>
      <c r="T24" s="296"/>
      <c r="U24" s="296"/>
      <c r="V24" s="296"/>
      <c r="W24" s="296"/>
      <c r="X24" s="298"/>
      <c r="Y24" s="298"/>
      <c r="Z24" s="298"/>
      <c r="AA24" s="309"/>
    </row>
    <row r="25" ht="15" spans="1:27">
      <c r="A25" s="271">
        <v>17</v>
      </c>
      <c r="B25" s="272"/>
      <c r="C25" s="272"/>
      <c r="D25" s="272"/>
      <c r="E25" s="272"/>
      <c r="F25" s="272"/>
      <c r="G25" s="273"/>
      <c r="H25" s="273"/>
      <c r="I25" s="273"/>
      <c r="J25" s="273"/>
      <c r="K25" s="273"/>
      <c r="L25" s="273"/>
      <c r="M25" s="283"/>
      <c r="N25" s="283"/>
      <c r="O25" s="283"/>
      <c r="P25" s="283"/>
      <c r="Q25" s="283"/>
      <c r="R25" s="296"/>
      <c r="S25" s="297"/>
      <c r="T25" s="296"/>
      <c r="U25" s="296"/>
      <c r="V25" s="296"/>
      <c r="W25" s="296"/>
      <c r="X25" s="298"/>
      <c r="Y25" s="298"/>
      <c r="Z25" s="298"/>
      <c r="AA25" s="309"/>
    </row>
    <row r="26" ht="15" spans="1:27">
      <c r="A26" s="271">
        <v>18</v>
      </c>
      <c r="B26" s="272"/>
      <c r="C26" s="272"/>
      <c r="D26" s="272"/>
      <c r="E26" s="272"/>
      <c r="F26" s="272"/>
      <c r="G26" s="273"/>
      <c r="H26" s="273"/>
      <c r="I26" s="273"/>
      <c r="J26" s="273"/>
      <c r="K26" s="273"/>
      <c r="L26" s="273"/>
      <c r="M26" s="283"/>
      <c r="N26" s="283"/>
      <c r="O26" s="283"/>
      <c r="P26" s="283"/>
      <c r="Q26" s="283"/>
      <c r="R26" s="296"/>
      <c r="S26" s="297"/>
      <c r="T26" s="296"/>
      <c r="U26" s="296"/>
      <c r="V26" s="296"/>
      <c r="W26" s="296"/>
      <c r="X26" s="298"/>
      <c r="Y26" s="298"/>
      <c r="Z26" s="298"/>
      <c r="AA26" s="309"/>
    </row>
    <row r="27" ht="15" spans="1:27">
      <c r="A27" s="271">
        <v>19</v>
      </c>
      <c r="B27" s="272"/>
      <c r="C27" s="272"/>
      <c r="D27" s="272"/>
      <c r="E27" s="272"/>
      <c r="F27" s="272"/>
      <c r="G27" s="273"/>
      <c r="H27" s="273"/>
      <c r="I27" s="273"/>
      <c r="J27" s="273"/>
      <c r="K27" s="273"/>
      <c r="L27" s="273"/>
      <c r="M27" s="283"/>
      <c r="N27" s="283"/>
      <c r="O27" s="283"/>
      <c r="P27" s="283"/>
      <c r="Q27" s="283"/>
      <c r="R27" s="296"/>
      <c r="S27" s="297"/>
      <c r="T27" s="296"/>
      <c r="U27" s="296"/>
      <c r="V27" s="296"/>
      <c r="W27" s="296"/>
      <c r="X27" s="298"/>
      <c r="Y27" s="298"/>
      <c r="Z27" s="298"/>
      <c r="AA27" s="309"/>
    </row>
    <row r="28" ht="15" spans="1:27">
      <c r="A28" s="271">
        <v>20</v>
      </c>
      <c r="B28" s="272"/>
      <c r="C28" s="272"/>
      <c r="D28" s="272"/>
      <c r="E28" s="272"/>
      <c r="F28" s="272"/>
      <c r="G28" s="273"/>
      <c r="H28" s="273"/>
      <c r="I28" s="273"/>
      <c r="J28" s="273"/>
      <c r="K28" s="273"/>
      <c r="L28" s="273"/>
      <c r="M28" s="283"/>
      <c r="N28" s="283"/>
      <c r="O28" s="283"/>
      <c r="P28" s="283"/>
      <c r="Q28" s="283"/>
      <c r="R28" s="296"/>
      <c r="S28" s="297"/>
      <c r="T28" s="296"/>
      <c r="U28" s="296"/>
      <c r="V28" s="296"/>
      <c r="W28" s="296"/>
      <c r="X28" s="298"/>
      <c r="Y28" s="298"/>
      <c r="Z28" s="298"/>
      <c r="AA28" s="309"/>
    </row>
    <row r="29" ht="15" spans="1:27">
      <c r="A29" s="274" t="s">
        <v>77</v>
      </c>
      <c r="B29" s="275" t="str">
        <f>IF(ISERROR(AVERAGE(B19:B28)),"",AVERAGE(B19:B28))</f>
        <v/>
      </c>
      <c r="C29" s="275"/>
      <c r="D29" s="275" t="str">
        <f>IF(ISERROR(AVERAGE(D19:D28)),"",AVERAGE(D19:D28))</f>
        <v/>
      </c>
      <c r="E29" s="275"/>
      <c r="F29" s="275"/>
      <c r="G29" s="276">
        <f>SUM(G19:G28)</f>
        <v>0</v>
      </c>
      <c r="H29" s="276">
        <f t="shared" ref="H29:T29" si="2">SUM(H19:H28)</f>
        <v>0</v>
      </c>
      <c r="I29" s="276">
        <f t="shared" si="2"/>
        <v>0</v>
      </c>
      <c r="J29" s="276">
        <f t="shared" si="2"/>
        <v>0</v>
      </c>
      <c r="K29" s="276">
        <f t="shared" si="2"/>
        <v>0</v>
      </c>
      <c r="L29" s="276">
        <f t="shared" si="2"/>
        <v>0</v>
      </c>
      <c r="M29" s="276">
        <f t="shared" si="2"/>
        <v>0</v>
      </c>
      <c r="N29" s="276">
        <f t="shared" si="2"/>
        <v>0</v>
      </c>
      <c r="O29" s="276">
        <f t="shared" si="2"/>
        <v>0</v>
      </c>
      <c r="P29" s="276">
        <f t="shared" si="2"/>
        <v>0</v>
      </c>
      <c r="Q29" s="276">
        <f t="shared" si="2"/>
        <v>0</v>
      </c>
      <c r="R29" s="276">
        <f t="shared" si="2"/>
        <v>0</v>
      </c>
      <c r="S29" s="299">
        <f t="shared" si="2"/>
        <v>0</v>
      </c>
      <c r="T29" s="276">
        <f t="shared" si="2"/>
        <v>0</v>
      </c>
      <c r="U29" s="300"/>
      <c r="V29" s="300"/>
      <c r="W29" s="300"/>
      <c r="X29" s="300" t="str">
        <f t="shared" ref="X29:AA29" si="3">IFERROR(AVERAGE(X19:X28),"")</f>
        <v/>
      </c>
      <c r="Y29" s="300" t="str">
        <f t="shared" si="3"/>
        <v/>
      </c>
      <c r="Z29" s="300" t="str">
        <f t="shared" si="3"/>
        <v/>
      </c>
      <c r="AA29" s="310" t="str">
        <f t="shared" si="3"/>
        <v/>
      </c>
    </row>
    <row r="30" ht="15" spans="1:27">
      <c r="A30" s="271">
        <v>21</v>
      </c>
      <c r="B30" s="272"/>
      <c r="C30" s="272"/>
      <c r="D30" s="272"/>
      <c r="E30" s="272"/>
      <c r="F30" s="272"/>
      <c r="G30" s="273"/>
      <c r="H30" s="273"/>
      <c r="I30" s="273"/>
      <c r="J30" s="273"/>
      <c r="K30" s="273"/>
      <c r="L30" s="273"/>
      <c r="M30" s="283"/>
      <c r="N30" s="283"/>
      <c r="O30" s="283"/>
      <c r="P30" s="283"/>
      <c r="Q30" s="283"/>
      <c r="R30" s="296"/>
      <c r="S30" s="297"/>
      <c r="T30" s="296"/>
      <c r="U30" s="296"/>
      <c r="V30" s="296"/>
      <c r="W30" s="296"/>
      <c r="X30" s="298"/>
      <c r="Y30" s="298"/>
      <c r="Z30" s="298"/>
      <c r="AA30" s="309"/>
    </row>
    <row r="31" ht="15" spans="1:27">
      <c r="A31" s="271">
        <v>22</v>
      </c>
      <c r="B31" s="272"/>
      <c r="C31" s="272"/>
      <c r="D31" s="272"/>
      <c r="E31" s="272"/>
      <c r="F31" s="272"/>
      <c r="G31" s="273"/>
      <c r="H31" s="273"/>
      <c r="I31" s="273"/>
      <c r="J31" s="273"/>
      <c r="K31" s="273"/>
      <c r="L31" s="273"/>
      <c r="M31" s="283"/>
      <c r="N31" s="283"/>
      <c r="O31" s="283"/>
      <c r="P31" s="283"/>
      <c r="Q31" s="283"/>
      <c r="R31" s="296"/>
      <c r="S31" s="297"/>
      <c r="T31" s="296"/>
      <c r="U31" s="296"/>
      <c r="V31" s="296"/>
      <c r="W31" s="296"/>
      <c r="X31" s="298"/>
      <c r="Y31" s="298"/>
      <c r="Z31" s="298"/>
      <c r="AA31" s="309"/>
    </row>
    <row r="32" ht="15" spans="1:27">
      <c r="A32" s="271">
        <v>23</v>
      </c>
      <c r="B32" s="272"/>
      <c r="C32" s="272"/>
      <c r="D32" s="272"/>
      <c r="E32" s="272"/>
      <c r="F32" s="272"/>
      <c r="G32" s="273"/>
      <c r="H32" s="273"/>
      <c r="I32" s="273"/>
      <c r="J32" s="273"/>
      <c r="K32" s="273"/>
      <c r="L32" s="273"/>
      <c r="M32" s="283"/>
      <c r="N32" s="283"/>
      <c r="O32" s="283"/>
      <c r="P32" s="283"/>
      <c r="Q32" s="283"/>
      <c r="R32" s="296"/>
      <c r="S32" s="297"/>
      <c r="T32" s="296"/>
      <c r="U32" s="296"/>
      <c r="V32" s="296"/>
      <c r="W32" s="296"/>
      <c r="X32" s="298"/>
      <c r="Y32" s="298"/>
      <c r="Z32" s="298"/>
      <c r="AA32" s="309"/>
    </row>
    <row r="33" ht="15" spans="1:27">
      <c r="A33" s="271">
        <v>24</v>
      </c>
      <c r="B33" s="272"/>
      <c r="C33" s="272"/>
      <c r="D33" s="272"/>
      <c r="E33" s="272"/>
      <c r="F33" s="272"/>
      <c r="G33" s="273"/>
      <c r="H33" s="273"/>
      <c r="I33" s="273"/>
      <c r="J33" s="273"/>
      <c r="K33" s="273"/>
      <c r="L33" s="273"/>
      <c r="M33" s="283"/>
      <c r="N33" s="283"/>
      <c r="O33" s="283"/>
      <c r="P33" s="283"/>
      <c r="Q33" s="283"/>
      <c r="R33" s="296"/>
      <c r="S33" s="297"/>
      <c r="T33" s="296"/>
      <c r="U33" s="296"/>
      <c r="V33" s="296"/>
      <c r="W33" s="296"/>
      <c r="X33" s="298"/>
      <c r="Y33" s="298"/>
      <c r="Z33" s="298"/>
      <c r="AA33" s="309"/>
    </row>
    <row r="34" ht="15" spans="1:27">
      <c r="A34" s="271">
        <v>25</v>
      </c>
      <c r="B34" s="272"/>
      <c r="C34" s="272"/>
      <c r="D34" s="272"/>
      <c r="E34" s="272"/>
      <c r="F34" s="272"/>
      <c r="G34" s="273"/>
      <c r="H34" s="273"/>
      <c r="I34" s="273"/>
      <c r="J34" s="273"/>
      <c r="K34" s="273"/>
      <c r="L34" s="273"/>
      <c r="M34" s="283"/>
      <c r="N34" s="283"/>
      <c r="O34" s="283"/>
      <c r="P34" s="283"/>
      <c r="Q34" s="283"/>
      <c r="R34" s="296"/>
      <c r="S34" s="297"/>
      <c r="T34" s="296"/>
      <c r="U34" s="296"/>
      <c r="V34" s="296"/>
      <c r="W34" s="296"/>
      <c r="X34" s="298"/>
      <c r="Y34" s="298"/>
      <c r="Z34" s="298"/>
      <c r="AA34" s="309"/>
    </row>
    <row r="35" ht="15" spans="1:27">
      <c r="A35" s="271">
        <v>26</v>
      </c>
      <c r="B35" s="272"/>
      <c r="C35" s="272"/>
      <c r="D35" s="272"/>
      <c r="E35" s="272"/>
      <c r="F35" s="272"/>
      <c r="G35" s="273"/>
      <c r="H35" s="273"/>
      <c r="I35" s="273"/>
      <c r="J35" s="273"/>
      <c r="K35" s="273"/>
      <c r="L35" s="273"/>
      <c r="M35" s="283"/>
      <c r="N35" s="283"/>
      <c r="O35" s="283"/>
      <c r="P35" s="283"/>
      <c r="Q35" s="283"/>
      <c r="R35" s="296"/>
      <c r="S35" s="297"/>
      <c r="T35" s="296"/>
      <c r="U35" s="296"/>
      <c r="V35" s="296"/>
      <c r="W35" s="296"/>
      <c r="X35" s="298"/>
      <c r="Y35" s="298"/>
      <c r="Z35" s="298"/>
      <c r="AA35" s="309"/>
    </row>
    <row r="36" ht="15" spans="1:27">
      <c r="A36" s="271">
        <v>27</v>
      </c>
      <c r="B36" s="272"/>
      <c r="C36" s="272"/>
      <c r="D36" s="272"/>
      <c r="E36" s="272"/>
      <c r="F36" s="272"/>
      <c r="G36" s="273"/>
      <c r="H36" s="273"/>
      <c r="I36" s="273"/>
      <c r="J36" s="273"/>
      <c r="K36" s="273"/>
      <c r="L36" s="273"/>
      <c r="M36" s="283"/>
      <c r="N36" s="283"/>
      <c r="O36" s="283"/>
      <c r="P36" s="283"/>
      <c r="Q36" s="283"/>
      <c r="R36" s="296"/>
      <c r="S36" s="297"/>
      <c r="T36" s="296"/>
      <c r="U36" s="296"/>
      <c r="V36" s="296"/>
      <c r="W36" s="296"/>
      <c r="X36" s="298"/>
      <c r="Y36" s="298"/>
      <c r="Z36" s="298"/>
      <c r="AA36" s="309"/>
    </row>
    <row r="37" ht="15" spans="1:27">
      <c r="A37" s="271">
        <v>28</v>
      </c>
      <c r="B37" s="272"/>
      <c r="C37" s="272"/>
      <c r="D37" s="272"/>
      <c r="E37" s="272"/>
      <c r="F37" s="272"/>
      <c r="G37" s="273"/>
      <c r="H37" s="273"/>
      <c r="I37" s="273"/>
      <c r="J37" s="273"/>
      <c r="K37" s="273"/>
      <c r="L37" s="273"/>
      <c r="M37" s="283"/>
      <c r="N37" s="283"/>
      <c r="O37" s="283"/>
      <c r="P37" s="283"/>
      <c r="Q37" s="283"/>
      <c r="R37" s="296"/>
      <c r="S37" s="297"/>
      <c r="T37" s="296"/>
      <c r="U37" s="296"/>
      <c r="V37" s="296"/>
      <c r="W37" s="296"/>
      <c r="X37" s="298"/>
      <c r="Y37" s="298"/>
      <c r="Z37" s="298"/>
      <c r="AA37" s="309"/>
    </row>
    <row r="38" ht="15" spans="1:27">
      <c r="A38" s="271">
        <v>29</v>
      </c>
      <c r="B38" s="272"/>
      <c r="C38" s="272"/>
      <c r="D38" s="272"/>
      <c r="E38" s="272"/>
      <c r="F38" s="272"/>
      <c r="G38" s="273"/>
      <c r="H38" s="273"/>
      <c r="I38" s="273"/>
      <c r="J38" s="273"/>
      <c r="K38" s="273"/>
      <c r="L38" s="273"/>
      <c r="M38" s="283"/>
      <c r="N38" s="283"/>
      <c r="O38" s="283"/>
      <c r="P38" s="283"/>
      <c r="Q38" s="283"/>
      <c r="R38" s="296"/>
      <c r="S38" s="297"/>
      <c r="T38" s="296"/>
      <c r="U38" s="296"/>
      <c r="V38" s="296"/>
      <c r="W38" s="296"/>
      <c r="X38" s="298"/>
      <c r="Y38" s="298"/>
      <c r="Z38" s="298"/>
      <c r="AA38" s="309"/>
    </row>
    <row r="39" ht="15" spans="1:27">
      <c r="A39" s="271">
        <v>30</v>
      </c>
      <c r="B39" s="272"/>
      <c r="C39" s="272"/>
      <c r="D39" s="272"/>
      <c r="E39" s="272"/>
      <c r="F39" s="272"/>
      <c r="G39" s="273"/>
      <c r="H39" s="273"/>
      <c r="I39" s="273"/>
      <c r="J39" s="273"/>
      <c r="K39" s="273"/>
      <c r="L39" s="273"/>
      <c r="M39" s="283"/>
      <c r="N39" s="283"/>
      <c r="O39" s="283"/>
      <c r="P39" s="283"/>
      <c r="Q39" s="283"/>
      <c r="R39" s="296"/>
      <c r="S39" s="297"/>
      <c r="T39" s="296"/>
      <c r="U39" s="296"/>
      <c r="V39" s="296"/>
      <c r="W39" s="296"/>
      <c r="X39" s="298"/>
      <c r="Y39" s="298"/>
      <c r="Z39" s="298"/>
      <c r="AA39" s="309"/>
    </row>
    <row r="40" ht="15" spans="1:27">
      <c r="A40" s="271">
        <v>31</v>
      </c>
      <c r="B40" s="272"/>
      <c r="C40" s="272"/>
      <c r="D40" s="272"/>
      <c r="E40" s="272"/>
      <c r="F40" s="272"/>
      <c r="G40" s="273"/>
      <c r="H40" s="273"/>
      <c r="I40" s="273"/>
      <c r="J40" s="273"/>
      <c r="K40" s="273"/>
      <c r="L40" s="273"/>
      <c r="M40" s="283"/>
      <c r="N40" s="283"/>
      <c r="O40" s="283"/>
      <c r="P40" s="283"/>
      <c r="Q40" s="283"/>
      <c r="R40" s="296"/>
      <c r="S40" s="297"/>
      <c r="T40" s="296"/>
      <c r="U40" s="296"/>
      <c r="V40" s="296"/>
      <c r="W40" s="296"/>
      <c r="X40" s="298"/>
      <c r="Y40" s="298"/>
      <c r="Z40" s="298"/>
      <c r="AA40" s="309"/>
    </row>
    <row r="41" ht="15" spans="1:27">
      <c r="A41" s="274" t="s">
        <v>78</v>
      </c>
      <c r="B41" s="275" t="str">
        <f>IF(ISERROR(AVERAGE(B30:B40)),"",AVERAGE(B30:B40))</f>
        <v/>
      </c>
      <c r="C41" s="275"/>
      <c r="D41" s="275" t="str">
        <f>IF(ISERROR(AVERAGE(D30:D40)),"",AVERAGE(D30:D40))</f>
        <v/>
      </c>
      <c r="E41" s="275"/>
      <c r="F41" s="275"/>
      <c r="G41" s="276">
        <f>SUM(G30:G40)</f>
        <v>0</v>
      </c>
      <c r="H41" s="276">
        <f t="shared" ref="H41:T41" si="4">SUM(H30:H40)</f>
        <v>0</v>
      </c>
      <c r="I41" s="276">
        <f t="shared" si="4"/>
        <v>0</v>
      </c>
      <c r="J41" s="276">
        <f t="shared" si="4"/>
        <v>0</v>
      </c>
      <c r="K41" s="276">
        <f t="shared" si="4"/>
        <v>0</v>
      </c>
      <c r="L41" s="276">
        <f t="shared" si="4"/>
        <v>0</v>
      </c>
      <c r="M41" s="276">
        <f t="shared" si="4"/>
        <v>0</v>
      </c>
      <c r="N41" s="276">
        <f t="shared" si="4"/>
        <v>0</v>
      </c>
      <c r="O41" s="276">
        <f t="shared" si="4"/>
        <v>0</v>
      </c>
      <c r="P41" s="276">
        <f t="shared" si="4"/>
        <v>0</v>
      </c>
      <c r="Q41" s="276">
        <f t="shared" si="4"/>
        <v>0</v>
      </c>
      <c r="R41" s="276">
        <f t="shared" si="4"/>
        <v>0</v>
      </c>
      <c r="S41" s="299">
        <f t="shared" si="4"/>
        <v>0</v>
      </c>
      <c r="T41" s="276">
        <f t="shared" si="4"/>
        <v>0</v>
      </c>
      <c r="U41" s="301"/>
      <c r="V41" s="301"/>
      <c r="W41" s="301"/>
      <c r="X41" s="301" t="str">
        <f t="shared" ref="X41:AA41" si="5">IFERROR(AVERAGE(X30:X40),"")</f>
        <v/>
      </c>
      <c r="Y41" s="301" t="str">
        <f t="shared" si="5"/>
        <v/>
      </c>
      <c r="Z41" s="301" t="str">
        <f t="shared" si="5"/>
        <v/>
      </c>
      <c r="AA41" s="311" t="str">
        <f t="shared" si="5"/>
        <v/>
      </c>
    </row>
    <row r="42" ht="15.75" spans="1:27">
      <c r="A42" s="277" t="s">
        <v>79</v>
      </c>
      <c r="B42" s="278" t="str">
        <f>IFERROR(AVERAGE(B18,B29,B41),"")</f>
        <v/>
      </c>
      <c r="C42" s="278"/>
      <c r="D42" s="278" t="str">
        <f>IFERROR(AVERAGE(D18,D29,D41),"")</f>
        <v/>
      </c>
      <c r="E42" s="278"/>
      <c r="F42" s="278"/>
      <c r="G42" s="279">
        <f>SUM(G8:G17,G19:G28,G30:G40)</f>
        <v>0</v>
      </c>
      <c r="H42" s="279">
        <f t="shared" ref="H42:T42" si="6">SUM(H8:H17,H19:H28,H30:H40)</f>
        <v>0</v>
      </c>
      <c r="I42" s="279">
        <f t="shared" si="6"/>
        <v>0</v>
      </c>
      <c r="J42" s="279">
        <f t="shared" si="6"/>
        <v>0</v>
      </c>
      <c r="K42" s="279">
        <f t="shared" si="6"/>
        <v>0</v>
      </c>
      <c r="L42" s="279">
        <f t="shared" si="6"/>
        <v>0</v>
      </c>
      <c r="M42" s="279">
        <f t="shared" si="6"/>
        <v>0</v>
      </c>
      <c r="N42" s="279">
        <f t="shared" si="6"/>
        <v>0</v>
      </c>
      <c r="O42" s="279">
        <f t="shared" si="6"/>
        <v>0</v>
      </c>
      <c r="P42" s="279">
        <f t="shared" si="6"/>
        <v>0</v>
      </c>
      <c r="Q42" s="279">
        <f t="shared" si="6"/>
        <v>0</v>
      </c>
      <c r="R42" s="279">
        <f t="shared" si="6"/>
        <v>0</v>
      </c>
      <c r="S42" s="302">
        <f t="shared" si="6"/>
        <v>0</v>
      </c>
      <c r="T42" s="279">
        <f t="shared" si="6"/>
        <v>0</v>
      </c>
      <c r="U42" s="303"/>
      <c r="V42" s="303"/>
      <c r="W42" s="303"/>
      <c r="X42" s="303" t="str">
        <f t="shared" ref="X42:AA42" si="7">IFERROR(AVERAGE(X18,X29,X41),"")</f>
        <v/>
      </c>
      <c r="Y42" s="303" t="str">
        <f t="shared" si="7"/>
        <v/>
      </c>
      <c r="Z42" s="303" t="str">
        <f t="shared" si="7"/>
        <v/>
      </c>
      <c r="AA42" s="312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4"/>
    </row>
    <row r="2" ht="15" customHeight="1" spans="1:35">
      <c r="A2" s="193" t="s">
        <v>1</v>
      </c>
      <c r="B2" s="194" t="s">
        <v>189</v>
      </c>
      <c r="C2" s="194" t="s">
        <v>190</v>
      </c>
      <c r="D2" s="194" t="s">
        <v>191</v>
      </c>
      <c r="E2" s="195" t="s">
        <v>192</v>
      </c>
      <c r="F2" s="195"/>
      <c r="G2" s="195"/>
      <c r="H2" s="195"/>
      <c r="I2" s="195"/>
      <c r="J2" s="195"/>
      <c r="K2" s="195"/>
      <c r="L2" s="195"/>
      <c r="M2" s="195"/>
      <c r="N2" s="195" t="s">
        <v>193</v>
      </c>
      <c r="O2" s="216" t="s">
        <v>194</v>
      </c>
      <c r="P2" s="216" t="s">
        <v>195</v>
      </c>
      <c r="Q2" s="216"/>
      <c r="R2" s="216"/>
      <c r="S2" s="216"/>
      <c r="T2" s="216"/>
      <c r="U2" s="226"/>
      <c r="V2" s="226"/>
      <c r="W2" s="226"/>
      <c r="X2" s="226"/>
      <c r="Y2" s="195" t="s">
        <v>196</v>
      </c>
      <c r="Z2" s="195" t="s">
        <v>197</v>
      </c>
      <c r="AA2" s="195" t="s">
        <v>198</v>
      </c>
      <c r="AB2" s="194" t="s">
        <v>199</v>
      </c>
      <c r="AC2" s="216" t="s">
        <v>200</v>
      </c>
      <c r="AD2" s="216"/>
      <c r="AE2" s="216"/>
      <c r="AF2" s="216"/>
      <c r="AG2" s="216" t="s">
        <v>201</v>
      </c>
      <c r="AH2" s="235" t="s">
        <v>202</v>
      </c>
      <c r="AI2" s="236"/>
    </row>
    <row r="3" ht="15" customHeight="1" spans="1:35">
      <c r="A3" s="196"/>
      <c r="B3" s="197"/>
      <c r="C3" s="197"/>
      <c r="D3" s="197"/>
      <c r="E3" s="198" t="s">
        <v>203</v>
      </c>
      <c r="F3" s="198"/>
      <c r="G3" s="198"/>
      <c r="H3" s="198" t="s">
        <v>204</v>
      </c>
      <c r="I3" s="198"/>
      <c r="J3" s="198"/>
      <c r="K3" s="198" t="s">
        <v>205</v>
      </c>
      <c r="L3" s="198" t="s">
        <v>206</v>
      </c>
      <c r="M3" s="198" t="s">
        <v>207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208</v>
      </c>
      <c r="T3" s="218" t="s">
        <v>14</v>
      </c>
      <c r="U3" s="227" t="s">
        <v>209</v>
      </c>
      <c r="V3" s="227" t="s">
        <v>9</v>
      </c>
      <c r="W3" s="227" t="s">
        <v>210</v>
      </c>
      <c r="X3" s="227" t="s">
        <v>211</v>
      </c>
      <c r="Y3" s="198"/>
      <c r="Z3" s="198"/>
      <c r="AA3" s="198"/>
      <c r="AB3" s="197"/>
      <c r="AC3" s="217" t="s">
        <v>212</v>
      </c>
      <c r="AD3" s="217" t="s">
        <v>213</v>
      </c>
      <c r="AE3" s="217" t="s">
        <v>214</v>
      </c>
      <c r="AF3" s="217" t="s">
        <v>215</v>
      </c>
      <c r="AG3" s="217"/>
      <c r="AH3" s="237"/>
      <c r="AI3" s="236"/>
    </row>
    <row r="4" ht="15" customHeight="1" spans="1:35">
      <c r="A4" s="196"/>
      <c r="B4" s="199"/>
      <c r="C4" s="199"/>
      <c r="D4" s="199"/>
      <c r="E4" s="198" t="s">
        <v>216</v>
      </c>
      <c r="F4" s="198" t="s">
        <v>217</v>
      </c>
      <c r="G4" s="198" t="s">
        <v>218</v>
      </c>
      <c r="H4" s="198" t="s">
        <v>216</v>
      </c>
      <c r="I4" s="198" t="s">
        <v>217</v>
      </c>
      <c r="J4" s="198" t="s">
        <v>218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7"/>
      <c r="AI4" s="236"/>
    </row>
    <row r="5" ht="15" customHeight="1" spans="1:35">
      <c r="A5" s="200"/>
      <c r="B5" s="201" t="s">
        <v>154</v>
      </c>
      <c r="C5" s="201" t="s">
        <v>219</v>
      </c>
      <c r="D5" s="201" t="s">
        <v>220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221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221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8" t="s">
        <v>222</v>
      </c>
      <c r="AI5" s="239"/>
    </row>
    <row r="6" s="192" customFormat="1" ht="15" customHeight="1" spans="1:35">
      <c r="A6" s="203"/>
      <c r="B6" s="204" t="s">
        <v>223</v>
      </c>
      <c r="C6" s="204" t="s">
        <v>224</v>
      </c>
      <c r="D6" s="205" t="s">
        <v>225</v>
      </c>
      <c r="E6" s="205" t="s">
        <v>226</v>
      </c>
      <c r="F6" s="205" t="s">
        <v>227</v>
      </c>
      <c r="G6" s="205" t="s">
        <v>228</v>
      </c>
      <c r="H6" s="205" t="s">
        <v>229</v>
      </c>
      <c r="I6" s="205" t="s">
        <v>230</v>
      </c>
      <c r="J6" s="205" t="s">
        <v>231</v>
      </c>
      <c r="K6" s="205" t="s">
        <v>232</v>
      </c>
      <c r="L6" s="205" t="s">
        <v>233</v>
      </c>
      <c r="M6" s="205" t="s">
        <v>234</v>
      </c>
      <c r="N6" s="205" t="s">
        <v>235</v>
      </c>
      <c r="O6" s="220" t="s">
        <v>236</v>
      </c>
      <c r="P6" s="220" t="s">
        <v>237</v>
      </c>
      <c r="Q6" s="220" t="s">
        <v>238</v>
      </c>
      <c r="R6" s="220" t="s">
        <v>239</v>
      </c>
      <c r="S6" s="220" t="s">
        <v>240</v>
      </c>
      <c r="T6" s="220" t="s">
        <v>241</v>
      </c>
      <c r="U6" s="229" t="s">
        <v>242</v>
      </c>
      <c r="V6" s="229" t="s">
        <v>243</v>
      </c>
      <c r="W6" s="229" t="s">
        <v>244</v>
      </c>
      <c r="X6" s="229" t="s">
        <v>245</v>
      </c>
      <c r="Y6" s="205" t="s">
        <v>246</v>
      </c>
      <c r="Z6" s="205" t="s">
        <v>247</v>
      </c>
      <c r="AA6" s="205" t="s">
        <v>248</v>
      </c>
      <c r="AB6" s="205" t="s">
        <v>249</v>
      </c>
      <c r="AC6" s="220" t="s">
        <v>250</v>
      </c>
      <c r="AD6" s="220" t="s">
        <v>251</v>
      </c>
      <c r="AE6" s="220" t="s">
        <v>252</v>
      </c>
      <c r="AF6" s="220"/>
      <c r="AG6" s="220" t="s">
        <v>253</v>
      </c>
      <c r="AH6" s="240"/>
      <c r="AI6" s="241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233" t="str">
        <f>IF(ISERROR((100*AD7/(SUM(AC7,AD7)))),"",(100*AD7/(SUM(AC7,AD7))))</f>
        <v/>
      </c>
      <c r="AG7" s="233"/>
      <c r="AH7" s="242" t="str">
        <f>IF(ISERROR(1000*AG7/(技术经济指标及操作参数!C9)),"",1000*AG7/(技术经济指标及操作参数!C9))</f>
        <v/>
      </c>
      <c r="AI7" s="243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233" t="str">
        <f t="shared" ref="AF8:AF16" si="0">IF(ISERROR((100*AD8/(SUM(AC8,AD8)))),"",(100*AD8/(SUM(AC8,AD8))))</f>
        <v/>
      </c>
      <c r="AG8" s="233"/>
      <c r="AH8" s="242" t="str">
        <f>IF(ISERROR(1000*AG8/(技术经济指标及操作参数!C10)),"",1000*AG8/(技术经济指标及操作参数!C10))</f>
        <v/>
      </c>
      <c r="AI8" s="243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233" t="str">
        <f t="shared" si="0"/>
        <v/>
      </c>
      <c r="AG9" s="233"/>
      <c r="AH9" s="242" t="str">
        <f>IF(ISERROR(1000*AG9/(技术经济指标及操作参数!C11)),"",1000*AG9/(技术经济指标及操作参数!C11))</f>
        <v/>
      </c>
      <c r="AI9" s="243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233" t="str">
        <f t="shared" si="0"/>
        <v/>
      </c>
      <c r="AG10" s="233"/>
      <c r="AH10" s="242" t="str">
        <f>IF(ISERROR(1000*AG10/(技术经济指标及操作参数!C12)),"",1000*AG10/(技术经济指标及操作参数!C12))</f>
        <v/>
      </c>
      <c r="AI10" s="243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233" t="str">
        <f t="shared" si="0"/>
        <v/>
      </c>
      <c r="AG11" s="233"/>
      <c r="AH11" s="242" t="str">
        <f>IF(ISERROR(1000*AG11/(技术经济指标及操作参数!C13)),"",1000*AG11/(技术经济指标及操作参数!C13))</f>
        <v/>
      </c>
      <c r="AI11" s="243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233" t="str">
        <f t="shared" si="0"/>
        <v/>
      </c>
      <c r="AG12" s="233"/>
      <c r="AH12" s="242" t="str">
        <f>IF(ISERROR(1000*AG12/(技术经济指标及操作参数!C14)),"",1000*AG12/(技术经济指标及操作参数!C14))</f>
        <v/>
      </c>
      <c r="AI12" s="243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233" t="str">
        <f t="shared" si="0"/>
        <v/>
      </c>
      <c r="AG13" s="233"/>
      <c r="AH13" s="242" t="str">
        <f>IF(ISERROR(1000*AG13/(技术经济指标及操作参数!C15)),"",1000*AG13/(技术经济指标及操作参数!C15))</f>
        <v/>
      </c>
      <c r="AI13" s="243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233" t="str">
        <f t="shared" si="0"/>
        <v/>
      </c>
      <c r="AG14" s="233"/>
      <c r="AH14" s="242" t="str">
        <f>IF(ISERROR(1000*AG14/(技术经济指标及操作参数!C16)),"",1000*AG14/(技术经济指标及操作参数!C16))</f>
        <v/>
      </c>
      <c r="AI14" s="243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233" t="str">
        <f t="shared" si="0"/>
        <v/>
      </c>
      <c r="AG15" s="233"/>
      <c r="AH15" s="242" t="str">
        <f>IF(ISERROR(1000*AG15/(技术经济指标及操作参数!C17)),"",1000*AG15/(技术经济指标及操作参数!C17))</f>
        <v/>
      </c>
      <c r="AI15" s="243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233" t="str">
        <f t="shared" si="0"/>
        <v/>
      </c>
      <c r="AG16" s="233"/>
      <c r="AH16" s="242" t="str">
        <f>IF(ISERROR(1000*AG16/(技术经济指标及操作参数!C18)),"",1000*AG16/(技术经济指标及操作参数!C18))</f>
        <v/>
      </c>
      <c r="AI16" s="243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4" t="str">
        <f t="shared" si="1"/>
        <v/>
      </c>
      <c r="AI17" s="243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233" t="str">
        <f>IF(ISERROR((100*AD18/(SUM(AC18,AD18)))),"",(100*AD18/(SUM(AC18,AD18))))</f>
        <v/>
      </c>
      <c r="AG18" s="233"/>
      <c r="AH18" s="242" t="str">
        <f>IF(ISERROR(1000*AG18/(技术经济指标及操作参数!C20)),"",1000*AG18/(技术经济指标及操作参数!C20))</f>
        <v/>
      </c>
      <c r="AI18" s="243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233" t="str">
        <f t="shared" ref="AF19:AF27" si="2">IF(ISERROR((100*AD19/(SUM(AC19,AD19)))),"",(100*AD19/(SUM(AC19,AD19))))</f>
        <v/>
      </c>
      <c r="AG19" s="233"/>
      <c r="AH19" s="242" t="str">
        <f>IF(ISERROR(1000*AG19/(技术经济指标及操作参数!C21)),"",1000*AG19/(技术经济指标及操作参数!C21))</f>
        <v/>
      </c>
      <c r="AI19" s="243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233" t="str">
        <f t="shared" si="2"/>
        <v/>
      </c>
      <c r="AG20" s="233"/>
      <c r="AH20" s="242" t="str">
        <f>IF(ISERROR(1000*AG20/(技术经济指标及操作参数!C22)),"",1000*AG20/(技术经济指标及操作参数!C22))</f>
        <v/>
      </c>
      <c r="AI20" s="243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233" t="str">
        <f t="shared" si="2"/>
        <v/>
      </c>
      <c r="AG21" s="233"/>
      <c r="AH21" s="242" t="str">
        <f>IF(ISERROR(1000*AG21/(技术经济指标及操作参数!C23)),"",1000*AG21/(技术经济指标及操作参数!C23))</f>
        <v/>
      </c>
      <c r="AI21" s="243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233" t="str">
        <f t="shared" si="2"/>
        <v/>
      </c>
      <c r="AG22" s="233"/>
      <c r="AH22" s="242" t="str">
        <f>IF(ISERROR(1000*AG22/(技术经济指标及操作参数!C24)),"",1000*AG22/(技术经济指标及操作参数!C24))</f>
        <v/>
      </c>
      <c r="AI22" s="243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233" t="str">
        <f t="shared" si="2"/>
        <v/>
      </c>
      <c r="AG23" s="233"/>
      <c r="AH23" s="242" t="str">
        <f>IF(ISERROR(1000*AG23/(技术经济指标及操作参数!C25)),"",1000*AG23/(技术经济指标及操作参数!C25))</f>
        <v/>
      </c>
      <c r="AI23" s="243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233" t="str">
        <f t="shared" si="2"/>
        <v/>
      </c>
      <c r="AG24" s="233"/>
      <c r="AH24" s="242" t="str">
        <f>IF(ISERROR(1000*AG24/(技术经济指标及操作参数!C26)),"",1000*AG24/(技术经济指标及操作参数!C26))</f>
        <v/>
      </c>
      <c r="AI24" s="243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233" t="str">
        <f t="shared" si="2"/>
        <v/>
      </c>
      <c r="AG25" s="233"/>
      <c r="AH25" s="242" t="str">
        <f>IF(ISERROR(1000*AG25/(技术经济指标及操作参数!C27)),"",1000*AG25/(技术经济指标及操作参数!C27))</f>
        <v/>
      </c>
      <c r="AI25" s="243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233" t="str">
        <f t="shared" si="2"/>
        <v/>
      </c>
      <c r="AG26" s="233"/>
      <c r="AH26" s="242" t="str">
        <f>IF(ISERROR(1000*AG26/(技术经济指标及操作参数!C28)),"",1000*AG26/(技术经济指标及操作参数!C28))</f>
        <v/>
      </c>
      <c r="AI26" s="243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233" t="str">
        <f t="shared" si="2"/>
        <v/>
      </c>
      <c r="AG27" s="233"/>
      <c r="AH27" s="242" t="str">
        <f>IF(ISERROR(1000*AG27/(技术经济指标及操作参数!C29)),"",1000*AG27/(技术经济指标及操作参数!C29))</f>
        <v/>
      </c>
      <c r="AI27" s="243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4" t="str">
        <f t="shared" si="3"/>
        <v/>
      </c>
      <c r="AI28" s="245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233" t="str">
        <f>IF(ISERROR((100*AD29/(SUM(AC29,AD29)))),"",(100*AD29/(SUM(AC29,AD29))))</f>
        <v/>
      </c>
      <c r="AG29" s="233"/>
      <c r="AH29" s="242" t="str">
        <f>IF(ISERROR(1000*AG29/(技术经济指标及操作参数!C31)),"",1000*AG29/(技术经济指标及操作参数!C31))</f>
        <v/>
      </c>
      <c r="AI29" s="243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233" t="str">
        <f t="shared" ref="AF30:AF39" si="4">IF(ISERROR((100*AD30/(SUM(AC30,AD30)))),"",(100*AD30/(SUM(AC30,AD30))))</f>
        <v/>
      </c>
      <c r="AG30" s="233"/>
      <c r="AH30" s="242" t="str">
        <f>IF(ISERROR(1000*AG30/(技术经济指标及操作参数!C32)),"",1000*AG30/(技术经济指标及操作参数!C32))</f>
        <v/>
      </c>
      <c r="AI30" s="243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233" t="str">
        <f t="shared" si="4"/>
        <v/>
      </c>
      <c r="AG31" s="233"/>
      <c r="AH31" s="242" t="str">
        <f>IF(ISERROR(1000*AG31/(技术经济指标及操作参数!C33)),"",1000*AG31/(技术经济指标及操作参数!C33))</f>
        <v/>
      </c>
      <c r="AI31" s="243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233" t="str">
        <f t="shared" si="4"/>
        <v/>
      </c>
      <c r="AG32" s="233"/>
      <c r="AH32" s="242" t="str">
        <f>IF(ISERROR(1000*AG32/(技术经济指标及操作参数!C34)),"",1000*AG32/(技术经济指标及操作参数!C34))</f>
        <v/>
      </c>
      <c r="AI32" s="243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233" t="str">
        <f t="shared" si="4"/>
        <v/>
      </c>
      <c r="AG33" s="233"/>
      <c r="AH33" s="242" t="str">
        <f>IF(ISERROR(1000*AG33/(技术经济指标及操作参数!C35)),"",1000*AG33/(技术经济指标及操作参数!C35))</f>
        <v/>
      </c>
      <c r="AI33" s="243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233" t="str">
        <f t="shared" si="4"/>
        <v/>
      </c>
      <c r="AG34" s="233"/>
      <c r="AH34" s="242" t="str">
        <f>IF(ISERROR(1000*AG34/(技术经济指标及操作参数!C36)),"",1000*AG34/(技术经济指标及操作参数!C36))</f>
        <v/>
      </c>
      <c r="AI34" s="243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233" t="str">
        <f t="shared" si="4"/>
        <v/>
      </c>
      <c r="AG35" s="233"/>
      <c r="AH35" s="242" t="str">
        <f>IF(ISERROR(1000*AG35/(技术经济指标及操作参数!C37)),"",1000*AG35/(技术经济指标及操作参数!C37))</f>
        <v/>
      </c>
      <c r="AI35" s="243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233" t="str">
        <f t="shared" si="4"/>
        <v/>
      </c>
      <c r="AG36" s="233"/>
      <c r="AH36" s="242" t="str">
        <f>IF(ISERROR(1000*AG36/(技术经济指标及操作参数!C38)),"",1000*AG36/(技术经济指标及操作参数!C38))</f>
        <v/>
      </c>
      <c r="AI36" s="243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233" t="str">
        <f t="shared" si="4"/>
        <v/>
      </c>
      <c r="AG37" s="233"/>
      <c r="AH37" s="242" t="str">
        <f>IF(ISERROR(1000*AG37/(技术经济指标及操作参数!C39)),"",1000*AG37/(技术经济指标及操作参数!C39))</f>
        <v/>
      </c>
      <c r="AI37" s="243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233" t="str">
        <f t="shared" si="4"/>
        <v/>
      </c>
      <c r="AG38" s="233"/>
      <c r="AH38" s="242" t="str">
        <f>IF(ISERROR(1000*AG38/(技术经济指标及操作参数!C40)),"",1000*AG38/(技术经济指标及操作参数!C40))</f>
        <v/>
      </c>
      <c r="AI38" s="243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233" t="str">
        <f t="shared" si="4"/>
        <v/>
      </c>
      <c r="AG39" s="233"/>
      <c r="AH39" s="242" t="str">
        <f>IF(ISERROR(1000*AG39/(技术经济指标及操作参数!C41)),"",1000*AG39/(技术经济指标及操作参数!C41))</f>
        <v/>
      </c>
      <c r="AI39" s="243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4" t="str">
        <f t="shared" si="5"/>
        <v/>
      </c>
      <c r="AI40" s="245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6" t="str">
        <f t="shared" si="6"/>
        <v/>
      </c>
      <c r="AI41" s="24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254</v>
      </c>
      <c r="B1" s="83"/>
      <c r="C1" s="83" t="s">
        <v>255</v>
      </c>
      <c r="D1" s="83" t="s">
        <v>256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257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258</v>
      </c>
      <c r="C3" s="89" t="s">
        <v>259</v>
      </c>
      <c r="D3" s="90"/>
      <c r="E3" s="88" t="s">
        <v>260</v>
      </c>
      <c r="F3" s="88"/>
      <c r="G3" s="88"/>
      <c r="H3" s="91" t="s">
        <v>261</v>
      </c>
      <c r="I3" s="91" t="s">
        <v>262</v>
      </c>
      <c r="J3" s="91" t="s">
        <v>263</v>
      </c>
      <c r="K3" s="91" t="s">
        <v>264</v>
      </c>
      <c r="L3" s="91" t="s">
        <v>265</v>
      </c>
      <c r="M3" s="91" t="s">
        <v>266</v>
      </c>
      <c r="N3" s="91" t="s">
        <v>267</v>
      </c>
      <c r="O3" s="88" t="s">
        <v>268</v>
      </c>
      <c r="P3" s="88"/>
      <c r="Q3" s="91"/>
      <c r="R3" s="128" t="s">
        <v>269</v>
      </c>
      <c r="S3" s="91" t="s">
        <v>270</v>
      </c>
      <c r="T3" s="129" t="s">
        <v>271</v>
      </c>
      <c r="U3" s="130" t="s">
        <v>272</v>
      </c>
      <c r="V3" s="130" t="s">
        <v>273</v>
      </c>
      <c r="W3" s="131" t="s">
        <v>274</v>
      </c>
      <c r="X3" s="132" t="s">
        <v>275</v>
      </c>
      <c r="Y3" s="132" t="s">
        <v>276</v>
      </c>
      <c r="Z3" s="155" t="s">
        <v>277</v>
      </c>
      <c r="AA3" s="156" t="s">
        <v>278</v>
      </c>
      <c r="AB3" s="155" t="s">
        <v>279</v>
      </c>
      <c r="AC3" s="129" t="s">
        <v>280</v>
      </c>
      <c r="AD3" s="129" t="s">
        <v>281</v>
      </c>
      <c r="AE3" s="129" t="s">
        <v>282</v>
      </c>
      <c r="AF3" s="157" t="s">
        <v>283</v>
      </c>
      <c r="AG3" s="174" t="s">
        <v>284</v>
      </c>
      <c r="AH3" s="175" t="s">
        <v>285</v>
      </c>
      <c r="AI3" s="175" t="s">
        <v>286</v>
      </c>
      <c r="AJ3" s="176" t="s">
        <v>287</v>
      </c>
      <c r="AK3" s="174" t="s">
        <v>288</v>
      </c>
      <c r="AL3" s="177" t="s">
        <v>289</v>
      </c>
      <c r="AM3" s="46"/>
      <c r="AN3" s="46"/>
    </row>
    <row r="4" ht="15" customHeight="1" spans="1:40">
      <c r="A4" s="92"/>
      <c r="B4" s="93"/>
      <c r="C4" s="93" t="s">
        <v>290</v>
      </c>
      <c r="D4" s="93" t="s">
        <v>291</v>
      </c>
      <c r="E4" s="93" t="s">
        <v>292</v>
      </c>
      <c r="F4" s="93" t="s">
        <v>293</v>
      </c>
      <c r="G4" s="93" t="s">
        <v>294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295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219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296</v>
      </c>
      <c r="I6" s="96" t="s">
        <v>222</v>
      </c>
      <c r="J6" s="96" t="s">
        <v>222</v>
      </c>
      <c r="K6" s="96" t="s">
        <v>222</v>
      </c>
      <c r="L6" s="96" t="s">
        <v>222</v>
      </c>
      <c r="M6" s="96" t="s">
        <v>222</v>
      </c>
      <c r="N6" s="96" t="s">
        <v>222</v>
      </c>
      <c r="O6" s="95" t="s">
        <v>113</v>
      </c>
      <c r="P6" s="95" t="s">
        <v>296</v>
      </c>
      <c r="Q6" s="96" t="s">
        <v>296</v>
      </c>
      <c r="R6" s="138" t="s">
        <v>297</v>
      </c>
      <c r="S6" s="96" t="s">
        <v>113</v>
      </c>
      <c r="T6" s="139" t="s">
        <v>297</v>
      </c>
      <c r="U6" s="140" t="s">
        <v>153</v>
      </c>
      <c r="V6" s="140" t="s">
        <v>32</v>
      </c>
      <c r="W6" s="140" t="s">
        <v>32</v>
      </c>
      <c r="X6" s="141" t="s">
        <v>298</v>
      </c>
      <c r="Y6" s="141" t="s">
        <v>299</v>
      </c>
      <c r="Z6" s="161" t="s">
        <v>32</v>
      </c>
      <c r="AA6" s="162" t="s">
        <v>220</v>
      </c>
      <c r="AB6" s="161" t="s">
        <v>300</v>
      </c>
      <c r="AC6" s="139" t="s">
        <v>301</v>
      </c>
      <c r="AD6" s="139" t="s">
        <v>301</v>
      </c>
      <c r="AE6" s="139" t="s">
        <v>301</v>
      </c>
      <c r="AF6" s="163" t="s">
        <v>220</v>
      </c>
      <c r="AG6" s="180" t="s">
        <v>220</v>
      </c>
      <c r="AH6" s="163" t="s">
        <v>302</v>
      </c>
      <c r="AI6" s="163" t="s">
        <v>302</v>
      </c>
      <c r="AJ6" s="180" t="s">
        <v>303</v>
      </c>
      <c r="AK6" s="180" t="s">
        <v>304</v>
      </c>
      <c r="AL6" s="181" t="s">
        <v>32</v>
      </c>
      <c r="AM6" s="46"/>
      <c r="AN6" s="46"/>
    </row>
    <row r="7" ht="15" customHeight="1" spans="1:40">
      <c r="A7" s="92"/>
      <c r="B7" s="97" t="s">
        <v>305</v>
      </c>
      <c r="C7" s="97" t="s">
        <v>306</v>
      </c>
      <c r="D7" s="98"/>
      <c r="E7" s="97"/>
      <c r="F7" s="97"/>
      <c r="G7" s="98"/>
      <c r="H7" s="99" t="s">
        <v>307</v>
      </c>
      <c r="I7" s="99" t="s">
        <v>308</v>
      </c>
      <c r="J7" s="99" t="s">
        <v>309</v>
      </c>
      <c r="K7" s="99" t="s">
        <v>310</v>
      </c>
      <c r="L7" s="99" t="s">
        <v>311</v>
      </c>
      <c r="M7" s="99" t="s">
        <v>312</v>
      </c>
      <c r="N7" s="99" t="s">
        <v>313</v>
      </c>
      <c r="O7" s="97" t="s">
        <v>314</v>
      </c>
      <c r="P7" s="97"/>
      <c r="Q7" s="99" t="s">
        <v>315</v>
      </c>
      <c r="R7" s="142"/>
      <c r="S7" s="99" t="s">
        <v>316</v>
      </c>
      <c r="T7" s="143"/>
      <c r="U7" s="144"/>
      <c r="V7" s="99" t="s">
        <v>317</v>
      </c>
      <c r="W7" s="144" t="s">
        <v>318</v>
      </c>
      <c r="X7" s="145" t="s">
        <v>319</v>
      </c>
      <c r="Y7" s="164" t="s">
        <v>320</v>
      </c>
      <c r="Z7" s="165" t="s">
        <v>321</v>
      </c>
      <c r="AA7" s="166" t="s">
        <v>322</v>
      </c>
      <c r="AB7" s="144" t="s">
        <v>323</v>
      </c>
      <c r="AC7" s="167" t="s">
        <v>324</v>
      </c>
      <c r="AD7" s="167" t="s">
        <v>325</v>
      </c>
      <c r="AE7" s="167" t="s">
        <v>326</v>
      </c>
      <c r="AF7" s="168" t="s">
        <v>327</v>
      </c>
      <c r="AG7" s="182" t="s">
        <v>328</v>
      </c>
      <c r="AH7" s="183" t="s">
        <v>329</v>
      </c>
      <c r="AI7" s="183" t="s">
        <v>330</v>
      </c>
      <c r="AJ7" s="184" t="s">
        <v>331</v>
      </c>
      <c r="AK7" s="166" t="s">
        <v>332</v>
      </c>
      <c r="AL7" s="185" t="s">
        <v>333</v>
      </c>
      <c r="AM7" s="186"/>
      <c r="AN7" s="186"/>
    </row>
    <row r="8" ht="21.75" customHeight="1" spans="1:40">
      <c r="A8" s="92"/>
      <c r="B8" s="95" t="s">
        <v>334</v>
      </c>
      <c r="C8" s="95" t="s">
        <v>290</v>
      </c>
      <c r="D8" s="95" t="s">
        <v>335</v>
      </c>
      <c r="E8" s="95" t="s">
        <v>336</v>
      </c>
      <c r="F8" s="95" t="s">
        <v>293</v>
      </c>
      <c r="G8" s="95" t="s">
        <v>294</v>
      </c>
      <c r="H8" s="96" t="s">
        <v>261</v>
      </c>
      <c r="I8" s="96" t="s">
        <v>337</v>
      </c>
      <c r="J8" s="96" t="s">
        <v>338</v>
      </c>
      <c r="K8" s="96" t="s">
        <v>339</v>
      </c>
      <c r="L8" s="96" t="s">
        <v>265</v>
      </c>
      <c r="M8" s="96" t="s">
        <v>266</v>
      </c>
      <c r="N8" s="96" t="s">
        <v>267</v>
      </c>
      <c r="O8" s="95" t="s">
        <v>83</v>
      </c>
      <c r="P8" s="95"/>
      <c r="Q8" s="96" t="s">
        <v>295</v>
      </c>
      <c r="R8" s="138" t="s">
        <v>269</v>
      </c>
      <c r="S8" s="96" t="s">
        <v>270</v>
      </c>
      <c r="T8" s="138" t="s">
        <v>271</v>
      </c>
      <c r="U8" s="96" t="s">
        <v>272</v>
      </c>
      <c r="V8" s="96" t="s">
        <v>273</v>
      </c>
      <c r="W8" s="96" t="s">
        <v>340</v>
      </c>
      <c r="X8" s="95" t="s">
        <v>275</v>
      </c>
      <c r="Y8" s="95" t="s">
        <v>276</v>
      </c>
      <c r="Z8" s="96" t="s">
        <v>277</v>
      </c>
      <c r="AA8" s="169" t="s">
        <v>278</v>
      </c>
      <c r="AB8" s="96" t="s">
        <v>279</v>
      </c>
      <c r="AC8" s="138" t="s">
        <v>280</v>
      </c>
      <c r="AD8" s="138" t="s">
        <v>281</v>
      </c>
      <c r="AE8" s="138" t="s">
        <v>282</v>
      </c>
      <c r="AF8" s="170" t="s">
        <v>283</v>
      </c>
      <c r="AG8" s="169" t="s">
        <v>341</v>
      </c>
      <c r="AH8" s="170" t="s">
        <v>342</v>
      </c>
      <c r="AI8" s="170" t="s">
        <v>343</v>
      </c>
      <c r="AJ8" s="187" t="s">
        <v>344</v>
      </c>
      <c r="AK8" s="169" t="s">
        <v>345</v>
      </c>
      <c r="AL8" s="188" t="s">
        <v>346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347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347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347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347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347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347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347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347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347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347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347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347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347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347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347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347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347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347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347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347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347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347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347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B36" s="101"/>
      <c r="C36" s="102"/>
      <c r="D36" s="102" t="str">
        <f t="shared" si="14"/>
        <v/>
      </c>
      <c r="E36" s="103"/>
      <c r="F36" s="104" t="s">
        <v>347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 t="shared" si="3"/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347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 t="shared" si="3"/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347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347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347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347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 t="shared" ref="B42:F42" si="16">IF(SUM(B31:B41)=0,"",SUM(B31:B41))</f>
        <v/>
      </c>
      <c r="C42" s="108" t="str">
        <f t="shared" si="16"/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 t="shared" si="16"/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7">IF(ISERROR(AVERAGE(K31:K41)),"",AVERAGE(K31:K41))</f>
        <v/>
      </c>
      <c r="L42" s="109" t="str">
        <f t="shared" si="17"/>
        <v/>
      </c>
      <c r="M42" s="109" t="str">
        <f t="shared" si="17"/>
        <v/>
      </c>
      <c r="N42" s="109" t="str">
        <f t="shared" si="17"/>
        <v/>
      </c>
      <c r="O42" s="122"/>
      <c r="P42" s="122" t="str">
        <f t="shared" si="17"/>
        <v/>
      </c>
      <c r="Q42" s="109" t="str">
        <f t="shared" ref="Q42:AL42" si="18">IF(ISERROR(AVERAGE(Q31:Q41)),"",AVERAGE(Q31:Q41))</f>
        <v/>
      </c>
      <c r="R42" s="149" t="str">
        <f>IFERROR(原燃料消耗!AH39/原燃料消耗!AG39,"")</f>
        <v/>
      </c>
      <c r="S42" s="109" t="str">
        <f t="shared" si="18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8"/>
        <v/>
      </c>
      <c r="W42" s="109" t="str">
        <f t="shared" si="18"/>
        <v/>
      </c>
      <c r="X42" s="108" t="str">
        <f t="shared" si="18"/>
        <v/>
      </c>
      <c r="Y42" s="108" t="str">
        <f t="shared" si="18"/>
        <v/>
      </c>
      <c r="Z42" s="109" t="str">
        <f t="shared" si="18"/>
        <v/>
      </c>
      <c r="AA42" s="108" t="str">
        <f t="shared" si="18"/>
        <v/>
      </c>
      <c r="AB42" s="109" t="str">
        <f t="shared" si="18"/>
        <v/>
      </c>
      <c r="AC42" s="122" t="str">
        <f t="shared" si="18"/>
        <v/>
      </c>
      <c r="AD42" s="122" t="str">
        <f t="shared" si="18"/>
        <v/>
      </c>
      <c r="AE42" s="122" t="str">
        <f t="shared" si="18"/>
        <v/>
      </c>
      <c r="AF42" s="173" t="str">
        <f t="shared" si="18"/>
        <v/>
      </c>
      <c r="AG42" s="108" t="str">
        <f t="shared" si="18"/>
        <v/>
      </c>
      <c r="AH42" s="173" t="str">
        <f t="shared" si="18"/>
        <v/>
      </c>
      <c r="AI42" s="173" t="str">
        <f t="shared" si="18"/>
        <v/>
      </c>
      <c r="AJ42" s="108" t="str">
        <f t="shared" si="18"/>
        <v/>
      </c>
      <c r="AK42" s="108" t="str">
        <f t="shared" si="18"/>
        <v/>
      </c>
      <c r="AL42" s="190" t="str">
        <f t="shared" si="18"/>
        <v/>
      </c>
    </row>
    <row r="43" ht="15" customHeight="1" spans="1:38">
      <c r="A43" s="110" t="s">
        <v>348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9">IF(ISERROR(AVERAGE(K19,K30,K42)),"",AVERAGE(K19,K30,K42))</f>
        <v/>
      </c>
      <c r="L43" s="115" t="str">
        <f t="shared" si="19"/>
        <v/>
      </c>
      <c r="M43" s="115" t="str">
        <f t="shared" si="19"/>
        <v/>
      </c>
      <c r="N43" s="115" t="str">
        <f t="shared" si="19"/>
        <v/>
      </c>
      <c r="O43" s="113"/>
      <c r="P43" s="123" t="str">
        <f t="shared" si="19"/>
        <v/>
      </c>
      <c r="Q43" s="115" t="str">
        <f t="shared" ref="Q43:AL43" si="20">IF(ISERROR(AVERAGE(Q19,Q30,Q42)),"",AVERAGE(Q19,Q30,Q42))</f>
        <v/>
      </c>
      <c r="R43" s="151" t="str">
        <f>IFERROR(原燃料消耗!AH40/原燃料消耗!AG40,"")</f>
        <v/>
      </c>
      <c r="S43" s="115" t="str">
        <f t="shared" si="20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20"/>
        <v/>
      </c>
      <c r="W43" s="115" t="str">
        <f t="shared" si="20"/>
        <v/>
      </c>
      <c r="X43" s="114" t="str">
        <f t="shared" si="20"/>
        <v/>
      </c>
      <c r="Y43" s="114" t="str">
        <f t="shared" si="20"/>
        <v/>
      </c>
      <c r="Z43" s="115" t="str">
        <f t="shared" si="20"/>
        <v/>
      </c>
      <c r="AA43" s="114" t="str">
        <f t="shared" si="20"/>
        <v/>
      </c>
      <c r="AB43" s="115" t="str">
        <f t="shared" si="20"/>
        <v/>
      </c>
      <c r="AC43" s="123" t="str">
        <f t="shared" si="20"/>
        <v/>
      </c>
      <c r="AD43" s="123" t="str">
        <f t="shared" si="20"/>
        <v/>
      </c>
      <c r="AE43" s="123" t="str">
        <f t="shared" si="20"/>
        <v/>
      </c>
      <c r="AF43" s="113" t="str">
        <f t="shared" si="20"/>
        <v/>
      </c>
      <c r="AG43" s="114" t="str">
        <f t="shared" si="20"/>
        <v/>
      </c>
      <c r="AH43" s="113" t="str">
        <f t="shared" si="20"/>
        <v/>
      </c>
      <c r="AI43" s="113" t="str">
        <f t="shared" si="20"/>
        <v/>
      </c>
      <c r="AJ43" s="114" t="str">
        <f t="shared" si="20"/>
        <v/>
      </c>
      <c r="AK43" s="114" t="str">
        <f t="shared" si="20"/>
        <v/>
      </c>
      <c r="AL43" s="191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s="78" t="s">
        <v>349</v>
      </c>
      <c r="B1" s="2">
        <v>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351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352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353</v>
      </c>
      <c r="C3" s="52"/>
      <c r="D3" s="52"/>
      <c r="E3" s="52"/>
      <c r="F3" s="51" t="s">
        <v>354</v>
      </c>
      <c r="G3" s="52"/>
      <c r="H3" s="52"/>
      <c r="I3" s="52"/>
      <c r="J3" s="51" t="s">
        <v>355</v>
      </c>
      <c r="K3" s="52"/>
      <c r="L3" s="52"/>
      <c r="M3" s="52"/>
      <c r="N3" s="51" t="s">
        <v>356</v>
      </c>
      <c r="O3" s="52"/>
      <c r="P3" s="52"/>
      <c r="Q3" s="51" t="s">
        <v>357</v>
      </c>
      <c r="R3" s="52"/>
      <c r="S3" s="52"/>
      <c r="T3" s="51" t="s">
        <v>358</v>
      </c>
      <c r="U3" s="52"/>
      <c r="V3" s="52"/>
      <c r="W3" s="51" t="s">
        <v>359</v>
      </c>
      <c r="X3" s="52"/>
      <c r="Y3" s="52"/>
      <c r="Z3" s="51" t="s">
        <v>360</v>
      </c>
      <c r="AA3" s="52"/>
      <c r="AB3" s="52"/>
      <c r="AC3" s="66" t="s">
        <v>361</v>
      </c>
      <c r="AD3" s="67"/>
      <c r="AE3" s="67"/>
      <c r="AF3" s="51" t="s">
        <v>362</v>
      </c>
      <c r="AG3" s="52"/>
      <c r="AH3" s="52"/>
      <c r="AI3" s="51" t="s">
        <v>363</v>
      </c>
      <c r="AJ3" s="52"/>
      <c r="AK3" s="52"/>
      <c r="AL3" s="51" t="s">
        <v>364</v>
      </c>
      <c r="AM3" s="52"/>
      <c r="AN3" s="52"/>
      <c r="AO3" s="51" t="s">
        <v>365</v>
      </c>
      <c r="AP3" s="52"/>
      <c r="AQ3" s="52"/>
      <c r="AR3" s="51" t="s">
        <v>366</v>
      </c>
      <c r="AS3" s="52"/>
      <c r="AT3" s="52"/>
      <c r="AU3" s="51" t="s">
        <v>367</v>
      </c>
      <c r="AV3" s="52"/>
      <c r="AW3" s="52"/>
      <c r="AX3" s="69" t="s">
        <v>368</v>
      </c>
      <c r="AY3" s="70"/>
      <c r="AZ3" s="71"/>
    </row>
    <row r="4" ht="15" customHeight="1" spans="1:52">
      <c r="A4" s="50"/>
      <c r="B4" s="51" t="s">
        <v>369</v>
      </c>
      <c r="C4" s="51" t="s">
        <v>370</v>
      </c>
      <c r="D4" s="51" t="s">
        <v>371</v>
      </c>
      <c r="E4" s="51" t="s">
        <v>372</v>
      </c>
      <c r="F4" s="51" t="s">
        <v>369</v>
      </c>
      <c r="G4" s="51" t="s">
        <v>370</v>
      </c>
      <c r="H4" s="51" t="s">
        <v>371</v>
      </c>
      <c r="I4" s="51" t="s">
        <v>372</v>
      </c>
      <c r="J4" s="51" t="s">
        <v>369</v>
      </c>
      <c r="K4" s="51" t="s">
        <v>370</v>
      </c>
      <c r="L4" s="51" t="s">
        <v>371</v>
      </c>
      <c r="M4" s="51" t="s">
        <v>372</v>
      </c>
      <c r="N4" s="51" t="s">
        <v>373</v>
      </c>
      <c r="O4" s="51" t="s">
        <v>374</v>
      </c>
      <c r="P4" s="51" t="s">
        <v>218</v>
      </c>
      <c r="Q4" s="51" t="s">
        <v>373</v>
      </c>
      <c r="R4" s="51" t="s">
        <v>374</v>
      </c>
      <c r="S4" s="51" t="s">
        <v>218</v>
      </c>
      <c r="T4" s="51" t="s">
        <v>373</v>
      </c>
      <c r="U4" s="51" t="s">
        <v>374</v>
      </c>
      <c r="V4" s="51" t="s">
        <v>218</v>
      </c>
      <c r="W4" s="51" t="s">
        <v>373</v>
      </c>
      <c r="X4" s="51" t="s">
        <v>374</v>
      </c>
      <c r="Y4" s="51" t="s">
        <v>218</v>
      </c>
      <c r="Z4" s="51" t="s">
        <v>373</v>
      </c>
      <c r="AA4" s="51" t="s">
        <v>374</v>
      </c>
      <c r="AB4" s="51" t="s">
        <v>218</v>
      </c>
      <c r="AC4" s="51" t="s">
        <v>373</v>
      </c>
      <c r="AD4" s="51" t="s">
        <v>374</v>
      </c>
      <c r="AE4" s="51" t="s">
        <v>218</v>
      </c>
      <c r="AF4" s="51" t="s">
        <v>373</v>
      </c>
      <c r="AG4" s="51" t="s">
        <v>374</v>
      </c>
      <c r="AH4" s="51" t="s">
        <v>218</v>
      </c>
      <c r="AI4" s="51" t="s">
        <v>373</v>
      </c>
      <c r="AJ4" s="51" t="s">
        <v>374</v>
      </c>
      <c r="AK4" s="51" t="s">
        <v>218</v>
      </c>
      <c r="AL4" s="51" t="s">
        <v>373</v>
      </c>
      <c r="AM4" s="51" t="s">
        <v>374</v>
      </c>
      <c r="AN4" s="51" t="s">
        <v>218</v>
      </c>
      <c r="AO4" s="51" t="s">
        <v>373</v>
      </c>
      <c r="AP4" s="51" t="s">
        <v>374</v>
      </c>
      <c r="AQ4" s="51" t="s">
        <v>218</v>
      </c>
      <c r="AR4" s="51" t="s">
        <v>373</v>
      </c>
      <c r="AS4" s="51" t="s">
        <v>374</v>
      </c>
      <c r="AT4" s="51" t="s">
        <v>218</v>
      </c>
      <c r="AU4" s="51" t="s">
        <v>373</v>
      </c>
      <c r="AV4" s="51" t="s">
        <v>374</v>
      </c>
      <c r="AW4" s="51" t="s">
        <v>218</v>
      </c>
      <c r="AX4" s="69" t="s">
        <v>373</v>
      </c>
      <c r="AY4" s="69" t="s">
        <v>374</v>
      </c>
      <c r="AZ4" s="72" t="s">
        <v>218</v>
      </c>
    </row>
    <row r="5" ht="15" customHeight="1" spans="1:52">
      <c r="A5" s="53"/>
      <c r="B5" s="54" t="s">
        <v>299</v>
      </c>
      <c r="C5" s="54" t="s">
        <v>220</v>
      </c>
      <c r="D5" s="54" t="s">
        <v>220</v>
      </c>
      <c r="E5" s="54" t="s">
        <v>220</v>
      </c>
      <c r="F5" s="54" t="s">
        <v>299</v>
      </c>
      <c r="G5" s="54" t="s">
        <v>220</v>
      </c>
      <c r="H5" s="54" t="s">
        <v>220</v>
      </c>
      <c r="I5" s="54" t="s">
        <v>220</v>
      </c>
      <c r="J5" s="54" t="s">
        <v>299</v>
      </c>
      <c r="K5" s="54" t="s">
        <v>220</v>
      </c>
      <c r="L5" s="54" t="s">
        <v>220</v>
      </c>
      <c r="M5" s="54" t="s">
        <v>220</v>
      </c>
      <c r="N5" s="54" t="s">
        <v>220</v>
      </c>
      <c r="O5" s="54" t="s">
        <v>220</v>
      </c>
      <c r="P5" s="54" t="s">
        <v>220</v>
      </c>
      <c r="Q5" s="54" t="s">
        <v>220</v>
      </c>
      <c r="R5" s="54" t="s">
        <v>220</v>
      </c>
      <c r="S5" s="54" t="s">
        <v>220</v>
      </c>
      <c r="T5" s="54" t="s">
        <v>220</v>
      </c>
      <c r="U5" s="54" t="s">
        <v>220</v>
      </c>
      <c r="V5" s="54" t="s">
        <v>220</v>
      </c>
      <c r="W5" s="54" t="s">
        <v>220</v>
      </c>
      <c r="X5" s="54" t="s">
        <v>220</v>
      </c>
      <c r="Y5" s="54" t="s">
        <v>220</v>
      </c>
      <c r="Z5" s="54" t="s">
        <v>220</v>
      </c>
      <c r="AA5" s="54" t="s">
        <v>220</v>
      </c>
      <c r="AB5" s="54" t="s">
        <v>220</v>
      </c>
      <c r="AC5" s="54" t="s">
        <v>220</v>
      </c>
      <c r="AD5" s="54" t="s">
        <v>220</v>
      </c>
      <c r="AE5" s="54" t="s">
        <v>220</v>
      </c>
      <c r="AF5" s="54" t="s">
        <v>220</v>
      </c>
      <c r="AG5" s="54" t="s">
        <v>220</v>
      </c>
      <c r="AH5" s="54" t="s">
        <v>220</v>
      </c>
      <c r="AI5" s="54" t="s">
        <v>220</v>
      </c>
      <c r="AJ5" s="54" t="s">
        <v>220</v>
      </c>
      <c r="AK5" s="54" t="s">
        <v>220</v>
      </c>
      <c r="AL5" s="54" t="s">
        <v>220</v>
      </c>
      <c r="AM5" s="54" t="s">
        <v>220</v>
      </c>
      <c r="AN5" s="54" t="s">
        <v>220</v>
      </c>
      <c r="AO5" s="54" t="s">
        <v>220</v>
      </c>
      <c r="AP5" s="54" t="s">
        <v>220</v>
      </c>
      <c r="AQ5" s="54" t="s">
        <v>220</v>
      </c>
      <c r="AR5" s="54" t="s">
        <v>220</v>
      </c>
      <c r="AS5" s="54" t="s">
        <v>220</v>
      </c>
      <c r="AT5" s="54" t="s">
        <v>220</v>
      </c>
      <c r="AU5" s="54" t="s">
        <v>220</v>
      </c>
      <c r="AV5" s="54" t="s">
        <v>220</v>
      </c>
      <c r="AW5" s="54" t="s">
        <v>220</v>
      </c>
      <c r="AX5" s="54" t="s">
        <v>220</v>
      </c>
      <c r="AY5" s="54" t="s">
        <v>220</v>
      </c>
      <c r="AZ5" s="73" t="s">
        <v>220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376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218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 t="shared" ref="BP5:BP14" si="0">IF(ISERROR(AVERAGE(B5:BO5)),"",AVERAGE(B5:BO5))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 t="shared" si="0"/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 t="shared" si="0"/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 t="shared" si="0"/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 t="shared" si="0"/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 t="shared" si="0"/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 t="shared" si="0"/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 t="shared" si="0"/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 t="shared" si="0"/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 t="shared" si="0"/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1">IF(ISERROR(AVERAGE(C5:C14)),"",AVERAGE(C5:C14))</f>
        <v/>
      </c>
      <c r="D15" s="37" t="str">
        <f t="shared" si="1"/>
        <v/>
      </c>
      <c r="E15" s="37" t="str">
        <f t="shared" si="1"/>
        <v/>
      </c>
      <c r="F15" s="37" t="str">
        <f t="shared" si="1"/>
        <v/>
      </c>
      <c r="G15" s="37" t="str">
        <f t="shared" si="1"/>
        <v/>
      </c>
      <c r="H15" s="37" t="str">
        <f t="shared" si="1"/>
        <v/>
      </c>
      <c r="I15" s="37" t="str">
        <f t="shared" si="1"/>
        <v/>
      </c>
      <c r="J15" s="37" t="str">
        <f t="shared" si="1"/>
        <v/>
      </c>
      <c r="K15" s="37" t="str">
        <f t="shared" si="1"/>
        <v/>
      </c>
      <c r="L15" s="37" t="str">
        <f t="shared" si="1"/>
        <v/>
      </c>
      <c r="M15" s="37" t="str">
        <f t="shared" si="1"/>
        <v/>
      </c>
      <c r="N15" s="37" t="str">
        <f t="shared" si="1"/>
        <v/>
      </c>
      <c r="O15" s="37" t="str">
        <f t="shared" si="1"/>
        <v/>
      </c>
      <c r="P15" s="37" t="str">
        <f t="shared" si="1"/>
        <v/>
      </c>
      <c r="Q15" s="37" t="str">
        <f t="shared" si="1"/>
        <v/>
      </c>
      <c r="R15" s="37" t="str">
        <f t="shared" si="1"/>
        <v/>
      </c>
      <c r="S15" s="37" t="str">
        <f t="shared" si="1"/>
        <v/>
      </c>
      <c r="T15" s="37" t="str">
        <f t="shared" si="1"/>
        <v/>
      </c>
      <c r="U15" s="37" t="str">
        <f t="shared" si="1"/>
        <v/>
      </c>
      <c r="V15" s="37" t="str">
        <f t="shared" si="1"/>
        <v/>
      </c>
      <c r="W15" s="37" t="str">
        <f t="shared" si="1"/>
        <v/>
      </c>
      <c r="X15" s="37" t="str">
        <f t="shared" si="1"/>
        <v/>
      </c>
      <c r="Y15" s="37" t="str">
        <f t="shared" si="1"/>
        <v/>
      </c>
      <c r="Z15" s="37" t="str">
        <f t="shared" si="1"/>
        <v/>
      </c>
      <c r="AA15" s="37" t="str">
        <f t="shared" si="1"/>
        <v/>
      </c>
      <c r="AB15" s="37" t="str">
        <f t="shared" si="1"/>
        <v/>
      </c>
      <c r="AC15" s="37" t="str">
        <f t="shared" si="1"/>
        <v/>
      </c>
      <c r="AD15" s="37" t="str">
        <f t="shared" si="1"/>
        <v/>
      </c>
      <c r="AE15" s="37" t="str">
        <f t="shared" si="1"/>
        <v/>
      </c>
      <c r="AF15" s="37" t="str">
        <f t="shared" si="1"/>
        <v/>
      </c>
      <c r="AG15" s="37" t="str">
        <f t="shared" si="1"/>
        <v/>
      </c>
      <c r="AH15" s="37" t="str">
        <f t="shared" si="1"/>
        <v/>
      </c>
      <c r="AI15" s="37" t="str">
        <f t="shared" si="1"/>
        <v/>
      </c>
      <c r="AJ15" s="37" t="str">
        <f t="shared" si="1"/>
        <v/>
      </c>
      <c r="AK15" s="37" t="str">
        <f t="shared" si="1"/>
        <v/>
      </c>
      <c r="AL15" s="37" t="str">
        <f t="shared" si="1"/>
        <v/>
      </c>
      <c r="AM15" s="37" t="str">
        <f t="shared" si="1"/>
        <v/>
      </c>
      <c r="AN15" s="37" t="str">
        <f t="shared" si="1"/>
        <v/>
      </c>
      <c r="AO15" s="37" t="str">
        <f t="shared" si="1"/>
        <v/>
      </c>
      <c r="AP15" s="37" t="str">
        <f t="shared" si="1"/>
        <v/>
      </c>
      <c r="AQ15" s="37" t="str">
        <f t="shared" si="1"/>
        <v/>
      </c>
      <c r="AR15" s="37" t="str">
        <f t="shared" si="1"/>
        <v/>
      </c>
      <c r="AS15" s="37" t="str">
        <f t="shared" si="1"/>
        <v/>
      </c>
      <c r="AT15" s="37" t="str">
        <f t="shared" si="1"/>
        <v/>
      </c>
      <c r="AU15" s="37" t="str">
        <f t="shared" si="1"/>
        <v/>
      </c>
      <c r="AV15" s="37" t="str">
        <f t="shared" si="1"/>
        <v/>
      </c>
      <c r="AW15" s="37" t="str">
        <f t="shared" si="1"/>
        <v/>
      </c>
      <c r="AX15" s="37" t="str">
        <f t="shared" si="1"/>
        <v/>
      </c>
      <c r="AY15" s="37" t="str">
        <f t="shared" si="1"/>
        <v/>
      </c>
      <c r="AZ15" s="37" t="str">
        <f t="shared" si="1"/>
        <v/>
      </c>
      <c r="BA15" s="37" t="str">
        <f t="shared" si="1"/>
        <v/>
      </c>
      <c r="BB15" s="37" t="str">
        <f t="shared" si="1"/>
        <v/>
      </c>
      <c r="BC15" s="37" t="str">
        <f t="shared" si="1"/>
        <v/>
      </c>
      <c r="BD15" s="37" t="str">
        <f t="shared" si="1"/>
        <v/>
      </c>
      <c r="BE15" s="37" t="str">
        <f t="shared" si="1"/>
        <v/>
      </c>
      <c r="BF15" s="37" t="str">
        <f t="shared" si="1"/>
        <v/>
      </c>
      <c r="BG15" s="37" t="str">
        <f t="shared" si="1"/>
        <v/>
      </c>
      <c r="BH15" s="37" t="str">
        <f t="shared" si="1"/>
        <v/>
      </c>
      <c r="BI15" s="37" t="str">
        <f t="shared" si="1"/>
        <v/>
      </c>
      <c r="BJ15" s="37" t="str">
        <f t="shared" si="1"/>
        <v/>
      </c>
      <c r="BK15" s="37" t="str">
        <f t="shared" si="1"/>
        <v/>
      </c>
      <c r="BL15" s="37" t="str">
        <f t="shared" si="1"/>
        <v/>
      </c>
      <c r="BM15" s="37" t="str">
        <f t="shared" si="1"/>
        <v/>
      </c>
      <c r="BN15" s="37" t="str">
        <f t="shared" si="1"/>
        <v/>
      </c>
      <c r="BO15" s="37" t="str">
        <f t="shared" ref="BO15:BP15" si="2">IF(ISERROR(AVERAGE(BO5:BO14)),"",AVERAGE(BO5:BO14))</f>
        <v/>
      </c>
      <c r="BP15" s="44" t="str">
        <f t="shared" si="2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 t="shared" ref="BP16:BP25" si="3">IF(ISERROR(AVERAGE(B16:BO16)),"",AVERAGE(B16:BO16))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 t="shared" si="3"/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 t="shared" si="3"/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 t="shared" si="3"/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 t="shared" si="3"/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 t="shared" si="3"/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 t="shared" si="3"/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 t="shared" si="3"/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 t="shared" si="3"/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 t="shared" si="3"/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4">IF(ISERROR(AVERAGE(C16:C25)),"",AVERAGE(C16:C25))</f>
        <v/>
      </c>
      <c r="D26" s="37" t="str">
        <f t="shared" si="4"/>
        <v/>
      </c>
      <c r="E26" s="37" t="str">
        <f t="shared" si="4"/>
        <v/>
      </c>
      <c r="F26" s="37" t="str">
        <f t="shared" si="4"/>
        <v/>
      </c>
      <c r="G26" s="37" t="str">
        <f t="shared" si="4"/>
        <v/>
      </c>
      <c r="H26" s="37" t="str">
        <f t="shared" si="4"/>
        <v/>
      </c>
      <c r="I26" s="37" t="str">
        <f t="shared" si="4"/>
        <v/>
      </c>
      <c r="J26" s="37" t="str">
        <f t="shared" si="4"/>
        <v/>
      </c>
      <c r="K26" s="37" t="str">
        <f t="shared" si="4"/>
        <v/>
      </c>
      <c r="L26" s="37" t="str">
        <f t="shared" si="4"/>
        <v/>
      </c>
      <c r="M26" s="37" t="str">
        <f t="shared" si="4"/>
        <v/>
      </c>
      <c r="N26" s="37" t="str">
        <f t="shared" si="4"/>
        <v/>
      </c>
      <c r="O26" s="37" t="str">
        <f t="shared" si="4"/>
        <v/>
      </c>
      <c r="P26" s="37" t="str">
        <f t="shared" si="4"/>
        <v/>
      </c>
      <c r="Q26" s="37" t="str">
        <f t="shared" si="4"/>
        <v/>
      </c>
      <c r="R26" s="37" t="str">
        <f t="shared" si="4"/>
        <v/>
      </c>
      <c r="S26" s="37" t="str">
        <f t="shared" si="4"/>
        <v/>
      </c>
      <c r="T26" s="37" t="str">
        <f t="shared" si="4"/>
        <v/>
      </c>
      <c r="U26" s="37" t="str">
        <f t="shared" si="4"/>
        <v/>
      </c>
      <c r="V26" s="37" t="str">
        <f t="shared" si="4"/>
        <v/>
      </c>
      <c r="W26" s="37" t="str">
        <f t="shared" si="4"/>
        <v/>
      </c>
      <c r="X26" s="37" t="str">
        <f t="shared" si="4"/>
        <v/>
      </c>
      <c r="Y26" s="37" t="str">
        <f t="shared" si="4"/>
        <v/>
      </c>
      <c r="Z26" s="37" t="str">
        <f t="shared" si="4"/>
        <v/>
      </c>
      <c r="AA26" s="37" t="str">
        <f t="shared" si="4"/>
        <v/>
      </c>
      <c r="AB26" s="37" t="str">
        <f t="shared" si="4"/>
        <v/>
      </c>
      <c r="AC26" s="37" t="str">
        <f t="shared" si="4"/>
        <v/>
      </c>
      <c r="AD26" s="37" t="str">
        <f t="shared" si="4"/>
        <v/>
      </c>
      <c r="AE26" s="37" t="str">
        <f t="shared" si="4"/>
        <v/>
      </c>
      <c r="AF26" s="37" t="str">
        <f t="shared" si="4"/>
        <v/>
      </c>
      <c r="AG26" s="37" t="str">
        <f t="shared" si="4"/>
        <v/>
      </c>
      <c r="AH26" s="37" t="str">
        <f t="shared" si="4"/>
        <v/>
      </c>
      <c r="AI26" s="37" t="str">
        <f t="shared" si="4"/>
        <v/>
      </c>
      <c r="AJ26" s="37" t="str">
        <f t="shared" si="4"/>
        <v/>
      </c>
      <c r="AK26" s="37" t="str">
        <f t="shared" si="4"/>
        <v/>
      </c>
      <c r="AL26" s="37" t="str">
        <f t="shared" si="4"/>
        <v/>
      </c>
      <c r="AM26" s="37" t="str">
        <f t="shared" si="4"/>
        <v/>
      </c>
      <c r="AN26" s="37" t="str">
        <f t="shared" si="4"/>
        <v/>
      </c>
      <c r="AO26" s="37" t="str">
        <f t="shared" si="4"/>
        <v/>
      </c>
      <c r="AP26" s="37" t="str">
        <f t="shared" si="4"/>
        <v/>
      </c>
      <c r="AQ26" s="37" t="str">
        <f t="shared" si="4"/>
        <v/>
      </c>
      <c r="AR26" s="37" t="str">
        <f t="shared" si="4"/>
        <v/>
      </c>
      <c r="AS26" s="37" t="str">
        <f t="shared" si="4"/>
        <v/>
      </c>
      <c r="AT26" s="37" t="str">
        <f t="shared" si="4"/>
        <v/>
      </c>
      <c r="AU26" s="37" t="str">
        <f t="shared" si="4"/>
        <v/>
      </c>
      <c r="AV26" s="37" t="str">
        <f t="shared" si="4"/>
        <v/>
      </c>
      <c r="AW26" s="37" t="str">
        <f t="shared" si="4"/>
        <v/>
      </c>
      <c r="AX26" s="37" t="str">
        <f t="shared" si="4"/>
        <v/>
      </c>
      <c r="AY26" s="37" t="str">
        <f t="shared" si="4"/>
        <v/>
      </c>
      <c r="AZ26" s="37" t="str">
        <f t="shared" si="4"/>
        <v/>
      </c>
      <c r="BA26" s="37" t="str">
        <f t="shared" si="4"/>
        <v/>
      </c>
      <c r="BB26" s="37" t="str">
        <f t="shared" si="4"/>
        <v/>
      </c>
      <c r="BC26" s="37" t="str">
        <f t="shared" si="4"/>
        <v/>
      </c>
      <c r="BD26" s="37" t="str">
        <f t="shared" si="4"/>
        <v/>
      </c>
      <c r="BE26" s="37" t="str">
        <f t="shared" si="4"/>
        <v/>
      </c>
      <c r="BF26" s="37" t="str">
        <f t="shared" si="4"/>
        <v/>
      </c>
      <c r="BG26" s="37" t="str">
        <f t="shared" si="4"/>
        <v/>
      </c>
      <c r="BH26" s="37" t="str">
        <f t="shared" si="4"/>
        <v/>
      </c>
      <c r="BI26" s="37" t="str">
        <f t="shared" si="4"/>
        <v/>
      </c>
      <c r="BJ26" s="37" t="str">
        <f t="shared" si="4"/>
        <v/>
      </c>
      <c r="BK26" s="37" t="str">
        <f t="shared" si="4"/>
        <v/>
      </c>
      <c r="BL26" s="37" t="str">
        <f t="shared" si="4"/>
        <v/>
      </c>
      <c r="BM26" s="37" t="str">
        <f t="shared" si="4"/>
        <v/>
      </c>
      <c r="BN26" s="37" t="str">
        <f t="shared" si="4"/>
        <v/>
      </c>
      <c r="BO26" s="37" t="str">
        <f t="shared" ref="BO26:BP26" si="5">IF(ISERROR(AVERAGE(BO16:BO25)),"",AVERAGE(BO16:BO25))</f>
        <v/>
      </c>
      <c r="BP26" s="44" t="str">
        <f t="shared" si="5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 t="shared" ref="BP27:BP37" si="6">IF(ISERROR(AVERAGE(B27:BO27)),"",AVERAGE(B27:BO27))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 t="shared" si="6"/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 t="shared" si="6"/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 t="shared" si="6"/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 t="shared" si="6"/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 t="shared" si="6"/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 t="shared" si="6"/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 t="shared" si="6"/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 t="shared" si="6"/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 t="shared" si="6"/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 t="shared" si="6"/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7">IF(ISERROR(AVERAGE(C27:C37)),"",AVERAGE(C27:C37))</f>
        <v/>
      </c>
      <c r="D38" s="37" t="str">
        <f t="shared" si="7"/>
        <v/>
      </c>
      <c r="E38" s="37" t="str">
        <f t="shared" si="7"/>
        <v/>
      </c>
      <c r="F38" s="37" t="str">
        <f t="shared" si="7"/>
        <v/>
      </c>
      <c r="G38" s="37" t="str">
        <f t="shared" si="7"/>
        <v/>
      </c>
      <c r="H38" s="37" t="str">
        <f t="shared" si="7"/>
        <v/>
      </c>
      <c r="I38" s="37" t="str">
        <f t="shared" si="7"/>
        <v/>
      </c>
      <c r="J38" s="37" t="str">
        <f t="shared" si="7"/>
        <v/>
      </c>
      <c r="K38" s="37" t="str">
        <f t="shared" si="7"/>
        <v/>
      </c>
      <c r="L38" s="37" t="str">
        <f t="shared" si="7"/>
        <v/>
      </c>
      <c r="M38" s="37" t="str">
        <f t="shared" si="7"/>
        <v/>
      </c>
      <c r="N38" s="37" t="str">
        <f t="shared" si="7"/>
        <v/>
      </c>
      <c r="O38" s="37" t="str">
        <f t="shared" si="7"/>
        <v/>
      </c>
      <c r="P38" s="37" t="str">
        <f t="shared" si="7"/>
        <v/>
      </c>
      <c r="Q38" s="37" t="str">
        <f t="shared" si="7"/>
        <v/>
      </c>
      <c r="R38" s="37" t="str">
        <f t="shared" si="7"/>
        <v/>
      </c>
      <c r="S38" s="37" t="str">
        <f t="shared" si="7"/>
        <v/>
      </c>
      <c r="T38" s="37" t="str">
        <f t="shared" si="7"/>
        <v/>
      </c>
      <c r="U38" s="37" t="str">
        <f t="shared" si="7"/>
        <v/>
      </c>
      <c r="V38" s="37" t="str">
        <f t="shared" si="7"/>
        <v/>
      </c>
      <c r="W38" s="37" t="str">
        <f t="shared" si="7"/>
        <v/>
      </c>
      <c r="X38" s="37" t="str">
        <f t="shared" si="7"/>
        <v/>
      </c>
      <c r="Y38" s="37" t="str">
        <f t="shared" si="7"/>
        <v/>
      </c>
      <c r="Z38" s="37" t="str">
        <f t="shared" si="7"/>
        <v/>
      </c>
      <c r="AA38" s="37" t="str">
        <f t="shared" si="7"/>
        <v/>
      </c>
      <c r="AB38" s="37" t="str">
        <f t="shared" si="7"/>
        <v/>
      </c>
      <c r="AC38" s="37" t="str">
        <f t="shared" si="7"/>
        <v/>
      </c>
      <c r="AD38" s="37" t="str">
        <f t="shared" si="7"/>
        <v/>
      </c>
      <c r="AE38" s="37" t="str">
        <f t="shared" si="7"/>
        <v/>
      </c>
      <c r="AF38" s="37" t="str">
        <f t="shared" si="7"/>
        <v/>
      </c>
      <c r="AG38" s="37" t="str">
        <f t="shared" si="7"/>
        <v/>
      </c>
      <c r="AH38" s="37" t="str">
        <f t="shared" si="7"/>
        <v/>
      </c>
      <c r="AI38" s="37" t="str">
        <f t="shared" si="7"/>
        <v/>
      </c>
      <c r="AJ38" s="37" t="str">
        <f t="shared" si="7"/>
        <v/>
      </c>
      <c r="AK38" s="37" t="str">
        <f t="shared" si="7"/>
        <v/>
      </c>
      <c r="AL38" s="37" t="str">
        <f t="shared" si="7"/>
        <v/>
      </c>
      <c r="AM38" s="37" t="str">
        <f t="shared" si="7"/>
        <v/>
      </c>
      <c r="AN38" s="37" t="str">
        <f t="shared" ref="AN38:BP38" si="8">IF(ISERROR(AVERAGE(AN27:AN37)),"",AVERAGE(AN27:AN37))</f>
        <v/>
      </c>
      <c r="AO38" s="37" t="str">
        <f t="shared" si="8"/>
        <v/>
      </c>
      <c r="AP38" s="37" t="str">
        <f t="shared" si="8"/>
        <v/>
      </c>
      <c r="AQ38" s="37" t="str">
        <f t="shared" si="8"/>
        <v/>
      </c>
      <c r="AR38" s="37" t="str">
        <f t="shared" si="8"/>
        <v/>
      </c>
      <c r="AS38" s="37" t="str">
        <f t="shared" si="8"/>
        <v/>
      </c>
      <c r="AT38" s="37" t="str">
        <f t="shared" si="8"/>
        <v/>
      </c>
      <c r="AU38" s="37" t="str">
        <f t="shared" si="8"/>
        <v/>
      </c>
      <c r="AV38" s="37" t="str">
        <f t="shared" si="8"/>
        <v/>
      </c>
      <c r="AW38" s="37" t="str">
        <f t="shared" si="8"/>
        <v/>
      </c>
      <c r="AX38" s="37" t="str">
        <f t="shared" si="8"/>
        <v/>
      </c>
      <c r="AY38" s="37" t="str">
        <f t="shared" si="8"/>
        <v/>
      </c>
      <c r="AZ38" s="37" t="str">
        <f t="shared" si="8"/>
        <v/>
      </c>
      <c r="BA38" s="37" t="str">
        <f t="shared" si="8"/>
        <v/>
      </c>
      <c r="BB38" s="37" t="str">
        <f t="shared" si="8"/>
        <v/>
      </c>
      <c r="BC38" s="37" t="str">
        <f t="shared" si="8"/>
        <v/>
      </c>
      <c r="BD38" s="37" t="str">
        <f t="shared" si="8"/>
        <v/>
      </c>
      <c r="BE38" s="37" t="str">
        <f t="shared" si="8"/>
        <v/>
      </c>
      <c r="BF38" s="37" t="str">
        <f t="shared" si="8"/>
        <v/>
      </c>
      <c r="BG38" s="37" t="str">
        <f t="shared" si="8"/>
        <v/>
      </c>
      <c r="BH38" s="37" t="str">
        <f t="shared" si="8"/>
        <v/>
      </c>
      <c r="BI38" s="37" t="str">
        <f t="shared" si="8"/>
        <v/>
      </c>
      <c r="BJ38" s="37" t="str">
        <f t="shared" si="8"/>
        <v/>
      </c>
      <c r="BK38" s="37" t="str">
        <f t="shared" si="8"/>
        <v/>
      </c>
      <c r="BL38" s="37" t="str">
        <f t="shared" si="8"/>
        <v/>
      </c>
      <c r="BM38" s="37" t="str">
        <f t="shared" si="8"/>
        <v/>
      </c>
      <c r="BN38" s="37" t="str">
        <f t="shared" si="8"/>
        <v/>
      </c>
      <c r="BO38" s="37" t="str">
        <f t="shared" si="8"/>
        <v/>
      </c>
      <c r="BP38" s="44" t="str">
        <f t="shared" si="8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9">IF(ISERROR(AVERAGE(F16:F25,F5:F14,F27:F37)),"",AVERAGE(F16:F25,F5:F14,F27:F37))</f>
        <v/>
      </c>
      <c r="G39" s="39" t="str">
        <f t="shared" si="9"/>
        <v/>
      </c>
      <c r="H39" s="39" t="str">
        <f t="shared" si="9"/>
        <v/>
      </c>
      <c r="I39" s="39" t="str">
        <f t="shared" si="9"/>
        <v/>
      </c>
      <c r="J39" s="39" t="str">
        <f t="shared" si="9"/>
        <v/>
      </c>
      <c r="K39" s="39" t="str">
        <f t="shared" si="9"/>
        <v/>
      </c>
      <c r="L39" s="39" t="str">
        <f t="shared" si="9"/>
        <v/>
      </c>
      <c r="M39" s="39" t="str">
        <f t="shared" si="9"/>
        <v/>
      </c>
      <c r="N39" s="39" t="str">
        <f t="shared" si="9"/>
        <v/>
      </c>
      <c r="O39" s="39" t="str">
        <f t="shared" si="9"/>
        <v/>
      </c>
      <c r="P39" s="39" t="str">
        <f t="shared" si="9"/>
        <v/>
      </c>
      <c r="Q39" s="39" t="str">
        <f t="shared" si="9"/>
        <v/>
      </c>
      <c r="R39" s="39" t="str">
        <f t="shared" si="9"/>
        <v/>
      </c>
      <c r="S39" s="39" t="str">
        <f t="shared" si="9"/>
        <v/>
      </c>
      <c r="T39" s="39" t="str">
        <f t="shared" si="9"/>
        <v/>
      </c>
      <c r="U39" s="39" t="str">
        <f t="shared" si="9"/>
        <v/>
      </c>
      <c r="V39" s="39" t="str">
        <f t="shared" si="9"/>
        <v/>
      </c>
      <c r="W39" s="39" t="str">
        <f t="shared" si="9"/>
        <v/>
      </c>
      <c r="X39" s="39" t="str">
        <f t="shared" si="9"/>
        <v/>
      </c>
      <c r="Y39" s="39" t="str">
        <f t="shared" si="9"/>
        <v/>
      </c>
      <c r="Z39" s="39" t="str">
        <f t="shared" si="9"/>
        <v/>
      </c>
      <c r="AA39" s="39" t="str">
        <f t="shared" si="9"/>
        <v/>
      </c>
      <c r="AB39" s="39" t="str">
        <f t="shared" si="9"/>
        <v/>
      </c>
      <c r="AC39" s="39" t="str">
        <f t="shared" si="9"/>
        <v/>
      </c>
      <c r="AD39" s="39" t="str">
        <f t="shared" si="9"/>
        <v/>
      </c>
      <c r="AE39" s="39" t="str">
        <f t="shared" si="9"/>
        <v/>
      </c>
      <c r="AF39" s="39" t="str">
        <f t="shared" si="9"/>
        <v/>
      </c>
      <c r="AG39" s="39" t="str">
        <f t="shared" si="9"/>
        <v/>
      </c>
      <c r="AH39" s="39" t="str">
        <f t="shared" si="9"/>
        <v/>
      </c>
      <c r="AI39" s="39" t="str">
        <f t="shared" si="9"/>
        <v/>
      </c>
      <c r="AJ39" s="39" t="str">
        <f t="shared" si="9"/>
        <v/>
      </c>
      <c r="AK39" s="39" t="str">
        <f t="shared" si="9"/>
        <v/>
      </c>
      <c r="AL39" s="39" t="str">
        <f t="shared" si="9"/>
        <v/>
      </c>
      <c r="AM39" s="39" t="str">
        <f t="shared" si="9"/>
        <v/>
      </c>
      <c r="AN39" s="39" t="str">
        <f t="shared" si="9"/>
        <v/>
      </c>
      <c r="AO39" s="39" t="str">
        <f t="shared" si="9"/>
        <v/>
      </c>
      <c r="AP39" s="39" t="str">
        <f t="shared" si="9"/>
        <v/>
      </c>
      <c r="AQ39" s="39" t="str">
        <f t="shared" si="9"/>
        <v/>
      </c>
      <c r="AR39" s="39" t="str">
        <f t="shared" si="9"/>
        <v/>
      </c>
      <c r="AS39" s="39" t="str">
        <f t="shared" si="9"/>
        <v/>
      </c>
      <c r="AT39" s="39" t="str">
        <f t="shared" si="9"/>
        <v/>
      </c>
      <c r="AU39" s="39" t="str">
        <f t="shared" si="9"/>
        <v/>
      </c>
      <c r="AV39" s="39" t="str">
        <f t="shared" si="9"/>
        <v/>
      </c>
      <c r="AW39" s="39" t="str">
        <f t="shared" si="9"/>
        <v/>
      </c>
      <c r="AX39" s="39" t="str">
        <f t="shared" si="9"/>
        <v/>
      </c>
      <c r="AY39" s="39" t="str">
        <f t="shared" si="9"/>
        <v/>
      </c>
      <c r="AZ39" s="39" t="str">
        <f t="shared" si="9"/>
        <v/>
      </c>
      <c r="BA39" s="39" t="str">
        <f t="shared" si="9"/>
        <v/>
      </c>
      <c r="BB39" s="39" t="str">
        <f t="shared" si="9"/>
        <v/>
      </c>
      <c r="BC39" s="39" t="str">
        <f t="shared" si="9"/>
        <v/>
      </c>
      <c r="BD39" s="39" t="str">
        <f t="shared" si="9"/>
        <v/>
      </c>
      <c r="BE39" s="39" t="str">
        <f t="shared" si="9"/>
        <v/>
      </c>
      <c r="BF39" s="39" t="str">
        <f t="shared" si="9"/>
        <v/>
      </c>
      <c r="BG39" s="39" t="str">
        <f t="shared" si="9"/>
        <v/>
      </c>
      <c r="BH39" s="39" t="str">
        <f t="shared" si="9"/>
        <v/>
      </c>
      <c r="BI39" s="39" t="str">
        <f t="shared" si="9"/>
        <v/>
      </c>
      <c r="BJ39" s="39" t="str">
        <f t="shared" si="9"/>
        <v/>
      </c>
      <c r="BK39" s="39" t="str">
        <f t="shared" si="9"/>
        <v/>
      </c>
      <c r="BL39" s="39" t="str">
        <f t="shared" si="9"/>
        <v/>
      </c>
      <c r="BM39" s="39" t="str">
        <f t="shared" si="9"/>
        <v/>
      </c>
      <c r="BN39" s="39" t="str">
        <f t="shared" si="9"/>
        <v/>
      </c>
      <c r="BO39" s="39" t="str">
        <f t="shared" si="9"/>
        <v/>
      </c>
      <c r="BP39" s="45" t="str">
        <f t="shared" si="9"/>
        <v/>
      </c>
    </row>
  </sheetData>
  <protectedRanges>
    <protectedRange sqref="B27:BO37" name="区域5_2_3_2_1_3_1"/>
    <protectedRange sqref="B5:BO14" name="区域5_2_1_3_2_2_1_1_1"/>
    <protectedRange sqref="BP27:BP37" name="区域5_2_3_2_1_3_1_1"/>
    <protectedRange sqref="BP5:BP14" name="区域5_2_1_3_2_2_1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2020-07-20T02:44:28Z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