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A599BB13-367C-4794-B198-0DAFA0E123E6}" xr6:coauthVersionLast="45" xr6:coauthVersionMax="45" xr10:uidLastSave="{00000000-0000-0000-0000-000000000000}"/>
  <bookViews>
    <workbookView xWindow="1200" yWindow="-120" windowWidth="27720" windowHeight="16440" activeTab="1" xr2:uid="{00000000-000D-0000-FFFF-FFFF00000000}"/>
  </bookViews>
  <sheets>
    <sheet name="正面" sheetId="1" r:id="rId1"/>
    <sheet name="反面" sheetId="16" r:id="rId2"/>
    <sheet name="_metadata" sheetId="4" state="hidden" r:id="rId3"/>
    <sheet name="_dictionary" sheetId="5" state="hidden" r:id="rId4"/>
    <sheet name="_FacadeXiaoShiCanShu_day_hour" sheetId="6" state="hidden" r:id="rId5"/>
    <sheet name="_FacadeFengKouXinXi_day_hour" sheetId="1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" i="6"/>
  <c r="G20" i="1"/>
  <c r="AH20" i="1"/>
  <c r="O20" i="1"/>
  <c r="X20" i="1"/>
  <c r="L20" i="1"/>
  <c r="S20" i="1"/>
  <c r="H20" i="1"/>
  <c r="I20" i="1"/>
  <c r="Z20" i="1"/>
  <c r="N20" i="1"/>
  <c r="K20" i="1"/>
  <c r="V20" i="1"/>
  <c r="AB20" i="1"/>
  <c r="M20" i="1"/>
  <c r="T20" i="1"/>
  <c r="R20" i="1"/>
  <c r="E20" i="1"/>
  <c r="P20" i="1"/>
  <c r="J20" i="1"/>
  <c r="Q20" i="1"/>
  <c r="AD20" i="1"/>
  <c r="AF20" i="1"/>
  <c r="U20" i="1"/>
  <c r="F20" i="1"/>
  <c r="AE23" i="16" l="1"/>
  <c r="AF23" i="16" s="1"/>
  <c r="AE22" i="16"/>
  <c r="AF22" i="16" s="1"/>
  <c r="AE21" i="16"/>
  <c r="AF21" i="16" s="1"/>
  <c r="AE20" i="16"/>
  <c r="AF20" i="16" s="1"/>
  <c r="AE19" i="16"/>
  <c r="AF19" i="16" s="1"/>
  <c r="AE18" i="16"/>
  <c r="AF18" i="16" s="1"/>
  <c r="AE17" i="16"/>
  <c r="AF17" i="16" s="1"/>
  <c r="AE16" i="16"/>
  <c r="AF16" i="16" s="1"/>
  <c r="AE15" i="16"/>
  <c r="AF15" i="16" s="1"/>
  <c r="AE14" i="16"/>
  <c r="AF14" i="16" s="1"/>
  <c r="AE13" i="16"/>
  <c r="AF13" i="16" s="1"/>
  <c r="AE12" i="16"/>
  <c r="AF12" i="16" s="1"/>
  <c r="AE11" i="16"/>
  <c r="AF11" i="16" s="1"/>
  <c r="AE10" i="16"/>
  <c r="AF10" i="16" s="1"/>
  <c r="AE9" i="16"/>
  <c r="AF9" i="16" s="1"/>
  <c r="AE8" i="16"/>
  <c r="AF8" i="16" s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2" i="1"/>
  <c r="M27" i="1" l="1"/>
  <c r="H27" i="1"/>
  <c r="C27" i="1"/>
  <c r="T18" i="1"/>
  <c r="Z19" i="1"/>
  <c r="F14" i="1"/>
  <c r="P14" i="1"/>
  <c r="S19" i="1"/>
  <c r="O16" i="1"/>
  <c r="Q18" i="1"/>
  <c r="AF11" i="1"/>
  <c r="N16" i="1"/>
  <c r="X10" i="1"/>
  <c r="S8" i="1"/>
  <c r="J19" i="1"/>
  <c r="E12" i="1"/>
  <c r="S10" i="1"/>
  <c r="AD17" i="1"/>
  <c r="O9" i="1"/>
  <c r="J17" i="1"/>
  <c r="R14" i="1"/>
  <c r="H10" i="1"/>
  <c r="L6" i="1"/>
  <c r="P6" i="1"/>
  <c r="O6" i="1"/>
  <c r="F11" i="1"/>
  <c r="P11" i="1"/>
  <c r="K15" i="1"/>
  <c r="X7" i="1"/>
  <c r="Z5" i="1"/>
  <c r="Z12" i="1"/>
  <c r="X9" i="1"/>
  <c r="L12" i="1"/>
  <c r="Q7" i="1"/>
  <c r="N6" i="1"/>
  <c r="I5" i="1"/>
  <c r="I18" i="1"/>
  <c r="I8" i="1"/>
  <c r="M10" i="1"/>
  <c r="S6" i="1"/>
  <c r="V18" i="1"/>
  <c r="V17" i="1"/>
  <c r="O18" i="1"/>
  <c r="O12" i="1"/>
  <c r="Z15" i="1"/>
  <c r="AD16" i="1"/>
  <c r="H18" i="1"/>
  <c r="H12" i="1"/>
  <c r="L15" i="1"/>
  <c r="J6" i="1"/>
  <c r="T8" i="1"/>
  <c r="AF13" i="1"/>
  <c r="AH12" i="1"/>
  <c r="S9" i="1"/>
  <c r="V14" i="1"/>
  <c r="O11" i="1"/>
  <c r="V15" i="1"/>
  <c r="N12" i="1"/>
  <c r="AD6" i="1"/>
  <c r="L18" i="1"/>
  <c r="Q15" i="1"/>
  <c r="E10" i="1"/>
  <c r="H6" i="1"/>
  <c r="H5" i="1"/>
  <c r="Z16" i="1"/>
  <c r="K17" i="1"/>
  <c r="R15" i="1"/>
  <c r="I12" i="1"/>
  <c r="U19" i="1"/>
  <c r="M19" i="1"/>
  <c r="AH18" i="1"/>
  <c r="AH10" i="1"/>
  <c r="AB17" i="1"/>
  <c r="R12" i="1"/>
  <c r="Q17" i="1"/>
  <c r="P10" i="1"/>
  <c r="U14" i="1"/>
  <c r="U12" i="1"/>
  <c r="L19" i="1"/>
  <c r="H9" i="1"/>
  <c r="F16" i="1"/>
  <c r="J5" i="1"/>
  <c r="T14" i="1"/>
  <c r="E9" i="1"/>
  <c r="X13" i="1"/>
  <c r="L5" i="1"/>
  <c r="AF5" i="1"/>
  <c r="X17" i="1"/>
  <c r="O8" i="1"/>
  <c r="T10" i="1"/>
  <c r="X6" i="1"/>
  <c r="J14" i="1"/>
  <c r="G5" i="1"/>
  <c r="E18" i="1"/>
  <c r="AB13" i="1"/>
  <c r="G15" i="1"/>
  <c r="AB5" i="1"/>
  <c r="Z13" i="1"/>
  <c r="M11" i="1"/>
  <c r="T5" i="1"/>
  <c r="V6" i="1"/>
  <c r="Q6" i="1"/>
  <c r="AB14" i="1"/>
  <c r="R11" i="1"/>
  <c r="P17" i="1"/>
  <c r="E11" i="1"/>
  <c r="L17" i="1"/>
  <c r="R19" i="1"/>
  <c r="G14" i="1"/>
  <c r="Z14" i="1"/>
  <c r="S14" i="1"/>
  <c r="P15" i="1"/>
  <c r="O10" i="1"/>
  <c r="N17" i="1"/>
  <c r="X15" i="1"/>
  <c r="M17" i="1"/>
  <c r="V13" i="1"/>
  <c r="E14" i="1"/>
  <c r="AF10" i="1"/>
  <c r="L11" i="1"/>
  <c r="N15" i="1"/>
  <c r="S15" i="1"/>
  <c r="E5" i="1"/>
  <c r="F7" i="1"/>
  <c r="P9" i="1"/>
  <c r="K16" i="1"/>
  <c r="X16" i="1"/>
  <c r="AD15" i="1"/>
  <c r="AH19" i="1"/>
  <c r="AF12" i="1"/>
  <c r="U9" i="1"/>
  <c r="X19" i="1"/>
  <c r="AB8" i="1"/>
  <c r="K12" i="1"/>
  <c r="M6" i="1"/>
  <c r="Q11" i="1"/>
  <c r="AB18" i="1"/>
  <c r="R8" i="1"/>
  <c r="G17" i="1"/>
  <c r="AB6" i="1"/>
  <c r="J7" i="1"/>
  <c r="AH15" i="1"/>
  <c r="Z11" i="1"/>
  <c r="M7" i="1"/>
  <c r="T9" i="1"/>
  <c r="AD18" i="1"/>
  <c r="H11" i="1"/>
  <c r="U6" i="1"/>
  <c r="K14" i="1"/>
  <c r="E17" i="1"/>
  <c r="L16" i="1"/>
  <c r="G9" i="1"/>
  <c r="AD12" i="1"/>
  <c r="S12" i="1"/>
  <c r="Q9" i="1"/>
  <c r="N10" i="1"/>
  <c r="S11" i="1"/>
  <c r="R9" i="1"/>
  <c r="U15" i="1"/>
  <c r="F8" i="1"/>
  <c r="AH16" i="1"/>
  <c r="I6" i="1"/>
  <c r="X8" i="1"/>
  <c r="AF8" i="1"/>
  <c r="K5" i="1"/>
  <c r="V16" i="1"/>
  <c r="K18" i="1"/>
  <c r="I11" i="1"/>
  <c r="R5" i="1"/>
  <c r="S16" i="1"/>
  <c r="AD7" i="1"/>
  <c r="K10" i="1"/>
  <c r="V5" i="1"/>
  <c r="R18" i="1"/>
  <c r="AF16" i="1"/>
  <c r="X14" i="1"/>
  <c r="M16" i="1"/>
  <c r="L10" i="1"/>
  <c r="AH13" i="1"/>
  <c r="AH5" i="1"/>
  <c r="U10" i="1"/>
  <c r="V10" i="1"/>
  <c r="F5" i="1"/>
  <c r="G8" i="1"/>
  <c r="T19" i="1"/>
  <c r="H7" i="1"/>
  <c r="Z18" i="1"/>
  <c r="G10" i="1"/>
  <c r="AD8" i="1"/>
  <c r="AD14" i="1"/>
  <c r="J16" i="1"/>
  <c r="Z8" i="1"/>
  <c r="E8" i="1"/>
  <c r="AF19" i="1"/>
  <c r="V9" i="1"/>
  <c r="P5" i="1"/>
  <c r="AF18" i="1"/>
  <c r="F18" i="1"/>
  <c r="AD9" i="1"/>
  <c r="L7" i="1"/>
  <c r="U8" i="1"/>
  <c r="AH11" i="1"/>
  <c r="AD13" i="1"/>
  <c r="P16" i="1"/>
  <c r="K8" i="1"/>
  <c r="G19" i="1"/>
  <c r="G12" i="1"/>
  <c r="AH17" i="1"/>
  <c r="P7" i="1"/>
  <c r="K19" i="1"/>
  <c r="Q5" i="1"/>
  <c r="U17" i="1"/>
  <c r="N7" i="1"/>
  <c r="M18" i="1"/>
  <c r="AF15" i="1"/>
  <c r="S17" i="1"/>
  <c r="AD10" i="1"/>
  <c r="T11" i="1"/>
  <c r="V12" i="1"/>
  <c r="AH8" i="1"/>
  <c r="O17" i="1"/>
  <c r="Q14" i="1"/>
  <c r="F15" i="1"/>
  <c r="Z17" i="1"/>
  <c r="T6" i="1"/>
  <c r="I7" i="1"/>
  <c r="H16" i="1"/>
  <c r="J8" i="1"/>
  <c r="R7" i="1"/>
  <c r="I10" i="1"/>
  <c r="Q10" i="1"/>
  <c r="I15" i="1"/>
  <c r="K7" i="1"/>
  <c r="I19" i="1"/>
  <c r="U7" i="1"/>
  <c r="H14" i="1"/>
  <c r="U5" i="1"/>
  <c r="M9" i="1"/>
  <c r="R17" i="1"/>
  <c r="P12" i="1"/>
  <c r="G6" i="1"/>
  <c r="AF14" i="1"/>
  <c r="T12" i="1"/>
  <c r="K9" i="1"/>
  <c r="I9" i="1"/>
  <c r="F19" i="1"/>
  <c r="AH14" i="1"/>
  <c r="L14" i="1"/>
  <c r="N5" i="1"/>
  <c r="L8" i="1"/>
  <c r="AF7" i="1"/>
  <c r="S5" i="1"/>
  <c r="F6" i="1"/>
  <c r="O14" i="1"/>
  <c r="AB19" i="1"/>
  <c r="E6" i="1"/>
  <c r="E16" i="1"/>
  <c r="AF17" i="1"/>
  <c r="AB12" i="1"/>
  <c r="X11" i="1"/>
  <c r="M12" i="1"/>
  <c r="T15" i="1"/>
  <c r="M14" i="1"/>
  <c r="H19" i="1"/>
  <c r="Z7" i="1"/>
  <c r="K6" i="1"/>
  <c r="O15" i="1"/>
  <c r="AF6" i="1"/>
  <c r="Q12" i="1"/>
  <c r="Z6" i="1"/>
  <c r="I17" i="1"/>
  <c r="U18" i="1"/>
  <c r="AD11" i="1"/>
  <c r="Q8" i="1"/>
  <c r="J11" i="1"/>
  <c r="Z10" i="1"/>
  <c r="N18" i="1"/>
  <c r="Q16" i="1"/>
  <c r="J15" i="1"/>
  <c r="V11" i="1"/>
  <c r="R16" i="1"/>
  <c r="Z9" i="1"/>
  <c r="J9" i="1"/>
  <c r="O19" i="1"/>
  <c r="T16" i="1"/>
  <c r="N9" i="1"/>
  <c r="M15" i="1"/>
  <c r="K11" i="1"/>
  <c r="E19" i="1"/>
  <c r="AB10" i="1"/>
  <c r="N8" i="1"/>
  <c r="U16" i="1"/>
  <c r="T7" i="1"/>
  <c r="P18" i="1"/>
  <c r="AB15" i="1"/>
  <c r="N19" i="1"/>
  <c r="O7" i="1"/>
  <c r="N14" i="1"/>
  <c r="L9" i="1"/>
  <c r="R6" i="1"/>
  <c r="Q19" i="1"/>
  <c r="E7" i="1"/>
  <c r="I16" i="1"/>
  <c r="R10" i="1"/>
  <c r="P8" i="1"/>
  <c r="M8" i="1"/>
  <c r="V7" i="1"/>
  <c r="H8" i="1"/>
  <c r="AH7" i="1"/>
  <c r="S18" i="1"/>
  <c r="H17" i="1"/>
  <c r="AF9" i="1"/>
  <c r="N11" i="1"/>
  <c r="P19" i="1"/>
  <c r="S7" i="1"/>
  <c r="F12" i="1"/>
  <c r="U11" i="1"/>
  <c r="J12" i="1"/>
  <c r="H15" i="1"/>
  <c r="O5" i="1"/>
  <c r="AD19" i="1"/>
  <c r="G7" i="1"/>
  <c r="AH9" i="1"/>
  <c r="M5" i="1"/>
  <c r="X12" i="1"/>
  <c r="E15" i="1"/>
  <c r="AH6" i="1"/>
  <c r="G16" i="1"/>
  <c r="X18" i="1"/>
  <c r="V19" i="1"/>
  <c r="AB11" i="1"/>
  <c r="V8" i="1"/>
  <c r="AB7" i="1"/>
  <c r="G11" i="1"/>
  <c r="J18" i="1"/>
  <c r="AB16" i="1"/>
  <c r="F17" i="1"/>
  <c r="T17" i="1"/>
  <c r="AB9" i="1"/>
  <c r="F10" i="1"/>
  <c r="J10" i="1"/>
  <c r="X5" i="1"/>
  <c r="I14" i="1"/>
  <c r="G18" i="1"/>
  <c r="AD5" i="1"/>
  <c r="F9" i="1"/>
  <c r="AJ6" i="1" l="1"/>
  <c r="AJ17" i="1"/>
  <c r="AJ5" i="1"/>
  <c r="AJ12" i="1"/>
  <c r="AJ13" i="1"/>
  <c r="AJ8" i="1"/>
  <c r="AJ14" i="1"/>
  <c r="AJ16" i="1"/>
  <c r="AJ18" i="1"/>
  <c r="AJ10" i="1"/>
  <c r="AJ19" i="1"/>
  <c r="AJ15" i="1"/>
  <c r="AJ7" i="1"/>
  <c r="AJ9" i="1"/>
  <c r="AJ11" i="1"/>
  <c r="AJ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LongHui</author>
  </authors>
  <commentList>
    <comment ref="Q1" authorId="0" shapeId="0" xr:uid="{17CADB5D-AF44-4996-8A29-155CD56BDEE6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齿轮箱水温差1</t>
        </r>
      </text>
    </comment>
    <comment ref="R1" authorId="0" shapeId="0" xr:uid="{2BA18D2A-2F30-4D80-B6FE-FB4E5DF8E03D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齿轮箱水温差2</t>
        </r>
      </text>
    </comment>
    <comment ref="S1" authorId="0" shapeId="0" xr:uid="{CA071288-DFB4-4FA8-A467-724E636400AB}">
      <text>
        <r>
          <rPr>
            <b/>
            <sz val="9"/>
            <color indexed="81"/>
            <rFont val="宋体"/>
            <family val="3"/>
            <charset val="134"/>
          </rPr>
          <t>LongHui:</t>
        </r>
        <r>
          <rPr>
            <sz val="9"/>
            <color indexed="81"/>
            <rFont val="宋体"/>
            <family val="3"/>
            <charset val="134"/>
          </rPr>
          <t xml:space="preserve">
齿轮箱水温差3</t>
        </r>
      </text>
    </comment>
  </commentList>
</comments>
</file>

<file path=xl/sharedStrings.xml><?xml version="1.0" encoding="utf-8"?>
<sst xmlns="http://schemas.openxmlformats.org/spreadsheetml/2006/main" count="231" uniqueCount="196">
  <si>
    <t>时间</t>
    <phoneticPr fontId="1" type="noConversion"/>
  </si>
  <si>
    <t>小时料批数</t>
    <phoneticPr fontId="1" type="noConversion"/>
  </si>
  <si>
    <t>累计料批数</t>
    <phoneticPr fontId="1" type="noConversion"/>
  </si>
  <si>
    <t>风量m3/min</t>
    <phoneticPr fontId="1" type="noConversion"/>
  </si>
  <si>
    <t>透气指性数</t>
    <phoneticPr fontId="1" type="noConversion"/>
  </si>
  <si>
    <t>氧量m3/h</t>
    <phoneticPr fontId="1" type="noConversion"/>
  </si>
  <si>
    <t>热风压力MPa</t>
    <phoneticPr fontId="1" type="noConversion"/>
  </si>
  <si>
    <t>炉顶压力Mpa</t>
    <phoneticPr fontId="1" type="noConversion"/>
  </si>
  <si>
    <t>压差Mpa</t>
    <phoneticPr fontId="1" type="noConversion"/>
  </si>
  <si>
    <t>煤枪数支</t>
    <phoneticPr fontId="1" type="noConversion"/>
  </si>
  <si>
    <t>喷煤量t/h</t>
    <phoneticPr fontId="1" type="noConversion"/>
  </si>
  <si>
    <t>理论煤比kg/t</t>
    <phoneticPr fontId="1" type="noConversion"/>
  </si>
  <si>
    <t>理论燃料比kg/t</t>
    <phoneticPr fontId="1" type="noConversion"/>
  </si>
  <si>
    <t>热风温度℃</t>
    <phoneticPr fontId="1" type="noConversion"/>
  </si>
  <si>
    <t>冷风温度℃</t>
    <phoneticPr fontId="1" type="noConversion"/>
  </si>
  <si>
    <t>炉顶温度℃</t>
    <phoneticPr fontId="1" type="noConversion"/>
  </si>
  <si>
    <t>齿轮箱水温差℃</t>
    <phoneticPr fontId="1" type="noConversion"/>
  </si>
  <si>
    <t>风口</t>
    <phoneticPr fontId="1" type="noConversion"/>
  </si>
  <si>
    <t>风口直径</t>
    <phoneticPr fontId="1" type="noConversion"/>
  </si>
  <si>
    <t>夜班</t>
    <phoneticPr fontId="1" type="noConversion"/>
  </si>
  <si>
    <t>白班</t>
    <phoneticPr fontId="1" type="noConversion"/>
  </si>
  <si>
    <t>进风面积</t>
    <phoneticPr fontId="1" type="noConversion"/>
  </si>
  <si>
    <t>标准风速</t>
    <phoneticPr fontId="1" type="noConversion"/>
  </si>
  <si>
    <t>m/s</t>
    <phoneticPr fontId="1" type="noConversion"/>
  </si>
  <si>
    <t>理论燃烧温度</t>
    <phoneticPr fontId="1" type="noConversion"/>
  </si>
  <si>
    <t>℃</t>
    <phoneticPr fontId="1" type="noConversion"/>
  </si>
  <si>
    <t>备注：</t>
    <phoneticPr fontId="1" type="noConversion"/>
  </si>
  <si>
    <t>罐号及重量</t>
    <phoneticPr fontId="1" type="noConversion"/>
  </si>
  <si>
    <t>开始批数</t>
    <phoneticPr fontId="1" type="noConversion"/>
  </si>
  <si>
    <t>焦批t</t>
    <phoneticPr fontId="1" type="noConversion"/>
  </si>
  <si>
    <t>矿批t</t>
    <phoneticPr fontId="1" type="noConversion"/>
  </si>
  <si>
    <t>焦炭负荷</t>
    <phoneticPr fontId="1" type="noConversion"/>
  </si>
  <si>
    <t>大烧%</t>
    <phoneticPr fontId="1" type="noConversion"/>
  </si>
  <si>
    <t>小烧%</t>
    <phoneticPr fontId="1" type="noConversion"/>
  </si>
  <si>
    <t>球团%</t>
    <phoneticPr fontId="1" type="noConversion"/>
  </si>
  <si>
    <t>变料记录</t>
    <phoneticPr fontId="1" type="noConversion"/>
  </si>
  <si>
    <t>加净焦记录</t>
    <phoneticPr fontId="1" type="noConversion"/>
  </si>
  <si>
    <t>重量  t</t>
    <phoneticPr fontId="1" type="noConversion"/>
  </si>
  <si>
    <t>布料制度调整记录</t>
    <phoneticPr fontId="1" type="noConversion"/>
  </si>
  <si>
    <t>布料矩阵</t>
    <phoneticPr fontId="1" type="noConversion"/>
  </si>
  <si>
    <t>料线1#m</t>
    <phoneticPr fontId="1" type="noConversion"/>
  </si>
  <si>
    <t>料线2#m</t>
    <phoneticPr fontId="1" type="noConversion"/>
  </si>
  <si>
    <t>基准尺</t>
    <phoneticPr fontId="1" type="noConversion"/>
  </si>
  <si>
    <t>风口损坏记录</t>
    <phoneticPr fontId="1" type="noConversion"/>
  </si>
  <si>
    <t>风口号</t>
    <phoneticPr fontId="1" type="noConversion"/>
  </si>
  <si>
    <t>发现人</t>
    <phoneticPr fontId="1" type="noConversion"/>
  </si>
  <si>
    <t>冷却情况记录</t>
    <phoneticPr fontId="1" type="noConversion"/>
  </si>
  <si>
    <t>分类</t>
    <phoneticPr fontId="1" type="noConversion"/>
  </si>
  <si>
    <t>IN</t>
    <phoneticPr fontId="1" type="noConversion"/>
  </si>
  <si>
    <t>△T</t>
    <phoneticPr fontId="1" type="noConversion"/>
  </si>
  <si>
    <t>ST</t>
    <phoneticPr fontId="1" type="noConversion"/>
  </si>
  <si>
    <t>BO</t>
    <phoneticPr fontId="1" type="noConversion"/>
  </si>
  <si>
    <t>TU</t>
    <phoneticPr fontId="1" type="noConversion"/>
  </si>
  <si>
    <t>HV</t>
    <phoneticPr fontId="1" type="noConversion"/>
  </si>
  <si>
    <t>编号：JAAZ0002002A</t>
  </si>
  <si>
    <t>八号高炉操作管理日记</t>
    <phoneticPr fontId="1" type="noConversion"/>
  </si>
  <si>
    <t>平均</t>
    <phoneticPr fontId="1" type="noConversion"/>
  </si>
  <si>
    <t>烧结矿理化分析</t>
  </si>
  <si>
    <t>记录时间</t>
  </si>
  <si>
    <t>version</t>
    <phoneticPr fontId="1" type="noConversion"/>
  </si>
  <si>
    <t>ZP_BF8_L2M_ChargeRate</t>
  </si>
  <si>
    <t>ZP_BF8_L2M_SH_ChargeCount</t>
  </si>
  <si>
    <t>ZP_BF8_L1R_BD_ColdBlastFlow</t>
  </si>
  <si>
    <t>ZP_BF8_L2C_BD_K</t>
    <phoneticPr fontId="1" type="noConversion"/>
  </si>
  <si>
    <t>ZP_BF8_L1R_BD_OxygenFlow</t>
    <phoneticPr fontId="1" type="noConversion"/>
  </si>
  <si>
    <t>ZP_BF8_L2C_BD_HotBlastPress</t>
    <phoneticPr fontId="1" type="noConversion"/>
  </si>
  <si>
    <t>ZP_BF8_L1R_BD_TopPress</t>
    <phoneticPr fontId="1" type="noConversion"/>
  </si>
  <si>
    <t>ZP_BF8_L1R_BD_PressDiff</t>
    <phoneticPr fontId="1" type="noConversion"/>
  </si>
  <si>
    <t>ZP_BF8_L1R_BD_PCI</t>
    <phoneticPr fontId="1" type="noConversion"/>
  </si>
  <si>
    <t>ZP_BF8_L2M_CoalRate</t>
    <phoneticPr fontId="1" type="noConversion"/>
  </si>
  <si>
    <t>ZP_BF8_L2M_FuelRate</t>
    <phoneticPr fontId="1" type="noConversion"/>
  </si>
  <si>
    <t>ZP_BF8_L2C_BD_HotBlastTemp2</t>
    <phoneticPr fontId="1" type="noConversion"/>
  </si>
  <si>
    <t>ZP_BF8_L2C_BD_ColdBlastTemp</t>
  </si>
  <si>
    <t>ZP_BF8_L2M_AvgTopTemp</t>
  </si>
  <si>
    <t>{变料.焦批}</t>
    <phoneticPr fontId="1" type="noConversion"/>
  </si>
  <si>
    <t>{变料.批数}</t>
    <phoneticPr fontId="1" type="noConversion"/>
  </si>
  <si>
    <t>{变料.大烧}</t>
    <phoneticPr fontId="1" type="noConversion"/>
  </si>
  <si>
    <t>{变料.小烧}</t>
    <phoneticPr fontId="1" type="noConversion"/>
  </si>
  <si>
    <t>{变料.球团}</t>
    <phoneticPr fontId="1" type="noConversion"/>
  </si>
  <si>
    <t>ZP_BF8_L2C_TP_BTI0103_1</t>
    <phoneticPr fontId="1" type="noConversion"/>
  </si>
  <si>
    <t>ZP_BF8_L2C_TP_BTI0103_2</t>
    <phoneticPr fontId="1" type="noConversion"/>
  </si>
  <si>
    <t>ZP_BF8_L2C_TP_BTI0103_3</t>
    <phoneticPr fontId="1" type="noConversion"/>
  </si>
  <si>
    <t>ZP_BF8_L2C_BD_tuyereArea</t>
    <phoneticPr fontId="1" type="noConversion"/>
  </si>
  <si>
    <t>ZP_BF8_L2C_BD_BlastVelocityStad</t>
  </si>
  <si>
    <t>ZP_BF8_L2C_BD_FlamTemp</t>
  </si>
  <si>
    <t>%当前日期%</t>
    <phoneticPr fontId="1" type="noConversion"/>
  </si>
  <si>
    <t>编号：JAAZ002002A</t>
  </si>
  <si>
    <t>八号高炉操作管理日记</t>
  </si>
  <si>
    <t>入炉铁份（%）</t>
  </si>
  <si>
    <t>批铁量（t/批）</t>
  </si>
  <si>
    <t>焦比（kg/t)</t>
  </si>
  <si>
    <t>出铁情况</t>
  </si>
  <si>
    <t>批号</t>
  </si>
  <si>
    <t>铁次</t>
  </si>
  <si>
    <t>铁口</t>
  </si>
  <si>
    <t>出渣铁时间</t>
  </si>
  <si>
    <t>料批</t>
  </si>
  <si>
    <t>铁差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</si>
  <si>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</si>
  <si>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</si>
  <si>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</si>
  <si>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</si>
  <si>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</si>
  <si>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</si>
  <si>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</si>
  <si>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</si>
  <si>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</si>
  <si>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  <phoneticPr fontId="1" type="noConversion"/>
  </si>
  <si>
    <t>重量</t>
    <phoneticPr fontId="1" type="noConversion"/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</si>
  <si>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</si>
  <si>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</si>
  <si>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</si>
  <si>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</si>
  <si>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</si>
  <si>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</si>
  <si>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</si>
  <si>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</si>
  <si>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</si>
  <si>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</si>
  <si>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</si>
  <si>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</si>
  <si>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</si>
  <si>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</si>
  <si>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</si>
  <si>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item_tapNo</t>
    <phoneticPr fontId="1" type="noConversion"/>
  </si>
  <si>
    <t>item_tapHole</t>
    <phoneticPr fontId="1" type="noConversion"/>
  </si>
  <si>
    <t>item_tapValues_depth</t>
    <phoneticPr fontId="1" type="noConversion"/>
  </si>
  <si>
    <t>item_startTime</t>
    <phoneticPr fontId="1" type="noConversion"/>
  </si>
  <si>
    <t>item_slagTime</t>
    <phoneticPr fontId="1" type="noConversion"/>
  </si>
  <si>
    <t>item_endTime</t>
    <phoneticPr fontId="1" type="noConversion"/>
  </si>
  <si>
    <t>item_tapValues_diffWeight</t>
    <phoneticPr fontId="1" type="noConversion"/>
  </si>
  <si>
    <t>item_hmAnalysis_S</t>
    <phoneticPr fontId="1" type="noConversion"/>
  </si>
  <si>
    <t>item_hmAnalysis_Mn</t>
    <phoneticPr fontId="1" type="noConversion"/>
  </si>
  <si>
    <t>item_hmAnalysis_P</t>
    <phoneticPr fontId="1" type="noConversion"/>
  </si>
  <si>
    <t>item_hmAnalysis_Cu</t>
    <phoneticPr fontId="1" type="noConversion"/>
  </si>
  <si>
    <t>item_hmAnalysis_Ti</t>
    <phoneticPr fontId="1" type="noConversion"/>
  </si>
  <si>
    <t>item_slagAnalysis_SiO2</t>
    <phoneticPr fontId="1" type="noConversion"/>
  </si>
  <si>
    <t>item_slagAnalysis_CaO</t>
    <phoneticPr fontId="1" type="noConversion"/>
  </si>
  <si>
    <t>item_slagAnalysis_S</t>
    <phoneticPr fontId="1" type="noConversion"/>
  </si>
  <si>
    <t>item_slagAnalysis_MnO</t>
    <phoneticPr fontId="1" type="noConversion"/>
  </si>
  <si>
    <t>item_slagAnalysis_FeO</t>
    <phoneticPr fontId="1" type="noConversion"/>
  </si>
  <si>
    <t>item_slagAnalysis_MgO</t>
    <phoneticPr fontId="1" type="noConversion"/>
  </si>
  <si>
    <t>item_slagAnalysis_Al2O3</t>
    <phoneticPr fontId="1" type="noConversion"/>
  </si>
  <si>
    <t>item_slagAnalysis_B2</t>
    <phoneticPr fontId="1" type="noConversion"/>
  </si>
  <si>
    <t>{罐号}</t>
    <phoneticPr fontId="1" type="noConversion"/>
  </si>
  <si>
    <t>矿种</t>
  </si>
  <si>
    <t>品名</t>
  </si>
  <si>
    <t>成分分析</t>
  </si>
  <si>
    <t>热强度</t>
  </si>
  <si>
    <t>编号</t>
  </si>
  <si>
    <t>槽号</t>
  </si>
  <si>
    <t>TFe</t>
  </si>
  <si>
    <t>R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</si>
  <si>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</si>
  <si>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</si>
  <si>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</si>
  <si>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</si>
  <si>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</si>
  <si>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</si>
  <si>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</si>
  <si>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</si>
  <si>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</si>
  <si>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焦炭</t>
  </si>
  <si>
    <t>煤粉</t>
  </si>
  <si>
    <t>夜班</t>
  </si>
  <si>
    <t>白班</t>
  </si>
  <si>
    <t>调度主任</t>
  </si>
  <si>
    <t>操作简析</t>
  </si>
  <si>
    <t>大事记</t>
  </si>
  <si>
    <t>区工</t>
  </si>
  <si>
    <t>item_hmAnalysis_Si</t>
    <phoneticPr fontId="1" type="noConversion"/>
  </si>
  <si>
    <t xml:space="preserve">  武钢有限炼铁厂</t>
    <phoneticPr fontId="1" type="noConversion"/>
  </si>
  <si>
    <t>{变料.矿批}</t>
    <phoneticPr fontId="1" type="noConversion"/>
  </si>
  <si>
    <t>MgO</t>
    <phoneticPr fontId="1" type="noConversion"/>
  </si>
  <si>
    <t>齿轮箱水温差</t>
    <phoneticPr fontId="1" type="noConversion"/>
  </si>
  <si>
    <t>块矿</t>
    <phoneticPr fontId="1" type="noConversion"/>
  </si>
  <si>
    <t>{块矿.矿种}</t>
    <phoneticPr fontId="1" type="noConversion"/>
  </si>
  <si>
    <t>TFe</t>
    <phoneticPr fontId="1" type="noConversion"/>
  </si>
  <si>
    <t>Al2O3</t>
    <phoneticPr fontId="1" type="noConversion"/>
  </si>
  <si>
    <t>CaO</t>
    <phoneticPr fontId="1" type="noConversion"/>
  </si>
  <si>
    <t>MgO</t>
    <phoneticPr fontId="1" type="noConversion"/>
  </si>
  <si>
    <t>SiO2</t>
    <phoneticPr fontId="1" type="noConversion"/>
  </si>
  <si>
    <t>S</t>
    <phoneticPr fontId="1" type="noConversion"/>
  </si>
  <si>
    <t>P</t>
    <phoneticPr fontId="1" type="noConversion"/>
  </si>
  <si>
    <t>{热强度}</t>
    <phoneticPr fontId="1" type="noConversion"/>
  </si>
  <si>
    <t>M40</t>
    <phoneticPr fontId="1" type="noConversion"/>
  </si>
  <si>
    <t>M10</t>
    <phoneticPr fontId="1" type="noConversion"/>
  </si>
  <si>
    <t>CSR</t>
    <phoneticPr fontId="1" type="noConversion"/>
  </si>
  <si>
    <t>CRI</t>
    <phoneticPr fontId="1" type="noConversion"/>
  </si>
  <si>
    <t>{焦炭}</t>
    <phoneticPr fontId="1" type="noConversion"/>
  </si>
  <si>
    <t>{煤粉}</t>
    <phoneticPr fontId="1" type="noConversion"/>
  </si>
  <si>
    <t>H2O</t>
    <phoneticPr fontId="1" type="noConversion"/>
  </si>
  <si>
    <t>Ad</t>
    <phoneticPr fontId="1" type="noConversion"/>
  </si>
  <si>
    <t>Vdaf</t>
    <phoneticPr fontId="1" type="noConversion"/>
  </si>
  <si>
    <t>C</t>
    <phoneticPr fontId="1" type="noConversion"/>
  </si>
  <si>
    <t>{矿种}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</si>
</sst>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203">
    <xf numFmtId="0" fontId="0" fillId="0" borderId="0" xfId="0"/>
    <xf numFmtId="0" fontId="0" fillId="0" borderId="1" xfId="0" applyBorder="1"/>
    <xf numFmtId="2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8" xfId="0" applyBorder="1" applyAlignme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9" fillId="0" borderId="0" xfId="1"/>
    <xf numFmtId="0" fontId="10" fillId="0" borderId="1" xfId="1" applyFont="1" applyBorder="1" applyAlignment="1">
      <alignment horizontal="center"/>
    </xf>
    <xf numFmtId="0" fontId="9" fillId="0" borderId="1" xfId="1" applyBorder="1" applyAlignment="1">
      <alignment horizontal="center"/>
    </xf>
    <xf numFmtId="0" fontId="9" fillId="4" borderId="1" xfId="1" applyFill="1" applyBorder="1"/>
    <xf numFmtId="0" fontId="9" fillId="4" borderId="6" xfId="1" applyFill="1" applyBorder="1"/>
    <xf numFmtId="0" fontId="9" fillId="0" borderId="5" xfId="1" applyBorder="1" applyAlignment="1">
      <alignment horizontal="center"/>
    </xf>
    <xf numFmtId="0" fontId="9" fillId="0" borderId="1" xfId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9" fillId="4" borderId="1" xfId="1" applyFill="1" applyBorder="1" applyAlignment="1">
      <alignment horizontal="center" vertical="center"/>
    </xf>
    <xf numFmtId="0" fontId="9" fillId="4" borderId="1" xfId="1" applyFill="1" applyBorder="1" applyAlignment="1">
      <alignment horizontal="center" vertical="center" wrapText="1"/>
    </xf>
    <xf numFmtId="0" fontId="9" fillId="0" borderId="5" xfId="1" applyBorder="1" applyAlignment="1">
      <alignment horizontal="center" vertical="center"/>
    </xf>
    <xf numFmtId="0" fontId="9" fillId="0" borderId="6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9" fillId="0" borderId="8" xfId="1" applyBorder="1" applyAlignment="1">
      <alignment horizontal="center" vertical="center"/>
    </xf>
    <xf numFmtId="0" fontId="9" fillId="0" borderId="9" xfId="1" applyBorder="1" applyAlignment="1">
      <alignment horizontal="center" vertical="center"/>
    </xf>
    <xf numFmtId="49" fontId="9" fillId="0" borderId="1" xfId="1" applyNumberFormat="1" applyBorder="1"/>
    <xf numFmtId="49" fontId="9" fillId="0" borderId="6" xfId="1" applyNumberFormat="1" applyBorder="1"/>
    <xf numFmtId="0" fontId="9" fillId="0" borderId="1" xfId="1" applyBorder="1"/>
    <xf numFmtId="0" fontId="9" fillId="0" borderId="1" xfId="1" applyBorder="1" applyAlignment="1">
      <alignment vertical="center"/>
    </xf>
    <xf numFmtId="0" fontId="9" fillId="0" borderId="6" xfId="1" applyBorder="1"/>
    <xf numFmtId="0" fontId="9" fillId="0" borderId="8" xfId="1" applyBorder="1"/>
    <xf numFmtId="0" fontId="9" fillId="0" borderId="9" xfId="1" applyBorder="1"/>
    <xf numFmtId="0" fontId="9" fillId="0" borderId="1" xfId="1" applyBorder="1" applyAlignment="1">
      <alignment horizontal="center" vertical="top"/>
    </xf>
    <xf numFmtId="176" fontId="0" fillId="0" borderId="1" xfId="0" applyNumberFormat="1" applyBorder="1"/>
    <xf numFmtId="177" fontId="0" fillId="0" borderId="1" xfId="0" applyNumberFormat="1" applyBorder="1"/>
    <xf numFmtId="177" fontId="0" fillId="0" borderId="8" xfId="0" applyNumberFormat="1" applyBorder="1"/>
    <xf numFmtId="178" fontId="0" fillId="0" borderId="1" xfId="0" applyNumberFormat="1" applyBorder="1"/>
    <xf numFmtId="0" fontId="9" fillId="0" borderId="12" xfId="1" applyBorder="1"/>
    <xf numFmtId="0" fontId="9" fillId="0" borderId="54" xfId="1" applyBorder="1"/>
    <xf numFmtId="0" fontId="9" fillId="4" borderId="1" xfId="1" applyFill="1" applyBorder="1" applyAlignment="1">
      <alignment horizontal="center"/>
    </xf>
    <xf numFmtId="49" fontId="9" fillId="4" borderId="1" xfId="1" applyNumberForma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31" fontId="2" fillId="0" borderId="10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53" xfId="0" applyFont="1" applyBorder="1" applyAlignment="1">
      <alignment horizontal="right" vertical="center"/>
    </xf>
    <xf numFmtId="177" fontId="0" fillId="0" borderId="13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7" fontId="0" fillId="0" borderId="44" xfId="0" applyNumberFormat="1" applyBorder="1" applyAlignment="1">
      <alignment horizontal="center"/>
    </xf>
    <xf numFmtId="177" fontId="0" fillId="0" borderId="52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178" fontId="0" fillId="0" borderId="44" xfId="0" applyNumberFormat="1" applyBorder="1" applyAlignment="1">
      <alignment horizontal="center"/>
    </xf>
    <xf numFmtId="178" fontId="0" fillId="0" borderId="52" xfId="0" applyNumberFormat="1" applyBorder="1" applyAlignment="1">
      <alignment horizontal="center"/>
    </xf>
    <xf numFmtId="0" fontId="2" fillId="0" borderId="18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54" xfId="0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4" borderId="22" xfId="1" applyFill="1" applyBorder="1" applyAlignment="1">
      <alignment horizontal="center" vertical="center"/>
    </xf>
    <xf numFmtId="0" fontId="9" fillId="4" borderId="23" xfId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9" fillId="4" borderId="30" xfId="1" applyFill="1" applyBorder="1" applyAlignment="1">
      <alignment horizontal="center" vertical="center"/>
    </xf>
    <xf numFmtId="0" fontId="9" fillId="4" borderId="31" xfId="1" applyFill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9" fillId="0" borderId="28" xfId="1" applyBorder="1" applyAlignment="1">
      <alignment horizontal="center"/>
    </xf>
    <xf numFmtId="0" fontId="9" fillId="0" borderId="30" xfId="1" applyBorder="1" applyAlignment="1">
      <alignment horizontal="center"/>
    </xf>
    <xf numFmtId="0" fontId="9" fillId="0" borderId="31" xfId="1" applyBorder="1" applyAlignment="1">
      <alignment horizontal="center"/>
    </xf>
    <xf numFmtId="0" fontId="9" fillId="0" borderId="28" xfId="1" applyBorder="1" applyAlignment="1">
      <alignment horizontal="center" vertical="center"/>
    </xf>
    <xf numFmtId="0" fontId="9" fillId="0" borderId="29" xfId="1" applyBorder="1" applyAlignment="1">
      <alignment horizontal="center" vertical="center"/>
    </xf>
    <xf numFmtId="0" fontId="9" fillId="4" borderId="13" xfId="1" applyFill="1" applyBorder="1" applyAlignment="1">
      <alignment horizontal="center"/>
    </xf>
    <xf numFmtId="0" fontId="9" fillId="4" borderId="14" xfId="1" applyFill="1" applyBorder="1" applyAlignment="1">
      <alignment horizontal="center"/>
    </xf>
    <xf numFmtId="0" fontId="2" fillId="0" borderId="32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4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43" xfId="1" applyFont="1" applyBorder="1" applyAlignment="1">
      <alignment horizontal="left" vertical="center"/>
    </xf>
    <xf numFmtId="0" fontId="2" fillId="0" borderId="32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0" fontId="2" fillId="0" borderId="19" xfId="1" applyFont="1" applyBorder="1" applyAlignment="1">
      <alignment horizontal="right" vertical="center"/>
    </xf>
    <xf numFmtId="0" fontId="2" fillId="0" borderId="42" xfId="1" applyFont="1" applyBorder="1" applyAlignment="1">
      <alignment horizontal="right" vertical="center"/>
    </xf>
    <xf numFmtId="0" fontId="2" fillId="0" borderId="17" xfId="1" applyFont="1" applyBorder="1" applyAlignment="1">
      <alignment horizontal="right" vertical="center"/>
    </xf>
    <xf numFmtId="0" fontId="2" fillId="0" borderId="53" xfId="1" applyFont="1" applyBorder="1" applyAlignment="1">
      <alignment horizontal="right" vertical="center"/>
    </xf>
    <xf numFmtId="0" fontId="9" fillId="0" borderId="25" xfId="1" applyBorder="1" applyAlignment="1">
      <alignment horizontal="center"/>
    </xf>
    <xf numFmtId="0" fontId="9" fillId="0" borderId="26" xfId="1" applyBorder="1" applyAlignment="1">
      <alignment horizontal="center"/>
    </xf>
    <xf numFmtId="0" fontId="9" fillId="0" borderId="26" xfId="1" applyBorder="1" applyAlignment="1">
      <alignment horizontal="left"/>
    </xf>
    <xf numFmtId="0" fontId="9" fillId="0" borderId="27" xfId="1" applyBorder="1" applyAlignment="1">
      <alignment horizontal="center"/>
    </xf>
    <xf numFmtId="0" fontId="9" fillId="0" borderId="22" xfId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9" fillId="0" borderId="47" xfId="1" applyBorder="1" applyAlignment="1">
      <alignment horizontal="center"/>
    </xf>
    <xf numFmtId="0" fontId="9" fillId="0" borderId="4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13" xfId="1" applyBorder="1" applyAlignment="1">
      <alignment horizontal="center"/>
    </xf>
    <xf numFmtId="0" fontId="9" fillId="4" borderId="21" xfId="1" applyFill="1" applyBorder="1" applyAlignment="1">
      <alignment horizontal="center" vertical="center"/>
    </xf>
    <xf numFmtId="0" fontId="9" fillId="4" borderId="5" xfId="1" applyFill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/>
    </xf>
    <xf numFmtId="0" fontId="9" fillId="0" borderId="22" xfId="1" applyBorder="1" applyAlignment="1">
      <alignment horizontal="center"/>
    </xf>
    <xf numFmtId="0" fontId="2" fillId="0" borderId="37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5" fillId="0" borderId="51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9" fillId="0" borderId="12" xfId="1" applyBorder="1" applyAlignment="1">
      <alignment horizontal="center" vertical="center"/>
    </xf>
    <xf numFmtId="0" fontId="9" fillId="0" borderId="49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9" fillId="0" borderId="26" xfId="1" applyBorder="1" applyAlignment="1">
      <alignment horizontal="center" vertical="center"/>
    </xf>
    <xf numFmtId="0" fontId="9" fillId="0" borderId="48" xfId="1" applyBorder="1" applyAlignment="1">
      <alignment horizontal="center"/>
    </xf>
    <xf numFmtId="0" fontId="9" fillId="0" borderId="45" xfId="1" applyBorder="1" applyAlignment="1">
      <alignment horizontal="center"/>
    </xf>
    <xf numFmtId="0" fontId="9" fillId="0" borderId="16" xfId="1" applyBorder="1" applyAlignment="1">
      <alignment horizontal="center"/>
    </xf>
    <xf numFmtId="0" fontId="9" fillId="0" borderId="15" xfId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9" fillId="0" borderId="1" xfId="1" applyBorder="1" applyAlignment="1">
      <alignment horizontal="center" vertical="top"/>
    </xf>
    <xf numFmtId="0" fontId="9" fillId="0" borderId="8" xfId="1" applyBorder="1" applyAlignment="1">
      <alignment horizontal="center" vertical="top"/>
    </xf>
    <xf numFmtId="0" fontId="9" fillId="0" borderId="6" xfId="1" applyBorder="1" applyAlignment="1">
      <alignment horizontal="center" vertical="top"/>
    </xf>
    <xf numFmtId="0" fontId="9" fillId="0" borderId="9" xfId="1" applyBorder="1" applyAlignment="1">
      <alignment horizontal="center" vertical="top"/>
    </xf>
    <xf numFmtId="0" fontId="2" fillId="0" borderId="0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1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</cellXfs>
  <cellStyles count="2">
    <cellStyle name="常规" xfId="0" builtinId="0"/>
    <cellStyle name="常规 2" xfId="1" xr:uid="{A9079FF5-71D7-447F-BEC0-F1E3F74957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41"/>
  <sheetViews>
    <sheetView topLeftCell="C1" zoomScaleNormal="100" workbookViewId="0">
      <selection activeCell="K37" sqref="A1:XFD1048576"/>
    </sheetView>
  </sheetViews>
  <sheetFormatPr defaultRowHeight="14.25" x14ac:dyDescent="0.2"/>
  <cols>
    <col min="2" max="2" width="14.625" customWidth="1"/>
    <col min="5" max="21" width="9.75" customWidth="1"/>
  </cols>
  <sheetData>
    <row r="1" spans="2:38" ht="15" thickBot="1" x14ac:dyDescent="0.25"/>
    <row r="2" spans="2:38" ht="14.25" customHeight="1" x14ac:dyDescent="0.2">
      <c r="B2" s="80" t="s">
        <v>54</v>
      </c>
      <c r="C2" s="81"/>
      <c r="D2" s="81"/>
      <c r="E2" s="97" t="s">
        <v>55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9"/>
      <c r="AE2" s="61" t="s">
        <v>171</v>
      </c>
      <c r="AF2" s="62"/>
      <c r="AG2" s="62"/>
      <c r="AH2" s="62"/>
      <c r="AI2" s="65" t="s">
        <v>85</v>
      </c>
      <c r="AJ2" s="66"/>
      <c r="AK2" s="66"/>
      <c r="AL2" s="67"/>
    </row>
    <row r="3" spans="2:38" ht="15" customHeight="1" thickBot="1" x14ac:dyDescent="0.25">
      <c r="B3" s="82"/>
      <c r="C3" s="83"/>
      <c r="D3" s="83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  <c r="AE3" s="63"/>
      <c r="AF3" s="64"/>
      <c r="AG3" s="64"/>
      <c r="AH3" s="64"/>
      <c r="AI3" s="68"/>
      <c r="AJ3" s="68"/>
      <c r="AK3" s="68"/>
      <c r="AL3" s="69"/>
    </row>
    <row r="4" spans="2:38" x14ac:dyDescent="0.2">
      <c r="B4" s="87" t="s">
        <v>0</v>
      </c>
      <c r="C4" s="88"/>
      <c r="D4" s="88"/>
      <c r="E4" s="2">
        <v>4.1666666666666664E-2</v>
      </c>
      <c r="F4" s="2">
        <v>8.3333333333333329E-2</v>
      </c>
      <c r="G4" s="2">
        <v>0.125</v>
      </c>
      <c r="H4" s="2">
        <v>0.16666666666666699</v>
      </c>
      <c r="I4" s="2">
        <v>0.20833333333333401</v>
      </c>
      <c r="J4" s="2">
        <v>0.25</v>
      </c>
      <c r="K4" s="2">
        <v>0.29166666666666702</v>
      </c>
      <c r="L4" s="2">
        <v>0.33333333333333398</v>
      </c>
      <c r="M4" s="2">
        <v>0.375</v>
      </c>
      <c r="N4" s="2">
        <v>0.41666666666666702</v>
      </c>
      <c r="O4" s="2">
        <v>0.45833333333333398</v>
      </c>
      <c r="P4" s="2">
        <v>0.5</v>
      </c>
      <c r="Q4" s="2">
        <v>0.54166666666666696</v>
      </c>
      <c r="R4" s="2">
        <v>0.58333333333333404</v>
      </c>
      <c r="S4" s="2">
        <v>0.625</v>
      </c>
      <c r="T4" s="2">
        <v>0.66666666666666696</v>
      </c>
      <c r="U4" s="2">
        <v>0.70833333333333404</v>
      </c>
      <c r="V4" s="86">
        <v>0.75</v>
      </c>
      <c r="W4" s="86"/>
      <c r="X4" s="86">
        <v>0.79166666666666663</v>
      </c>
      <c r="Y4" s="86"/>
      <c r="Z4" s="86">
        <v>0.83333333333333337</v>
      </c>
      <c r="AA4" s="86"/>
      <c r="AB4" s="86">
        <v>0.875</v>
      </c>
      <c r="AC4" s="86"/>
      <c r="AD4" s="86">
        <v>0.91666666666666663</v>
      </c>
      <c r="AE4" s="88"/>
      <c r="AF4" s="86">
        <v>0.95833333333333337</v>
      </c>
      <c r="AG4" s="88"/>
      <c r="AH4" s="86">
        <v>0</v>
      </c>
      <c r="AI4" s="86"/>
      <c r="AJ4" s="84" t="s">
        <v>56</v>
      </c>
      <c r="AK4" s="84"/>
      <c r="AL4" s="85"/>
    </row>
    <row r="5" spans="2:38" x14ac:dyDescent="0.2">
      <c r="B5" s="74" t="s">
        <v>1</v>
      </c>
      <c r="C5" s="75"/>
      <c r="D5" s="75"/>
      <c r="E5" s="54" t="str">
        <f ca="1">IF(INDIRECT("_FacadeXiaoShiCanShu_day_hour!A"&amp;COLUMN(B2))=0,"",INDIRECT("_FacadeXiaoShiCanShu_day_hour!A"&amp;COLUMN(B2)))</f>
        <v/>
      </c>
      <c r="F5" s="54" t="str">
        <f t="shared" ref="F5:G5" ca="1" si="0">IF(INDIRECT("_FacadeXiaoShiCanShu_day_hour!A"&amp;COLUMN(C2))=0,"",INDIRECT("_FacadeXiaoShiCanShu_day_hour!A"&amp;COLUMN(C2)))</f>
        <v/>
      </c>
      <c r="G5" s="54" t="str">
        <f t="shared" ca="1" si="0"/>
        <v/>
      </c>
      <c r="H5" s="54" t="str">
        <f t="shared" ref="H5" ca="1" si="1">IF(INDIRECT("_FacadeXiaoShiCanShu_day_hour!A"&amp;COLUMN(E2))=0,"",INDIRECT("_FacadeXiaoShiCanShu_day_hour!A"&amp;COLUMN(E2)))</f>
        <v/>
      </c>
      <c r="I5" s="54" t="str">
        <f t="shared" ref="I5" ca="1" si="2">IF(INDIRECT("_FacadeXiaoShiCanShu_day_hour!A"&amp;COLUMN(F2))=0,"",INDIRECT("_FacadeXiaoShiCanShu_day_hour!A"&amp;COLUMN(F2)))</f>
        <v/>
      </c>
      <c r="J5" s="54" t="str">
        <f t="shared" ref="J5" ca="1" si="3">IF(INDIRECT("_FacadeXiaoShiCanShu_day_hour!A"&amp;COLUMN(G2))=0,"",INDIRECT("_FacadeXiaoShiCanShu_day_hour!A"&amp;COLUMN(G2)))</f>
        <v/>
      </c>
      <c r="K5" s="54" t="str">
        <f t="shared" ref="K5" ca="1" si="4">IF(INDIRECT("_FacadeXiaoShiCanShu_day_hour!A"&amp;COLUMN(H2))=0,"",INDIRECT("_FacadeXiaoShiCanShu_day_hour!A"&amp;COLUMN(H2)))</f>
        <v/>
      </c>
      <c r="L5" s="54" t="str">
        <f t="shared" ref="L5" ca="1" si="5">IF(INDIRECT("_FacadeXiaoShiCanShu_day_hour!A"&amp;COLUMN(I2))=0,"",INDIRECT("_FacadeXiaoShiCanShu_day_hour!A"&amp;COLUMN(I2)))</f>
        <v/>
      </c>
      <c r="M5" s="54" t="str">
        <f t="shared" ref="M5" ca="1" si="6">IF(INDIRECT("_FacadeXiaoShiCanShu_day_hour!A"&amp;COLUMN(J2))=0,"",INDIRECT("_FacadeXiaoShiCanShu_day_hour!A"&amp;COLUMN(J2)))</f>
        <v/>
      </c>
      <c r="N5" s="54" t="str">
        <f t="shared" ref="N5" ca="1" si="7">IF(INDIRECT("_FacadeXiaoShiCanShu_day_hour!A"&amp;COLUMN(K2))=0,"",INDIRECT("_FacadeXiaoShiCanShu_day_hour!A"&amp;COLUMN(K2)))</f>
        <v/>
      </c>
      <c r="O5" s="54" t="str">
        <f t="shared" ref="O5" ca="1" si="8">IF(INDIRECT("_FacadeXiaoShiCanShu_day_hour!A"&amp;COLUMN(L2))=0,"",INDIRECT("_FacadeXiaoShiCanShu_day_hour!A"&amp;COLUMN(L2)))</f>
        <v/>
      </c>
      <c r="P5" s="54" t="str">
        <f t="shared" ref="P5" ca="1" si="9">IF(INDIRECT("_FacadeXiaoShiCanShu_day_hour!A"&amp;COLUMN(M2))=0,"",INDIRECT("_FacadeXiaoShiCanShu_day_hour!A"&amp;COLUMN(M2)))</f>
        <v/>
      </c>
      <c r="Q5" s="54" t="str">
        <f t="shared" ref="Q5" ca="1" si="10">IF(INDIRECT("_FacadeXiaoShiCanShu_day_hour!A"&amp;COLUMN(N2))=0,"",INDIRECT("_FacadeXiaoShiCanShu_day_hour!A"&amp;COLUMN(N2)))</f>
        <v/>
      </c>
      <c r="R5" s="54" t="str">
        <f t="shared" ref="R5" ca="1" si="11">IF(INDIRECT("_FacadeXiaoShiCanShu_day_hour!A"&amp;COLUMN(O2))=0,"",INDIRECT("_FacadeXiaoShiCanShu_day_hour!A"&amp;COLUMN(O2)))</f>
        <v/>
      </c>
      <c r="S5" s="54" t="str">
        <f t="shared" ref="S5" ca="1" si="12">IF(INDIRECT("_FacadeXiaoShiCanShu_day_hour!A"&amp;COLUMN(P2))=0,"",INDIRECT("_FacadeXiaoShiCanShu_day_hour!A"&amp;COLUMN(P2)))</f>
        <v/>
      </c>
      <c r="T5" s="54" t="str">
        <f t="shared" ref="T5" ca="1" si="13">IF(INDIRECT("_FacadeXiaoShiCanShu_day_hour!A"&amp;COLUMN(Q2))=0,"",INDIRECT("_FacadeXiaoShiCanShu_day_hour!A"&amp;COLUMN(Q2)))</f>
        <v/>
      </c>
      <c r="U5" s="54" t="str">
        <f t="shared" ref="U5" ca="1" si="14">IF(INDIRECT("_FacadeXiaoShiCanShu_day_hour!A"&amp;COLUMN(R2))=0,"",INDIRECT("_FacadeXiaoShiCanShu_day_hour!A"&amp;COLUMN(R2)))</f>
        <v/>
      </c>
      <c r="V5" s="70" t="str">
        <f ca="1">IF(INDIRECT("_FacadeXiaoShiCanShu_day_hour!A"&amp;COLUMN(S2))=0,"",INDIRECT("_FacadeXiaoShiCanShu_day_hour!A"&amp;COLUMN(S2)))</f>
        <v/>
      </c>
      <c r="W5" s="71"/>
      <c r="X5" s="70" t="str">
        <f ca="1">IF(INDIRECT("_FacadeXiaoShiCanShu_day_hour!A"&amp;COLUMN(T2))=0,"",INDIRECT("_FacadeXiaoShiCanShu_day_hour!A"&amp;COLUMN(T2)))</f>
        <v/>
      </c>
      <c r="Y5" s="71"/>
      <c r="Z5" s="70" t="str">
        <f ca="1">IF(INDIRECT("_FacadeXiaoShiCanShu_day_hour!A"&amp;COLUMN(U2))=0,"",INDIRECT("_FacadeXiaoShiCanShu_day_hour!A"&amp;COLUMN(U2)))</f>
        <v/>
      </c>
      <c r="AA5" s="71"/>
      <c r="AB5" s="70" t="str">
        <f ca="1">IF(INDIRECT("_FacadeXiaoShiCanShu_day_hour!A"&amp;COLUMN(V2))=0,"",INDIRECT("_FacadeXiaoShiCanShu_day_hour!A"&amp;COLUMN(V2)))</f>
        <v/>
      </c>
      <c r="AC5" s="71"/>
      <c r="AD5" s="70" t="str">
        <f ca="1">IF(INDIRECT("_FacadeXiaoShiCanShu_day_hour!A"&amp;COLUMN(W2))=0,"",INDIRECT("_FacadeXiaoShiCanShu_day_hour!A"&amp;COLUMN(W2)))</f>
        <v/>
      </c>
      <c r="AE5" s="71"/>
      <c r="AF5" s="70" t="str">
        <f ca="1">IF(INDIRECT("_FacadeXiaoShiCanShu_day_hour!A"&amp;COLUMN(X2))=0,"",INDIRECT("_FacadeXiaoShiCanShu_day_hour!A"&amp;COLUMN(X2)))</f>
        <v/>
      </c>
      <c r="AG5" s="71"/>
      <c r="AH5" s="70" t="str">
        <f ca="1">IF(INDIRECT("_FacadeXiaoShiCanShu_day_hour!A"&amp;COLUMN(Y2))=0,"",INDIRECT("_FacadeXiaoShiCanShu_day_hour!A"&amp;COLUMN(Y2)))</f>
        <v/>
      </c>
      <c r="AI5" s="71"/>
      <c r="AJ5" s="70" t="str">
        <f ca="1">IFERROR(AVERAGE(E5:AI5),"")</f>
        <v/>
      </c>
      <c r="AK5" s="72"/>
      <c r="AL5" s="73"/>
    </row>
    <row r="6" spans="2:38" x14ac:dyDescent="0.2">
      <c r="B6" s="74" t="s">
        <v>2</v>
      </c>
      <c r="C6" s="75"/>
      <c r="D6" s="75"/>
      <c r="E6" s="56" t="str">
        <f ca="1">IF(INDIRECT("_FacadeXiaoShiCanShu_day_hour!B"&amp;COLUMN(B2))=0,"",INDIRECT("_FacadeXiaoShiCanShu_day_hour!B"&amp;COLUMN(B2)))</f>
        <v/>
      </c>
      <c r="F6" s="56" t="str">
        <f t="shared" ref="F6:U6" ca="1" si="15">IF(INDIRECT("_FacadeXiaoShiCanShu_day_hour!B"&amp;COLUMN(C2))=0,"",INDIRECT("_FacadeXiaoShiCanShu_day_hour!B"&amp;COLUMN(C2)))</f>
        <v/>
      </c>
      <c r="G6" s="56" t="str">
        <f t="shared" ca="1" si="15"/>
        <v/>
      </c>
      <c r="H6" s="56" t="str">
        <f t="shared" ca="1" si="15"/>
        <v/>
      </c>
      <c r="I6" s="56" t="str">
        <f t="shared" ca="1" si="15"/>
        <v/>
      </c>
      <c r="J6" s="56" t="str">
        <f t="shared" ca="1" si="15"/>
        <v/>
      </c>
      <c r="K6" s="56" t="str">
        <f t="shared" ca="1" si="15"/>
        <v/>
      </c>
      <c r="L6" s="56" t="str">
        <f t="shared" ca="1" si="15"/>
        <v/>
      </c>
      <c r="M6" s="56" t="str">
        <f t="shared" ca="1" si="15"/>
        <v/>
      </c>
      <c r="N6" s="56" t="str">
        <f t="shared" ca="1" si="15"/>
        <v/>
      </c>
      <c r="O6" s="56" t="str">
        <f t="shared" ca="1" si="15"/>
        <v/>
      </c>
      <c r="P6" s="56" t="str">
        <f t="shared" ca="1" si="15"/>
        <v/>
      </c>
      <c r="Q6" s="56" t="str">
        <f t="shared" ca="1" si="15"/>
        <v/>
      </c>
      <c r="R6" s="56" t="str">
        <f t="shared" ca="1" si="15"/>
        <v/>
      </c>
      <c r="S6" s="56" t="str">
        <f t="shared" ca="1" si="15"/>
        <v/>
      </c>
      <c r="T6" s="56" t="str">
        <f t="shared" ca="1" si="15"/>
        <v/>
      </c>
      <c r="U6" s="56" t="str">
        <f t="shared" ca="1" si="15"/>
        <v/>
      </c>
      <c r="V6" s="76" t="str">
        <f ca="1">IF(INDIRECT("_FacadeXiaoShiCanShu_day_hour!B"&amp;COLUMN(S2))=0,"",INDIRECT("_FacadeXiaoShiCanShu_day_hour!B"&amp;COLUMN(S2)))</f>
        <v/>
      </c>
      <c r="W6" s="77"/>
      <c r="X6" s="76" t="str">
        <f ca="1">IF(INDIRECT("_FacadeXiaoShiCanShu_day_hour!B"&amp;COLUMN(T2))=0,"",INDIRECT("_FacadeXiaoShiCanShu_day_hour!B"&amp;COLUMN(T2)))</f>
        <v/>
      </c>
      <c r="Y6" s="77"/>
      <c r="Z6" s="76" t="str">
        <f ca="1">IF(INDIRECT("_FacadeXiaoShiCanShu_day_hour!B"&amp;COLUMN(U2))=0,"",INDIRECT("_FacadeXiaoShiCanShu_day_hour!B"&amp;COLUMN(U2)))</f>
        <v/>
      </c>
      <c r="AA6" s="77"/>
      <c r="AB6" s="76" t="str">
        <f ca="1">IF(INDIRECT("_FacadeXiaoShiCanShu_day_hour!B"&amp;COLUMN(V2))=0,"",INDIRECT("_FacadeXiaoShiCanShu_day_hour!B"&amp;COLUMN(V2)))</f>
        <v/>
      </c>
      <c r="AC6" s="77"/>
      <c r="AD6" s="76" t="str">
        <f ca="1">IF(INDIRECT("_FacadeXiaoShiCanShu_day_hour!B"&amp;COLUMN(W2))=0,"",INDIRECT("_FacadeXiaoShiCanShu_day_hour!B"&amp;COLUMN(W2)))</f>
        <v/>
      </c>
      <c r="AE6" s="77"/>
      <c r="AF6" s="76" t="str">
        <f ca="1">IF(INDIRECT("_FacadeXiaoShiCanShu_day_hour!B"&amp;COLUMN(X2))=0,"",INDIRECT("_FacadeXiaoShiCanShu_day_hour!B"&amp;COLUMN(X2)))</f>
        <v/>
      </c>
      <c r="AG6" s="77"/>
      <c r="AH6" s="76" t="str">
        <f ca="1">IF(INDIRECT("_FacadeXiaoShiCanShu_day_hour!B"&amp;COLUMN(Y2))=0,"",INDIRECT("_FacadeXiaoShiCanShu_day_hour!B"&amp;COLUMN(Y2)))</f>
        <v/>
      </c>
      <c r="AI6" s="77"/>
      <c r="AJ6" s="76" t="str">
        <f t="shared" ref="AJ6:AJ20" ca="1" si="16">IFERROR(AVERAGE(E6:AI6),"")</f>
        <v/>
      </c>
      <c r="AK6" s="78"/>
      <c r="AL6" s="79"/>
    </row>
    <row r="7" spans="2:38" x14ac:dyDescent="0.2">
      <c r="B7" s="74" t="s">
        <v>3</v>
      </c>
      <c r="C7" s="75"/>
      <c r="D7" s="75"/>
      <c r="E7" s="54" t="str">
        <f ca="1">IF(INDIRECT("_FacadeXiaoShiCanShu_day_hour!C"&amp;COLUMN(B2))=0,"",INDIRECT("_FacadeXiaoShiCanShu_day_hour!C"&amp;COLUMN(B2)))</f>
        <v/>
      </c>
      <c r="F7" s="54" t="str">
        <f t="shared" ref="F7:U7" ca="1" si="17">IF(INDIRECT("_FacadeXiaoShiCanShu_day_hour!C"&amp;COLUMN(C2))=0,"",INDIRECT("_FacadeXiaoShiCanShu_day_hour!C"&amp;COLUMN(C2)))</f>
        <v/>
      </c>
      <c r="G7" s="54" t="str">
        <f t="shared" ca="1" si="17"/>
        <v/>
      </c>
      <c r="H7" s="54" t="str">
        <f t="shared" ca="1" si="17"/>
        <v/>
      </c>
      <c r="I7" s="54" t="str">
        <f t="shared" ca="1" si="17"/>
        <v/>
      </c>
      <c r="J7" s="54" t="str">
        <f t="shared" ca="1" si="17"/>
        <v/>
      </c>
      <c r="K7" s="54" t="str">
        <f t="shared" ca="1" si="17"/>
        <v/>
      </c>
      <c r="L7" s="54" t="str">
        <f t="shared" ca="1" si="17"/>
        <v/>
      </c>
      <c r="M7" s="54" t="str">
        <f t="shared" ca="1" si="17"/>
        <v/>
      </c>
      <c r="N7" s="54" t="str">
        <f t="shared" ca="1" si="17"/>
        <v/>
      </c>
      <c r="O7" s="54" t="str">
        <f t="shared" ca="1" si="17"/>
        <v/>
      </c>
      <c r="P7" s="54" t="str">
        <f t="shared" ca="1" si="17"/>
        <v/>
      </c>
      <c r="Q7" s="54" t="str">
        <f t="shared" ca="1" si="17"/>
        <v/>
      </c>
      <c r="R7" s="54" t="str">
        <f t="shared" ca="1" si="17"/>
        <v/>
      </c>
      <c r="S7" s="54" t="str">
        <f t="shared" ca="1" si="17"/>
        <v/>
      </c>
      <c r="T7" s="54" t="str">
        <f t="shared" ca="1" si="17"/>
        <v/>
      </c>
      <c r="U7" s="54" t="str">
        <f t="shared" ca="1" si="17"/>
        <v/>
      </c>
      <c r="V7" s="70" t="str">
        <f ca="1">IF(INDIRECT("_FacadeXiaoShiCanShu_day_hour!C"&amp;COLUMN(S2))=0,"",INDIRECT("_FacadeXiaoShiCanShu_day_hour!C"&amp;COLUMN(S2)))</f>
        <v/>
      </c>
      <c r="W7" s="71"/>
      <c r="X7" s="70" t="str">
        <f ca="1">IF(INDIRECT("_FacadeXiaoShiCanShu_day_hour!C"&amp;COLUMN(T2))=0,"",INDIRECT("_FacadeXiaoShiCanShu_day_hour!C"&amp;COLUMN(T2)))</f>
        <v/>
      </c>
      <c r="Y7" s="71"/>
      <c r="Z7" s="70" t="str">
        <f ca="1">IF(INDIRECT("_FacadeXiaoShiCanShu_day_hour!C"&amp;COLUMN(U2))=0,"",INDIRECT("_FacadeXiaoShiCanShu_day_hour!C"&amp;COLUMN(U2)))</f>
        <v/>
      </c>
      <c r="AA7" s="71"/>
      <c r="AB7" s="70" t="str">
        <f ca="1">IF(INDIRECT("_FacadeXiaoShiCanShu_day_hour!C"&amp;COLUMN(V2))=0,"",INDIRECT("_FacadeXiaoShiCanShu_day_hour!C"&amp;COLUMN(V2)))</f>
        <v/>
      </c>
      <c r="AC7" s="71"/>
      <c r="AD7" s="70" t="str">
        <f ca="1">IF(INDIRECT("_FacadeXiaoShiCanShu_day_hour!C"&amp;COLUMN(W2))=0,"",INDIRECT("_FacadeXiaoShiCanShu_day_hour!C"&amp;COLUMN(W2)))</f>
        <v/>
      </c>
      <c r="AE7" s="71"/>
      <c r="AF7" s="70" t="str">
        <f ca="1">IF(INDIRECT("_FacadeXiaoShiCanShu_day_hour!C"&amp;COLUMN(X2))=0,"",INDIRECT("_FacadeXiaoShiCanShu_day_hour!C"&amp;COLUMN(X2)))</f>
        <v/>
      </c>
      <c r="AG7" s="71"/>
      <c r="AH7" s="70" t="str">
        <f ca="1">IF(INDIRECT("_FacadeXiaoShiCanShu_day_hour!C"&amp;COLUMN(Y2))=0,"",INDIRECT("_FacadeXiaoShiCanShu_day_hour!C"&amp;COLUMN(Y2)))</f>
        <v/>
      </c>
      <c r="AI7" s="71"/>
      <c r="AJ7" s="70" t="str">
        <f t="shared" ca="1" si="16"/>
        <v/>
      </c>
      <c r="AK7" s="72"/>
      <c r="AL7" s="73"/>
    </row>
    <row r="8" spans="2:38" x14ac:dyDescent="0.2">
      <c r="B8" s="74" t="s">
        <v>4</v>
      </c>
      <c r="C8" s="75"/>
      <c r="D8" s="75"/>
      <c r="E8" s="54" t="str">
        <f ca="1">IF(INDIRECT("_FacadeXiaoShiCanShu_day_hour!D"&amp;COLUMN(B2))=0,"",INDIRECT("_FacadeXiaoShiCanShu_day_hour!D"&amp;COLUMN(B2)))</f>
        <v/>
      </c>
      <c r="F8" s="54" t="str">
        <f ca="1">IF(INDIRECT("_FacadeXiaoShiCanShu_day_hour!D"&amp;COLUMN(C2))=0,"",INDIRECT("_FacadeXiaoShiCanShu_day_hour!D"&amp;COLUMN(C2)))</f>
        <v/>
      </c>
      <c r="G8" s="54" t="str">
        <f t="shared" ref="G8:U8" ca="1" si="18">IF(INDIRECT("_FacadeXiaoShiCanShu_day_hour!D"&amp;COLUMN(D2))=0,"",INDIRECT("_FacadeXiaoShiCanShu_day_hour!D"&amp;COLUMN(D2)))</f>
        <v/>
      </c>
      <c r="H8" s="54" t="str">
        <f t="shared" ca="1" si="18"/>
        <v/>
      </c>
      <c r="I8" s="54" t="str">
        <f t="shared" ca="1" si="18"/>
        <v/>
      </c>
      <c r="J8" s="54" t="str">
        <f t="shared" ca="1" si="18"/>
        <v/>
      </c>
      <c r="K8" s="54" t="str">
        <f t="shared" ca="1" si="18"/>
        <v/>
      </c>
      <c r="L8" s="54" t="str">
        <f t="shared" ca="1" si="18"/>
        <v/>
      </c>
      <c r="M8" s="54" t="str">
        <f t="shared" ca="1" si="18"/>
        <v/>
      </c>
      <c r="N8" s="54" t="str">
        <f t="shared" ca="1" si="18"/>
        <v/>
      </c>
      <c r="O8" s="54" t="str">
        <f t="shared" ca="1" si="18"/>
        <v/>
      </c>
      <c r="P8" s="54" t="str">
        <f t="shared" ca="1" si="18"/>
        <v/>
      </c>
      <c r="Q8" s="54" t="str">
        <f t="shared" ca="1" si="18"/>
        <v/>
      </c>
      <c r="R8" s="54" t="str">
        <f t="shared" ca="1" si="18"/>
        <v/>
      </c>
      <c r="S8" s="54" t="str">
        <f t="shared" ca="1" si="18"/>
        <v/>
      </c>
      <c r="T8" s="54" t="str">
        <f t="shared" ca="1" si="18"/>
        <v/>
      </c>
      <c r="U8" s="54" t="str">
        <f t="shared" ca="1" si="18"/>
        <v/>
      </c>
      <c r="V8" s="70" t="str">
        <f ca="1">IF(INDIRECT("_FacadeXiaoShiCanShu_day_hour!D"&amp;COLUMN(S2))=0,"",INDIRECT("_FacadeXiaoShiCanShu_day_hour!D"&amp;COLUMN(S2)))</f>
        <v/>
      </c>
      <c r="W8" s="71"/>
      <c r="X8" s="70" t="str">
        <f ca="1">IF(INDIRECT("_FacadeXiaoShiCanShu_day_hour!D"&amp;COLUMN(T2))=0,"",INDIRECT("_FacadeXiaoShiCanShu_day_hour!D"&amp;COLUMN(T2)))</f>
        <v/>
      </c>
      <c r="Y8" s="71"/>
      <c r="Z8" s="70" t="str">
        <f ca="1">IF(INDIRECT("_FacadeXiaoShiCanShu_day_hour!D"&amp;COLUMN(U2))=0,"",INDIRECT("_FacadeXiaoShiCanShu_day_hour!D"&amp;COLUMN(U2)))</f>
        <v/>
      </c>
      <c r="AA8" s="71"/>
      <c r="AB8" s="70" t="str">
        <f ca="1">IF(INDIRECT("_FacadeXiaoShiCanShu_day_hour!D"&amp;COLUMN(V2))=0,"",INDIRECT("_FacadeXiaoShiCanShu_day_hour!D"&amp;COLUMN(V2)))</f>
        <v/>
      </c>
      <c r="AC8" s="71"/>
      <c r="AD8" s="70" t="str">
        <f ca="1">IF(INDIRECT("_FacadeXiaoShiCanShu_day_hour!D"&amp;COLUMN(W2))=0,"",INDIRECT("_FacadeXiaoShiCanShu_day_hour!D"&amp;COLUMN(W2)))</f>
        <v/>
      </c>
      <c r="AE8" s="71"/>
      <c r="AF8" s="70" t="str">
        <f ca="1">IF(INDIRECT("_FacadeXiaoShiCanShu_day_hour!D"&amp;COLUMN(X2))=0,"",INDIRECT("_FacadeXiaoShiCanShu_day_hour!D"&amp;COLUMN(X2)))</f>
        <v/>
      </c>
      <c r="AG8" s="71"/>
      <c r="AH8" s="70" t="str">
        <f ca="1">IF(INDIRECT("_FacadeXiaoShiCanShu_day_hour!D"&amp;COLUMN(Y2))=0,"",INDIRECT("_FacadeXiaoShiCanShu_day_hour!D"&amp;COLUMN(Y2)))</f>
        <v/>
      </c>
      <c r="AI8" s="71"/>
      <c r="AJ8" s="70" t="str">
        <f t="shared" ca="1" si="16"/>
        <v/>
      </c>
      <c r="AK8" s="72"/>
      <c r="AL8" s="73"/>
    </row>
    <row r="9" spans="2:38" x14ac:dyDescent="0.2">
      <c r="B9" s="74" t="s">
        <v>5</v>
      </c>
      <c r="C9" s="75"/>
      <c r="D9" s="75"/>
      <c r="E9" s="54" t="str">
        <f ca="1">IF(INDIRECT("_FacadeXiaoShiCanShu_day_hour!E"&amp;COLUMN(B2))=0,"",INDIRECT("_FacadeXiaoShiCanShu_day_hour!E"&amp;COLUMN(B2)))</f>
        <v/>
      </c>
      <c r="F9" s="54" t="str">
        <f t="shared" ref="F9:U9" ca="1" si="19">IF(INDIRECT("_FacadeXiaoShiCanShu_day_hour!E"&amp;COLUMN(C2))=0,"",INDIRECT("_FacadeXiaoShiCanShu_day_hour!E"&amp;COLUMN(C2)))</f>
        <v/>
      </c>
      <c r="G9" s="54" t="str">
        <f t="shared" ca="1" si="19"/>
        <v/>
      </c>
      <c r="H9" s="54" t="str">
        <f t="shared" ca="1" si="19"/>
        <v/>
      </c>
      <c r="I9" s="54" t="str">
        <f t="shared" ca="1" si="19"/>
        <v/>
      </c>
      <c r="J9" s="54" t="str">
        <f t="shared" ca="1" si="19"/>
        <v/>
      </c>
      <c r="K9" s="54" t="str">
        <f t="shared" ca="1" si="19"/>
        <v/>
      </c>
      <c r="L9" s="54" t="str">
        <f t="shared" ca="1" si="19"/>
        <v/>
      </c>
      <c r="M9" s="54" t="str">
        <f t="shared" ca="1" si="19"/>
        <v/>
      </c>
      <c r="N9" s="54" t="str">
        <f t="shared" ca="1" si="19"/>
        <v/>
      </c>
      <c r="O9" s="54" t="str">
        <f t="shared" ca="1" si="19"/>
        <v/>
      </c>
      <c r="P9" s="54" t="str">
        <f t="shared" ca="1" si="19"/>
        <v/>
      </c>
      <c r="Q9" s="54" t="str">
        <f t="shared" ca="1" si="19"/>
        <v/>
      </c>
      <c r="R9" s="54" t="str">
        <f t="shared" ca="1" si="19"/>
        <v/>
      </c>
      <c r="S9" s="54" t="str">
        <f t="shared" ca="1" si="19"/>
        <v/>
      </c>
      <c r="T9" s="54" t="str">
        <f t="shared" ca="1" si="19"/>
        <v/>
      </c>
      <c r="U9" s="54" t="str">
        <f t="shared" ca="1" si="19"/>
        <v/>
      </c>
      <c r="V9" s="70" t="str">
        <f ca="1">IF(INDIRECT("_FacadeXiaoShiCanShu_day_hour!E"&amp;COLUMN(S2))=0,"",INDIRECT("_FacadeXiaoShiCanShu_day_hour!E"&amp;COLUMN(S2)))</f>
        <v/>
      </c>
      <c r="W9" s="71"/>
      <c r="X9" s="70" t="str">
        <f ca="1">IF(INDIRECT("_FacadeXiaoShiCanShu_day_hour!E"&amp;COLUMN(T2))=0,"",INDIRECT("_FacadeXiaoShiCanShu_day_hour!E"&amp;COLUMN(T2)))</f>
        <v/>
      </c>
      <c r="Y9" s="71"/>
      <c r="Z9" s="70" t="str">
        <f ca="1">IF(INDIRECT("_FacadeXiaoShiCanShu_day_hour!E"&amp;COLUMN(U2))=0,"",INDIRECT("_FacadeXiaoShiCanShu_day_hour!E"&amp;COLUMN(U2)))</f>
        <v/>
      </c>
      <c r="AA9" s="71"/>
      <c r="AB9" s="70" t="str">
        <f ca="1">IF(INDIRECT("_FacadeXiaoShiCanShu_day_hour!E"&amp;COLUMN(V2))=0,"",INDIRECT("_FacadeXiaoShiCanShu_day_hour!E"&amp;COLUMN(V2)))</f>
        <v/>
      </c>
      <c r="AC9" s="71"/>
      <c r="AD9" s="70" t="str">
        <f ca="1">IF(INDIRECT("_FacadeXiaoShiCanShu_day_hour!E"&amp;COLUMN(W2))=0,"",INDIRECT("_FacadeXiaoShiCanShu_day_hour!E"&amp;COLUMN(W2)))</f>
        <v/>
      </c>
      <c r="AE9" s="71"/>
      <c r="AF9" s="70" t="str">
        <f ca="1">IF(INDIRECT("_FacadeXiaoShiCanShu_day_hour!E"&amp;COLUMN(X2))=0,"",INDIRECT("_FacadeXiaoShiCanShu_day_hour!E"&amp;COLUMN(X2)))</f>
        <v/>
      </c>
      <c r="AG9" s="71"/>
      <c r="AH9" s="70" t="str">
        <f ca="1">IF(INDIRECT("_FacadeXiaoShiCanShu_day_hour!E"&amp;COLUMN(Y2))=0,"",INDIRECT("_FacadeXiaoShiCanShu_day_hour!E"&amp;COLUMN(Y2)))</f>
        <v/>
      </c>
      <c r="AI9" s="71"/>
      <c r="AJ9" s="70" t="str">
        <f t="shared" ca="1" si="16"/>
        <v/>
      </c>
      <c r="AK9" s="72"/>
      <c r="AL9" s="73"/>
    </row>
    <row r="10" spans="2:38" x14ac:dyDescent="0.2">
      <c r="B10" s="74" t="s">
        <v>6</v>
      </c>
      <c r="C10" s="75"/>
      <c r="D10" s="75"/>
      <c r="E10" s="54" t="str">
        <f ca="1">IF(INDIRECT("_FacadeXiaoShiCanShu_day_hour!F"&amp;COLUMN(B2))=0,"",INDIRECT("_FacadeXiaoShiCanShu_day_hour!F"&amp;COLUMN(B2)))</f>
        <v/>
      </c>
      <c r="F10" s="54" t="str">
        <f t="shared" ref="F10:U10" ca="1" si="20">IF(INDIRECT("_FacadeXiaoShiCanShu_day_hour!F"&amp;COLUMN(C2))=0,"",INDIRECT("_FacadeXiaoShiCanShu_day_hour!F"&amp;COLUMN(C2)))</f>
        <v/>
      </c>
      <c r="G10" s="54" t="str">
        <f t="shared" ca="1" si="20"/>
        <v/>
      </c>
      <c r="H10" s="54" t="str">
        <f t="shared" ca="1" si="20"/>
        <v/>
      </c>
      <c r="I10" s="54" t="str">
        <f t="shared" ca="1" si="20"/>
        <v/>
      </c>
      <c r="J10" s="54" t="str">
        <f t="shared" ca="1" si="20"/>
        <v/>
      </c>
      <c r="K10" s="54" t="str">
        <f t="shared" ca="1" si="20"/>
        <v/>
      </c>
      <c r="L10" s="54" t="str">
        <f t="shared" ca="1" si="20"/>
        <v/>
      </c>
      <c r="M10" s="54" t="str">
        <f t="shared" ca="1" si="20"/>
        <v/>
      </c>
      <c r="N10" s="54" t="str">
        <f t="shared" ca="1" si="20"/>
        <v/>
      </c>
      <c r="O10" s="54" t="str">
        <f t="shared" ca="1" si="20"/>
        <v/>
      </c>
      <c r="P10" s="54" t="str">
        <f t="shared" ca="1" si="20"/>
        <v/>
      </c>
      <c r="Q10" s="54" t="str">
        <f t="shared" ca="1" si="20"/>
        <v/>
      </c>
      <c r="R10" s="54" t="str">
        <f t="shared" ca="1" si="20"/>
        <v/>
      </c>
      <c r="S10" s="54" t="str">
        <f t="shared" ca="1" si="20"/>
        <v/>
      </c>
      <c r="T10" s="54" t="str">
        <f t="shared" ca="1" si="20"/>
        <v/>
      </c>
      <c r="U10" s="54" t="str">
        <f t="shared" ca="1" si="20"/>
        <v/>
      </c>
      <c r="V10" s="70" t="str">
        <f ca="1">IF(INDIRECT("_FacadeXiaoShiCanShu_day_hour!F"&amp;COLUMN(S2))=0,"",INDIRECT("_FacadeXiaoShiCanShu_day_hour!F"&amp;COLUMN(S2)))</f>
        <v/>
      </c>
      <c r="W10" s="71"/>
      <c r="X10" s="70" t="str">
        <f ca="1">IF(INDIRECT("_FacadeXiaoShiCanShu_day_hour!F"&amp;COLUMN(T2))=0,"",INDIRECT("_FacadeXiaoShiCanShu_day_hour!F"&amp;COLUMN(T2)))</f>
        <v/>
      </c>
      <c r="Y10" s="71"/>
      <c r="Z10" s="70" t="str">
        <f ca="1">IF(INDIRECT("_FacadeXiaoShiCanShu_day_hour!F"&amp;COLUMN(U2))=0,"",INDIRECT("_FacadeXiaoShiCanShu_day_hour!F"&amp;COLUMN(U2)))</f>
        <v/>
      </c>
      <c r="AA10" s="71"/>
      <c r="AB10" s="70" t="str">
        <f ca="1">IF(INDIRECT("_FacadeXiaoShiCanShu_day_hour!F"&amp;COLUMN(V2))=0,"",INDIRECT("_FacadeXiaoShiCanShu_day_hour!F"&amp;COLUMN(V2)))</f>
        <v/>
      </c>
      <c r="AC10" s="71"/>
      <c r="AD10" s="70" t="str">
        <f ca="1">IF(INDIRECT("_FacadeXiaoShiCanShu_day_hour!F"&amp;COLUMN(W2))=0,"",INDIRECT("_FacadeXiaoShiCanShu_day_hour!F"&amp;COLUMN(W2)))</f>
        <v/>
      </c>
      <c r="AE10" s="71"/>
      <c r="AF10" s="70" t="str">
        <f ca="1">IF(INDIRECT("_FacadeXiaoShiCanShu_day_hour!F"&amp;COLUMN(X2))=0,"",INDIRECT("_FacadeXiaoShiCanShu_day_hour!F"&amp;COLUMN(X2)))</f>
        <v/>
      </c>
      <c r="AG10" s="71"/>
      <c r="AH10" s="70" t="str">
        <f ca="1">IF(INDIRECT("_FacadeXiaoShiCanShu_day_hour!F"&amp;COLUMN(Y2))=0,"",INDIRECT("_FacadeXiaoShiCanShu_day_hour!F"&amp;COLUMN(Y2)))</f>
        <v/>
      </c>
      <c r="AI10" s="71"/>
      <c r="AJ10" s="70" t="str">
        <f t="shared" ca="1" si="16"/>
        <v/>
      </c>
      <c r="AK10" s="72"/>
      <c r="AL10" s="73"/>
    </row>
    <row r="11" spans="2:38" x14ac:dyDescent="0.2">
      <c r="B11" s="74" t="s">
        <v>7</v>
      </c>
      <c r="C11" s="75"/>
      <c r="D11" s="75"/>
      <c r="E11" s="54" t="str">
        <f ca="1">IF(INDIRECT("_FacadeXiaoShiCanShu_day_hour!G"&amp;COLUMN(B2))=0,"",INDIRECT("_FacadeXiaoShiCanShu_day_hour!G"&amp;COLUMN(B2)))</f>
        <v/>
      </c>
      <c r="F11" s="54" t="str">
        <f t="shared" ref="F11:U11" ca="1" si="21">IF(INDIRECT("_FacadeXiaoShiCanShu_day_hour!G"&amp;COLUMN(C2))=0,"",INDIRECT("_FacadeXiaoShiCanShu_day_hour!G"&amp;COLUMN(C2)))</f>
        <v/>
      </c>
      <c r="G11" s="54" t="str">
        <f t="shared" ca="1" si="21"/>
        <v/>
      </c>
      <c r="H11" s="54" t="str">
        <f t="shared" ca="1" si="21"/>
        <v/>
      </c>
      <c r="I11" s="54" t="str">
        <f t="shared" ca="1" si="21"/>
        <v/>
      </c>
      <c r="J11" s="54" t="str">
        <f t="shared" ca="1" si="21"/>
        <v/>
      </c>
      <c r="K11" s="54" t="str">
        <f t="shared" ca="1" si="21"/>
        <v/>
      </c>
      <c r="L11" s="54" t="str">
        <f t="shared" ca="1" si="21"/>
        <v/>
      </c>
      <c r="M11" s="54" t="str">
        <f t="shared" ca="1" si="21"/>
        <v/>
      </c>
      <c r="N11" s="54" t="str">
        <f t="shared" ca="1" si="21"/>
        <v/>
      </c>
      <c r="O11" s="54" t="str">
        <f t="shared" ca="1" si="21"/>
        <v/>
      </c>
      <c r="P11" s="54" t="str">
        <f t="shared" ca="1" si="21"/>
        <v/>
      </c>
      <c r="Q11" s="54" t="str">
        <f t="shared" ca="1" si="21"/>
        <v/>
      </c>
      <c r="R11" s="54" t="str">
        <f t="shared" ca="1" si="21"/>
        <v/>
      </c>
      <c r="S11" s="54" t="str">
        <f t="shared" ca="1" si="21"/>
        <v/>
      </c>
      <c r="T11" s="54" t="str">
        <f t="shared" ca="1" si="21"/>
        <v/>
      </c>
      <c r="U11" s="54" t="str">
        <f t="shared" ca="1" si="21"/>
        <v/>
      </c>
      <c r="V11" s="70" t="str">
        <f ca="1">IF(INDIRECT("_FacadeXiaoShiCanShu_day_hour!G"&amp;COLUMN(S2))=0,"",INDIRECT("_FacadeXiaoShiCanShu_day_hour!G"&amp;COLUMN(S2)))</f>
        <v/>
      </c>
      <c r="W11" s="71"/>
      <c r="X11" s="70" t="str">
        <f ca="1">IF(INDIRECT("_FacadeXiaoShiCanShu_day_hour!G"&amp;COLUMN(T2))=0,"",INDIRECT("_FacadeXiaoShiCanShu_day_hour!G"&amp;COLUMN(T2)))</f>
        <v/>
      </c>
      <c r="Y11" s="71"/>
      <c r="Z11" s="70" t="str">
        <f ca="1">IF(INDIRECT("_FacadeXiaoShiCanShu_day_hour!G"&amp;COLUMN(U2))=0,"",INDIRECT("_FacadeXiaoShiCanShu_day_hour!G"&amp;COLUMN(U2)))</f>
        <v/>
      </c>
      <c r="AA11" s="71"/>
      <c r="AB11" s="70" t="str">
        <f ca="1">IF(INDIRECT("_FacadeXiaoShiCanShu_day_hour!G"&amp;COLUMN(V2))=0,"",INDIRECT("_FacadeXiaoShiCanShu_day_hour!G"&amp;COLUMN(V2)))</f>
        <v/>
      </c>
      <c r="AC11" s="71"/>
      <c r="AD11" s="70" t="str">
        <f ca="1">IF(INDIRECT("_FacadeXiaoShiCanShu_day_hour!G"&amp;COLUMN(W2))=0,"",INDIRECT("_FacadeXiaoShiCanShu_day_hour!G"&amp;COLUMN(W2)))</f>
        <v/>
      </c>
      <c r="AE11" s="71"/>
      <c r="AF11" s="70" t="str">
        <f ca="1">IF(INDIRECT("_FacadeXiaoShiCanShu_day_hour!G"&amp;COLUMN(X2))=0,"",INDIRECT("_FacadeXiaoShiCanShu_day_hour!G"&amp;COLUMN(X2)))</f>
        <v/>
      </c>
      <c r="AG11" s="71"/>
      <c r="AH11" s="70" t="str">
        <f ca="1">IF(INDIRECT("_FacadeXiaoShiCanShu_day_hour!G"&amp;COLUMN(Y2))=0,"",INDIRECT("_FacadeXiaoShiCanShu_day_hour!G"&amp;COLUMN(Y2)))</f>
        <v/>
      </c>
      <c r="AI11" s="71"/>
      <c r="AJ11" s="70" t="str">
        <f t="shared" ca="1" si="16"/>
        <v/>
      </c>
      <c r="AK11" s="72"/>
      <c r="AL11" s="73"/>
    </row>
    <row r="12" spans="2:38" x14ac:dyDescent="0.2">
      <c r="B12" s="74" t="s">
        <v>8</v>
      </c>
      <c r="C12" s="75"/>
      <c r="D12" s="75"/>
      <c r="E12" s="54" t="str">
        <f ca="1">IF(INDIRECT("_FacadeXiaoShiCanShu_day_hour!H"&amp;COLUMN(B2))=0,"",INDIRECT("_FacadeXiaoShiCanShu_day_hour!H"&amp;COLUMN(B2)))</f>
        <v/>
      </c>
      <c r="F12" s="54" t="str">
        <f t="shared" ref="F12:U12" ca="1" si="22">IF(INDIRECT("_FacadeXiaoShiCanShu_day_hour!H"&amp;COLUMN(C2))=0,"",INDIRECT("_FacadeXiaoShiCanShu_day_hour!H"&amp;COLUMN(C2)))</f>
        <v/>
      </c>
      <c r="G12" s="54" t="str">
        <f t="shared" ca="1" si="22"/>
        <v/>
      </c>
      <c r="H12" s="54" t="str">
        <f t="shared" ca="1" si="22"/>
        <v/>
      </c>
      <c r="I12" s="54" t="str">
        <f t="shared" ca="1" si="22"/>
        <v/>
      </c>
      <c r="J12" s="54" t="str">
        <f t="shared" ca="1" si="22"/>
        <v/>
      </c>
      <c r="K12" s="54" t="str">
        <f t="shared" ca="1" si="22"/>
        <v/>
      </c>
      <c r="L12" s="54" t="str">
        <f t="shared" ca="1" si="22"/>
        <v/>
      </c>
      <c r="M12" s="54" t="str">
        <f t="shared" ca="1" si="22"/>
        <v/>
      </c>
      <c r="N12" s="54" t="str">
        <f t="shared" ca="1" si="22"/>
        <v/>
      </c>
      <c r="O12" s="54" t="str">
        <f t="shared" ca="1" si="22"/>
        <v/>
      </c>
      <c r="P12" s="54" t="str">
        <f t="shared" ca="1" si="22"/>
        <v/>
      </c>
      <c r="Q12" s="54" t="str">
        <f t="shared" ca="1" si="22"/>
        <v/>
      </c>
      <c r="R12" s="54" t="str">
        <f t="shared" ca="1" si="22"/>
        <v/>
      </c>
      <c r="S12" s="54" t="str">
        <f t="shared" ca="1" si="22"/>
        <v/>
      </c>
      <c r="T12" s="54" t="str">
        <f t="shared" ca="1" si="22"/>
        <v/>
      </c>
      <c r="U12" s="54" t="str">
        <f t="shared" ca="1" si="22"/>
        <v/>
      </c>
      <c r="V12" s="70" t="str">
        <f ca="1">IF(INDIRECT("_FacadeXiaoShiCanShu_day_hour!H"&amp;COLUMN(S2))=0,"",INDIRECT("_FacadeXiaoShiCanShu_day_hour!H"&amp;COLUMN(S2)))</f>
        <v/>
      </c>
      <c r="W12" s="71"/>
      <c r="X12" s="70" t="str">
        <f ca="1">IF(INDIRECT("_FacadeXiaoShiCanShu_day_hour!H"&amp;COLUMN(T2))=0,"",INDIRECT("_FacadeXiaoShiCanShu_day_hour!H"&amp;COLUMN(T2)))</f>
        <v/>
      </c>
      <c r="Y12" s="71"/>
      <c r="Z12" s="70" t="str">
        <f ca="1">IF(INDIRECT("_FacadeXiaoShiCanShu_day_hour!H"&amp;COLUMN(U2))=0,"",INDIRECT("_FacadeXiaoShiCanShu_day_hour!H"&amp;COLUMN(U2)))</f>
        <v/>
      </c>
      <c r="AA12" s="71"/>
      <c r="AB12" s="70" t="str">
        <f ca="1">IF(INDIRECT("_FacadeXiaoShiCanShu_day_hour!H"&amp;COLUMN(V2))=0,"",INDIRECT("_FacadeXiaoShiCanShu_day_hour!H"&amp;COLUMN(V2)))</f>
        <v/>
      </c>
      <c r="AC12" s="71"/>
      <c r="AD12" s="70" t="str">
        <f ca="1">IF(INDIRECT("_FacadeXiaoShiCanShu_day_hour!H"&amp;COLUMN(W2))=0,"",INDIRECT("_FacadeXiaoShiCanShu_day_hour!H"&amp;COLUMN(W2)))</f>
        <v/>
      </c>
      <c r="AE12" s="71"/>
      <c r="AF12" s="70" t="str">
        <f ca="1">IF(INDIRECT("_FacadeXiaoShiCanShu_day_hour!H"&amp;COLUMN(X2))=0,"",INDIRECT("_FacadeXiaoShiCanShu_day_hour!H"&amp;COLUMN(X2)))</f>
        <v/>
      </c>
      <c r="AG12" s="71"/>
      <c r="AH12" s="70" t="str">
        <f ca="1">IF(INDIRECT("_FacadeXiaoShiCanShu_day_hour!H"&amp;COLUMN(Y2))=0,"",INDIRECT("_FacadeXiaoShiCanShu_day_hour!H"&amp;COLUMN(Y2)))</f>
        <v/>
      </c>
      <c r="AI12" s="71"/>
      <c r="AJ12" s="70" t="str">
        <f t="shared" ca="1" si="16"/>
        <v/>
      </c>
      <c r="AK12" s="72"/>
      <c r="AL12" s="73"/>
    </row>
    <row r="13" spans="2:38" x14ac:dyDescent="0.2">
      <c r="B13" s="74" t="s">
        <v>9</v>
      </c>
      <c r="C13" s="75"/>
      <c r="D13" s="75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70" t="str">
        <f ca="1">IF(INDIRECT("_FacadeXiaoShiCanShu_day_hour!I"&amp;COLUMN(S2))=0,"",INDIRECT("_FacadeXiaoShiCanShu_day_hour!I"&amp;COLUMN(S2)))</f>
        <v/>
      </c>
      <c r="W13" s="71"/>
      <c r="X13" s="70" t="str">
        <f ca="1">IF(INDIRECT("_FacadeXiaoShiCanShu_day_hour!I"&amp;COLUMN(T2))=0,"",INDIRECT("_FacadeXiaoShiCanShu_day_hour!I"&amp;COLUMN(T2)))</f>
        <v/>
      </c>
      <c r="Y13" s="71"/>
      <c r="Z13" s="70" t="str">
        <f ca="1">IF(INDIRECT("_FacadeXiaoShiCanShu_day_hour!I"&amp;COLUMN(U2))=0,"",INDIRECT("_FacadeXiaoShiCanShu_day_hour!I"&amp;COLUMN(U2)))</f>
        <v/>
      </c>
      <c r="AA13" s="71"/>
      <c r="AB13" s="70" t="str">
        <f ca="1">IF(INDIRECT("_FacadeXiaoShiCanShu_day_hour!I"&amp;COLUMN(V2))=0,"",INDIRECT("_FacadeXiaoShiCanShu_day_hour!I"&amp;COLUMN(V2)))</f>
        <v/>
      </c>
      <c r="AC13" s="71"/>
      <c r="AD13" s="70" t="str">
        <f ca="1">IF(INDIRECT("_FacadeXiaoShiCanShu_day_hour!I"&amp;COLUMN(W2))=0,"",INDIRECT("_FacadeXiaoShiCanShu_day_hour!I"&amp;COLUMN(W2)))</f>
        <v/>
      </c>
      <c r="AE13" s="71"/>
      <c r="AF13" s="70" t="str">
        <f ca="1">IF(INDIRECT("_FacadeXiaoShiCanShu_day_hour!I"&amp;COLUMN(X2))=0,"",INDIRECT("_FacadeXiaoShiCanShu_day_hour!I"&amp;COLUMN(X2)))</f>
        <v/>
      </c>
      <c r="AG13" s="71"/>
      <c r="AH13" s="70" t="str">
        <f ca="1">IF(INDIRECT("_FacadeXiaoShiCanShu_day_hour!I"&amp;COLUMN(Y2))=0,"",INDIRECT("_FacadeXiaoShiCanShu_day_hour!I"&amp;COLUMN(Y2)))</f>
        <v/>
      </c>
      <c r="AI13" s="71"/>
      <c r="AJ13" s="70" t="str">
        <f t="shared" ca="1" si="16"/>
        <v/>
      </c>
      <c r="AK13" s="72"/>
      <c r="AL13" s="73"/>
    </row>
    <row r="14" spans="2:38" x14ac:dyDescent="0.2">
      <c r="B14" s="74" t="s">
        <v>10</v>
      </c>
      <c r="C14" s="75"/>
      <c r="D14" s="75"/>
      <c r="E14" s="54" t="str">
        <f ca="1">IF(INDIRECT("_FacadeXiaoShiCanShu_day_hour!J"&amp;COLUMN(B2))=0,"",INDIRECT("_FacadeXiaoShiCanShu_day_hour!J"&amp;COLUMN(B2)))</f>
        <v/>
      </c>
      <c r="F14" s="54" t="str">
        <f t="shared" ref="F14:U14" ca="1" si="23">IF(INDIRECT("_FacadeXiaoShiCanShu_day_hour!J"&amp;COLUMN(C2))=0,"",INDIRECT("_FacadeXiaoShiCanShu_day_hour!J"&amp;COLUMN(C2)))</f>
        <v/>
      </c>
      <c r="G14" s="54" t="str">
        <f t="shared" ca="1" si="23"/>
        <v/>
      </c>
      <c r="H14" s="54" t="str">
        <f t="shared" ca="1" si="23"/>
        <v/>
      </c>
      <c r="I14" s="54" t="str">
        <f t="shared" ca="1" si="23"/>
        <v/>
      </c>
      <c r="J14" s="54" t="str">
        <f t="shared" ca="1" si="23"/>
        <v/>
      </c>
      <c r="K14" s="54" t="str">
        <f t="shared" ca="1" si="23"/>
        <v/>
      </c>
      <c r="L14" s="54" t="str">
        <f t="shared" ca="1" si="23"/>
        <v/>
      </c>
      <c r="M14" s="54" t="str">
        <f t="shared" ca="1" si="23"/>
        <v/>
      </c>
      <c r="N14" s="54" t="str">
        <f t="shared" ca="1" si="23"/>
        <v/>
      </c>
      <c r="O14" s="54" t="str">
        <f t="shared" ca="1" si="23"/>
        <v/>
      </c>
      <c r="P14" s="54" t="str">
        <f t="shared" ca="1" si="23"/>
        <v/>
      </c>
      <c r="Q14" s="54" t="str">
        <f t="shared" ca="1" si="23"/>
        <v/>
      </c>
      <c r="R14" s="54" t="str">
        <f t="shared" ca="1" si="23"/>
        <v/>
      </c>
      <c r="S14" s="54" t="str">
        <f t="shared" ca="1" si="23"/>
        <v/>
      </c>
      <c r="T14" s="54" t="str">
        <f t="shared" ca="1" si="23"/>
        <v/>
      </c>
      <c r="U14" s="54" t="str">
        <f t="shared" ca="1" si="23"/>
        <v/>
      </c>
      <c r="V14" s="70" t="str">
        <f ca="1">IF(INDIRECT("_FacadeXiaoShiCanShu_day_hour!J"&amp;COLUMN(S2))=0,"",INDIRECT("_FacadeXiaoShiCanShu_day_hour!J"&amp;COLUMN(S2)))</f>
        <v/>
      </c>
      <c r="W14" s="71"/>
      <c r="X14" s="70" t="str">
        <f ca="1">IF(INDIRECT("_FacadeXiaoShiCanShu_day_hour!J"&amp;COLUMN(T2))=0,"",INDIRECT("_FacadeXiaoShiCanShu_day_hour!J"&amp;COLUMN(T2)))</f>
        <v/>
      </c>
      <c r="Y14" s="71"/>
      <c r="Z14" s="70" t="str">
        <f ca="1">IF(INDIRECT("_FacadeXiaoShiCanShu_day_hour!J"&amp;COLUMN(U2))=0,"",INDIRECT("_FacadeXiaoShiCanShu_day_hour!J"&amp;COLUMN(U2)))</f>
        <v/>
      </c>
      <c r="AA14" s="71"/>
      <c r="AB14" s="70" t="str">
        <f ca="1">IF(INDIRECT("_FacadeXiaoShiCanShu_day_hour!J"&amp;COLUMN(V2))=0,"",INDIRECT("_FacadeXiaoShiCanShu_day_hour!J"&amp;COLUMN(V2)))</f>
        <v/>
      </c>
      <c r="AC14" s="71"/>
      <c r="AD14" s="70" t="str">
        <f ca="1">IF(INDIRECT("_FacadeXiaoShiCanShu_day_hour!J"&amp;COLUMN(W2))=0,"",INDIRECT("_FacadeXiaoShiCanShu_day_hour!J"&amp;COLUMN(W2)))</f>
        <v/>
      </c>
      <c r="AE14" s="71"/>
      <c r="AF14" s="70" t="str">
        <f ca="1">IF(INDIRECT("_FacadeXiaoShiCanShu_day_hour!J"&amp;COLUMN(X2))=0,"",INDIRECT("_FacadeXiaoShiCanShu_day_hour!J"&amp;COLUMN(X2)))</f>
        <v/>
      </c>
      <c r="AG14" s="71"/>
      <c r="AH14" s="70" t="str">
        <f ca="1">IF(INDIRECT("_FacadeXiaoShiCanShu_day_hour!J"&amp;COLUMN(Y2))=0,"",INDIRECT("_FacadeXiaoShiCanShu_day_hour!J"&amp;COLUMN(Y2)))</f>
        <v/>
      </c>
      <c r="AI14" s="71"/>
      <c r="AJ14" s="70" t="str">
        <f t="shared" ca="1" si="16"/>
        <v/>
      </c>
      <c r="AK14" s="72"/>
      <c r="AL14" s="73"/>
    </row>
    <row r="15" spans="2:38" x14ac:dyDescent="0.2">
      <c r="B15" s="74" t="s">
        <v>11</v>
      </c>
      <c r="C15" s="75"/>
      <c r="D15" s="75"/>
      <c r="E15" s="54" t="str">
        <f ca="1">IF(INDIRECT("_FacadeXiaoShiCanShu_day_hour!K"&amp;COLUMN(B2))=0,"",INDIRECT("_FacadeXiaoShiCanShu_day_hour!K"&amp;COLUMN(B2)))</f>
        <v/>
      </c>
      <c r="F15" s="54" t="str">
        <f t="shared" ref="F15:U15" ca="1" si="24">IF(INDIRECT("_FacadeXiaoShiCanShu_day_hour!K"&amp;COLUMN(C2))=0,"",INDIRECT("_FacadeXiaoShiCanShu_day_hour!K"&amp;COLUMN(C2)))</f>
        <v/>
      </c>
      <c r="G15" s="54" t="str">
        <f t="shared" ca="1" si="24"/>
        <v/>
      </c>
      <c r="H15" s="54" t="str">
        <f t="shared" ca="1" si="24"/>
        <v/>
      </c>
      <c r="I15" s="54" t="str">
        <f t="shared" ca="1" si="24"/>
        <v/>
      </c>
      <c r="J15" s="54" t="str">
        <f t="shared" ca="1" si="24"/>
        <v/>
      </c>
      <c r="K15" s="54" t="str">
        <f t="shared" ca="1" si="24"/>
        <v/>
      </c>
      <c r="L15" s="54" t="str">
        <f t="shared" ca="1" si="24"/>
        <v/>
      </c>
      <c r="M15" s="54" t="str">
        <f t="shared" ca="1" si="24"/>
        <v/>
      </c>
      <c r="N15" s="54" t="str">
        <f t="shared" ca="1" si="24"/>
        <v/>
      </c>
      <c r="O15" s="54" t="str">
        <f t="shared" ca="1" si="24"/>
        <v/>
      </c>
      <c r="P15" s="54" t="str">
        <f t="shared" ca="1" si="24"/>
        <v/>
      </c>
      <c r="Q15" s="54" t="str">
        <f t="shared" ca="1" si="24"/>
        <v/>
      </c>
      <c r="R15" s="54" t="str">
        <f t="shared" ca="1" si="24"/>
        <v/>
      </c>
      <c r="S15" s="54" t="str">
        <f t="shared" ca="1" si="24"/>
        <v/>
      </c>
      <c r="T15" s="54" t="str">
        <f t="shared" ca="1" si="24"/>
        <v/>
      </c>
      <c r="U15" s="54" t="str">
        <f t="shared" ca="1" si="24"/>
        <v/>
      </c>
      <c r="V15" s="70" t="str">
        <f ca="1">IF(INDIRECT("_FacadeXiaoShiCanShu_day_hour!K"&amp;COLUMN(S2))=0,"",INDIRECT("_FacadeXiaoShiCanShu_day_hour!K"&amp;COLUMN(S2)))</f>
        <v/>
      </c>
      <c r="W15" s="71"/>
      <c r="X15" s="70" t="str">
        <f ca="1">IF(INDIRECT("_FacadeXiaoShiCanShu_day_hour!K"&amp;COLUMN(T2))=0,"",INDIRECT("_FacadeXiaoShiCanShu_day_hour!K"&amp;COLUMN(T2)))</f>
        <v/>
      </c>
      <c r="Y15" s="71"/>
      <c r="Z15" s="70" t="str">
        <f ca="1">IF(INDIRECT("_FacadeXiaoShiCanShu_day_hour!K"&amp;COLUMN(U2))=0,"",INDIRECT("_FacadeXiaoShiCanShu_day_hour!K"&amp;COLUMN(U2)))</f>
        <v/>
      </c>
      <c r="AA15" s="71"/>
      <c r="AB15" s="70" t="str">
        <f ca="1">IF(INDIRECT("_FacadeXiaoShiCanShu_day_hour!K"&amp;COLUMN(V2))=0,"",INDIRECT("_FacadeXiaoShiCanShu_day_hour!K"&amp;COLUMN(V2)))</f>
        <v/>
      </c>
      <c r="AC15" s="71"/>
      <c r="AD15" s="70" t="str">
        <f ca="1">IF(INDIRECT("_FacadeXiaoShiCanShu_day_hour!K"&amp;COLUMN(W2))=0,"",INDIRECT("_FacadeXiaoShiCanShu_day_hour!K"&amp;COLUMN(W2)))</f>
        <v/>
      </c>
      <c r="AE15" s="71"/>
      <c r="AF15" s="70" t="str">
        <f ca="1">IF(INDIRECT("_FacadeXiaoShiCanShu_day_hour!K"&amp;COLUMN(X2))=0,"",INDIRECT("_FacadeXiaoShiCanShu_day_hour!K"&amp;COLUMN(X2)))</f>
        <v/>
      </c>
      <c r="AG15" s="71"/>
      <c r="AH15" s="70" t="str">
        <f ca="1">IF(INDIRECT("_FacadeXiaoShiCanShu_day_hour!K"&amp;COLUMN(Y2))=0,"",INDIRECT("_FacadeXiaoShiCanShu_day_hour!K"&amp;COLUMN(Y2)))</f>
        <v/>
      </c>
      <c r="AI15" s="71"/>
      <c r="AJ15" s="70" t="str">
        <f t="shared" ca="1" si="16"/>
        <v/>
      </c>
      <c r="AK15" s="72"/>
      <c r="AL15" s="73"/>
    </row>
    <row r="16" spans="2:38" x14ac:dyDescent="0.2">
      <c r="B16" s="74" t="s">
        <v>12</v>
      </c>
      <c r="C16" s="75"/>
      <c r="D16" s="75"/>
      <c r="E16" s="54" t="str">
        <f ca="1">IF(INDIRECT("_FacadeXiaoShiCanShu_day_hour!L"&amp;COLUMN(B2))=0,"",INDIRECT("_FacadeXiaoShiCanShu_day_hour!L"&amp;COLUMN(B2)))</f>
        <v/>
      </c>
      <c r="F16" s="54" t="str">
        <f t="shared" ref="F16:U16" ca="1" si="25">IF(INDIRECT("_FacadeXiaoShiCanShu_day_hour!L"&amp;COLUMN(C2))=0,"",INDIRECT("_FacadeXiaoShiCanShu_day_hour!L"&amp;COLUMN(C2)))</f>
        <v/>
      </c>
      <c r="G16" s="54" t="str">
        <f t="shared" ca="1" si="25"/>
        <v/>
      </c>
      <c r="H16" s="54" t="str">
        <f t="shared" ca="1" si="25"/>
        <v/>
      </c>
      <c r="I16" s="54" t="str">
        <f t="shared" ca="1" si="25"/>
        <v/>
      </c>
      <c r="J16" s="54" t="str">
        <f t="shared" ca="1" si="25"/>
        <v/>
      </c>
      <c r="K16" s="54" t="str">
        <f t="shared" ca="1" si="25"/>
        <v/>
      </c>
      <c r="L16" s="54" t="str">
        <f t="shared" ca="1" si="25"/>
        <v/>
      </c>
      <c r="M16" s="54" t="str">
        <f t="shared" ca="1" si="25"/>
        <v/>
      </c>
      <c r="N16" s="54" t="str">
        <f t="shared" ca="1" si="25"/>
        <v/>
      </c>
      <c r="O16" s="54" t="str">
        <f t="shared" ca="1" si="25"/>
        <v/>
      </c>
      <c r="P16" s="54" t="str">
        <f t="shared" ca="1" si="25"/>
        <v/>
      </c>
      <c r="Q16" s="54" t="str">
        <f t="shared" ca="1" si="25"/>
        <v/>
      </c>
      <c r="R16" s="54" t="str">
        <f t="shared" ca="1" si="25"/>
        <v/>
      </c>
      <c r="S16" s="54" t="str">
        <f t="shared" ca="1" si="25"/>
        <v/>
      </c>
      <c r="T16" s="54" t="str">
        <f t="shared" ca="1" si="25"/>
        <v/>
      </c>
      <c r="U16" s="54" t="str">
        <f t="shared" ca="1" si="25"/>
        <v/>
      </c>
      <c r="V16" s="70" t="str">
        <f ca="1">IF(INDIRECT("_FacadeXiaoShiCanShu_day_hour!L"&amp;COLUMN(S2))=0,"",INDIRECT("_FacadeXiaoShiCanShu_day_hour!L"&amp;COLUMN(S2)))</f>
        <v/>
      </c>
      <c r="W16" s="71"/>
      <c r="X16" s="70" t="str">
        <f ca="1">IF(INDIRECT("_FacadeXiaoShiCanShu_day_hour!L"&amp;COLUMN(T2))=0,"",INDIRECT("_FacadeXiaoShiCanShu_day_hour!L"&amp;COLUMN(T2)))</f>
        <v/>
      </c>
      <c r="Y16" s="71"/>
      <c r="Z16" s="70" t="str">
        <f ca="1">IF(INDIRECT("_FacadeXiaoShiCanShu_day_hour!L"&amp;COLUMN(U2))=0,"",INDIRECT("_FacadeXiaoShiCanShu_day_hour!L"&amp;COLUMN(U2)))</f>
        <v/>
      </c>
      <c r="AA16" s="71"/>
      <c r="AB16" s="70" t="str">
        <f ca="1">IF(INDIRECT("_FacadeXiaoShiCanShu_day_hour!L"&amp;COLUMN(V2))=0,"",INDIRECT("_FacadeXiaoShiCanShu_day_hour!L"&amp;COLUMN(V2)))</f>
        <v/>
      </c>
      <c r="AC16" s="71"/>
      <c r="AD16" s="70" t="str">
        <f ca="1">IF(INDIRECT("_FacadeXiaoShiCanShu_day_hour!L"&amp;COLUMN(W2))=0,"",INDIRECT("_FacadeXiaoShiCanShu_day_hour!L"&amp;COLUMN(W2)))</f>
        <v/>
      </c>
      <c r="AE16" s="71"/>
      <c r="AF16" s="70" t="str">
        <f ca="1">IF(INDIRECT("_FacadeXiaoShiCanShu_day_hour!L"&amp;COLUMN(X2))=0,"",INDIRECT("_FacadeXiaoShiCanShu_day_hour!L"&amp;COLUMN(X2)))</f>
        <v/>
      </c>
      <c r="AG16" s="71"/>
      <c r="AH16" s="70" t="str">
        <f ca="1">IF(INDIRECT("_FacadeXiaoShiCanShu_day_hour!L"&amp;COLUMN(Y2))=0,"",INDIRECT("_FacadeXiaoShiCanShu_day_hour!L"&amp;COLUMN(Y2)))</f>
        <v/>
      </c>
      <c r="AI16" s="71"/>
      <c r="AJ16" s="70" t="str">
        <f t="shared" ca="1" si="16"/>
        <v/>
      </c>
      <c r="AK16" s="72"/>
      <c r="AL16" s="73"/>
    </row>
    <row r="17" spans="2:38" x14ac:dyDescent="0.2">
      <c r="B17" s="74" t="s">
        <v>13</v>
      </c>
      <c r="C17" s="75"/>
      <c r="D17" s="75"/>
      <c r="E17" s="54" t="str">
        <f ca="1">IF(INDIRECT("_FacadeXiaoShiCanShu_day_hour!M"&amp;COLUMN(B2))=0,"",INDIRECT("_FacadeXiaoShiCanShu_day_hour!M"&amp;COLUMN(B2)))</f>
        <v/>
      </c>
      <c r="F17" s="54" t="str">
        <f t="shared" ref="F17:U17" ca="1" si="26">IF(INDIRECT("_FacadeXiaoShiCanShu_day_hour!M"&amp;COLUMN(C2))=0,"",INDIRECT("_FacadeXiaoShiCanShu_day_hour!M"&amp;COLUMN(C2)))</f>
        <v/>
      </c>
      <c r="G17" s="54" t="str">
        <f t="shared" ca="1" si="26"/>
        <v/>
      </c>
      <c r="H17" s="54" t="str">
        <f t="shared" ca="1" si="26"/>
        <v/>
      </c>
      <c r="I17" s="54" t="str">
        <f t="shared" ca="1" si="26"/>
        <v/>
      </c>
      <c r="J17" s="54" t="str">
        <f t="shared" ca="1" si="26"/>
        <v/>
      </c>
      <c r="K17" s="54" t="str">
        <f t="shared" ca="1" si="26"/>
        <v/>
      </c>
      <c r="L17" s="54" t="str">
        <f t="shared" ca="1" si="26"/>
        <v/>
      </c>
      <c r="M17" s="54" t="str">
        <f t="shared" ca="1" si="26"/>
        <v/>
      </c>
      <c r="N17" s="54" t="str">
        <f t="shared" ca="1" si="26"/>
        <v/>
      </c>
      <c r="O17" s="54" t="str">
        <f t="shared" ca="1" si="26"/>
        <v/>
      </c>
      <c r="P17" s="54" t="str">
        <f t="shared" ca="1" si="26"/>
        <v/>
      </c>
      <c r="Q17" s="54" t="str">
        <f t="shared" ca="1" si="26"/>
        <v/>
      </c>
      <c r="R17" s="54" t="str">
        <f t="shared" ca="1" si="26"/>
        <v/>
      </c>
      <c r="S17" s="54" t="str">
        <f t="shared" ca="1" si="26"/>
        <v/>
      </c>
      <c r="T17" s="54" t="str">
        <f t="shared" ca="1" si="26"/>
        <v/>
      </c>
      <c r="U17" s="54" t="str">
        <f t="shared" ca="1" si="26"/>
        <v/>
      </c>
      <c r="V17" s="70" t="str">
        <f ca="1">IF(INDIRECT("_FacadeXiaoShiCanShu_day_hour!M"&amp;COLUMN(S2))=0,"",INDIRECT("_FacadeXiaoShiCanShu_day_hour!M"&amp;COLUMN(S2)))</f>
        <v/>
      </c>
      <c r="W17" s="71"/>
      <c r="X17" s="70" t="str">
        <f ca="1">IF(INDIRECT("_FacadeXiaoShiCanShu_day_hour!M"&amp;COLUMN(T2))=0,"",INDIRECT("_FacadeXiaoShiCanShu_day_hour!M"&amp;COLUMN(T2)))</f>
        <v/>
      </c>
      <c r="Y17" s="71"/>
      <c r="Z17" s="70" t="str">
        <f ca="1">IF(INDIRECT("_FacadeXiaoShiCanShu_day_hour!M"&amp;COLUMN(U2))=0,"",INDIRECT("_FacadeXiaoShiCanShu_day_hour!M"&amp;COLUMN(U2)))</f>
        <v/>
      </c>
      <c r="AA17" s="71"/>
      <c r="AB17" s="70" t="str">
        <f ca="1">IF(INDIRECT("_FacadeXiaoShiCanShu_day_hour!M"&amp;COLUMN(V2))=0,"",INDIRECT("_FacadeXiaoShiCanShu_day_hour!M"&amp;COLUMN(V2)))</f>
        <v/>
      </c>
      <c r="AC17" s="71"/>
      <c r="AD17" s="70" t="str">
        <f ca="1">IF(INDIRECT("_FacadeXiaoShiCanShu_day_hour!M"&amp;COLUMN(W2))=0,"",INDIRECT("_FacadeXiaoShiCanShu_day_hour!M"&amp;COLUMN(W2)))</f>
        <v/>
      </c>
      <c r="AE17" s="71"/>
      <c r="AF17" s="70" t="str">
        <f ca="1">IF(INDIRECT("_FacadeXiaoShiCanShu_day_hour!M"&amp;COLUMN(X2))=0,"",INDIRECT("_FacadeXiaoShiCanShu_day_hour!M"&amp;COLUMN(X2)))</f>
        <v/>
      </c>
      <c r="AG17" s="71"/>
      <c r="AH17" s="70" t="str">
        <f ca="1">IF(INDIRECT("_FacadeXiaoShiCanShu_day_hour!M"&amp;COLUMN(Y2))=0,"",INDIRECT("_FacadeXiaoShiCanShu_day_hour!M"&amp;COLUMN(Y2)))</f>
        <v/>
      </c>
      <c r="AI17" s="71"/>
      <c r="AJ17" s="70" t="str">
        <f t="shared" ca="1" si="16"/>
        <v/>
      </c>
      <c r="AK17" s="72"/>
      <c r="AL17" s="73"/>
    </row>
    <row r="18" spans="2:38" x14ac:dyDescent="0.2">
      <c r="B18" s="74" t="s">
        <v>14</v>
      </c>
      <c r="C18" s="75"/>
      <c r="D18" s="75"/>
      <c r="E18" s="54" t="str">
        <f ca="1">IF(INDIRECT("_FacadeXiaoShiCanShu_day_hour!N"&amp;COLUMN(B2))=0,"",INDIRECT("_FacadeXiaoShiCanShu_day_hour!N"&amp;COLUMN(B2)))</f>
        <v/>
      </c>
      <c r="F18" s="54" t="str">
        <f t="shared" ref="F18:U18" ca="1" si="27">IF(INDIRECT("_FacadeXiaoShiCanShu_day_hour!N"&amp;COLUMN(C2))=0,"",INDIRECT("_FacadeXiaoShiCanShu_day_hour!N"&amp;COLUMN(C2)))</f>
        <v/>
      </c>
      <c r="G18" s="54" t="str">
        <f t="shared" ca="1" si="27"/>
        <v/>
      </c>
      <c r="H18" s="54" t="str">
        <f t="shared" ca="1" si="27"/>
        <v/>
      </c>
      <c r="I18" s="54" t="str">
        <f t="shared" ca="1" si="27"/>
        <v/>
      </c>
      <c r="J18" s="54" t="str">
        <f t="shared" ca="1" si="27"/>
        <v/>
      </c>
      <c r="K18" s="54" t="str">
        <f t="shared" ca="1" si="27"/>
        <v/>
      </c>
      <c r="L18" s="54" t="str">
        <f t="shared" ca="1" si="27"/>
        <v/>
      </c>
      <c r="M18" s="54" t="str">
        <f t="shared" ca="1" si="27"/>
        <v/>
      </c>
      <c r="N18" s="54" t="str">
        <f t="shared" ca="1" si="27"/>
        <v/>
      </c>
      <c r="O18" s="54" t="str">
        <f t="shared" ca="1" si="27"/>
        <v/>
      </c>
      <c r="P18" s="54" t="str">
        <f t="shared" ca="1" si="27"/>
        <v/>
      </c>
      <c r="Q18" s="54" t="str">
        <f t="shared" ca="1" si="27"/>
        <v/>
      </c>
      <c r="R18" s="54" t="str">
        <f t="shared" ca="1" si="27"/>
        <v/>
      </c>
      <c r="S18" s="54" t="str">
        <f t="shared" ca="1" si="27"/>
        <v/>
      </c>
      <c r="T18" s="54" t="str">
        <f t="shared" ca="1" si="27"/>
        <v/>
      </c>
      <c r="U18" s="54" t="str">
        <f t="shared" ca="1" si="27"/>
        <v/>
      </c>
      <c r="V18" s="70" t="str">
        <f ca="1">IF(INDIRECT("_FacadeXiaoShiCanShu_day_hour!N"&amp;COLUMN(S2))=0,"",INDIRECT("_FacadeXiaoShiCanShu_day_hour!N"&amp;COLUMN(S2)))</f>
        <v/>
      </c>
      <c r="W18" s="71"/>
      <c r="X18" s="70" t="str">
        <f ca="1">IF(INDIRECT("_FacadeXiaoShiCanShu_day_hour!N"&amp;COLUMN(T2))=0,"",INDIRECT("_FacadeXiaoShiCanShu_day_hour!N"&amp;COLUMN(T2)))</f>
        <v/>
      </c>
      <c r="Y18" s="71"/>
      <c r="Z18" s="70" t="str">
        <f ca="1">IF(INDIRECT("_FacadeXiaoShiCanShu_day_hour!N"&amp;COLUMN(U2))=0,"",INDIRECT("_FacadeXiaoShiCanShu_day_hour!N"&amp;COLUMN(U2)))</f>
        <v/>
      </c>
      <c r="AA18" s="71"/>
      <c r="AB18" s="70" t="str">
        <f ca="1">IF(INDIRECT("_FacadeXiaoShiCanShu_day_hour!N"&amp;COLUMN(V2))=0,"",INDIRECT("_FacadeXiaoShiCanShu_day_hour!N"&amp;COLUMN(V2)))</f>
        <v/>
      </c>
      <c r="AC18" s="71"/>
      <c r="AD18" s="70" t="str">
        <f ca="1">IF(INDIRECT("_FacadeXiaoShiCanShu_day_hour!N"&amp;COLUMN(W2))=0,"",INDIRECT("_FacadeXiaoShiCanShu_day_hour!N"&amp;COLUMN(W2)))</f>
        <v/>
      </c>
      <c r="AE18" s="71"/>
      <c r="AF18" s="70" t="str">
        <f ca="1">IF(INDIRECT("_FacadeXiaoShiCanShu_day_hour!N"&amp;COLUMN(X2))=0,"",INDIRECT("_FacadeXiaoShiCanShu_day_hour!N"&amp;COLUMN(X2)))</f>
        <v/>
      </c>
      <c r="AG18" s="71"/>
      <c r="AH18" s="70" t="str">
        <f ca="1">IF(INDIRECT("_FacadeXiaoShiCanShu_day_hour!N"&amp;COLUMN(Y2))=0,"",INDIRECT("_FacadeXiaoShiCanShu_day_hour!N"&amp;COLUMN(Y2)))</f>
        <v/>
      </c>
      <c r="AI18" s="71"/>
      <c r="AJ18" s="70" t="str">
        <f t="shared" ca="1" si="16"/>
        <v/>
      </c>
      <c r="AK18" s="72"/>
      <c r="AL18" s="73"/>
    </row>
    <row r="19" spans="2:38" x14ac:dyDescent="0.2">
      <c r="B19" s="74" t="s">
        <v>15</v>
      </c>
      <c r="C19" s="75"/>
      <c r="D19" s="75"/>
      <c r="E19" s="54" t="str">
        <f ca="1">IF(INDIRECT("_FacadeXiaoShiCanShu_day_hour!O"&amp;COLUMN(B2))=0,"",INDIRECT("_FacadeXiaoShiCanShu_day_hour!O"&amp;COLUMN(B2)))</f>
        <v/>
      </c>
      <c r="F19" s="54" t="str">
        <f t="shared" ref="F19:U19" ca="1" si="28">IF(INDIRECT("_FacadeXiaoShiCanShu_day_hour!O"&amp;COLUMN(C2))=0,"",INDIRECT("_FacadeXiaoShiCanShu_day_hour!O"&amp;COLUMN(C2)))</f>
        <v/>
      </c>
      <c r="G19" s="54" t="str">
        <f t="shared" ca="1" si="28"/>
        <v/>
      </c>
      <c r="H19" s="54" t="str">
        <f t="shared" ca="1" si="28"/>
        <v/>
      </c>
      <c r="I19" s="54" t="str">
        <f t="shared" ca="1" si="28"/>
        <v/>
      </c>
      <c r="J19" s="54" t="str">
        <f t="shared" ca="1" si="28"/>
        <v/>
      </c>
      <c r="K19" s="54" t="str">
        <f t="shared" ca="1" si="28"/>
        <v/>
      </c>
      <c r="L19" s="54" t="str">
        <f t="shared" ca="1" si="28"/>
        <v/>
      </c>
      <c r="M19" s="54" t="str">
        <f t="shared" ca="1" si="28"/>
        <v/>
      </c>
      <c r="N19" s="54" t="str">
        <f t="shared" ca="1" si="28"/>
        <v/>
      </c>
      <c r="O19" s="54" t="str">
        <f t="shared" ca="1" si="28"/>
        <v/>
      </c>
      <c r="P19" s="54" t="str">
        <f t="shared" ca="1" si="28"/>
        <v/>
      </c>
      <c r="Q19" s="54" t="str">
        <f t="shared" ca="1" si="28"/>
        <v/>
      </c>
      <c r="R19" s="54" t="str">
        <f t="shared" ca="1" si="28"/>
        <v/>
      </c>
      <c r="S19" s="54" t="str">
        <f t="shared" ca="1" si="28"/>
        <v/>
      </c>
      <c r="T19" s="54" t="str">
        <f t="shared" ca="1" si="28"/>
        <v/>
      </c>
      <c r="U19" s="54" t="str">
        <f t="shared" ca="1" si="28"/>
        <v/>
      </c>
      <c r="V19" s="70" t="str">
        <f ca="1">IF(INDIRECT("_FacadeXiaoShiCanShu_day_hour!O"&amp;COLUMN(S2))=0,"",INDIRECT("_FacadeXiaoShiCanShu_day_hour!O"&amp;COLUMN(S2)))</f>
        <v/>
      </c>
      <c r="W19" s="71"/>
      <c r="X19" s="70" t="str">
        <f ca="1">IF(INDIRECT("_FacadeXiaoShiCanShu_day_hour!O"&amp;COLUMN(T2))=0,"",INDIRECT("_FacadeXiaoShiCanShu_day_hour!O"&amp;COLUMN(T2)))</f>
        <v/>
      </c>
      <c r="Y19" s="71"/>
      <c r="Z19" s="70" t="str">
        <f ca="1">IF(INDIRECT("_FacadeXiaoShiCanShu_day_hour!O"&amp;COLUMN(U2))=0,"",INDIRECT("_FacadeXiaoShiCanShu_day_hour!O"&amp;COLUMN(U2)))</f>
        <v/>
      </c>
      <c r="AA19" s="71"/>
      <c r="AB19" s="70" t="str">
        <f ca="1">IF(INDIRECT("_FacadeXiaoShiCanShu_day_hour!O"&amp;COLUMN(V2))=0,"",INDIRECT("_FacadeXiaoShiCanShu_day_hour!O"&amp;COLUMN(V2)))</f>
        <v/>
      </c>
      <c r="AC19" s="71"/>
      <c r="AD19" s="70" t="str">
        <f ca="1">IF(INDIRECT("_FacadeXiaoShiCanShu_day_hour!O"&amp;COLUMN(W2))=0,"",INDIRECT("_FacadeXiaoShiCanShu_day_hour!O"&amp;COLUMN(W2)))</f>
        <v/>
      </c>
      <c r="AE19" s="71"/>
      <c r="AF19" s="70" t="str">
        <f ca="1">IF(INDIRECT("_FacadeXiaoShiCanShu_day_hour!O"&amp;COLUMN(X2))=0,"",INDIRECT("_FacadeXiaoShiCanShu_day_hour!O"&amp;COLUMN(X2)))</f>
        <v/>
      </c>
      <c r="AG19" s="71"/>
      <c r="AH19" s="70" t="str">
        <f ca="1">IF(INDIRECT("_FacadeXiaoShiCanShu_day_hour!O"&amp;COLUMN(Y2))=0,"",INDIRECT("_FacadeXiaoShiCanShu_day_hour!O"&amp;COLUMN(Y2)))</f>
        <v/>
      </c>
      <c r="AI19" s="71"/>
      <c r="AJ19" s="70" t="str">
        <f t="shared" ca="1" si="16"/>
        <v/>
      </c>
      <c r="AK19" s="72"/>
      <c r="AL19" s="73"/>
    </row>
    <row r="20" spans="2:38" ht="15" thickBot="1" x14ac:dyDescent="0.25">
      <c r="B20" s="93" t="s">
        <v>16</v>
      </c>
      <c r="C20" s="94"/>
      <c r="D20" s="94"/>
      <c r="E20" s="55" t="str">
        <f ca="1">IF(INDIRECT("_FacadeXiaoShiCanShu_day_hour!P"&amp;COLUMN(B2))=0,"",INDIRECT("_FacadeXiaoShiCanShu_day_hour!P"&amp;COLUMN(B2)))</f>
        <v/>
      </c>
      <c r="F20" s="55" t="str">
        <f t="shared" ref="F20:U20" ca="1" si="29">IF(INDIRECT("_FacadeXiaoShiCanShu_day_hour!P"&amp;COLUMN(C2))=0,"",INDIRECT("_FacadeXiaoShiCanShu_day_hour!P"&amp;COLUMN(C2)))</f>
        <v/>
      </c>
      <c r="G20" s="55" t="str">
        <f t="shared" ca="1" si="29"/>
        <v/>
      </c>
      <c r="H20" s="55" t="str">
        <f t="shared" ca="1" si="29"/>
        <v/>
      </c>
      <c r="I20" s="55" t="str">
        <f t="shared" ca="1" si="29"/>
        <v/>
      </c>
      <c r="J20" s="55" t="str">
        <f t="shared" ca="1" si="29"/>
        <v/>
      </c>
      <c r="K20" s="55" t="str">
        <f t="shared" ca="1" si="29"/>
        <v/>
      </c>
      <c r="L20" s="55" t="str">
        <f t="shared" ca="1" si="29"/>
        <v/>
      </c>
      <c r="M20" s="55" t="str">
        <f t="shared" ca="1" si="29"/>
        <v/>
      </c>
      <c r="N20" s="55" t="str">
        <f t="shared" ca="1" si="29"/>
        <v/>
      </c>
      <c r="O20" s="55" t="str">
        <f t="shared" ca="1" si="29"/>
        <v/>
      </c>
      <c r="P20" s="55" t="str">
        <f t="shared" ca="1" si="29"/>
        <v/>
      </c>
      <c r="Q20" s="55" t="str">
        <f t="shared" ca="1" si="29"/>
        <v/>
      </c>
      <c r="R20" s="55" t="str">
        <f t="shared" ca="1" si="29"/>
        <v/>
      </c>
      <c r="S20" s="55" t="str">
        <f t="shared" ca="1" si="29"/>
        <v/>
      </c>
      <c r="T20" s="55" t="str">
        <f t="shared" ca="1" si="29"/>
        <v/>
      </c>
      <c r="U20" s="55" t="str">
        <f t="shared" ca="1" si="29"/>
        <v/>
      </c>
      <c r="V20" s="70" t="str">
        <f ca="1">IF(INDIRECT("_FacadeXiaoShiCanShu_day_hour!P"&amp;COLUMN(S2))=0,"",INDIRECT("_FacadeXiaoShiCanShu_day_hour!P"&amp;COLUMN(S2)))</f>
        <v/>
      </c>
      <c r="W20" s="71"/>
      <c r="X20" s="70" t="str">
        <f ca="1">IF(INDIRECT("_FacadeXiaoShiCanShu_day_hour!P"&amp;COLUMN(T2))=0,"",INDIRECT("_FacadeXiaoShiCanShu_day_hour!P"&amp;COLUMN(T2)))</f>
        <v/>
      </c>
      <c r="Y20" s="71"/>
      <c r="Z20" s="70" t="str">
        <f ca="1">IF(INDIRECT("_FacadeXiaoShiCanShu_day_hour!P"&amp;COLUMN(U2))=0,"",INDIRECT("_FacadeXiaoShiCanShu_day_hour!P"&amp;COLUMN(U2)))</f>
        <v/>
      </c>
      <c r="AA20" s="71"/>
      <c r="AB20" s="70" t="str">
        <f ca="1">IF(INDIRECT("_FacadeXiaoShiCanShu_day_hour!P"&amp;COLUMN(V2))=0,"",INDIRECT("_FacadeXiaoShiCanShu_day_hour!P"&amp;COLUMN(V2)))</f>
        <v/>
      </c>
      <c r="AC20" s="71"/>
      <c r="AD20" s="70" t="str">
        <f ca="1">IF(INDIRECT("_FacadeXiaoShiCanShu_day_hour!P"&amp;COLUMN(W2))=0,"",INDIRECT("_FacadeXiaoShiCanShu_day_hour!P"&amp;COLUMN(W2)))</f>
        <v/>
      </c>
      <c r="AE20" s="71"/>
      <c r="AF20" s="70" t="str">
        <f ca="1">IF(INDIRECT("_FacadeXiaoShiCanShu_day_hour!P"&amp;COLUMN(X2))=0,"",INDIRECT("_FacadeXiaoShiCanShu_day_hour!P"&amp;COLUMN(X2)))</f>
        <v/>
      </c>
      <c r="AG20" s="71"/>
      <c r="AH20" s="70" t="str">
        <f ca="1">IF(INDIRECT("_FacadeXiaoShiCanShu_day_hour!P"&amp;COLUMN(Y2))=0,"",INDIRECT("_FacadeXiaoShiCanShu_day_hour!P"&amp;COLUMN(Y2)))</f>
        <v/>
      </c>
      <c r="AI20" s="71"/>
      <c r="AJ20" s="70" t="str">
        <f t="shared" ca="1" si="16"/>
        <v/>
      </c>
      <c r="AK20" s="72"/>
      <c r="AL20" s="73"/>
    </row>
    <row r="21" spans="2:38" x14ac:dyDescent="0.2">
      <c r="B21" s="10" t="s">
        <v>17</v>
      </c>
      <c r="C21" s="26">
        <v>1</v>
      </c>
      <c r="D21" s="8">
        <v>2</v>
      </c>
      <c r="E21" s="8">
        <v>3</v>
      </c>
      <c r="F21" s="8">
        <v>4</v>
      </c>
      <c r="G21" s="8">
        <v>5</v>
      </c>
      <c r="H21" s="8">
        <v>6</v>
      </c>
      <c r="I21" s="8">
        <v>7</v>
      </c>
      <c r="J21" s="8">
        <v>8</v>
      </c>
      <c r="K21" s="8">
        <v>9</v>
      </c>
      <c r="L21" s="8">
        <v>10</v>
      </c>
      <c r="M21" s="8">
        <v>11</v>
      </c>
      <c r="N21" s="8">
        <v>12</v>
      </c>
      <c r="O21" s="8">
        <v>13</v>
      </c>
      <c r="P21" s="8">
        <v>14</v>
      </c>
      <c r="Q21" s="8">
        <v>15</v>
      </c>
      <c r="R21" s="8">
        <v>16</v>
      </c>
      <c r="S21" s="8">
        <v>17</v>
      </c>
      <c r="T21" s="8">
        <v>18</v>
      </c>
      <c r="U21" s="8">
        <v>19</v>
      </c>
      <c r="V21" s="8">
        <v>20</v>
      </c>
      <c r="W21" s="8">
        <v>21</v>
      </c>
      <c r="X21" s="8">
        <v>22</v>
      </c>
      <c r="Y21" s="8">
        <v>23</v>
      </c>
      <c r="Z21" s="8">
        <v>24</v>
      </c>
      <c r="AA21" s="8">
        <v>25</v>
      </c>
      <c r="AB21" s="8">
        <v>26</v>
      </c>
      <c r="AC21" s="8">
        <v>27</v>
      </c>
      <c r="AD21" s="8">
        <v>28</v>
      </c>
      <c r="AE21" s="8">
        <v>29</v>
      </c>
      <c r="AF21" s="8">
        <v>30</v>
      </c>
      <c r="AG21" s="8">
        <v>31</v>
      </c>
      <c r="AH21" s="8">
        <v>32</v>
      </c>
      <c r="AI21" s="8">
        <v>33</v>
      </c>
      <c r="AJ21" s="8">
        <v>34</v>
      </c>
      <c r="AK21" s="8">
        <v>35</v>
      </c>
      <c r="AL21" s="9">
        <v>36</v>
      </c>
    </row>
    <row r="22" spans="2:38" x14ac:dyDescent="0.2">
      <c r="B22" s="25" t="s">
        <v>18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8"/>
    </row>
    <row r="23" spans="2:38" x14ac:dyDescent="0.2">
      <c r="B23" s="9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4"/>
    </row>
    <row r="24" spans="2:38" x14ac:dyDescent="0.2">
      <c r="B24" s="9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4"/>
    </row>
    <row r="25" spans="2:38" x14ac:dyDescent="0.2">
      <c r="B25" s="91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4"/>
    </row>
    <row r="26" spans="2:38" x14ac:dyDescent="0.2">
      <c r="B26" s="9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4"/>
    </row>
    <row r="27" spans="2:38" ht="15" thickBot="1" x14ac:dyDescent="0.25">
      <c r="B27" s="27" t="s">
        <v>21</v>
      </c>
      <c r="C27" s="92" t="str">
        <f>IF(_FacadeFengKouXinXi_day_hour!A2="","",_FacadeFengKouXinXi_day_hour!A2)</f>
        <v/>
      </c>
      <c r="D27" s="92"/>
      <c r="E27" s="92"/>
      <c r="F27" s="92"/>
      <c r="G27" s="28" t="s">
        <v>22</v>
      </c>
      <c r="H27" s="92" t="str">
        <f>IF(_FacadeFengKouXinXi_day_hour!B2="","",_FacadeFengKouXinXi_day_hour!B2)</f>
        <v/>
      </c>
      <c r="I27" s="92"/>
      <c r="J27" s="12" t="s">
        <v>23</v>
      </c>
      <c r="K27" s="89" t="s">
        <v>24</v>
      </c>
      <c r="L27" s="89"/>
      <c r="M27" s="92" t="str">
        <f>IF(_FacadeFengKouXinXi_day_hour!C2="","",_FacadeFengKouXinXi_day_hour!C2)</f>
        <v/>
      </c>
      <c r="N27" s="92"/>
      <c r="O27" s="12" t="s">
        <v>25</v>
      </c>
      <c r="P27" s="89" t="s">
        <v>26</v>
      </c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90"/>
    </row>
    <row r="28" spans="2:38" x14ac:dyDescent="0.2">
      <c r="B28" s="13"/>
      <c r="C28" s="104" t="s">
        <v>35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6"/>
      <c r="Y28" s="88" t="s">
        <v>36</v>
      </c>
      <c r="Z28" s="88"/>
      <c r="AA28" s="88"/>
      <c r="AB28" s="88" t="s">
        <v>38</v>
      </c>
      <c r="AC28" s="88"/>
      <c r="AD28" s="88"/>
      <c r="AE28" s="88"/>
      <c r="AF28" s="88"/>
      <c r="AG28" s="88"/>
      <c r="AH28" s="88"/>
      <c r="AI28" s="88"/>
      <c r="AJ28" s="88" t="s">
        <v>43</v>
      </c>
      <c r="AK28" s="88"/>
      <c r="AL28" s="103"/>
    </row>
    <row r="29" spans="2:38" x14ac:dyDescent="0.2">
      <c r="B29" s="3" t="s">
        <v>28</v>
      </c>
      <c r="C29" s="1" t="s">
        <v>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1"/>
      <c r="R29" s="11"/>
      <c r="S29" s="11"/>
      <c r="T29" s="15"/>
      <c r="U29" s="15"/>
      <c r="V29" s="11"/>
      <c r="W29" s="11"/>
      <c r="X29" s="11"/>
      <c r="Y29" s="11" t="s">
        <v>28</v>
      </c>
      <c r="Z29" s="11" t="s">
        <v>37</v>
      </c>
      <c r="AA29" s="11" t="s">
        <v>28</v>
      </c>
      <c r="AB29" s="95" t="s">
        <v>39</v>
      </c>
      <c r="AC29" s="95"/>
      <c r="AD29" s="95"/>
      <c r="AE29" s="95"/>
      <c r="AF29" s="95"/>
      <c r="AG29" s="11" t="s">
        <v>40</v>
      </c>
      <c r="AH29" s="11" t="s">
        <v>41</v>
      </c>
      <c r="AI29" s="11" t="s">
        <v>42</v>
      </c>
      <c r="AJ29" s="11" t="s">
        <v>0</v>
      </c>
      <c r="AK29" s="11" t="s">
        <v>44</v>
      </c>
      <c r="AL29" s="14" t="s">
        <v>45</v>
      </c>
    </row>
    <row r="30" spans="2:38" x14ac:dyDescent="0.2">
      <c r="B30" s="3" t="s">
        <v>29</v>
      </c>
      <c r="C30" s="1" t="s">
        <v>74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5"/>
      <c r="U30" s="15"/>
      <c r="V30" s="1"/>
      <c r="W30" s="1"/>
      <c r="X30" s="1"/>
      <c r="Y30" s="1"/>
      <c r="Z30" s="1"/>
      <c r="AA30" s="1"/>
      <c r="AB30" s="95"/>
      <c r="AC30" s="95"/>
      <c r="AD30" s="95"/>
      <c r="AE30" s="95"/>
      <c r="AF30" s="95"/>
      <c r="AG30" s="1"/>
      <c r="AH30" s="1"/>
      <c r="AI30" s="1"/>
      <c r="AJ30" s="1"/>
      <c r="AK30" s="1"/>
      <c r="AL30" s="4"/>
    </row>
    <row r="31" spans="2:38" x14ac:dyDescent="0.2">
      <c r="B31" s="3" t="s">
        <v>30</v>
      </c>
      <c r="C31" s="1" t="s">
        <v>172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5"/>
      <c r="U31" s="15"/>
      <c r="V31" s="1"/>
      <c r="W31" s="1"/>
      <c r="X31" s="1"/>
      <c r="Y31" s="1"/>
      <c r="Z31" s="1"/>
      <c r="AA31" s="1"/>
      <c r="AB31" s="95"/>
      <c r="AC31" s="95"/>
      <c r="AD31" s="95"/>
      <c r="AE31" s="95"/>
      <c r="AF31" s="95"/>
      <c r="AG31" s="1"/>
      <c r="AH31" s="1"/>
      <c r="AI31" s="1"/>
      <c r="AJ31" s="1"/>
      <c r="AK31" s="1"/>
      <c r="AL31" s="4"/>
    </row>
    <row r="32" spans="2:38" x14ac:dyDescent="0.2">
      <c r="B32" s="3" t="s">
        <v>31</v>
      </c>
      <c r="C32" s="53" t="str">
        <f>IFERROR(C31/C30,"")</f>
        <v/>
      </c>
      <c r="D32" s="53" t="str">
        <f t="shared" ref="D32:X32" si="30">IFERROR(D31/D30,"")</f>
        <v/>
      </c>
      <c r="E32" s="53" t="str">
        <f t="shared" si="30"/>
        <v/>
      </c>
      <c r="F32" s="53" t="str">
        <f t="shared" si="30"/>
        <v/>
      </c>
      <c r="G32" s="53" t="str">
        <f t="shared" si="30"/>
        <v/>
      </c>
      <c r="H32" s="53" t="str">
        <f t="shared" si="30"/>
        <v/>
      </c>
      <c r="I32" s="53" t="str">
        <f t="shared" si="30"/>
        <v/>
      </c>
      <c r="J32" s="53" t="str">
        <f t="shared" si="30"/>
        <v/>
      </c>
      <c r="K32" s="53" t="str">
        <f t="shared" si="30"/>
        <v/>
      </c>
      <c r="L32" s="53" t="str">
        <f t="shared" si="30"/>
        <v/>
      </c>
      <c r="M32" s="53" t="str">
        <f t="shared" si="30"/>
        <v/>
      </c>
      <c r="N32" s="53" t="str">
        <f t="shared" si="30"/>
        <v/>
      </c>
      <c r="O32" s="53" t="str">
        <f t="shared" si="30"/>
        <v/>
      </c>
      <c r="P32" s="53" t="str">
        <f t="shared" si="30"/>
        <v/>
      </c>
      <c r="Q32" s="53" t="str">
        <f t="shared" si="30"/>
        <v/>
      </c>
      <c r="R32" s="53" t="str">
        <f t="shared" si="30"/>
        <v/>
      </c>
      <c r="S32" s="53" t="str">
        <f t="shared" si="30"/>
        <v/>
      </c>
      <c r="T32" s="53" t="str">
        <f t="shared" si="30"/>
        <v/>
      </c>
      <c r="U32" s="53" t="str">
        <f t="shared" si="30"/>
        <v/>
      </c>
      <c r="V32" s="53" t="str">
        <f t="shared" si="30"/>
        <v/>
      </c>
      <c r="W32" s="53" t="str">
        <f t="shared" si="30"/>
        <v/>
      </c>
      <c r="X32" s="53" t="str">
        <f t="shared" si="30"/>
        <v/>
      </c>
      <c r="Y32" s="1"/>
      <c r="Z32" s="1"/>
      <c r="AA32" s="1"/>
      <c r="AB32" s="95"/>
      <c r="AC32" s="95"/>
      <c r="AD32" s="95"/>
      <c r="AE32" s="95"/>
      <c r="AF32" s="95"/>
      <c r="AG32" s="1"/>
      <c r="AH32" s="1"/>
      <c r="AI32" s="1"/>
      <c r="AJ32" s="1"/>
      <c r="AK32" s="1"/>
      <c r="AL32" s="4"/>
    </row>
    <row r="33" spans="2:38" x14ac:dyDescent="0.2">
      <c r="B33" s="3" t="s">
        <v>32</v>
      </c>
      <c r="C33" s="1" t="s">
        <v>76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5"/>
      <c r="U33" s="15"/>
      <c r="V33" s="1"/>
      <c r="W33" s="1"/>
      <c r="X33" s="1"/>
      <c r="Y33" s="1"/>
      <c r="Z33" s="1"/>
      <c r="AA33" s="1"/>
      <c r="AB33" s="95"/>
      <c r="AC33" s="95"/>
      <c r="AD33" s="95"/>
      <c r="AE33" s="95"/>
      <c r="AF33" s="95"/>
      <c r="AG33" s="1"/>
      <c r="AH33" s="1"/>
      <c r="AI33" s="1"/>
      <c r="AJ33" s="1"/>
      <c r="AK33" s="1"/>
      <c r="AL33" s="4"/>
    </row>
    <row r="34" spans="2:38" x14ac:dyDescent="0.2">
      <c r="B34" s="3" t="s">
        <v>33</v>
      </c>
      <c r="C34" s="1" t="s">
        <v>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5"/>
      <c r="U34" s="15"/>
      <c r="V34" s="1"/>
      <c r="W34" s="1"/>
      <c r="X34" s="1"/>
      <c r="Y34" s="1"/>
      <c r="Z34" s="1"/>
      <c r="AA34" s="1"/>
      <c r="AB34" s="95"/>
      <c r="AC34" s="95"/>
      <c r="AD34" s="95"/>
      <c r="AE34" s="95"/>
      <c r="AF34" s="95"/>
      <c r="AG34" s="1"/>
      <c r="AH34" s="1"/>
      <c r="AI34" s="1"/>
      <c r="AJ34" s="1"/>
      <c r="AK34" s="1"/>
      <c r="AL34" s="4"/>
    </row>
    <row r="35" spans="2:38" x14ac:dyDescent="0.2">
      <c r="B35" s="3" t="s">
        <v>34</v>
      </c>
      <c r="C35" s="1" t="s">
        <v>78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5"/>
      <c r="U35" s="15"/>
      <c r="V35" s="1"/>
      <c r="W35" s="1"/>
      <c r="X35" s="1"/>
      <c r="Y35" s="1"/>
      <c r="Z35" s="1"/>
      <c r="AA35" s="1"/>
      <c r="AB35" s="95"/>
      <c r="AC35" s="95"/>
      <c r="AD35" s="95"/>
      <c r="AE35" s="95"/>
      <c r="AF35" s="95"/>
      <c r="AG35" s="1"/>
      <c r="AH35" s="1"/>
      <c r="AI35" s="1"/>
      <c r="AJ35" s="1"/>
      <c r="AK35" s="1"/>
      <c r="AL35" s="4"/>
    </row>
    <row r="36" spans="2:38" x14ac:dyDescent="0.2"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5"/>
      <c r="U36" s="15"/>
      <c r="V36" s="1"/>
      <c r="W36" s="1"/>
      <c r="X36" s="1"/>
      <c r="Y36" s="1"/>
      <c r="Z36" s="1"/>
      <c r="AA36" s="1"/>
      <c r="AB36" s="95"/>
      <c r="AC36" s="95"/>
      <c r="AD36" s="95"/>
      <c r="AE36" s="95"/>
      <c r="AF36" s="95"/>
      <c r="AG36" s="1"/>
      <c r="AH36" s="1"/>
      <c r="AI36" s="1"/>
      <c r="AJ36" s="95" t="s">
        <v>46</v>
      </c>
      <c r="AK36" s="95"/>
      <c r="AL36" s="107"/>
    </row>
    <row r="37" spans="2:38" x14ac:dyDescent="0.2"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5"/>
      <c r="U37" s="15"/>
      <c r="V37" s="1"/>
      <c r="W37" s="1"/>
      <c r="X37" s="1"/>
      <c r="Y37" s="1"/>
      <c r="Z37" s="1"/>
      <c r="AA37" s="1"/>
      <c r="AB37" s="95"/>
      <c r="AC37" s="95"/>
      <c r="AD37" s="95"/>
      <c r="AE37" s="95"/>
      <c r="AF37" s="95"/>
      <c r="AG37" s="1"/>
      <c r="AH37" s="1"/>
      <c r="AI37" s="1"/>
      <c r="AJ37" s="1" t="s">
        <v>47</v>
      </c>
      <c r="AK37" s="1" t="s">
        <v>48</v>
      </c>
      <c r="AL37" s="4" t="s">
        <v>49</v>
      </c>
    </row>
    <row r="38" spans="2:38" x14ac:dyDescent="0.2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5"/>
      <c r="U38" s="15"/>
      <c r="V38" s="1"/>
      <c r="W38" s="1"/>
      <c r="X38" s="1"/>
      <c r="Y38" s="1"/>
      <c r="Z38" s="1"/>
      <c r="AA38" s="1"/>
      <c r="AB38" s="95"/>
      <c r="AC38" s="95"/>
      <c r="AD38" s="95"/>
      <c r="AE38" s="95"/>
      <c r="AF38" s="95"/>
      <c r="AG38" s="1"/>
      <c r="AH38" s="1"/>
      <c r="AI38" s="1"/>
      <c r="AJ38" s="1" t="s">
        <v>50</v>
      </c>
      <c r="AK38" s="1"/>
      <c r="AL38" s="4"/>
    </row>
    <row r="39" spans="2:38" x14ac:dyDescent="0.2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5"/>
      <c r="U39" s="15"/>
      <c r="V39" s="1"/>
      <c r="W39" s="1"/>
      <c r="X39" s="1"/>
      <c r="Y39" s="1"/>
      <c r="Z39" s="1"/>
      <c r="AA39" s="1"/>
      <c r="AB39" s="95"/>
      <c r="AC39" s="95"/>
      <c r="AD39" s="95"/>
      <c r="AE39" s="95"/>
      <c r="AF39" s="95"/>
      <c r="AG39" s="1"/>
      <c r="AH39" s="1"/>
      <c r="AI39" s="1"/>
      <c r="AJ39" s="1" t="s">
        <v>51</v>
      </c>
      <c r="AK39" s="1"/>
      <c r="AL39" s="4"/>
    </row>
    <row r="40" spans="2:38" x14ac:dyDescent="0.2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5"/>
      <c r="U40" s="15"/>
      <c r="V40" s="1"/>
      <c r="W40" s="1"/>
      <c r="X40" s="1"/>
      <c r="Y40" s="1"/>
      <c r="Z40" s="1"/>
      <c r="AA40" s="1"/>
      <c r="AB40" s="95"/>
      <c r="AC40" s="95"/>
      <c r="AD40" s="95"/>
      <c r="AE40" s="95"/>
      <c r="AF40" s="95"/>
      <c r="AG40" s="1"/>
      <c r="AH40" s="1"/>
      <c r="AI40" s="1"/>
      <c r="AJ40" s="1" t="s">
        <v>52</v>
      </c>
      <c r="AK40" s="1"/>
      <c r="AL40" s="4"/>
    </row>
    <row r="41" spans="2:38" ht="15" thickBot="1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6"/>
      <c r="U41" s="16"/>
      <c r="V41" s="6"/>
      <c r="W41" s="6"/>
      <c r="X41" s="6"/>
      <c r="Y41" s="6"/>
      <c r="Z41" s="6"/>
      <c r="AA41" s="6"/>
      <c r="AB41" s="96"/>
      <c r="AC41" s="96"/>
      <c r="AD41" s="96"/>
      <c r="AE41" s="96"/>
      <c r="AF41" s="96"/>
      <c r="AG41" s="6"/>
      <c r="AH41" s="6"/>
      <c r="AI41" s="6"/>
      <c r="AJ41" s="6" t="s">
        <v>53</v>
      </c>
      <c r="AK41" s="6"/>
      <c r="AL41" s="7"/>
    </row>
  </sheetData>
  <mergeCells count="182">
    <mergeCell ref="AJ36:AL36"/>
    <mergeCell ref="AB28:AI28"/>
    <mergeCell ref="AB29:AF29"/>
    <mergeCell ref="AB30:AF30"/>
    <mergeCell ref="AB31:AF31"/>
    <mergeCell ref="AB32:AF32"/>
    <mergeCell ref="AB33:AF33"/>
    <mergeCell ref="AB34:AF34"/>
    <mergeCell ref="AB35:AF35"/>
    <mergeCell ref="AB36:AF36"/>
    <mergeCell ref="AB37:AF37"/>
    <mergeCell ref="AB38:AF38"/>
    <mergeCell ref="AB39:AF39"/>
    <mergeCell ref="AB40:AF40"/>
    <mergeCell ref="AB41:AF41"/>
    <mergeCell ref="E2:AD3"/>
    <mergeCell ref="Y28:AA28"/>
    <mergeCell ref="AJ28:AL28"/>
    <mergeCell ref="C28:X28"/>
    <mergeCell ref="X20:Y20"/>
    <mergeCell ref="V5:W5"/>
    <mergeCell ref="V7:W7"/>
    <mergeCell ref="V8:W8"/>
    <mergeCell ref="V6:W6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AB12:AC12"/>
    <mergeCell ref="AB13:AC13"/>
    <mergeCell ref="AB14:AC14"/>
    <mergeCell ref="AB15:AC15"/>
    <mergeCell ref="AB16:AC16"/>
    <mergeCell ref="AB17:AC17"/>
    <mergeCell ref="V19:W19"/>
    <mergeCell ref="V20:W20"/>
    <mergeCell ref="X11:Y11"/>
    <mergeCell ref="X12:Y12"/>
    <mergeCell ref="X13:Y13"/>
    <mergeCell ref="X14:Y14"/>
    <mergeCell ref="X15:Y15"/>
    <mergeCell ref="X16:Y16"/>
    <mergeCell ref="X17:Y17"/>
    <mergeCell ref="X18:Y18"/>
    <mergeCell ref="X19:Y19"/>
    <mergeCell ref="Z12:AA12"/>
    <mergeCell ref="Z13:AA13"/>
    <mergeCell ref="Z14:AA14"/>
    <mergeCell ref="Z16:AA16"/>
    <mergeCell ref="Z15:AA15"/>
    <mergeCell ref="Z17:AA17"/>
    <mergeCell ref="Z18:AA18"/>
    <mergeCell ref="Z19:AA19"/>
    <mergeCell ref="Z20:AA20"/>
    <mergeCell ref="AB18:AC18"/>
    <mergeCell ref="AB19:AC19"/>
    <mergeCell ref="P27:AL27"/>
    <mergeCell ref="B23:B24"/>
    <mergeCell ref="B25:B26"/>
    <mergeCell ref="C27:F27"/>
    <mergeCell ref="H27:I27"/>
    <mergeCell ref="K27:L27"/>
    <mergeCell ref="M27:N27"/>
    <mergeCell ref="B20:D20"/>
    <mergeCell ref="B18:D18"/>
    <mergeCell ref="B19:D19"/>
    <mergeCell ref="AF20:AG20"/>
    <mergeCell ref="AH18:AI18"/>
    <mergeCell ref="AH19:AI19"/>
    <mergeCell ref="AH20:AI20"/>
    <mergeCell ref="AD18:AE18"/>
    <mergeCell ref="AD19:AE19"/>
    <mergeCell ref="AD20:AE20"/>
    <mergeCell ref="AB20:AC20"/>
    <mergeCell ref="AJ20:AL20"/>
    <mergeCell ref="B2:D3"/>
    <mergeCell ref="AJ4:AL4"/>
    <mergeCell ref="AH4:AI4"/>
    <mergeCell ref="AB5:AC5"/>
    <mergeCell ref="AB6:AC6"/>
    <mergeCell ref="AB7:AC7"/>
    <mergeCell ref="AB8:AC8"/>
    <mergeCell ref="AB9:AC9"/>
    <mergeCell ref="AB10:AC10"/>
    <mergeCell ref="X5:Y5"/>
    <mergeCell ref="X6:Y6"/>
    <mergeCell ref="X7:Y7"/>
    <mergeCell ref="X8:Y8"/>
    <mergeCell ref="X9:Y9"/>
    <mergeCell ref="X10:Y10"/>
    <mergeCell ref="B4:D4"/>
    <mergeCell ref="AF4:AG4"/>
    <mergeCell ref="AD4:AE4"/>
    <mergeCell ref="AB4:AC4"/>
    <mergeCell ref="Z4:AA4"/>
    <mergeCell ref="X4:Y4"/>
    <mergeCell ref="V4:W4"/>
    <mergeCell ref="AD7:AE7"/>
    <mergeCell ref="AD8:AE8"/>
    <mergeCell ref="AJ12:AL12"/>
    <mergeCell ref="AJ11:AL11"/>
    <mergeCell ref="AJ13:AL13"/>
    <mergeCell ref="AJ14:AL14"/>
    <mergeCell ref="AJ15:AL15"/>
    <mergeCell ref="AJ6:AL6"/>
    <mergeCell ref="AJ7:AL7"/>
    <mergeCell ref="AJ8:AL8"/>
    <mergeCell ref="AJ9:AL9"/>
    <mergeCell ref="AJ10:AL10"/>
    <mergeCell ref="AD10:AE10"/>
    <mergeCell ref="AD11:AE11"/>
    <mergeCell ref="Z5:AA5"/>
    <mergeCell ref="Z6:AA6"/>
    <mergeCell ref="Z7:AA7"/>
    <mergeCell ref="Z8:AA8"/>
    <mergeCell ref="Z9:AA9"/>
    <mergeCell ref="Z10:AA10"/>
    <mergeCell ref="Z11:AA11"/>
    <mergeCell ref="AB11:AC11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D17:AE17"/>
    <mergeCell ref="AJ5:AL5"/>
    <mergeCell ref="AH5:AI5"/>
    <mergeCell ref="AF5:AG5"/>
    <mergeCell ref="AD5:AE5"/>
    <mergeCell ref="AD6:AE6"/>
    <mergeCell ref="AF6:AG6"/>
    <mergeCell ref="AH16:AI16"/>
    <mergeCell ref="AH17:AI17"/>
    <mergeCell ref="B16:D16"/>
    <mergeCell ref="B17:D17"/>
    <mergeCell ref="AD12:AE12"/>
    <mergeCell ref="AH11:AI11"/>
    <mergeCell ref="AH12:AI12"/>
    <mergeCell ref="AH13:AI13"/>
    <mergeCell ref="AH14:AI14"/>
    <mergeCell ref="AH15:AI15"/>
    <mergeCell ref="AH6:AI6"/>
    <mergeCell ref="AH7:AI7"/>
    <mergeCell ref="AH8:AI8"/>
    <mergeCell ref="AH9:AI9"/>
    <mergeCell ref="AH10:AI10"/>
    <mergeCell ref="AE2:AH3"/>
    <mergeCell ref="AI2:AL3"/>
    <mergeCell ref="AF16:AG16"/>
    <mergeCell ref="AF17:AG17"/>
    <mergeCell ref="AF18:AG18"/>
    <mergeCell ref="AF19:AG19"/>
    <mergeCell ref="AD13:AE13"/>
    <mergeCell ref="AD14:AE14"/>
    <mergeCell ref="AD15:AE15"/>
    <mergeCell ref="AD16:AE16"/>
    <mergeCell ref="AF7:AG7"/>
    <mergeCell ref="AF8:AG8"/>
    <mergeCell ref="AF9:AG9"/>
    <mergeCell ref="AF10:AG10"/>
    <mergeCell ref="AF11:AG11"/>
    <mergeCell ref="AF12:AG12"/>
    <mergeCell ref="AF13:AG13"/>
    <mergeCell ref="AF14:AG14"/>
    <mergeCell ref="AF15:AG15"/>
    <mergeCell ref="AJ16:AL16"/>
    <mergeCell ref="AJ17:AL17"/>
    <mergeCell ref="AJ18:AL18"/>
    <mergeCell ref="AJ19:AL19"/>
    <mergeCell ref="AD9:A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FA27-9425-4B46-B832-997C33CFA552}">
  <dimension ref="B1:AV41"/>
  <sheetViews>
    <sheetView tabSelected="1" topLeftCell="Y1" zoomScaleNormal="100" workbookViewId="0">
      <selection activeCell="AN1" sqref="AN1:AN1048576"/>
    </sheetView>
  </sheetViews>
  <sheetFormatPr defaultColWidth="9" defaultRowHeight="14.25" x14ac:dyDescent="0.2"/>
  <cols>
    <col min="1" max="1" width="9" style="29"/>
    <col min="2" max="2" width="9.625" style="29" customWidth="1"/>
    <col min="3" max="5" width="9" style="29"/>
    <col min="6" max="6" width="9.125" style="29" customWidth="1"/>
    <col min="7" max="10" width="9" style="29"/>
    <col min="11" max="12" width="9" style="29" customWidth="1"/>
    <col min="13" max="16" width="9" style="29"/>
    <col min="17" max="17" width="9.25" style="29" customWidth="1"/>
    <col min="18" max="33" width="9" style="29"/>
    <col min="34" max="34" width="9" style="29" customWidth="1"/>
    <col min="35" max="39" width="9" style="29"/>
    <col min="40" max="40" width="9" style="29" customWidth="1"/>
    <col min="41" max="16384" width="9" style="29"/>
  </cols>
  <sheetData>
    <row r="1" spans="2:48" ht="15" thickBot="1" x14ac:dyDescent="0.25"/>
    <row r="2" spans="2:48" ht="14.25" customHeight="1" x14ac:dyDescent="0.2">
      <c r="B2" s="145" t="s">
        <v>86</v>
      </c>
      <c r="C2" s="146"/>
      <c r="D2" s="146"/>
      <c r="E2" s="146"/>
      <c r="F2" s="149" t="s">
        <v>87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27" t="s">
        <v>171</v>
      </c>
      <c r="AN2" s="128"/>
      <c r="AO2" s="128"/>
      <c r="AP2" s="128"/>
      <c r="AQ2" s="129"/>
      <c r="AR2" s="133" t="s">
        <v>85</v>
      </c>
      <c r="AS2" s="134"/>
      <c r="AT2" s="134"/>
      <c r="AU2" s="134"/>
      <c r="AV2" s="135"/>
    </row>
    <row r="3" spans="2:48" ht="15" customHeight="1" thickBot="1" x14ac:dyDescent="0.25">
      <c r="B3" s="147"/>
      <c r="C3" s="148"/>
      <c r="D3" s="148"/>
      <c r="E3" s="148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30"/>
      <c r="AN3" s="131"/>
      <c r="AO3" s="131"/>
      <c r="AP3" s="131"/>
      <c r="AQ3" s="132"/>
      <c r="AR3" s="136"/>
      <c r="AS3" s="137"/>
      <c r="AT3" s="137"/>
      <c r="AU3" s="137"/>
      <c r="AV3" s="138"/>
    </row>
    <row r="4" spans="2:48" ht="15" thickBot="1" x14ac:dyDescent="0.25">
      <c r="B4" s="139" t="s">
        <v>88</v>
      </c>
      <c r="C4" s="140"/>
      <c r="D4" s="141"/>
      <c r="E4" s="141"/>
      <c r="F4" s="140" t="s">
        <v>89</v>
      </c>
      <c r="G4" s="140"/>
      <c r="H4" s="141"/>
      <c r="I4" s="141"/>
      <c r="J4" s="141" t="s">
        <v>90</v>
      </c>
      <c r="K4" s="141"/>
      <c r="L4" s="140"/>
      <c r="M4" s="140"/>
      <c r="N4" s="140" t="s">
        <v>91</v>
      </c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2"/>
    </row>
    <row r="5" spans="2:48" x14ac:dyDescent="0.2">
      <c r="B5" s="155" t="s">
        <v>92</v>
      </c>
      <c r="C5" s="157" t="s">
        <v>93</v>
      </c>
      <c r="D5" s="159" t="s">
        <v>94</v>
      </c>
      <c r="E5" s="159"/>
      <c r="F5" s="160" t="s">
        <v>95</v>
      </c>
      <c r="G5" s="160"/>
      <c r="H5" s="160"/>
      <c r="I5" s="143" t="s">
        <v>96</v>
      </c>
      <c r="J5" s="143" t="s">
        <v>97</v>
      </c>
      <c r="K5" s="143" t="s">
        <v>27</v>
      </c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 t="s">
        <v>98</v>
      </c>
      <c r="AF5" s="143" t="s">
        <v>99</v>
      </c>
      <c r="AG5" s="108" t="s">
        <v>100</v>
      </c>
      <c r="AH5" s="108"/>
      <c r="AI5" s="108"/>
      <c r="AJ5" s="108"/>
      <c r="AK5" s="108"/>
      <c r="AL5" s="108"/>
      <c r="AM5" s="108"/>
      <c r="AN5" s="108"/>
      <c r="AO5" s="108" t="s">
        <v>101</v>
      </c>
      <c r="AP5" s="108"/>
      <c r="AQ5" s="108"/>
      <c r="AR5" s="108"/>
      <c r="AS5" s="108"/>
      <c r="AT5" s="108"/>
      <c r="AU5" s="108"/>
      <c r="AV5" s="109"/>
    </row>
    <row r="6" spans="2:48" x14ac:dyDescent="0.2">
      <c r="B6" s="156"/>
      <c r="C6" s="158"/>
      <c r="D6" s="30" t="s">
        <v>102</v>
      </c>
      <c r="E6" s="30" t="s">
        <v>103</v>
      </c>
      <c r="F6" s="31" t="s">
        <v>104</v>
      </c>
      <c r="G6" s="31" t="s">
        <v>105</v>
      </c>
      <c r="H6" s="31" t="s">
        <v>106</v>
      </c>
      <c r="I6" s="144"/>
      <c r="J6" s="144"/>
      <c r="K6" s="52" t="s">
        <v>107</v>
      </c>
      <c r="L6" s="52" t="s">
        <v>108</v>
      </c>
      <c r="M6" s="52" t="s">
        <v>107</v>
      </c>
      <c r="N6" s="52" t="s">
        <v>108</v>
      </c>
      <c r="O6" s="52" t="s">
        <v>107</v>
      </c>
      <c r="P6" s="52" t="s">
        <v>108</v>
      </c>
      <c r="Q6" s="52" t="s">
        <v>107</v>
      </c>
      <c r="R6" s="52" t="s">
        <v>108</v>
      </c>
      <c r="S6" s="52" t="s">
        <v>107</v>
      </c>
      <c r="T6" s="52" t="s">
        <v>108</v>
      </c>
      <c r="U6" s="52" t="s">
        <v>107</v>
      </c>
      <c r="V6" s="52" t="s">
        <v>108</v>
      </c>
      <c r="W6" s="52" t="s">
        <v>107</v>
      </c>
      <c r="X6" s="52" t="s">
        <v>108</v>
      </c>
      <c r="Y6" s="52" t="s">
        <v>107</v>
      </c>
      <c r="Z6" s="52" t="s">
        <v>108</v>
      </c>
      <c r="AA6" s="52" t="s">
        <v>107</v>
      </c>
      <c r="AB6" s="52" t="s">
        <v>108</v>
      </c>
      <c r="AC6" s="52" t="s">
        <v>107</v>
      </c>
      <c r="AD6" s="52" t="s">
        <v>108</v>
      </c>
      <c r="AE6" s="144"/>
      <c r="AF6" s="144"/>
      <c r="AG6" s="32" t="s">
        <v>109</v>
      </c>
      <c r="AH6" s="32" t="s">
        <v>110</v>
      </c>
      <c r="AI6" s="32" t="s">
        <v>111</v>
      </c>
      <c r="AJ6" s="32" t="s">
        <v>112</v>
      </c>
      <c r="AK6" s="32" t="s">
        <v>113</v>
      </c>
      <c r="AL6" s="32" t="s">
        <v>114</v>
      </c>
      <c r="AM6" s="32" t="s">
        <v>115</v>
      </c>
      <c r="AN6" s="32" t="s">
        <v>116</v>
      </c>
      <c r="AO6" s="32" t="s">
        <v>117</v>
      </c>
      <c r="AP6" s="32" t="s">
        <v>118</v>
      </c>
      <c r="AQ6" s="32" t="s">
        <v>111</v>
      </c>
      <c r="AR6" s="32" t="s">
        <v>119</v>
      </c>
      <c r="AS6" s="32" t="s">
        <v>120</v>
      </c>
      <c r="AT6" s="32" t="s">
        <v>121</v>
      </c>
      <c r="AU6" s="32" t="s">
        <v>122</v>
      </c>
      <c r="AV6" s="33" t="s">
        <v>123</v>
      </c>
    </row>
    <row r="7" spans="2:48" ht="43.5" customHeight="1" x14ac:dyDescent="0.2">
      <c r="B7" s="34"/>
      <c r="C7" s="35" t="s">
        <v>124</v>
      </c>
      <c r="D7" s="35" t="s">
        <v>125</v>
      </c>
      <c r="E7" s="35" t="s">
        <v>126</v>
      </c>
      <c r="F7" s="35" t="s">
        <v>127</v>
      </c>
      <c r="G7" s="35" t="s">
        <v>128</v>
      </c>
      <c r="H7" s="35" t="s">
        <v>129</v>
      </c>
      <c r="I7" s="35"/>
      <c r="J7" s="35" t="s">
        <v>130</v>
      </c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9" t="s">
        <v>170</v>
      </c>
      <c r="AI7" s="39" t="s">
        <v>131</v>
      </c>
      <c r="AJ7" s="39" t="s">
        <v>132</v>
      </c>
      <c r="AK7" s="39" t="s">
        <v>133</v>
      </c>
      <c r="AL7" s="39" t="s">
        <v>134</v>
      </c>
      <c r="AM7" s="39" t="s">
        <v>135</v>
      </c>
      <c r="AN7" s="39"/>
      <c r="AO7" s="39" t="s">
        <v>136</v>
      </c>
      <c r="AP7" s="39" t="s">
        <v>137</v>
      </c>
      <c r="AQ7" s="39" t="s">
        <v>138</v>
      </c>
      <c r="AR7" s="39" t="s">
        <v>139</v>
      </c>
      <c r="AS7" s="39" t="s">
        <v>140</v>
      </c>
      <c r="AT7" s="39" t="s">
        <v>141</v>
      </c>
      <c r="AU7" s="39" t="s">
        <v>142</v>
      </c>
      <c r="AV7" s="39" t="s">
        <v>143</v>
      </c>
    </row>
    <row r="8" spans="2:48" ht="19.5" customHeight="1" x14ac:dyDescent="0.2">
      <c r="B8" s="40"/>
      <c r="C8" s="37"/>
      <c r="D8" s="37"/>
      <c r="E8" s="37"/>
      <c r="F8" s="37"/>
      <c r="G8" s="37"/>
      <c r="H8" s="37"/>
      <c r="I8" s="37"/>
      <c r="J8" s="37"/>
      <c r="K8" s="37" t="s">
        <v>144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 t="str">
        <f>IF(SUM(L8,N8,P8,R8,T8,V8,X8,Z8,AB8,AD8),SUM(L8,N8,P8,R8,T8,V8,X8,Z8,AB8,AD8),"")</f>
        <v/>
      </c>
      <c r="AF8" s="37" t="str">
        <f>AE8</f>
        <v/>
      </c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41"/>
    </row>
    <row r="9" spans="2:48" x14ac:dyDescent="0.2">
      <c r="B9" s="4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 t="str">
        <f t="shared" ref="AE9:AE23" si="0">IF(SUM(L9,N9,P9,R9,T9,V9,X9,Z9,AB9,AD9),SUM(L9,N9,P9,R9,T9,V9,X9,Z9,AB9,AD9),"")</f>
        <v/>
      </c>
      <c r="AF9" s="37" t="str">
        <f>IF(AE9&lt;&gt;"",SUM(AF8,AE9),"")</f>
        <v/>
      </c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41"/>
    </row>
    <row r="10" spans="2:48" x14ac:dyDescent="0.2">
      <c r="B10" s="40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 t="str">
        <f t="shared" si="0"/>
        <v/>
      </c>
      <c r="AF10" s="37" t="str">
        <f t="shared" ref="AF10:AF23" si="1">IF(AE10&lt;&gt;"",SUM(AF9,AE10),"")</f>
        <v/>
      </c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41"/>
    </row>
    <row r="11" spans="2:48" x14ac:dyDescent="0.2"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 t="str">
        <f t="shared" si="0"/>
        <v/>
      </c>
      <c r="AF11" s="37" t="str">
        <f t="shared" si="1"/>
        <v/>
      </c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41"/>
    </row>
    <row r="12" spans="2:48" x14ac:dyDescent="0.2"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 t="str">
        <f t="shared" si="0"/>
        <v/>
      </c>
      <c r="AF12" s="37" t="str">
        <f t="shared" si="1"/>
        <v/>
      </c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41"/>
    </row>
    <row r="13" spans="2:48" x14ac:dyDescent="0.2"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 t="str">
        <f t="shared" si="0"/>
        <v/>
      </c>
      <c r="AF13" s="37" t="str">
        <f t="shared" si="1"/>
        <v/>
      </c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41"/>
    </row>
    <row r="14" spans="2:48" x14ac:dyDescent="0.2">
      <c r="B14" s="40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 t="str">
        <f t="shared" si="0"/>
        <v/>
      </c>
      <c r="AF14" s="37" t="str">
        <f t="shared" si="1"/>
        <v/>
      </c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41"/>
    </row>
    <row r="15" spans="2:48" x14ac:dyDescent="0.2"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 t="str">
        <f t="shared" si="0"/>
        <v/>
      </c>
      <c r="AF15" s="37" t="str">
        <f t="shared" si="1"/>
        <v/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1"/>
    </row>
    <row r="16" spans="2:48" x14ac:dyDescent="0.2"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 t="str">
        <f t="shared" si="0"/>
        <v/>
      </c>
      <c r="AF16" s="37" t="str">
        <f t="shared" si="1"/>
        <v/>
      </c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1"/>
    </row>
    <row r="17" spans="2:48" x14ac:dyDescent="0.2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 t="str">
        <f t="shared" si="0"/>
        <v/>
      </c>
      <c r="AF17" s="37" t="str">
        <f t="shared" si="1"/>
        <v/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1"/>
    </row>
    <row r="18" spans="2:48" x14ac:dyDescent="0.2"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 t="str">
        <f t="shared" si="0"/>
        <v/>
      </c>
      <c r="AF18" s="37" t="str">
        <f t="shared" si="1"/>
        <v/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1"/>
    </row>
    <row r="19" spans="2:48" x14ac:dyDescent="0.2"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 t="str">
        <f t="shared" si="0"/>
        <v/>
      </c>
      <c r="AF19" s="37" t="str">
        <f t="shared" si="1"/>
        <v/>
      </c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1"/>
    </row>
    <row r="20" spans="2:48" x14ac:dyDescent="0.2"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 t="str">
        <f t="shared" si="0"/>
        <v/>
      </c>
      <c r="AF20" s="37" t="str">
        <f t="shared" si="1"/>
        <v/>
      </c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41"/>
    </row>
    <row r="21" spans="2:48" x14ac:dyDescent="0.2">
      <c r="B21" s="4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 t="str">
        <f t="shared" si="0"/>
        <v/>
      </c>
      <c r="AF21" s="37" t="str">
        <f t="shared" si="1"/>
        <v/>
      </c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41"/>
    </row>
    <row r="22" spans="2:48" x14ac:dyDescent="0.2">
      <c r="B22" s="4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 t="str">
        <f t="shared" si="0"/>
        <v/>
      </c>
      <c r="AF22" s="37" t="str">
        <f t="shared" si="1"/>
        <v/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41"/>
    </row>
    <row r="23" spans="2:48" ht="15" thickBot="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37" t="str">
        <f t="shared" si="0"/>
        <v/>
      </c>
      <c r="AF23" s="37" t="str">
        <f t="shared" si="1"/>
        <v/>
      </c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4"/>
    </row>
    <row r="24" spans="2:48" x14ac:dyDescent="0.2">
      <c r="B24" s="110" t="s">
        <v>145</v>
      </c>
      <c r="C24" s="111"/>
      <c r="D24" s="111"/>
      <c r="E24" s="111" t="s">
        <v>58</v>
      </c>
      <c r="F24" s="111"/>
      <c r="G24" s="111"/>
      <c r="H24" s="114" t="s">
        <v>57</v>
      </c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5"/>
      <c r="AK24" s="116" t="s">
        <v>146</v>
      </c>
      <c r="AL24" s="111"/>
      <c r="AM24" s="117"/>
      <c r="AN24" s="120" t="s">
        <v>147</v>
      </c>
      <c r="AO24" s="121"/>
      <c r="AP24" s="121"/>
      <c r="AQ24" s="121"/>
      <c r="AR24" s="121"/>
      <c r="AS24" s="121"/>
      <c r="AT24" s="122"/>
      <c r="AU24" s="123" t="s">
        <v>148</v>
      </c>
      <c r="AV24" s="124"/>
    </row>
    <row r="25" spans="2:48" x14ac:dyDescent="0.2">
      <c r="B25" s="112"/>
      <c r="C25" s="113"/>
      <c r="D25" s="113"/>
      <c r="E25" s="113"/>
      <c r="F25" s="113"/>
      <c r="G25" s="113"/>
      <c r="H25" s="125" t="s">
        <v>149</v>
      </c>
      <c r="I25" s="126"/>
      <c r="J25" s="32" t="s">
        <v>150</v>
      </c>
      <c r="K25" s="154" t="s">
        <v>151</v>
      </c>
      <c r="L25" s="152"/>
      <c r="M25" s="125" t="s">
        <v>120</v>
      </c>
      <c r="N25" s="126"/>
      <c r="O25" s="125" t="s">
        <v>118</v>
      </c>
      <c r="P25" s="126"/>
      <c r="Q25" s="154" t="s">
        <v>173</v>
      </c>
      <c r="R25" s="153"/>
      <c r="S25" s="125" t="s">
        <v>117</v>
      </c>
      <c r="T25" s="126"/>
      <c r="U25" s="125" t="s">
        <v>111</v>
      </c>
      <c r="V25" s="126"/>
      <c r="W25" s="125" t="s">
        <v>152</v>
      </c>
      <c r="X25" s="126"/>
      <c r="Y25" s="125" t="s">
        <v>153</v>
      </c>
      <c r="Z25" s="126"/>
      <c r="AA25" s="125" t="s">
        <v>154</v>
      </c>
      <c r="AB25" s="126"/>
      <c r="AC25" s="125" t="s">
        <v>155</v>
      </c>
      <c r="AD25" s="126"/>
      <c r="AE25" s="59" t="s">
        <v>156</v>
      </c>
      <c r="AF25" s="60" t="s">
        <v>157</v>
      </c>
      <c r="AG25" s="60" t="s">
        <v>158</v>
      </c>
      <c r="AH25" s="60" t="s">
        <v>159</v>
      </c>
      <c r="AI25" s="60" t="s">
        <v>160</v>
      </c>
      <c r="AJ25" s="60" t="s">
        <v>161</v>
      </c>
      <c r="AK25" s="118"/>
      <c r="AL25" s="113"/>
      <c r="AM25" s="119"/>
      <c r="AN25" s="45" t="s">
        <v>191</v>
      </c>
      <c r="AO25" s="45" t="s">
        <v>192</v>
      </c>
      <c r="AP25" s="45" t="s">
        <v>193</v>
      </c>
      <c r="AQ25" s="45" t="s">
        <v>194</v>
      </c>
      <c r="AR25" s="45" t="s">
        <v>111</v>
      </c>
      <c r="AS25" s="45" t="s">
        <v>185</v>
      </c>
      <c r="AT25" s="45" t="s">
        <v>186</v>
      </c>
      <c r="AU25" s="45" t="s">
        <v>187</v>
      </c>
      <c r="AV25" s="46" t="s">
        <v>188</v>
      </c>
    </row>
    <row r="26" spans="2:48" x14ac:dyDescent="0.2">
      <c r="B26" s="151" t="s">
        <v>195</v>
      </c>
      <c r="C26" s="152"/>
      <c r="D26" s="153"/>
      <c r="E26" s="154"/>
      <c r="F26" s="152"/>
      <c r="G26" s="153"/>
      <c r="H26" s="154"/>
      <c r="I26" s="153"/>
      <c r="J26" s="47"/>
      <c r="K26" s="154"/>
      <c r="L26" s="152"/>
      <c r="M26" s="125"/>
      <c r="N26" s="126"/>
      <c r="O26" s="125"/>
      <c r="P26" s="126"/>
      <c r="Q26" s="125"/>
      <c r="R26" s="126"/>
      <c r="S26" s="125"/>
      <c r="T26" s="126"/>
      <c r="U26" s="125"/>
      <c r="V26" s="126"/>
      <c r="W26" s="125"/>
      <c r="X26" s="126"/>
      <c r="Y26" s="125"/>
      <c r="Z26" s="126"/>
      <c r="AA26" s="125"/>
      <c r="AB26" s="126"/>
      <c r="AC26" s="125"/>
      <c r="AD26" s="126"/>
      <c r="AE26" s="47"/>
      <c r="AF26" s="48"/>
      <c r="AG26" s="47"/>
      <c r="AH26" s="47"/>
      <c r="AI26" s="47"/>
      <c r="AJ26" s="47"/>
      <c r="AK26" s="161" t="s">
        <v>162</v>
      </c>
      <c r="AL26" s="162"/>
      <c r="AM26" s="163"/>
      <c r="AN26" s="47" t="s">
        <v>189</v>
      </c>
      <c r="AO26" s="47"/>
      <c r="AP26" s="47"/>
      <c r="AQ26" s="47"/>
      <c r="AR26" s="47"/>
      <c r="AS26" s="47" t="s">
        <v>184</v>
      </c>
      <c r="AT26" s="47"/>
      <c r="AU26" s="47"/>
      <c r="AV26" s="49"/>
    </row>
    <row r="27" spans="2:48" x14ac:dyDescent="0.2">
      <c r="B27" s="151"/>
      <c r="C27" s="152"/>
      <c r="D27" s="153"/>
      <c r="E27" s="154"/>
      <c r="F27" s="152"/>
      <c r="G27" s="153"/>
      <c r="H27" s="154"/>
      <c r="I27" s="153"/>
      <c r="J27" s="47"/>
      <c r="K27" s="154"/>
      <c r="L27" s="152"/>
      <c r="M27" s="125"/>
      <c r="N27" s="126"/>
      <c r="O27" s="125"/>
      <c r="P27" s="126"/>
      <c r="Q27" s="125"/>
      <c r="R27" s="126"/>
      <c r="S27" s="125"/>
      <c r="T27" s="126"/>
      <c r="U27" s="125"/>
      <c r="V27" s="126"/>
      <c r="W27" s="125"/>
      <c r="X27" s="126"/>
      <c r="Y27" s="125"/>
      <c r="Z27" s="126"/>
      <c r="AA27" s="125"/>
      <c r="AB27" s="126"/>
      <c r="AC27" s="125"/>
      <c r="AD27" s="126"/>
      <c r="AE27" s="47"/>
      <c r="AF27" s="48"/>
      <c r="AG27" s="47"/>
      <c r="AH27" s="47"/>
      <c r="AI27" s="47"/>
      <c r="AJ27" s="47"/>
      <c r="AK27" s="118"/>
      <c r="AL27" s="113"/>
      <c r="AM27" s="119"/>
      <c r="AN27" s="47"/>
      <c r="AO27" s="47"/>
      <c r="AP27" s="47"/>
      <c r="AQ27" s="47"/>
      <c r="AR27" s="47"/>
      <c r="AS27" s="47"/>
      <c r="AT27" s="47"/>
      <c r="AU27" s="47"/>
      <c r="AV27" s="49"/>
    </row>
    <row r="28" spans="2:48" x14ac:dyDescent="0.2">
      <c r="B28" s="151"/>
      <c r="C28" s="152"/>
      <c r="D28" s="153"/>
      <c r="E28" s="154"/>
      <c r="F28" s="152"/>
      <c r="G28" s="153"/>
      <c r="H28" s="154"/>
      <c r="I28" s="153"/>
      <c r="J28" s="47"/>
      <c r="K28" s="154"/>
      <c r="L28" s="152"/>
      <c r="M28" s="125"/>
      <c r="N28" s="126"/>
      <c r="O28" s="125"/>
      <c r="P28" s="126"/>
      <c r="Q28" s="125"/>
      <c r="R28" s="126"/>
      <c r="S28" s="125"/>
      <c r="T28" s="126"/>
      <c r="U28" s="125"/>
      <c r="V28" s="126"/>
      <c r="W28" s="125"/>
      <c r="X28" s="126"/>
      <c r="Y28" s="125"/>
      <c r="Z28" s="126"/>
      <c r="AA28" s="125"/>
      <c r="AB28" s="126"/>
      <c r="AC28" s="125"/>
      <c r="AD28" s="126"/>
      <c r="AE28" s="47"/>
      <c r="AF28" s="48"/>
      <c r="AG28" s="47"/>
      <c r="AH28" s="47"/>
      <c r="AI28" s="47"/>
      <c r="AJ28" s="47"/>
      <c r="AK28" s="164" t="s">
        <v>163</v>
      </c>
      <c r="AL28" s="165"/>
      <c r="AM28" s="166"/>
      <c r="AN28" s="47" t="s">
        <v>190</v>
      </c>
      <c r="AO28" s="47"/>
      <c r="AP28" s="47"/>
      <c r="AQ28" s="47"/>
      <c r="AR28" s="47"/>
      <c r="AS28" s="47"/>
      <c r="AT28" s="47"/>
      <c r="AU28" s="47"/>
      <c r="AV28" s="49"/>
    </row>
    <row r="29" spans="2:48" x14ac:dyDescent="0.2">
      <c r="B29" s="151"/>
      <c r="C29" s="152"/>
      <c r="D29" s="153"/>
      <c r="E29" s="154"/>
      <c r="F29" s="152"/>
      <c r="G29" s="153"/>
      <c r="H29" s="154"/>
      <c r="I29" s="153"/>
      <c r="J29" s="47"/>
      <c r="K29" s="154"/>
      <c r="L29" s="152"/>
      <c r="M29" s="125"/>
      <c r="N29" s="126"/>
      <c r="O29" s="125"/>
      <c r="P29" s="126"/>
      <c r="Q29" s="125"/>
      <c r="R29" s="126"/>
      <c r="S29" s="125"/>
      <c r="T29" s="126"/>
      <c r="U29" s="125"/>
      <c r="V29" s="126"/>
      <c r="W29" s="125"/>
      <c r="X29" s="126"/>
      <c r="Y29" s="125"/>
      <c r="Z29" s="126"/>
      <c r="AA29" s="125"/>
      <c r="AB29" s="126"/>
      <c r="AC29" s="125"/>
      <c r="AD29" s="126"/>
      <c r="AE29" s="47"/>
      <c r="AF29" s="48"/>
      <c r="AG29" s="47"/>
      <c r="AH29" s="47"/>
      <c r="AI29" s="47"/>
      <c r="AJ29" s="47"/>
      <c r="AK29" s="167"/>
      <c r="AL29" s="168"/>
      <c r="AM29" s="169"/>
      <c r="AN29" s="47"/>
      <c r="AO29" s="47"/>
      <c r="AP29" s="47"/>
      <c r="AQ29" s="47"/>
      <c r="AR29" s="47"/>
      <c r="AS29" s="47"/>
      <c r="AT29" s="47"/>
      <c r="AU29" s="47"/>
      <c r="AV29" s="49"/>
    </row>
    <row r="30" spans="2:48" x14ac:dyDescent="0.2">
      <c r="B30" s="151"/>
      <c r="C30" s="152"/>
      <c r="D30" s="153"/>
      <c r="E30" s="154"/>
      <c r="F30" s="152"/>
      <c r="G30" s="153"/>
      <c r="H30" s="154"/>
      <c r="I30" s="153"/>
      <c r="J30" s="47"/>
      <c r="K30" s="154"/>
      <c r="L30" s="152"/>
      <c r="M30" s="125"/>
      <c r="N30" s="126"/>
      <c r="O30" s="125"/>
      <c r="P30" s="126"/>
      <c r="Q30" s="125"/>
      <c r="R30" s="126"/>
      <c r="S30" s="125"/>
      <c r="T30" s="126"/>
      <c r="U30" s="125"/>
      <c r="V30" s="126"/>
      <c r="W30" s="125"/>
      <c r="X30" s="126"/>
      <c r="Y30" s="125"/>
      <c r="Z30" s="126"/>
      <c r="AA30" s="125"/>
      <c r="AB30" s="126"/>
      <c r="AC30" s="125"/>
      <c r="AD30" s="126"/>
      <c r="AE30" s="47"/>
      <c r="AF30" s="47"/>
      <c r="AG30" s="47"/>
      <c r="AH30" s="47"/>
      <c r="AI30" s="47"/>
      <c r="AJ30" s="47"/>
      <c r="AK30" s="161" t="s">
        <v>175</v>
      </c>
      <c r="AL30" s="162"/>
      <c r="AM30" s="163"/>
      <c r="AN30" s="47" t="s">
        <v>145</v>
      </c>
      <c r="AO30" s="47" t="s">
        <v>177</v>
      </c>
      <c r="AP30" s="47" t="s">
        <v>178</v>
      </c>
      <c r="AQ30" s="47" t="s">
        <v>179</v>
      </c>
      <c r="AR30" s="47" t="s">
        <v>180</v>
      </c>
      <c r="AS30" s="47" t="s">
        <v>181</v>
      </c>
      <c r="AT30" s="47" t="s">
        <v>182</v>
      </c>
      <c r="AU30" s="47" t="s">
        <v>183</v>
      </c>
      <c r="AV30" s="49"/>
    </row>
    <row r="31" spans="2:48" x14ac:dyDescent="0.2">
      <c r="B31" s="151"/>
      <c r="C31" s="152"/>
      <c r="D31" s="153"/>
      <c r="E31" s="154"/>
      <c r="F31" s="152"/>
      <c r="G31" s="153"/>
      <c r="H31" s="154"/>
      <c r="I31" s="153"/>
      <c r="J31" s="47"/>
      <c r="K31" s="154"/>
      <c r="L31" s="153"/>
      <c r="M31" s="125"/>
      <c r="N31" s="126"/>
      <c r="O31" s="125"/>
      <c r="P31" s="126"/>
      <c r="Q31" s="125"/>
      <c r="R31" s="126"/>
      <c r="S31" s="125"/>
      <c r="T31" s="126"/>
      <c r="U31" s="125"/>
      <c r="V31" s="126"/>
      <c r="W31" s="125"/>
      <c r="X31" s="126"/>
      <c r="Y31" s="125"/>
      <c r="Z31" s="126"/>
      <c r="AA31" s="125"/>
      <c r="AB31" s="126"/>
      <c r="AC31" s="125"/>
      <c r="AD31" s="126"/>
      <c r="AE31" s="47"/>
      <c r="AF31" s="47"/>
      <c r="AG31" s="47"/>
      <c r="AH31" s="47"/>
      <c r="AI31" s="47"/>
      <c r="AJ31" s="47"/>
      <c r="AK31" s="179"/>
      <c r="AL31" s="191"/>
      <c r="AM31" s="180"/>
      <c r="AN31" s="47"/>
      <c r="AO31" s="47" t="s">
        <v>176</v>
      </c>
      <c r="AP31" s="47"/>
      <c r="AQ31" s="47"/>
      <c r="AR31" s="47"/>
      <c r="AS31" s="47"/>
      <c r="AT31" s="47"/>
      <c r="AU31" s="47"/>
      <c r="AV31" s="49"/>
    </row>
    <row r="32" spans="2:48" x14ac:dyDescent="0.2">
      <c r="B32" s="151"/>
      <c r="C32" s="152"/>
      <c r="D32" s="153"/>
      <c r="E32" s="154"/>
      <c r="F32" s="152"/>
      <c r="G32" s="153"/>
      <c r="H32" s="154"/>
      <c r="I32" s="153"/>
      <c r="J32" s="57"/>
      <c r="K32" s="154"/>
      <c r="L32" s="153"/>
      <c r="M32" s="125"/>
      <c r="N32" s="126"/>
      <c r="O32" s="125"/>
      <c r="P32" s="126"/>
      <c r="Q32" s="125"/>
      <c r="R32" s="126"/>
      <c r="S32" s="125"/>
      <c r="T32" s="126"/>
      <c r="U32" s="125"/>
      <c r="V32" s="126"/>
      <c r="W32" s="125"/>
      <c r="X32" s="126"/>
      <c r="Y32" s="125"/>
      <c r="Z32" s="126"/>
      <c r="AA32" s="125"/>
      <c r="AB32" s="126"/>
      <c r="AC32" s="125"/>
      <c r="AD32" s="126"/>
      <c r="AE32" s="57"/>
      <c r="AF32" s="57"/>
      <c r="AG32" s="57"/>
      <c r="AH32" s="57"/>
      <c r="AI32" s="57"/>
      <c r="AJ32" s="57"/>
      <c r="AK32" s="179"/>
      <c r="AL32" s="191"/>
      <c r="AM32" s="180"/>
      <c r="AN32" s="57"/>
      <c r="AO32" s="57"/>
      <c r="AP32" s="57"/>
      <c r="AQ32" s="57"/>
      <c r="AR32" s="57"/>
      <c r="AS32" s="57"/>
      <c r="AT32" s="57"/>
      <c r="AU32" s="57"/>
      <c r="AV32" s="58"/>
    </row>
    <row r="33" spans="2:48" ht="15" thickBot="1" x14ac:dyDescent="0.25">
      <c r="B33" s="182"/>
      <c r="C33" s="183"/>
      <c r="D33" s="184"/>
      <c r="E33" s="185"/>
      <c r="F33" s="183"/>
      <c r="G33" s="184"/>
      <c r="H33" s="185"/>
      <c r="I33" s="184"/>
      <c r="J33" s="50"/>
      <c r="K33" s="154"/>
      <c r="L33" s="153"/>
      <c r="M33" s="125"/>
      <c r="N33" s="126"/>
      <c r="O33" s="125"/>
      <c r="P33" s="126"/>
      <c r="Q33" s="125"/>
      <c r="R33" s="126"/>
      <c r="S33" s="125"/>
      <c r="T33" s="126"/>
      <c r="U33" s="125"/>
      <c r="V33" s="126"/>
      <c r="W33" s="125"/>
      <c r="X33" s="126"/>
      <c r="Y33" s="125"/>
      <c r="Z33" s="126"/>
      <c r="AA33" s="125"/>
      <c r="AB33" s="126"/>
      <c r="AC33" s="125"/>
      <c r="AD33" s="126"/>
      <c r="AE33" s="50"/>
      <c r="AF33" s="50"/>
      <c r="AG33" s="50"/>
      <c r="AH33" s="50"/>
      <c r="AI33" s="50"/>
      <c r="AJ33" s="50"/>
      <c r="AK33" s="192"/>
      <c r="AL33" s="193"/>
      <c r="AM33" s="194"/>
      <c r="AN33" s="50"/>
      <c r="AO33" s="50"/>
      <c r="AP33" s="50"/>
      <c r="AQ33" s="50"/>
      <c r="AR33" s="50"/>
      <c r="AS33" s="50"/>
      <c r="AT33" s="50"/>
      <c r="AU33" s="50"/>
      <c r="AV33" s="51"/>
    </row>
    <row r="34" spans="2:48" ht="18" x14ac:dyDescent="0.25">
      <c r="B34" s="195" t="s">
        <v>164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7"/>
      <c r="AE34" s="198" t="s">
        <v>165</v>
      </c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9"/>
    </row>
    <row r="35" spans="2:48" ht="18" x14ac:dyDescent="0.2">
      <c r="B35" s="170" t="s">
        <v>166</v>
      </c>
      <c r="C35" s="171"/>
      <c r="D35" s="176"/>
      <c r="E35" s="178" t="s">
        <v>167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 t="s">
        <v>168</v>
      </c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61" t="s">
        <v>166</v>
      </c>
      <c r="AF35" s="163"/>
      <c r="AG35" s="176"/>
      <c r="AH35" s="178" t="s">
        <v>167</v>
      </c>
      <c r="AI35" s="178"/>
      <c r="AJ35" s="178"/>
      <c r="AK35" s="178"/>
      <c r="AL35" s="178"/>
      <c r="AM35" s="178"/>
      <c r="AN35" s="178"/>
      <c r="AO35" s="178"/>
      <c r="AP35" s="178"/>
      <c r="AQ35" s="178"/>
      <c r="AR35" s="178" t="s">
        <v>168</v>
      </c>
      <c r="AS35" s="178"/>
      <c r="AT35" s="178"/>
      <c r="AU35" s="178"/>
      <c r="AV35" s="186"/>
    </row>
    <row r="36" spans="2:48" ht="14.25" customHeight="1" x14ac:dyDescent="0.2">
      <c r="B36" s="172"/>
      <c r="C36" s="173"/>
      <c r="D36" s="17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79"/>
      <c r="AF36" s="180"/>
      <c r="AG36" s="17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9"/>
    </row>
    <row r="37" spans="2:48" ht="14.25" customHeight="1" x14ac:dyDescent="0.2">
      <c r="B37" s="174"/>
      <c r="C37" s="175"/>
      <c r="D37" s="143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18"/>
      <c r="AF37" s="119"/>
      <c r="AG37" s="143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9"/>
    </row>
    <row r="38" spans="2:48" ht="14.25" customHeight="1" x14ac:dyDescent="0.2">
      <c r="B38" s="200" t="s">
        <v>169</v>
      </c>
      <c r="C38" s="163"/>
      <c r="D38" s="176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61" t="s">
        <v>169</v>
      </c>
      <c r="AF38" s="163"/>
      <c r="AG38" s="176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9"/>
    </row>
    <row r="39" spans="2:48" ht="14.25" customHeight="1" x14ac:dyDescent="0.2">
      <c r="B39" s="201"/>
      <c r="C39" s="180"/>
      <c r="D39" s="143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79"/>
      <c r="AF39" s="180"/>
      <c r="AG39" s="143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9"/>
    </row>
    <row r="40" spans="2:48" ht="14.25" customHeight="1" x14ac:dyDescent="0.2">
      <c r="B40" s="201"/>
      <c r="C40" s="180"/>
      <c r="D40" s="176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79"/>
      <c r="AF40" s="180"/>
      <c r="AG40" s="176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9"/>
    </row>
    <row r="41" spans="2:48" ht="15" customHeight="1" thickBot="1" x14ac:dyDescent="0.25">
      <c r="B41" s="202"/>
      <c r="C41" s="194"/>
      <c r="D41" s="181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92"/>
      <c r="AF41" s="194"/>
      <c r="AG41" s="181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90"/>
    </row>
  </sheetData>
  <mergeCells count="166">
    <mergeCell ref="AR35:AV35"/>
    <mergeCell ref="E36:O41"/>
    <mergeCell ref="P36:AD41"/>
    <mergeCell ref="AH36:AQ41"/>
    <mergeCell ref="AR36:AV41"/>
    <mergeCell ref="AH35:AQ35"/>
    <mergeCell ref="AK30:AM33"/>
    <mergeCell ref="S30:T30"/>
    <mergeCell ref="U30:V30"/>
    <mergeCell ref="W30:X30"/>
    <mergeCell ref="Y30:Z30"/>
    <mergeCell ref="AC33:AD33"/>
    <mergeCell ref="B34:AD34"/>
    <mergeCell ref="AE34:AV34"/>
    <mergeCell ref="Q33:R33"/>
    <mergeCell ref="S33:T33"/>
    <mergeCell ref="U33:V33"/>
    <mergeCell ref="W33:X33"/>
    <mergeCell ref="Y33:Z33"/>
    <mergeCell ref="B38:C41"/>
    <mergeCell ref="D38:D39"/>
    <mergeCell ref="AE38:AF41"/>
    <mergeCell ref="AG38:AG39"/>
    <mergeCell ref="D40:D41"/>
    <mergeCell ref="B35:C37"/>
    <mergeCell ref="D35:D37"/>
    <mergeCell ref="E35:O35"/>
    <mergeCell ref="P35:AD35"/>
    <mergeCell ref="AE35:AF37"/>
    <mergeCell ref="AG35:AG37"/>
    <mergeCell ref="AG40:AG41"/>
    <mergeCell ref="AA33:AB33"/>
    <mergeCell ref="B33:D33"/>
    <mergeCell ref="E33:G33"/>
    <mergeCell ref="H33:I33"/>
    <mergeCell ref="K33:L33"/>
    <mergeCell ref="M33:N33"/>
    <mergeCell ref="O33:P33"/>
    <mergeCell ref="B31:D31"/>
    <mergeCell ref="B32:D32"/>
    <mergeCell ref="E31:G31"/>
    <mergeCell ref="E32:G32"/>
    <mergeCell ref="H31:I31"/>
    <mergeCell ref="H32:I32"/>
    <mergeCell ref="K31:L31"/>
    <mergeCell ref="K32:L32"/>
    <mergeCell ref="Y29:Z29"/>
    <mergeCell ref="M31:N31"/>
    <mergeCell ref="M32:N32"/>
    <mergeCell ref="O31:P31"/>
    <mergeCell ref="O32:P32"/>
    <mergeCell ref="Q31:R31"/>
    <mergeCell ref="Q32:R32"/>
    <mergeCell ref="S31:T31"/>
    <mergeCell ref="S32:T32"/>
    <mergeCell ref="U31:V31"/>
    <mergeCell ref="U32:V32"/>
    <mergeCell ref="W31:X31"/>
    <mergeCell ref="W32:X32"/>
    <mergeCell ref="Y31:Z31"/>
    <mergeCell ref="Y32:Z32"/>
    <mergeCell ref="U29:V29"/>
    <mergeCell ref="W29:X29"/>
    <mergeCell ref="AA29:AB29"/>
    <mergeCell ref="AC29:AD29"/>
    <mergeCell ref="B30:D30"/>
    <mergeCell ref="E30:G30"/>
    <mergeCell ref="H30:I30"/>
    <mergeCell ref="K30:L30"/>
    <mergeCell ref="M30:N30"/>
    <mergeCell ref="O30:P30"/>
    <mergeCell ref="Q30:R30"/>
    <mergeCell ref="AA30:AB30"/>
    <mergeCell ref="AC30:AD30"/>
    <mergeCell ref="M27:N27"/>
    <mergeCell ref="O27:P27"/>
    <mergeCell ref="AC28:AD28"/>
    <mergeCell ref="AK28:AM29"/>
    <mergeCell ref="B29:D29"/>
    <mergeCell ref="E29:G29"/>
    <mergeCell ref="H29:I29"/>
    <mergeCell ref="K29:L29"/>
    <mergeCell ref="M29:N29"/>
    <mergeCell ref="O29:P29"/>
    <mergeCell ref="Q29:R29"/>
    <mergeCell ref="S29:T29"/>
    <mergeCell ref="Q28:R28"/>
    <mergeCell ref="S28:T28"/>
    <mergeCell ref="U28:V28"/>
    <mergeCell ref="W28:X28"/>
    <mergeCell ref="Y28:Z28"/>
    <mergeCell ref="AA28:AB28"/>
    <mergeCell ref="B28:D28"/>
    <mergeCell ref="E28:G28"/>
    <mergeCell ref="H28:I28"/>
    <mergeCell ref="K28:L28"/>
    <mergeCell ref="M28:N28"/>
    <mergeCell ref="O28:P28"/>
    <mergeCell ref="AC26:AD26"/>
    <mergeCell ref="K25:L25"/>
    <mergeCell ref="B5:B6"/>
    <mergeCell ref="C5:C6"/>
    <mergeCell ref="D5:E5"/>
    <mergeCell ref="F5:H5"/>
    <mergeCell ref="I5:I6"/>
    <mergeCell ref="AK26:AM27"/>
    <mergeCell ref="AC27:AD27"/>
    <mergeCell ref="Y25:Z25"/>
    <mergeCell ref="AA25:AB25"/>
    <mergeCell ref="AC25:AD25"/>
    <mergeCell ref="U25:V25"/>
    <mergeCell ref="W25:X25"/>
    <mergeCell ref="Q27:R27"/>
    <mergeCell ref="S27:T27"/>
    <mergeCell ref="U27:V27"/>
    <mergeCell ref="W27:X27"/>
    <mergeCell ref="Y27:Z27"/>
    <mergeCell ref="AA27:AB27"/>
    <mergeCell ref="B27:D27"/>
    <mergeCell ref="E27:G27"/>
    <mergeCell ref="H27:I27"/>
    <mergeCell ref="K27:L27"/>
    <mergeCell ref="AA31:AB31"/>
    <mergeCell ref="AA32:AB32"/>
    <mergeCell ref="AC31:AD31"/>
    <mergeCell ref="AC32:AD32"/>
    <mergeCell ref="B2:E3"/>
    <mergeCell ref="F2:AL3"/>
    <mergeCell ref="AG5:AN5"/>
    <mergeCell ref="AF5:AF6"/>
    <mergeCell ref="B26:D26"/>
    <mergeCell ref="E26:G26"/>
    <mergeCell ref="H26:I26"/>
    <mergeCell ref="K26:L26"/>
    <mergeCell ref="M26:N26"/>
    <mergeCell ref="O26:P26"/>
    <mergeCell ref="S26:T26"/>
    <mergeCell ref="M25:N25"/>
    <mergeCell ref="O25:P25"/>
    <mergeCell ref="Q25:R25"/>
    <mergeCell ref="S25:T25"/>
    <mergeCell ref="Q26:R26"/>
    <mergeCell ref="U26:V26"/>
    <mergeCell ref="W26:X26"/>
    <mergeCell ref="Y26:Z26"/>
    <mergeCell ref="AA26:AB26"/>
    <mergeCell ref="AO5:AV5"/>
    <mergeCell ref="B24:D25"/>
    <mergeCell ref="E24:G25"/>
    <mergeCell ref="H24:AJ24"/>
    <mergeCell ref="AK24:AM25"/>
    <mergeCell ref="AN24:AT24"/>
    <mergeCell ref="AU24:AV24"/>
    <mergeCell ref="H25:I25"/>
    <mergeCell ref="AM2:AQ3"/>
    <mergeCell ref="AR2:AV3"/>
    <mergeCell ref="B4:C4"/>
    <mergeCell ref="D4:E4"/>
    <mergeCell ref="F4:G4"/>
    <mergeCell ref="H4:I4"/>
    <mergeCell ref="J4:K4"/>
    <mergeCell ref="L4:M4"/>
    <mergeCell ref="N4:AV4"/>
    <mergeCell ref="J5:J6"/>
    <mergeCell ref="K5:AD5"/>
    <mergeCell ref="AE5:AE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DEF9-F93E-408A-834B-584CB07A0D2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7E01-EF46-4624-85A9-C653BE31496F}">
  <dimension ref="A1:B1"/>
  <sheetViews>
    <sheetView workbookViewId="0"/>
  </sheetViews>
  <sheetFormatPr defaultRowHeight="14.25" x14ac:dyDescent="0.2"/>
  <sheetData>
    <row r="1" spans="1:2" x14ac:dyDescent="0.2">
      <c r="A1" t="s">
        <v>59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B9BD-7182-4AFD-A9A9-4E46376B07B3}">
  <dimension ref="A1:S26"/>
  <sheetViews>
    <sheetView topLeftCell="E1" workbookViewId="0">
      <selection activeCell="P2" sqref="P2:P26"/>
    </sheetView>
  </sheetViews>
  <sheetFormatPr defaultColWidth="12.75" defaultRowHeight="14.25" x14ac:dyDescent="0.2"/>
  <sheetData>
    <row r="1" spans="1:19" ht="45" x14ac:dyDescent="0.2">
      <c r="A1" s="19" t="s">
        <v>60</v>
      </c>
      <c r="B1" s="19" t="s">
        <v>61</v>
      </c>
      <c r="C1" s="19" t="s">
        <v>62</v>
      </c>
      <c r="D1" s="23" t="s">
        <v>63</v>
      </c>
      <c r="E1" s="23" t="s">
        <v>64</v>
      </c>
      <c r="F1" s="23" t="s">
        <v>65</v>
      </c>
      <c r="G1" s="23" t="s">
        <v>66</v>
      </c>
      <c r="H1" s="23" t="s">
        <v>67</v>
      </c>
      <c r="I1" s="24" t="s">
        <v>9</v>
      </c>
      <c r="J1" s="23" t="s">
        <v>68</v>
      </c>
      <c r="K1" s="23" t="s">
        <v>69</v>
      </c>
      <c r="L1" s="23" t="s">
        <v>70</v>
      </c>
      <c r="M1" s="23" t="s">
        <v>71</v>
      </c>
      <c r="N1" s="23" t="s">
        <v>72</v>
      </c>
      <c r="O1" s="23" t="s">
        <v>73</v>
      </c>
      <c r="P1" s="23" t="s">
        <v>174</v>
      </c>
      <c r="Q1" s="23" t="s">
        <v>79</v>
      </c>
      <c r="R1" s="24" t="s">
        <v>80</v>
      </c>
      <c r="S1" s="24" t="s">
        <v>81</v>
      </c>
    </row>
    <row r="2" spans="1:19" x14ac:dyDescent="0.2">
      <c r="P2" t="str">
        <f>IFERROR(AVERAGE(Q2:S2),"")</f>
        <v/>
      </c>
      <c r="R2" s="22"/>
    </row>
    <row r="3" spans="1:19" x14ac:dyDescent="0.2">
      <c r="A3" s="20"/>
      <c r="B3" s="20"/>
      <c r="C3" s="20"/>
      <c r="P3" t="str">
        <f t="shared" ref="P3:P26" si="0">IFERROR(AVERAGE(Q3:S3),"")</f>
        <v/>
      </c>
    </row>
    <row r="4" spans="1:19" x14ac:dyDescent="0.2">
      <c r="A4" s="20"/>
      <c r="B4" s="20"/>
      <c r="C4" s="20"/>
      <c r="P4" t="str">
        <f t="shared" si="0"/>
        <v/>
      </c>
    </row>
    <row r="5" spans="1:19" x14ac:dyDescent="0.2">
      <c r="A5" s="20"/>
      <c r="B5" s="20"/>
      <c r="C5" s="21"/>
      <c r="P5" t="str">
        <f t="shared" si="0"/>
        <v/>
      </c>
    </row>
    <row r="6" spans="1:19" x14ac:dyDescent="0.2">
      <c r="C6" s="21"/>
      <c r="P6" t="str">
        <f t="shared" si="0"/>
        <v/>
      </c>
    </row>
    <row r="7" spans="1:19" x14ac:dyDescent="0.2">
      <c r="P7" t="str">
        <f t="shared" si="0"/>
        <v/>
      </c>
    </row>
    <row r="8" spans="1:19" x14ac:dyDescent="0.2">
      <c r="P8" t="str">
        <f t="shared" si="0"/>
        <v/>
      </c>
    </row>
    <row r="9" spans="1:19" x14ac:dyDescent="0.2">
      <c r="P9" t="str">
        <f t="shared" si="0"/>
        <v/>
      </c>
    </row>
    <row r="10" spans="1:19" x14ac:dyDescent="0.2">
      <c r="P10" t="str">
        <f t="shared" si="0"/>
        <v/>
      </c>
    </row>
    <row r="11" spans="1:19" x14ac:dyDescent="0.2">
      <c r="P11" t="str">
        <f t="shared" si="0"/>
        <v/>
      </c>
    </row>
    <row r="12" spans="1:19" x14ac:dyDescent="0.2">
      <c r="P12" t="str">
        <f t="shared" si="0"/>
        <v/>
      </c>
    </row>
    <row r="13" spans="1:19" x14ac:dyDescent="0.2">
      <c r="P13" t="str">
        <f t="shared" si="0"/>
        <v/>
      </c>
    </row>
    <row r="14" spans="1:19" x14ac:dyDescent="0.2">
      <c r="P14" t="str">
        <f t="shared" si="0"/>
        <v/>
      </c>
    </row>
    <row r="15" spans="1:19" x14ac:dyDescent="0.2">
      <c r="P15" t="str">
        <f t="shared" si="0"/>
        <v/>
      </c>
    </row>
    <row r="16" spans="1:19" x14ac:dyDescent="0.2">
      <c r="P16" t="str">
        <f t="shared" si="0"/>
        <v/>
      </c>
    </row>
    <row r="17" spans="16:16" x14ac:dyDescent="0.2">
      <c r="P17" t="str">
        <f t="shared" si="0"/>
        <v/>
      </c>
    </row>
    <row r="18" spans="16:16" x14ac:dyDescent="0.2">
      <c r="P18" t="str">
        <f t="shared" si="0"/>
        <v/>
      </c>
    </row>
    <row r="19" spans="16:16" x14ac:dyDescent="0.2">
      <c r="P19" t="str">
        <f t="shared" si="0"/>
        <v/>
      </c>
    </row>
    <row r="20" spans="16:16" x14ac:dyDescent="0.2">
      <c r="P20" t="str">
        <f t="shared" si="0"/>
        <v/>
      </c>
    </row>
    <row r="21" spans="16:16" x14ac:dyDescent="0.2">
      <c r="P21" t="str">
        <f t="shared" si="0"/>
        <v/>
      </c>
    </row>
    <row r="22" spans="16:16" x14ac:dyDescent="0.2">
      <c r="P22" t="str">
        <f t="shared" si="0"/>
        <v/>
      </c>
    </row>
    <row r="23" spans="16:16" x14ac:dyDescent="0.2">
      <c r="P23" t="str">
        <f t="shared" si="0"/>
        <v/>
      </c>
    </row>
    <row r="24" spans="16:16" x14ac:dyDescent="0.2">
      <c r="P24" t="str">
        <f t="shared" si="0"/>
        <v/>
      </c>
    </row>
    <row r="25" spans="16:16" x14ac:dyDescent="0.2">
      <c r="P25" t="str">
        <f t="shared" si="0"/>
        <v/>
      </c>
    </row>
    <row r="26" spans="16:16" x14ac:dyDescent="0.2">
      <c r="P26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E25E-B427-44B8-8120-086DD387CD5C}">
  <dimension ref="A1:C1"/>
  <sheetViews>
    <sheetView workbookViewId="0">
      <selection activeCell="C13" sqref="C13"/>
    </sheetView>
  </sheetViews>
  <sheetFormatPr defaultRowHeight="14.25" x14ac:dyDescent="0.2"/>
  <cols>
    <col min="1" max="1" width="27.125" customWidth="1"/>
    <col min="2" max="2" width="32.125" customWidth="1"/>
    <col min="3" max="3" width="28.25" customWidth="1"/>
  </cols>
  <sheetData>
    <row r="1" spans="1:3" x14ac:dyDescent="0.2">
      <c r="A1" t="s">
        <v>82</v>
      </c>
      <c r="B1" t="s">
        <v>83</v>
      </c>
      <c r="C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</vt:lpstr>
      <vt:lpstr>_metadata</vt:lpstr>
      <vt:lpstr>_dictionary</vt:lpstr>
      <vt:lpstr>_FacadeXiaoShiCanShu_day_hour</vt:lpstr>
      <vt:lpstr>_FacadeFengKouXinXi_day_hour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dcterms:created xsi:type="dcterms:W3CDTF">2015-06-05T18:17:20Z</dcterms:created>
  <dcterms:modified xsi:type="dcterms:W3CDTF">2020-05-19T08:45:03Z</dcterms:modified>
</cp:coreProperties>
</file>