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08C179C2-5622-48DE-A264-1C9EEBEEF4D6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8BF" sheetId="3" r:id="rId1"/>
    <sheet name="_tagNameDatas" sheetId="6" r:id="rId2"/>
    <sheet name="_dictionary" sheetId="4" r:id="rId3"/>
    <sheet name="_meta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7" i="3" l="1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" i="3"/>
  <c r="AW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5" i="3"/>
  <c r="AI6" i="3" l="1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5" i="3"/>
  <c r="AE67" i="3" l="1"/>
  <c r="AF67" i="3"/>
  <c r="AG67" i="3"/>
  <c r="S67" i="3"/>
  <c r="T67" i="3"/>
  <c r="U67" i="3"/>
  <c r="V67" i="3"/>
  <c r="W67" i="3"/>
  <c r="X67" i="3"/>
  <c r="Y67" i="3"/>
  <c r="Z67" i="3"/>
  <c r="AA67" i="3"/>
  <c r="AB67" i="3"/>
  <c r="AC67" i="3"/>
  <c r="A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D67" i="3"/>
  <c r="AH6" i="3" l="1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5" i="3"/>
  <c r="AR7" i="3" l="1"/>
  <c r="AR9" i="3"/>
  <c r="AR11" i="3"/>
  <c r="AR13" i="3"/>
  <c r="AR15" i="3"/>
  <c r="AR17" i="3"/>
  <c r="AR19" i="3"/>
  <c r="AR21" i="3"/>
  <c r="AR23" i="3"/>
  <c r="AR25" i="3"/>
  <c r="AR27" i="3"/>
  <c r="AR29" i="3"/>
  <c r="AR31" i="3"/>
  <c r="AR33" i="3"/>
  <c r="AR35" i="3"/>
  <c r="AR37" i="3"/>
  <c r="AR39" i="3"/>
  <c r="AR41" i="3"/>
  <c r="AR43" i="3"/>
  <c r="AR45" i="3"/>
  <c r="AR47" i="3"/>
  <c r="AR49" i="3"/>
  <c r="AR51" i="3"/>
  <c r="AR53" i="3"/>
  <c r="AR55" i="3"/>
  <c r="AR57" i="3"/>
  <c r="AR59" i="3"/>
  <c r="AR61" i="3"/>
  <c r="AR63" i="3"/>
  <c r="AR65" i="3"/>
  <c r="AR5" i="3"/>
  <c r="B5" i="3"/>
  <c r="AQ6" i="3"/>
  <c r="AS6" i="3" s="1"/>
  <c r="AQ7" i="3"/>
  <c r="AS7" i="3" s="1"/>
  <c r="AQ8" i="3"/>
  <c r="AS8" i="3" s="1"/>
  <c r="AQ9" i="3"/>
  <c r="AS9" i="3" s="1"/>
  <c r="AQ10" i="3"/>
  <c r="AS10" i="3" s="1"/>
  <c r="AQ11" i="3"/>
  <c r="AS11" i="3" s="1"/>
  <c r="AQ12" i="3"/>
  <c r="AS12" i="3" s="1"/>
  <c r="AQ13" i="3"/>
  <c r="AS13" i="3" s="1"/>
  <c r="AQ14" i="3"/>
  <c r="AS14" i="3" s="1"/>
  <c r="AQ15" i="3"/>
  <c r="AS15" i="3" s="1"/>
  <c r="AQ16" i="3"/>
  <c r="AS16" i="3" s="1"/>
  <c r="AQ17" i="3"/>
  <c r="AS17" i="3" s="1"/>
  <c r="AQ18" i="3"/>
  <c r="AS18" i="3" s="1"/>
  <c r="AQ19" i="3"/>
  <c r="AS19" i="3" s="1"/>
  <c r="AQ20" i="3"/>
  <c r="AS20" i="3" s="1"/>
  <c r="AQ21" i="3"/>
  <c r="AS21" i="3" s="1"/>
  <c r="AQ22" i="3"/>
  <c r="AS22" i="3" s="1"/>
  <c r="AQ23" i="3"/>
  <c r="AS23" i="3" s="1"/>
  <c r="AQ24" i="3"/>
  <c r="AS24" i="3" s="1"/>
  <c r="AQ25" i="3"/>
  <c r="AS25" i="3" s="1"/>
  <c r="AQ26" i="3"/>
  <c r="AS26" i="3" s="1"/>
  <c r="AQ27" i="3"/>
  <c r="AS27" i="3" s="1"/>
  <c r="AQ28" i="3"/>
  <c r="AS28" i="3" s="1"/>
  <c r="AQ29" i="3"/>
  <c r="AS29" i="3" s="1"/>
  <c r="AQ30" i="3"/>
  <c r="AS30" i="3" s="1"/>
  <c r="AQ31" i="3"/>
  <c r="AS31" i="3" s="1"/>
  <c r="AQ32" i="3"/>
  <c r="AS32" i="3" s="1"/>
  <c r="AQ33" i="3"/>
  <c r="AS33" i="3" s="1"/>
  <c r="AQ34" i="3"/>
  <c r="AS34" i="3" s="1"/>
  <c r="AQ35" i="3"/>
  <c r="AS35" i="3" s="1"/>
  <c r="AQ36" i="3"/>
  <c r="AS36" i="3" s="1"/>
  <c r="AQ37" i="3"/>
  <c r="AS37" i="3" s="1"/>
  <c r="AQ38" i="3"/>
  <c r="AS38" i="3" s="1"/>
  <c r="AQ39" i="3"/>
  <c r="AS39" i="3" s="1"/>
  <c r="AQ40" i="3"/>
  <c r="AS40" i="3" s="1"/>
  <c r="AQ41" i="3"/>
  <c r="AS41" i="3" s="1"/>
  <c r="AQ42" i="3"/>
  <c r="AS42" i="3" s="1"/>
  <c r="AQ43" i="3"/>
  <c r="AS43" i="3" s="1"/>
  <c r="AQ44" i="3"/>
  <c r="AS44" i="3" s="1"/>
  <c r="AQ45" i="3"/>
  <c r="AS45" i="3" s="1"/>
  <c r="AQ46" i="3"/>
  <c r="AS46" i="3" s="1"/>
  <c r="AQ47" i="3"/>
  <c r="AS47" i="3" s="1"/>
  <c r="AQ48" i="3"/>
  <c r="AS48" i="3" s="1"/>
  <c r="AQ49" i="3"/>
  <c r="AS49" i="3" s="1"/>
  <c r="AQ50" i="3"/>
  <c r="AS50" i="3" s="1"/>
  <c r="AQ51" i="3"/>
  <c r="AS51" i="3" s="1"/>
  <c r="AQ52" i="3"/>
  <c r="AS52" i="3" s="1"/>
  <c r="AQ53" i="3"/>
  <c r="AS53" i="3" s="1"/>
  <c r="AQ54" i="3"/>
  <c r="AS54" i="3" s="1"/>
  <c r="AQ55" i="3"/>
  <c r="AS55" i="3" s="1"/>
  <c r="AQ56" i="3"/>
  <c r="AS56" i="3" s="1"/>
  <c r="AQ57" i="3"/>
  <c r="AS57" i="3" s="1"/>
  <c r="AQ58" i="3"/>
  <c r="AS58" i="3" s="1"/>
  <c r="AQ59" i="3"/>
  <c r="AS59" i="3" s="1"/>
  <c r="AQ60" i="3"/>
  <c r="AS60" i="3" s="1"/>
  <c r="AQ61" i="3"/>
  <c r="AS61" i="3" s="1"/>
  <c r="AQ62" i="3"/>
  <c r="AS62" i="3" s="1"/>
  <c r="AQ63" i="3"/>
  <c r="AS63" i="3" s="1"/>
  <c r="AQ64" i="3"/>
  <c r="AS64" i="3" s="1"/>
  <c r="AQ65" i="3"/>
  <c r="AS65" i="3" s="1"/>
  <c r="AQ66" i="3"/>
  <c r="AS66" i="3" s="1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B6" i="3"/>
  <c r="AJ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AR67" i="3" l="1"/>
  <c r="AP67" i="3"/>
  <c r="BA67" i="3" s="1"/>
  <c r="AO67" i="3"/>
  <c r="AN67" i="3"/>
  <c r="AM67" i="3"/>
  <c r="AK67" i="3"/>
  <c r="BH66" i="3"/>
  <c r="BF66" i="3"/>
  <c r="BA66" i="3"/>
  <c r="AX66" i="3"/>
  <c r="AT66" i="3"/>
  <c r="BK65" i="3"/>
  <c r="BL65" i="3" s="1"/>
  <c r="BH65" i="3"/>
  <c r="BF65" i="3"/>
  <c r="BA65" i="3"/>
  <c r="BC65" i="3" s="1"/>
  <c r="AX65" i="3"/>
  <c r="AT65" i="3"/>
  <c r="BH64" i="3"/>
  <c r="BF64" i="3"/>
  <c r="BA64" i="3"/>
  <c r="BC64" i="3" s="1"/>
  <c r="BI64" i="3"/>
  <c r="BJ64" i="3" s="1"/>
  <c r="AV64" i="3"/>
  <c r="BK63" i="3"/>
  <c r="BL63" i="3" s="1"/>
  <c r="BH63" i="3"/>
  <c r="BF63" i="3"/>
  <c r="BA63" i="3"/>
  <c r="AX63" i="3"/>
  <c r="BI63" i="3"/>
  <c r="BJ63" i="3" s="1"/>
  <c r="AT63" i="3"/>
  <c r="BH62" i="3"/>
  <c r="BF62" i="3"/>
  <c r="BA62" i="3"/>
  <c r="BC62" i="3" s="1"/>
  <c r="BI62" i="3"/>
  <c r="BJ62" i="3" s="1"/>
  <c r="AV62" i="3"/>
  <c r="BK61" i="3"/>
  <c r="BL61" i="3" s="1"/>
  <c r="BH61" i="3"/>
  <c r="BF61" i="3"/>
  <c r="BA61" i="3"/>
  <c r="BC61" i="3" s="1"/>
  <c r="AX61" i="3"/>
  <c r="BI61" i="3"/>
  <c r="BJ61" i="3" s="1"/>
  <c r="AT61" i="3"/>
  <c r="BH60" i="3"/>
  <c r="BJ60" i="3" s="1"/>
  <c r="BF60" i="3"/>
  <c r="BA60" i="3"/>
  <c r="BI60" i="3"/>
  <c r="BL59" i="3"/>
  <c r="BK59" i="3"/>
  <c r="BH59" i="3"/>
  <c r="BF59" i="3"/>
  <c r="BA59" i="3"/>
  <c r="BC59" i="3" s="1"/>
  <c r="AT59" i="3"/>
  <c r="BH58" i="3"/>
  <c r="BF58" i="3"/>
  <c r="BA58" i="3"/>
  <c r="BC58" i="3" s="1"/>
  <c r="BK57" i="3"/>
  <c r="BL57" i="3" s="1"/>
  <c r="BI57" i="3"/>
  <c r="BJ57" i="3" s="1"/>
  <c r="BH57" i="3"/>
  <c r="BF57" i="3"/>
  <c r="BA57" i="3"/>
  <c r="AX57" i="3"/>
  <c r="AT57" i="3"/>
  <c r="BH56" i="3"/>
  <c r="BF56" i="3"/>
  <c r="BA56" i="3"/>
  <c r="BC56" i="3" s="1"/>
  <c r="AX56" i="3"/>
  <c r="AV56" i="3"/>
  <c r="BK55" i="3"/>
  <c r="BL55" i="3" s="1"/>
  <c r="BH55" i="3"/>
  <c r="BF55" i="3"/>
  <c r="BA55" i="3"/>
  <c r="BC55" i="3" s="1"/>
  <c r="AT55" i="3"/>
  <c r="BH54" i="3"/>
  <c r="BF54" i="3"/>
  <c r="BA54" i="3"/>
  <c r="AX54" i="3"/>
  <c r="BI54" i="3"/>
  <c r="BK53" i="3"/>
  <c r="BL53" i="3" s="1"/>
  <c r="BH53" i="3"/>
  <c r="BF53" i="3"/>
  <c r="BA53" i="3"/>
  <c r="BC53" i="3" s="1"/>
  <c r="AU53" i="3"/>
  <c r="AT53" i="3"/>
  <c r="BH52" i="3"/>
  <c r="BF52" i="3"/>
  <c r="BA52" i="3"/>
  <c r="BC52" i="3" s="1"/>
  <c r="BK51" i="3"/>
  <c r="BL51" i="3" s="1"/>
  <c r="BH51" i="3"/>
  <c r="BF51" i="3"/>
  <c r="BA51" i="3"/>
  <c r="BC51" i="3" s="1"/>
  <c r="AV51" i="3"/>
  <c r="AT51" i="3"/>
  <c r="BH50" i="3"/>
  <c r="BF50" i="3"/>
  <c r="BA50" i="3"/>
  <c r="AT50" i="3"/>
  <c r="BK49" i="3"/>
  <c r="BL49" i="3" s="1"/>
  <c r="BH49" i="3"/>
  <c r="BF49" i="3"/>
  <c r="BA49" i="3"/>
  <c r="BC49" i="3" s="1"/>
  <c r="BI49" i="3"/>
  <c r="BI48" i="3"/>
  <c r="BH48" i="3"/>
  <c r="BF48" i="3"/>
  <c r="BA48" i="3"/>
  <c r="BC48" i="3" s="1"/>
  <c r="AX48" i="3"/>
  <c r="BL47" i="3"/>
  <c r="BK47" i="3"/>
  <c r="BH47" i="3"/>
  <c r="BF47" i="3"/>
  <c r="BA47" i="3"/>
  <c r="BC47" i="3" s="1"/>
  <c r="BM47" i="3"/>
  <c r="BN47" i="3" s="1"/>
  <c r="AT47" i="3"/>
  <c r="BH46" i="3"/>
  <c r="BF46" i="3"/>
  <c r="BA46" i="3"/>
  <c r="BC46" i="3" s="1"/>
  <c r="AT46" i="3"/>
  <c r="BK45" i="3"/>
  <c r="BL45" i="3" s="1"/>
  <c r="BH45" i="3"/>
  <c r="BF45" i="3"/>
  <c r="BA45" i="3"/>
  <c r="BC45" i="3" s="1"/>
  <c r="AX45" i="3"/>
  <c r="BH44" i="3"/>
  <c r="BF44" i="3"/>
  <c r="BA44" i="3"/>
  <c r="BK43" i="3"/>
  <c r="BL43" i="3" s="1"/>
  <c r="BH43" i="3"/>
  <c r="BF43" i="3"/>
  <c r="BA43" i="3"/>
  <c r="BC43" i="3" s="1"/>
  <c r="AX43" i="3"/>
  <c r="AV43" i="3"/>
  <c r="BG43" i="3"/>
  <c r="BI43" i="3"/>
  <c r="BJ43" i="3" s="1"/>
  <c r="AT43" i="3"/>
  <c r="BH42" i="3"/>
  <c r="BF42" i="3"/>
  <c r="BA42" i="3"/>
  <c r="BC42" i="3" s="1"/>
  <c r="BI42" i="3"/>
  <c r="AT42" i="3"/>
  <c r="BK41" i="3"/>
  <c r="BL41" i="3" s="1"/>
  <c r="BH41" i="3"/>
  <c r="BF41" i="3"/>
  <c r="BA41" i="3"/>
  <c r="BC41" i="3" s="1"/>
  <c r="BH40" i="3"/>
  <c r="BF40" i="3"/>
  <c r="BA40" i="3"/>
  <c r="BI40" i="3"/>
  <c r="BL39" i="3"/>
  <c r="BK39" i="3"/>
  <c r="BH39" i="3"/>
  <c r="BF39" i="3"/>
  <c r="BA39" i="3"/>
  <c r="BI39" i="3"/>
  <c r="BJ39" i="3" s="1"/>
  <c r="AT39" i="3"/>
  <c r="BI38" i="3"/>
  <c r="BH38" i="3"/>
  <c r="BF38" i="3"/>
  <c r="BA38" i="3"/>
  <c r="BC38" i="3" s="1"/>
  <c r="AZ38" i="3"/>
  <c r="AX38" i="3"/>
  <c r="AV38" i="3"/>
  <c r="BG38" i="3"/>
  <c r="AT38" i="3"/>
  <c r="BK37" i="3"/>
  <c r="BL37" i="3" s="1"/>
  <c r="BH37" i="3"/>
  <c r="BF37" i="3"/>
  <c r="BA37" i="3"/>
  <c r="BC37" i="3" s="1"/>
  <c r="AX37" i="3"/>
  <c r="AT37" i="3"/>
  <c r="BH36" i="3"/>
  <c r="BF36" i="3"/>
  <c r="BC36" i="3"/>
  <c r="BA36" i="3"/>
  <c r="AT36" i="3"/>
  <c r="BI36" i="3"/>
  <c r="BK35" i="3"/>
  <c r="BL35" i="3" s="1"/>
  <c r="BI35" i="3"/>
  <c r="BH35" i="3"/>
  <c r="BF35" i="3"/>
  <c r="BA35" i="3"/>
  <c r="BC35" i="3" s="1"/>
  <c r="AX35" i="3"/>
  <c r="AV35" i="3"/>
  <c r="AZ35" i="3"/>
  <c r="BM35" i="3"/>
  <c r="AT35" i="3"/>
  <c r="BH34" i="3"/>
  <c r="BF34" i="3"/>
  <c r="BA34" i="3"/>
  <c r="BC34" i="3" s="1"/>
  <c r="AZ34" i="3"/>
  <c r="AX34" i="3"/>
  <c r="AV34" i="3"/>
  <c r="BG34" i="3"/>
  <c r="BI34" i="3"/>
  <c r="BJ34" i="3" s="1"/>
  <c r="AT34" i="3"/>
  <c r="BK33" i="3"/>
  <c r="BL33" i="3" s="1"/>
  <c r="BH33" i="3"/>
  <c r="BF33" i="3"/>
  <c r="BA33" i="3"/>
  <c r="BC33" i="3" s="1"/>
  <c r="AX33" i="3"/>
  <c r="AT33" i="3"/>
  <c r="BH32" i="3"/>
  <c r="BF32" i="3"/>
  <c r="BC32" i="3"/>
  <c r="BA32" i="3"/>
  <c r="AT32" i="3"/>
  <c r="BI32" i="3"/>
  <c r="BK31" i="3"/>
  <c r="BL31" i="3" s="1"/>
  <c r="BI31" i="3"/>
  <c r="BH31" i="3"/>
  <c r="BF31" i="3"/>
  <c r="BA31" i="3"/>
  <c r="BC31" i="3" s="1"/>
  <c r="AX31" i="3"/>
  <c r="AV31" i="3"/>
  <c r="AZ31" i="3"/>
  <c r="BM31" i="3"/>
  <c r="AT31" i="3"/>
  <c r="BI30" i="3"/>
  <c r="BJ30" i="3" s="1"/>
  <c r="BH30" i="3"/>
  <c r="BF30" i="3"/>
  <c r="BA30" i="3"/>
  <c r="BC30" i="3" s="1"/>
  <c r="AX30" i="3"/>
  <c r="AV30" i="3"/>
  <c r="AT30" i="3"/>
  <c r="BL29" i="3"/>
  <c r="BK29" i="3"/>
  <c r="BH29" i="3"/>
  <c r="BF29" i="3"/>
  <c r="BA29" i="3"/>
  <c r="BC29" i="3" s="1"/>
  <c r="AX29" i="3"/>
  <c r="AT29" i="3"/>
  <c r="BH28" i="3"/>
  <c r="BF28" i="3"/>
  <c r="BC28" i="3"/>
  <c r="BA28" i="3"/>
  <c r="AV28" i="3"/>
  <c r="AT28" i="3"/>
  <c r="BI28" i="3"/>
  <c r="AU28" i="3"/>
  <c r="BK27" i="3"/>
  <c r="BL27" i="3" s="1"/>
  <c r="BI27" i="3"/>
  <c r="BH27" i="3"/>
  <c r="BF27" i="3"/>
  <c r="BA27" i="3"/>
  <c r="BC27" i="3" s="1"/>
  <c r="AX27" i="3"/>
  <c r="AT27" i="3"/>
  <c r="BH26" i="3"/>
  <c r="BF26" i="3"/>
  <c r="BA26" i="3"/>
  <c r="AX26" i="3"/>
  <c r="BK25" i="3"/>
  <c r="BH25" i="3"/>
  <c r="BF25" i="3"/>
  <c r="BC25" i="3"/>
  <c r="BA25" i="3"/>
  <c r="AX25" i="3"/>
  <c r="BG25" i="3"/>
  <c r="BH24" i="3"/>
  <c r="BJ24" i="3" s="1"/>
  <c r="BF24" i="3"/>
  <c r="BC24" i="3"/>
  <c r="BA24" i="3"/>
  <c r="AX24" i="3"/>
  <c r="BI24" i="3"/>
  <c r="BK23" i="3"/>
  <c r="BL23" i="3" s="1"/>
  <c r="BH23" i="3"/>
  <c r="BF23" i="3"/>
  <c r="BC23" i="3"/>
  <c r="BA23" i="3"/>
  <c r="AX23" i="3"/>
  <c r="AT23" i="3"/>
  <c r="BH22" i="3"/>
  <c r="BF22" i="3"/>
  <c r="BA22" i="3"/>
  <c r="AT22" i="3"/>
  <c r="AX22" i="3"/>
  <c r="BK21" i="3"/>
  <c r="BL21" i="3" s="1"/>
  <c r="BH21" i="3"/>
  <c r="BF21" i="3"/>
  <c r="BA21" i="3"/>
  <c r="BC21" i="3" s="1"/>
  <c r="AX21" i="3"/>
  <c r="AT21" i="3"/>
  <c r="BH20" i="3"/>
  <c r="BF20" i="3"/>
  <c r="BA20" i="3"/>
  <c r="AX20" i="3"/>
  <c r="BI20" i="3"/>
  <c r="AV20" i="3"/>
  <c r="BK19" i="3"/>
  <c r="BL19" i="3" s="1"/>
  <c r="BH19" i="3"/>
  <c r="BF19" i="3"/>
  <c r="BC19" i="3"/>
  <c r="BA19" i="3"/>
  <c r="AX19" i="3"/>
  <c r="BI19" i="3"/>
  <c r="BJ19" i="3" s="1"/>
  <c r="BH18" i="3"/>
  <c r="BF18" i="3"/>
  <c r="BA18" i="3"/>
  <c r="BC18" i="3" s="1"/>
  <c r="AX18" i="3"/>
  <c r="AT18" i="3"/>
  <c r="BK17" i="3"/>
  <c r="BL17" i="3" s="1"/>
  <c r="BH17" i="3"/>
  <c r="BF17" i="3"/>
  <c r="BA17" i="3"/>
  <c r="BC17" i="3" s="1"/>
  <c r="AX17" i="3"/>
  <c r="AT17" i="3"/>
  <c r="BI17" i="3"/>
  <c r="BJ17" i="3" s="1"/>
  <c r="BI16" i="3"/>
  <c r="BH16" i="3"/>
  <c r="BF16" i="3"/>
  <c r="BA16" i="3"/>
  <c r="AX16" i="3"/>
  <c r="BK15" i="3"/>
  <c r="BL15" i="3" s="1"/>
  <c r="BH15" i="3"/>
  <c r="BF15" i="3"/>
  <c r="BA15" i="3"/>
  <c r="AX15" i="3"/>
  <c r="AT15" i="3"/>
  <c r="BH14" i="3"/>
  <c r="BF14" i="3"/>
  <c r="BA14" i="3"/>
  <c r="BI14" i="3"/>
  <c r="AV14" i="3"/>
  <c r="BK13" i="3"/>
  <c r="BM13" i="3" s="1"/>
  <c r="BH13" i="3"/>
  <c r="BF13" i="3"/>
  <c r="BA13" i="3"/>
  <c r="BI13" i="3"/>
  <c r="AT13" i="3"/>
  <c r="BH12" i="3"/>
  <c r="BF12" i="3"/>
  <c r="BA12" i="3"/>
  <c r="AX12" i="3"/>
  <c r="BC12" i="3"/>
  <c r="BI12" i="3"/>
  <c r="BJ12" i="3" s="1"/>
  <c r="AZ12" i="3"/>
  <c r="BB12" i="3" s="1"/>
  <c r="BK11" i="3"/>
  <c r="BH11" i="3"/>
  <c r="BF11" i="3"/>
  <c r="BA11" i="3"/>
  <c r="AT11" i="3"/>
  <c r="AX11" i="3"/>
  <c r="AV11" i="3"/>
  <c r="BH10" i="3"/>
  <c r="BF10" i="3"/>
  <c r="BA10" i="3"/>
  <c r="AX10" i="3"/>
  <c r="BC10" i="3"/>
  <c r="BI10" i="3"/>
  <c r="AV10" i="3"/>
  <c r="BK9" i="3"/>
  <c r="BI9" i="3"/>
  <c r="BH9" i="3"/>
  <c r="BF9" i="3"/>
  <c r="BA9" i="3"/>
  <c r="AX9" i="3"/>
  <c r="BH8" i="3"/>
  <c r="BF8" i="3"/>
  <c r="BA8" i="3"/>
  <c r="AX8" i="3"/>
  <c r="BI8" i="3"/>
  <c r="AT8" i="3"/>
  <c r="BK7" i="3"/>
  <c r="BL7" i="3" s="1"/>
  <c r="BH7" i="3"/>
  <c r="BF7" i="3"/>
  <c r="BA7" i="3"/>
  <c r="AX7" i="3"/>
  <c r="AV7" i="3"/>
  <c r="AT7" i="3"/>
  <c r="BI7" i="3"/>
  <c r="BJ7" i="3" s="1"/>
  <c r="BH6" i="3"/>
  <c r="BF6" i="3"/>
  <c r="BA6" i="3"/>
  <c r="BC6" i="3"/>
  <c r="AX6" i="3"/>
  <c r="AT6" i="3"/>
  <c r="BL5" i="3"/>
  <c r="BK5" i="3"/>
  <c r="BH5" i="3"/>
  <c r="BF5" i="3"/>
  <c r="BA5" i="3"/>
  <c r="BJ54" i="3" l="1"/>
  <c r="BJ8" i="3"/>
  <c r="BJ40" i="3"/>
  <c r="BJ28" i="3"/>
  <c r="AY35" i="3"/>
  <c r="BE35" i="3" s="1"/>
  <c r="AY31" i="3"/>
  <c r="BE31" i="3" s="1"/>
  <c r="BJ14" i="3"/>
  <c r="BJ9" i="3"/>
  <c r="AX5" i="3"/>
  <c r="AQ5" i="3"/>
  <c r="AS5" i="3" s="1"/>
  <c r="BC8" i="3"/>
  <c r="BC15" i="3"/>
  <c r="AU12" i="3"/>
  <c r="AZ43" i="3"/>
  <c r="BB43" i="3" s="1"/>
  <c r="BN31" i="3"/>
  <c r="BN35" i="3"/>
  <c r="BJ49" i="3"/>
  <c r="BD12" i="3"/>
  <c r="AZ17" i="3"/>
  <c r="BI22" i="3"/>
  <c r="BI26" i="3"/>
  <c r="BI29" i="3"/>
  <c r="BG31" i="3"/>
  <c r="BG35" i="3"/>
  <c r="AV49" i="3"/>
  <c r="AV60" i="3"/>
  <c r="AH67" i="3"/>
  <c r="BI5" i="3"/>
  <c r="BJ5" i="3" s="1"/>
  <c r="BC7" i="3"/>
  <c r="BM7" i="3"/>
  <c r="BN7" i="3" s="1"/>
  <c r="AT10" i="3"/>
  <c r="AT12" i="3"/>
  <c r="BI18" i="3"/>
  <c r="BJ18" i="3" s="1"/>
  <c r="AV22" i="3"/>
  <c r="BJ27" i="3"/>
  <c r="AU32" i="3"/>
  <c r="BJ32" i="3"/>
  <c r="BI33" i="3"/>
  <c r="AU36" i="3"/>
  <c r="BJ36" i="3"/>
  <c r="BI37" i="3"/>
  <c r="AX49" i="3"/>
  <c r="AX60" i="3"/>
  <c r="BM61" i="3"/>
  <c r="BN61" i="3" s="1"/>
  <c r="AZ64" i="3"/>
  <c r="BM65" i="3"/>
  <c r="BJ42" i="3"/>
  <c r="BI47" i="3"/>
  <c r="BJ47" i="3" s="1"/>
  <c r="BI56" i="3"/>
  <c r="BJ56" i="3" s="1"/>
  <c r="AZ61" i="3"/>
  <c r="AV65" i="3"/>
  <c r="BI11" i="3"/>
  <c r="BJ11" i="3" s="1"/>
  <c r="AX39" i="3"/>
  <c r="AU47" i="3"/>
  <c r="BJ48" i="3"/>
  <c r="AV66" i="3"/>
  <c r="BG22" i="3"/>
  <c r="BJ16" i="3"/>
  <c r="AV23" i="3"/>
  <c r="AZ25" i="3"/>
  <c r="BB25" i="3" s="1"/>
  <c r="BG27" i="3"/>
  <c r="AV29" i="3"/>
  <c r="BG42" i="3"/>
  <c r="AV50" i="3"/>
  <c r="AV8" i="3"/>
  <c r="AV9" i="3"/>
  <c r="BM9" i="3"/>
  <c r="AZ19" i="3"/>
  <c r="AY19" i="3" s="1"/>
  <c r="BE19" i="3" s="1"/>
  <c r="BJ20" i="3"/>
  <c r="AV24" i="3"/>
  <c r="AV27" i="3"/>
  <c r="BM27" i="3"/>
  <c r="AV32" i="3"/>
  <c r="AV33" i="3"/>
  <c r="AV36" i="3"/>
  <c r="AV37" i="3"/>
  <c r="AV42" i="3"/>
  <c r="BI45" i="3"/>
  <c r="BJ45" i="3" s="1"/>
  <c r="AV47" i="3"/>
  <c r="BM63" i="3"/>
  <c r="BN63" i="3" s="1"/>
  <c r="BM23" i="3"/>
  <c r="BN23" i="3" s="1"/>
  <c r="BM11" i="3"/>
  <c r="AX13" i="3"/>
  <c r="AT19" i="3"/>
  <c r="BO31" i="3"/>
  <c r="BP31" i="3" s="1"/>
  <c r="BO35" i="3"/>
  <c r="BJ38" i="3"/>
  <c r="AX42" i="3"/>
  <c r="AX47" i="3"/>
  <c r="AV57" i="3"/>
  <c r="AV63" i="3"/>
  <c r="BJ22" i="3"/>
  <c r="BJ26" i="3"/>
  <c r="AZ7" i="3"/>
  <c r="BG7" i="3"/>
  <c r="BJ10" i="3"/>
  <c r="AV40" i="3"/>
  <c r="AT40" i="3"/>
  <c r="AI67" i="3"/>
  <c r="BI15" i="3"/>
  <c r="BM21" i="3"/>
  <c r="BN21" i="3" s="1"/>
  <c r="AT41" i="3"/>
  <c r="AV41" i="3"/>
  <c r="BI46" i="3"/>
  <c r="AX46" i="3"/>
  <c r="AV46" i="3"/>
  <c r="BM45" i="3"/>
  <c r="BN45" i="3" s="1"/>
  <c r="AL67" i="3"/>
  <c r="BI6" i="3"/>
  <c r="BJ6" i="3" s="1"/>
  <c r="AU7" i="3"/>
  <c r="AZ11" i="3"/>
  <c r="BD11" i="3" s="1"/>
  <c r="AV12" i="3"/>
  <c r="AX14" i="3"/>
  <c r="BC20" i="3"/>
  <c r="AU22" i="3"/>
  <c r="BM25" i="3"/>
  <c r="BL25" i="3"/>
  <c r="BN25" i="3" s="1"/>
  <c r="AX41" i="3"/>
  <c r="BM41" i="3"/>
  <c r="BN41" i="3" s="1"/>
  <c r="BI41" i="3"/>
  <c r="BG47" i="3"/>
  <c r="AZ47" i="3"/>
  <c r="AX50" i="3"/>
  <c r="BM5" i="3"/>
  <c r="BN5" i="3" s="1"/>
  <c r="BJ15" i="3"/>
  <c r="AU16" i="3"/>
  <c r="AV16" i="3"/>
  <c r="BC16" i="3"/>
  <c r="BG12" i="3"/>
  <c r="BC13" i="3"/>
  <c r="BL13" i="3"/>
  <c r="BN13" i="3" s="1"/>
  <c r="BM15" i="3"/>
  <c r="BN15" i="3" s="1"/>
  <c r="AT16" i="3"/>
  <c r="BM17" i="3"/>
  <c r="BN17" i="3" s="1"/>
  <c r="BM19" i="3"/>
  <c r="BN19" i="3" s="1"/>
  <c r="AT20" i="3"/>
  <c r="AZ22" i="3"/>
  <c r="AT24" i="3"/>
  <c r="BG28" i="3"/>
  <c r="AZ28" i="3"/>
  <c r="BJ31" i="3"/>
  <c r="AY34" i="3"/>
  <c r="BE34" i="3" s="1"/>
  <c r="BD34" i="3"/>
  <c r="BB34" i="3"/>
  <c r="BJ35" i="3"/>
  <c r="AY38" i="3"/>
  <c r="BE38" i="3" s="1"/>
  <c r="BD38" i="3"/>
  <c r="BB38" i="3"/>
  <c r="BC40" i="3"/>
  <c r="BG62" i="3"/>
  <c r="AZ62" i="3"/>
  <c r="BC26" i="3"/>
  <c r="AY12" i="3"/>
  <c r="BE12" i="3" s="1"/>
  <c r="AV21" i="3"/>
  <c r="AU24" i="3"/>
  <c r="BB31" i="3"/>
  <c r="BD31" i="3"/>
  <c r="AZ32" i="3"/>
  <c r="BB35" i="3"/>
  <c r="BD35" i="3"/>
  <c r="BG36" i="3"/>
  <c r="AZ36" i="3"/>
  <c r="AV44" i="3"/>
  <c r="AT44" i="3"/>
  <c r="AU44" i="3"/>
  <c r="AT48" i="3"/>
  <c r="BO47" i="3"/>
  <c r="AV48" i="3"/>
  <c r="AT52" i="3"/>
  <c r="AV52" i="3"/>
  <c r="AU52" i="3"/>
  <c r="AU13" i="3"/>
  <c r="AZ24" i="3"/>
  <c r="BG24" i="3"/>
  <c r="AT9" i="3"/>
  <c r="BC11" i="3"/>
  <c r="BC5" i="3"/>
  <c r="AU9" i="3"/>
  <c r="BC9" i="3"/>
  <c r="BL9" i="3"/>
  <c r="BN9" i="3" s="1"/>
  <c r="BL11" i="3"/>
  <c r="BN11" i="3" s="1"/>
  <c r="AV13" i="3"/>
  <c r="AV18" i="3"/>
  <c r="BO19" i="3"/>
  <c r="BP19" i="3" s="1"/>
  <c r="BC22" i="3"/>
  <c r="AV26" i="3"/>
  <c r="AT26" i="3"/>
  <c r="BN27" i="3"/>
  <c r="BJ29" i="3"/>
  <c r="BI44" i="3"/>
  <c r="BJ44" i="3" s="1"/>
  <c r="AX44" i="3"/>
  <c r="BM43" i="3"/>
  <c r="BN43" i="3" s="1"/>
  <c r="BM59" i="3"/>
  <c r="BN59" i="3" s="1"/>
  <c r="AX59" i="3"/>
  <c r="BI59" i="3"/>
  <c r="BJ59" i="3" s="1"/>
  <c r="AV59" i="3"/>
  <c r="AX58" i="3"/>
  <c r="BI58" i="3"/>
  <c r="BJ58" i="3" s="1"/>
  <c r="BM57" i="3"/>
  <c r="BN57" i="3" s="1"/>
  <c r="BJ13" i="3"/>
  <c r="AU21" i="3"/>
  <c r="AT5" i="3"/>
  <c r="AV6" i="3"/>
  <c r="BO7" i="3"/>
  <c r="AV15" i="3"/>
  <c r="AV5" i="3"/>
  <c r="AT14" i="3"/>
  <c r="BC14" i="3"/>
  <c r="AV17" i="3"/>
  <c r="AV19" i="3"/>
  <c r="BG19" i="3"/>
  <c r="AV25" i="3"/>
  <c r="AU25" i="3"/>
  <c r="AT25" i="3"/>
  <c r="BJ33" i="3"/>
  <c r="BJ37" i="3"/>
  <c r="BC39" i="3"/>
  <c r="BJ41" i="3"/>
  <c r="BI50" i="3"/>
  <c r="BJ50" i="3" s="1"/>
  <c r="BC57" i="3"/>
  <c r="AT58" i="3"/>
  <c r="AV58" i="3"/>
  <c r="AU58" i="3"/>
  <c r="AX28" i="3"/>
  <c r="AX32" i="3"/>
  <c r="AX36" i="3"/>
  <c r="AX52" i="3"/>
  <c r="BI52" i="3"/>
  <c r="BJ52" i="3" s="1"/>
  <c r="BM39" i="3"/>
  <c r="BN39" i="3" s="1"/>
  <c r="BJ46" i="3"/>
  <c r="BM53" i="3"/>
  <c r="BN53" i="3" s="1"/>
  <c r="AX53" i="3"/>
  <c r="BI53" i="3"/>
  <c r="BJ53" i="3" s="1"/>
  <c r="BG56" i="3"/>
  <c r="AZ56" i="3"/>
  <c r="BC60" i="3"/>
  <c r="BC50" i="3"/>
  <c r="BM51" i="3"/>
  <c r="BI51" i="3"/>
  <c r="BJ51" i="3" s="1"/>
  <c r="AZ53" i="3"/>
  <c r="BG53" i="3"/>
  <c r="BC63" i="3"/>
  <c r="BM29" i="3"/>
  <c r="BN29" i="3" s="1"/>
  <c r="BM33" i="3"/>
  <c r="BN33" i="3" s="1"/>
  <c r="BM37" i="3"/>
  <c r="BN37" i="3" s="1"/>
  <c r="BO43" i="3"/>
  <c r="BP43" i="3" s="1"/>
  <c r="AT45" i="3"/>
  <c r="AV45" i="3"/>
  <c r="AU45" i="3"/>
  <c r="AT49" i="3"/>
  <c r="AX55" i="3"/>
  <c r="BI55" i="3"/>
  <c r="BJ55" i="3" s="1"/>
  <c r="AV55" i="3"/>
  <c r="AU27" i="3"/>
  <c r="AU30" i="3"/>
  <c r="AU31" i="3"/>
  <c r="AU34" i="3"/>
  <c r="AU35" i="3"/>
  <c r="AU38" i="3"/>
  <c r="AV39" i="3"/>
  <c r="AX40" i="3"/>
  <c r="AU43" i="3"/>
  <c r="BM49" i="3"/>
  <c r="BN49" i="3" s="1"/>
  <c r="AX51" i="3"/>
  <c r="AV53" i="3"/>
  <c r="BC54" i="3"/>
  <c r="BM55" i="3"/>
  <c r="BN55" i="3" s="1"/>
  <c r="BG64" i="3"/>
  <c r="BC44" i="3"/>
  <c r="BN51" i="3"/>
  <c r="AT54" i="3"/>
  <c r="AX62" i="3"/>
  <c r="AX64" i="3"/>
  <c r="AT60" i="3"/>
  <c r="BO53" i="3"/>
  <c r="AU61" i="3"/>
  <c r="BI65" i="3"/>
  <c r="BJ65" i="3" s="1"/>
  <c r="AU66" i="3"/>
  <c r="BI66" i="3"/>
  <c r="BJ66" i="3" s="1"/>
  <c r="BI21" i="3"/>
  <c r="BJ21" i="3" s="1"/>
  <c r="BI23" i="3"/>
  <c r="BJ23" i="3" s="1"/>
  <c r="BI25" i="3"/>
  <c r="BJ25" i="3" s="1"/>
  <c r="AV54" i="3"/>
  <c r="AU56" i="3"/>
  <c r="AT56" i="3"/>
  <c r="AU60" i="3"/>
  <c r="AV61" i="3"/>
  <c r="AU62" i="3"/>
  <c r="AU64" i="3"/>
  <c r="BN65" i="3"/>
  <c r="BK67" i="3"/>
  <c r="BL67" i="3"/>
  <c r="AT62" i="3"/>
  <c r="AT64" i="3"/>
  <c r="BC66" i="3"/>
  <c r="BF67" i="3"/>
  <c r="BH67" i="3"/>
  <c r="AY43" i="3" l="1"/>
  <c r="BE43" i="3" s="1"/>
  <c r="BD43" i="3"/>
  <c r="BG32" i="3"/>
  <c r="BD25" i="3"/>
  <c r="AY25" i="3"/>
  <c r="BE25" i="3" s="1"/>
  <c r="BG61" i="3"/>
  <c r="BO61" i="3"/>
  <c r="BP61" i="3" s="1"/>
  <c r="BD19" i="3"/>
  <c r="BB19" i="3"/>
  <c r="BQ31" i="3"/>
  <c r="BR31" i="3" s="1"/>
  <c r="BD17" i="3"/>
  <c r="BB17" i="3"/>
  <c r="AZ42" i="3"/>
  <c r="AZ27" i="3"/>
  <c r="BO27" i="3"/>
  <c r="AY17" i="3"/>
  <c r="BE17" i="3" s="1"/>
  <c r="AU42" i="3"/>
  <c r="BP35" i="3"/>
  <c r="BQ35" i="3"/>
  <c r="AU11" i="3"/>
  <c r="BO11" i="3"/>
  <c r="BG11" i="3"/>
  <c r="AU19" i="3"/>
  <c r="BO17" i="3"/>
  <c r="BP17" i="3" s="1"/>
  <c r="BG30" i="3"/>
  <c r="AZ30" i="3"/>
  <c r="BG17" i="3"/>
  <c r="AU48" i="3"/>
  <c r="BQ19" i="3"/>
  <c r="AU17" i="3"/>
  <c r="BP53" i="3"/>
  <c r="BQ53" i="3"/>
  <c r="BQ47" i="3"/>
  <c r="BP47" i="3"/>
  <c r="BO33" i="3"/>
  <c r="BG33" i="3"/>
  <c r="AZ33" i="3"/>
  <c r="AU33" i="3"/>
  <c r="AZ10" i="3"/>
  <c r="BG10" i="3"/>
  <c r="AQ67" i="3"/>
  <c r="AZ5" i="3"/>
  <c r="BO5" i="3"/>
  <c r="BG5" i="3"/>
  <c r="BO49" i="3"/>
  <c r="BG49" i="3"/>
  <c r="AZ49" i="3"/>
  <c r="BI67" i="3"/>
  <c r="BJ67" i="3" s="1"/>
  <c r="AX67" i="3"/>
  <c r="BM67" i="3"/>
  <c r="BN67" i="3" s="1"/>
  <c r="AZ65" i="3"/>
  <c r="BO65" i="3"/>
  <c r="BG65" i="3"/>
  <c r="AU65" i="3"/>
  <c r="AY61" i="3"/>
  <c r="BE61" i="3" s="1"/>
  <c r="BD61" i="3"/>
  <c r="BB61" i="3"/>
  <c r="AU54" i="3"/>
  <c r="AY64" i="3"/>
  <c r="BE64" i="3" s="1"/>
  <c r="BD64" i="3"/>
  <c r="BB64" i="3"/>
  <c r="AZ51" i="3"/>
  <c r="BO51" i="3"/>
  <c r="BG51" i="3"/>
  <c r="AU51" i="3"/>
  <c r="AY56" i="3"/>
  <c r="BE56" i="3" s="1"/>
  <c r="BD56" i="3"/>
  <c r="BB56" i="3"/>
  <c r="BQ43" i="3"/>
  <c r="BR43" i="3" s="1"/>
  <c r="BG52" i="3"/>
  <c r="AZ52" i="3"/>
  <c r="BG44" i="3"/>
  <c r="AZ44" i="3"/>
  <c r="AY36" i="3"/>
  <c r="BE36" i="3" s="1"/>
  <c r="BD36" i="3"/>
  <c r="BB36" i="3"/>
  <c r="BO41" i="3"/>
  <c r="BG41" i="3"/>
  <c r="AZ41" i="3"/>
  <c r="AU41" i="3"/>
  <c r="BG6" i="3"/>
  <c r="AZ6" i="3"/>
  <c r="AU6" i="3"/>
  <c r="AZ63" i="3"/>
  <c r="BO63" i="3"/>
  <c r="BG63" i="3"/>
  <c r="AU63" i="3"/>
  <c r="BB24" i="3"/>
  <c r="AY24" i="3"/>
  <c r="BE24" i="3" s="1"/>
  <c r="BD24" i="3"/>
  <c r="AY47" i="3"/>
  <c r="BE47" i="3" s="1"/>
  <c r="BD47" i="3"/>
  <c r="BB47" i="3"/>
  <c r="BP7" i="3"/>
  <c r="BQ7" i="3"/>
  <c r="AY62" i="3"/>
  <c r="BE62" i="3" s="1"/>
  <c r="BD62" i="3"/>
  <c r="BB62" i="3"/>
  <c r="BG66" i="3"/>
  <c r="AZ66" i="3"/>
  <c r="BO45" i="3"/>
  <c r="BG45" i="3"/>
  <c r="AZ45" i="3"/>
  <c r="BG23" i="3"/>
  <c r="BO23" i="3"/>
  <c r="AU23" i="3"/>
  <c r="AZ23" i="3"/>
  <c r="AZ59" i="3"/>
  <c r="BO59" i="3"/>
  <c r="BG59" i="3"/>
  <c r="AU59" i="3"/>
  <c r="BG50" i="3"/>
  <c r="AU50" i="3"/>
  <c r="AZ50" i="3"/>
  <c r="AT67" i="3"/>
  <c r="AW67" i="3"/>
  <c r="BR19" i="3"/>
  <c r="BG20" i="3"/>
  <c r="AZ20" i="3"/>
  <c r="AU20" i="3"/>
  <c r="AY28" i="3"/>
  <c r="BE28" i="3" s="1"/>
  <c r="BD28" i="3"/>
  <c r="BB28" i="3"/>
  <c r="AY11" i="3"/>
  <c r="BE11" i="3" s="1"/>
  <c r="BB11" i="3"/>
  <c r="AY7" i="3"/>
  <c r="BE7" i="3" s="1"/>
  <c r="BB7" i="3"/>
  <c r="BD7" i="3"/>
  <c r="AU49" i="3"/>
  <c r="BO13" i="3"/>
  <c r="BG13" i="3"/>
  <c r="AZ13" i="3"/>
  <c r="AY32" i="3"/>
  <c r="BE32" i="3" s="1"/>
  <c r="BD32" i="3"/>
  <c r="BB32" i="3"/>
  <c r="AZ18" i="3"/>
  <c r="AU18" i="3"/>
  <c r="BG18" i="3"/>
  <c r="AZ16" i="3"/>
  <c r="BG16" i="3"/>
  <c r="AU10" i="3"/>
  <c r="BG40" i="3"/>
  <c r="AZ40" i="3"/>
  <c r="BG21" i="3"/>
  <c r="AZ21" i="3"/>
  <c r="BO21" i="3"/>
  <c r="BG60" i="3"/>
  <c r="AZ60" i="3"/>
  <c r="BG54" i="3"/>
  <c r="AZ54" i="3"/>
  <c r="AY53" i="3"/>
  <c r="BE53" i="3" s="1"/>
  <c r="BD53" i="3"/>
  <c r="BB53" i="3"/>
  <c r="BO39" i="3"/>
  <c r="BG39" i="3"/>
  <c r="AU39" i="3"/>
  <c r="AZ39" i="3"/>
  <c r="BG58" i="3"/>
  <c r="AZ58" i="3"/>
  <c r="AY42" i="3"/>
  <c r="BE42" i="3" s="1"/>
  <c r="BD42" i="3"/>
  <c r="BB42" i="3"/>
  <c r="AZ8" i="3"/>
  <c r="AU8" i="3"/>
  <c r="BG8" i="3"/>
  <c r="AU5" i="3"/>
  <c r="AZ9" i="3"/>
  <c r="BO9" i="3"/>
  <c r="BG9" i="3"/>
  <c r="AU40" i="3"/>
  <c r="AZ55" i="3"/>
  <c r="BO55" i="3"/>
  <c r="BG55" i="3"/>
  <c r="AU55" i="3"/>
  <c r="AZ57" i="3"/>
  <c r="BO57" i="3"/>
  <c r="BG57" i="3"/>
  <c r="AU57" i="3"/>
  <c r="BO37" i="3"/>
  <c r="BG37" i="3"/>
  <c r="AZ37" i="3"/>
  <c r="AU37" i="3"/>
  <c r="BO29" i="3"/>
  <c r="BG29" i="3"/>
  <c r="AZ29" i="3"/>
  <c r="AU29" i="3"/>
  <c r="BG26" i="3"/>
  <c r="BO25" i="3"/>
  <c r="AU26" i="3"/>
  <c r="AZ26" i="3"/>
  <c r="BG15" i="3"/>
  <c r="AZ15" i="3"/>
  <c r="BO15" i="3"/>
  <c r="AU15" i="3"/>
  <c r="BG48" i="3"/>
  <c r="AZ48" i="3"/>
  <c r="AU14" i="3"/>
  <c r="AZ14" i="3"/>
  <c r="BG14" i="3"/>
  <c r="BB22" i="3"/>
  <c r="BD22" i="3"/>
  <c r="AY22" i="3"/>
  <c r="BE22" i="3" s="1"/>
  <c r="BG46" i="3"/>
  <c r="AZ46" i="3"/>
  <c r="AU46" i="3"/>
  <c r="BQ61" i="3" l="1"/>
  <c r="BR61" i="3" s="1"/>
  <c r="BR35" i="3"/>
  <c r="BQ67" i="3"/>
  <c r="AJ67" i="3"/>
  <c r="AV67" i="3" s="1"/>
  <c r="BQ17" i="3"/>
  <c r="BR17" i="3" s="1"/>
  <c r="BQ27" i="3"/>
  <c r="BP27" i="3"/>
  <c r="BD27" i="3"/>
  <c r="AY27" i="3"/>
  <c r="BE27" i="3" s="1"/>
  <c r="BB27" i="3"/>
  <c r="BP11" i="3"/>
  <c r="BQ11" i="3"/>
  <c r="AY30" i="3"/>
  <c r="BE30" i="3" s="1"/>
  <c r="BD30" i="3"/>
  <c r="BB30" i="3"/>
  <c r="BP21" i="3"/>
  <c r="BQ21" i="3"/>
  <c r="AY16" i="3"/>
  <c r="BE16" i="3" s="1"/>
  <c r="BB16" i="3"/>
  <c r="BD16" i="3"/>
  <c r="BP5" i="3"/>
  <c r="BQ5" i="3"/>
  <c r="AY48" i="3"/>
  <c r="BE48" i="3" s="1"/>
  <c r="BD48" i="3"/>
  <c r="BB48" i="3"/>
  <c r="BD37" i="3"/>
  <c r="BB37" i="3"/>
  <c r="AY37" i="3"/>
  <c r="BE37" i="3" s="1"/>
  <c r="AY21" i="3"/>
  <c r="BE21" i="3" s="1"/>
  <c r="BD21" i="3"/>
  <c r="BB21" i="3"/>
  <c r="AU67" i="3"/>
  <c r="BP59" i="3"/>
  <c r="BQ59" i="3"/>
  <c r="BP45" i="3"/>
  <c r="BQ45" i="3"/>
  <c r="BR7" i="3"/>
  <c r="BD41" i="3"/>
  <c r="BB41" i="3"/>
  <c r="AY41" i="3"/>
  <c r="BE41" i="3" s="1"/>
  <c r="AY52" i="3"/>
  <c r="BE52" i="3" s="1"/>
  <c r="BD52" i="3"/>
  <c r="BB52" i="3"/>
  <c r="BP51" i="3"/>
  <c r="BQ51" i="3"/>
  <c r="AS67" i="3"/>
  <c r="AY46" i="3"/>
  <c r="BE46" i="3" s="1"/>
  <c r="BD46" i="3"/>
  <c r="BB46" i="3"/>
  <c r="BD33" i="3"/>
  <c r="BB33" i="3"/>
  <c r="AY33" i="3"/>
  <c r="BE33" i="3" s="1"/>
  <c r="BP25" i="3"/>
  <c r="BQ25" i="3"/>
  <c r="BP55" i="3"/>
  <c r="BQ55" i="3"/>
  <c r="AY58" i="3"/>
  <c r="BE58" i="3" s="1"/>
  <c r="BD58" i="3"/>
  <c r="BB58" i="3"/>
  <c r="BQ13" i="3"/>
  <c r="BP13" i="3"/>
  <c r="BC67" i="3"/>
  <c r="AY59" i="3"/>
  <c r="BE59" i="3" s="1"/>
  <c r="BD59" i="3"/>
  <c r="BB59" i="3"/>
  <c r="BP63" i="3"/>
  <c r="BQ63" i="3"/>
  <c r="AY51" i="3"/>
  <c r="BE51" i="3" s="1"/>
  <c r="BD51" i="3"/>
  <c r="BB51" i="3"/>
  <c r="BB5" i="3"/>
  <c r="AY5" i="3"/>
  <c r="BE5" i="3" s="1"/>
  <c r="BD5" i="3"/>
  <c r="BP33" i="3"/>
  <c r="BQ33" i="3"/>
  <c r="AY23" i="3"/>
  <c r="BE23" i="3" s="1"/>
  <c r="BD23" i="3"/>
  <c r="BB23" i="3"/>
  <c r="AY66" i="3"/>
  <c r="BE66" i="3" s="1"/>
  <c r="BD66" i="3"/>
  <c r="BB66" i="3"/>
  <c r="AY63" i="3"/>
  <c r="BE63" i="3" s="1"/>
  <c r="BD63" i="3"/>
  <c r="BB63" i="3"/>
  <c r="AZ67" i="3"/>
  <c r="BD67" i="3" s="1"/>
  <c r="BO67" i="3"/>
  <c r="BG67" i="3"/>
  <c r="BP67" i="3"/>
  <c r="BB39" i="3"/>
  <c r="AY39" i="3"/>
  <c r="BE39" i="3" s="1"/>
  <c r="BD39" i="3"/>
  <c r="AY54" i="3"/>
  <c r="BE54" i="3" s="1"/>
  <c r="BD54" i="3"/>
  <c r="BB54" i="3"/>
  <c r="AY50" i="3"/>
  <c r="BE50" i="3" s="1"/>
  <c r="BB50" i="3"/>
  <c r="BD50" i="3"/>
  <c r="BP65" i="3"/>
  <c r="BQ65" i="3"/>
  <c r="BR47" i="3"/>
  <c r="AY55" i="3"/>
  <c r="BE55" i="3" s="1"/>
  <c r="BB55" i="3"/>
  <c r="BD55" i="3"/>
  <c r="AY40" i="3"/>
  <c r="BE40" i="3" s="1"/>
  <c r="BD40" i="3"/>
  <c r="BB40" i="3"/>
  <c r="BP41" i="3"/>
  <c r="BQ41" i="3"/>
  <c r="AY49" i="3"/>
  <c r="BE49" i="3" s="1"/>
  <c r="BD49" i="3"/>
  <c r="BB49" i="3"/>
  <c r="BP15" i="3"/>
  <c r="BQ15" i="3"/>
  <c r="BD29" i="3"/>
  <c r="BB29" i="3"/>
  <c r="AY29" i="3"/>
  <c r="BE29" i="3" s="1"/>
  <c r="BB20" i="3"/>
  <c r="AY20" i="3"/>
  <c r="BE20" i="3" s="1"/>
  <c r="BD20" i="3"/>
  <c r="BP23" i="3"/>
  <c r="BQ23" i="3"/>
  <c r="AY65" i="3"/>
  <c r="BE65" i="3" s="1"/>
  <c r="BD65" i="3"/>
  <c r="BB65" i="3"/>
  <c r="BP49" i="3"/>
  <c r="BQ49" i="3"/>
  <c r="BD26" i="3"/>
  <c r="BB26" i="3"/>
  <c r="AY26" i="3"/>
  <c r="BE26" i="3" s="1"/>
  <c r="BP37" i="3"/>
  <c r="BQ37" i="3"/>
  <c r="BD18" i="3"/>
  <c r="AY18" i="3"/>
  <c r="BE18" i="3" s="1"/>
  <c r="BB18" i="3"/>
  <c r="AY14" i="3"/>
  <c r="BE14" i="3" s="1"/>
  <c r="BB14" i="3"/>
  <c r="BD14" i="3"/>
  <c r="BQ9" i="3"/>
  <c r="BP9" i="3"/>
  <c r="BB8" i="3"/>
  <c r="AY8" i="3"/>
  <c r="BE8" i="3" s="1"/>
  <c r="BD8" i="3"/>
  <c r="AY60" i="3"/>
  <c r="BE60" i="3" s="1"/>
  <c r="BD60" i="3"/>
  <c r="BB60" i="3"/>
  <c r="BD6" i="3"/>
  <c r="BB6" i="3"/>
  <c r="AY6" i="3"/>
  <c r="BE6" i="3" s="1"/>
  <c r="AY10" i="3"/>
  <c r="BE10" i="3" s="1"/>
  <c r="BB10" i="3"/>
  <c r="BD10" i="3"/>
  <c r="AY15" i="3"/>
  <c r="BE15" i="3" s="1"/>
  <c r="BD15" i="3"/>
  <c r="BB15" i="3"/>
  <c r="BP57" i="3"/>
  <c r="BQ57" i="3"/>
  <c r="BQ29" i="3"/>
  <c r="BP29" i="3"/>
  <c r="AY57" i="3"/>
  <c r="BE57" i="3" s="1"/>
  <c r="BD57" i="3"/>
  <c r="BB57" i="3"/>
  <c r="BB9" i="3"/>
  <c r="AY9" i="3"/>
  <c r="BE9" i="3" s="1"/>
  <c r="BD9" i="3"/>
  <c r="BP39" i="3"/>
  <c r="BQ39" i="3"/>
  <c r="BB13" i="3"/>
  <c r="BD13" i="3"/>
  <c r="AY13" i="3"/>
  <c r="BE13" i="3" s="1"/>
  <c r="BD45" i="3"/>
  <c r="BB45" i="3"/>
  <c r="AY45" i="3"/>
  <c r="BE45" i="3" s="1"/>
  <c r="AY44" i="3"/>
  <c r="BE44" i="3" s="1"/>
  <c r="BB44" i="3"/>
  <c r="BD44" i="3"/>
  <c r="BR53" i="3"/>
  <c r="BR67" i="3" l="1"/>
  <c r="BR55" i="3"/>
  <c r="BR27" i="3"/>
  <c r="BR9" i="3"/>
  <c r="BR11" i="3"/>
  <c r="BR63" i="3"/>
  <c r="BR33" i="3"/>
  <c r="BR21" i="3"/>
  <c r="BR39" i="3"/>
  <c r="BR37" i="3"/>
  <c r="BR65" i="3"/>
  <c r="BR13" i="3"/>
  <c r="BR25" i="3"/>
  <c r="BR5" i="3"/>
  <c r="BR51" i="3"/>
  <c r="BB67" i="3"/>
  <c r="AY67" i="3"/>
  <c r="BE67" i="3" s="1"/>
  <c r="BR23" i="3"/>
  <c r="BR15" i="3"/>
  <c r="BR45" i="3"/>
  <c r="BR41" i="3"/>
  <c r="BR57" i="3"/>
  <c r="BR29" i="3"/>
  <c r="BR59" i="3"/>
  <c r="BR49" i="3"/>
</calcChain>
</file>

<file path=xl/sharedStrings.xml><?xml version="1.0" encoding="utf-8"?>
<sst xmlns="http://schemas.openxmlformats.org/spreadsheetml/2006/main" count="188" uniqueCount="67">
  <si>
    <t>日期</t>
  </si>
  <si>
    <t>班次</t>
  </si>
  <si>
    <t>8对8大烧总重量(湿量）</t>
  </si>
  <si>
    <t>8对8小烧总重量(湿量）</t>
  </si>
  <si>
    <t>8对8大焦总重量(湿量）</t>
  </si>
  <si>
    <t>8对8小焦总重量(湿量）</t>
  </si>
  <si>
    <t>8对8回焦总重量(湿量）</t>
  </si>
  <si>
    <t>焦炭水份</t>
  </si>
  <si>
    <t>焦丁水份</t>
  </si>
  <si>
    <t>回焦水份</t>
  </si>
  <si>
    <t>当日矿石总重量(湿量）</t>
  </si>
  <si>
    <t>当日矿石总重量(干量）</t>
  </si>
  <si>
    <t xml:space="preserve">入炉铁份
</t>
  </si>
  <si>
    <t>喷吹煤量（干量）</t>
  </si>
  <si>
    <t>焦炭消耗（干量）</t>
  </si>
  <si>
    <t>尘泥球理论铁量</t>
  </si>
  <si>
    <t>废钢渣理论铁量</t>
  </si>
  <si>
    <t>其它带入铁量</t>
  </si>
  <si>
    <t>8对8实际
铁产量（*0.994）</t>
  </si>
  <si>
    <t xml:space="preserve">
8对8理论产量（每班）</t>
  </si>
  <si>
    <t>制造系统
理论产量（全天10对10）</t>
  </si>
  <si>
    <t>铁量差
理论-实际</t>
  </si>
  <si>
    <t>实际矿耗</t>
  </si>
  <si>
    <t>理论矿耗（矿石消耗量/铁水称量值 ）</t>
  </si>
  <si>
    <t>实际
返铁系数</t>
  </si>
  <si>
    <t>矿石累计量(干量）</t>
  </si>
  <si>
    <t>累计燃料及其它带入铁量</t>
  </si>
  <si>
    <t>入炉铁份
（按理论产量反推）</t>
  </si>
  <si>
    <t>制造系统
理论铁产量
(累计）</t>
  </si>
  <si>
    <t>实际
铁产量
(累计)</t>
  </si>
  <si>
    <t>铁量差
理论-实际
(累计)</t>
  </si>
  <si>
    <t>实际
矿耗(累计）</t>
  </si>
  <si>
    <t>理论
矿耗(累计）</t>
  </si>
  <si>
    <t>实际
返铁系数(累计）</t>
  </si>
  <si>
    <t>班产煤比</t>
  </si>
  <si>
    <t>班产焦比</t>
  </si>
  <si>
    <t>班产燃料比</t>
  </si>
  <si>
    <t>实际全天班产</t>
  </si>
  <si>
    <t>实际全天煤比</t>
  </si>
  <si>
    <t>实际全天焦比</t>
  </si>
  <si>
    <t>实际全天燃料比</t>
  </si>
  <si>
    <t>理论全天班产</t>
  </si>
  <si>
    <t>理论全天煤比</t>
  </si>
  <si>
    <t>理论全天焦比</t>
  </si>
  <si>
    <t>理论全天燃料比</t>
  </si>
  <si>
    <t>t</t>
  </si>
  <si>
    <t>%</t>
  </si>
  <si>
    <t>t/t</t>
  </si>
  <si>
    <t>kg/t</t>
  </si>
  <si>
    <t>夜</t>
  </si>
  <si>
    <t>白</t>
  </si>
  <si>
    <t>合计</t>
  </si>
  <si>
    <t>备注：1、黄色为人工录入数据；
     2、尘泥球水份、铁份取制造系统上进厂矿石质量上数据、废钢渣理论铁量按制造系统用量乘85%铁份，喷吹煤铁份、焦炭铁份按0.6%</t>
  </si>
  <si>
    <t>version</t>
  </si>
  <si>
    <t>班别</t>
    <phoneticPr fontId="1" type="noConversion"/>
  </si>
  <si>
    <t>八 高 炉 班 产 燃 料 比(%当前月份%)</t>
    <phoneticPr fontId="1" type="noConversion"/>
  </si>
  <si>
    <t>BF8_L2M_ShiftSchedule_evt</t>
    <phoneticPr fontId="1" type="noConversion"/>
  </si>
  <si>
    <t>BF8_L2M_BX_IRON_TFe_1d_cur</t>
    <phoneticPr fontId="1" type="noConversion"/>
  </si>
  <si>
    <t>BF8_L2M_BX_HMMass_1d_cur</t>
    <phoneticPr fontId="1" type="noConversion"/>
  </si>
  <si>
    <t>Weightset_大烧</t>
    <phoneticPr fontId="1" type="noConversion"/>
  </si>
  <si>
    <t>Weightset_小烧</t>
    <phoneticPr fontId="1" type="noConversion"/>
  </si>
  <si>
    <t>Weightset_大焦</t>
    <phoneticPr fontId="1" type="noConversion"/>
  </si>
  <si>
    <t>Weightset_小焦</t>
    <phoneticPr fontId="1" type="noConversion"/>
  </si>
  <si>
    <t>Weightset_回用焦丁</t>
    <phoneticPr fontId="1" type="noConversion"/>
  </si>
  <si>
    <t>Water_大焦</t>
    <phoneticPr fontId="1" type="noConversion"/>
  </si>
  <si>
    <t>Water_小焦</t>
    <phoneticPr fontId="1" type="noConversion"/>
  </si>
  <si>
    <t>Water_回用焦丁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</si>
</sst>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 "/>
    <numFmt numFmtId="178" formatCode="0.000_ "/>
    <numFmt numFmtId="179" formatCode="0.0_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8"/>
      <name val="黑体"/>
      <family val="3"/>
      <charset val="134"/>
    </font>
    <font>
      <sz val="12"/>
      <color theme="1"/>
      <name val="宋体"/>
      <family val="3"/>
      <charset val="134"/>
    </font>
    <font>
      <b/>
      <sz val="13"/>
      <name val="宋体"/>
      <family val="3"/>
      <charset val="134"/>
    </font>
    <font>
      <sz val="11"/>
      <name val="宋体"/>
      <family val="3"/>
      <charset val="134"/>
    </font>
    <font>
      <b/>
      <sz val="13"/>
      <color indexed="10"/>
      <name val="宋体"/>
      <family val="3"/>
      <charset val="134"/>
    </font>
    <font>
      <b/>
      <sz val="13"/>
      <color theme="5" tint="-0.499984740745262"/>
      <name val="宋体"/>
      <family val="3"/>
      <charset val="134"/>
    </font>
    <font>
      <b/>
      <sz val="13"/>
      <color indexed="60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78" fontId="5" fillId="2" borderId="7" xfId="0" applyNumberFormat="1" applyFont="1" applyFill="1" applyBorder="1" applyAlignment="1">
      <alignment horizontal="center" vertical="center" wrapText="1"/>
    </xf>
    <xf numFmtId="178" fontId="5" fillId="2" borderId="7" xfId="0" applyNumberFormat="1" applyFont="1" applyFill="1" applyBorder="1" applyAlignment="1">
      <alignment horizontal="center" vertical="center"/>
    </xf>
    <xf numFmtId="177" fontId="5" fillId="2" borderId="7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7" fillId="0" borderId="0" xfId="0" applyFont="1"/>
    <xf numFmtId="177" fontId="7" fillId="0" borderId="0" xfId="0" applyNumberFormat="1" applyFont="1"/>
    <xf numFmtId="176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vertical="center"/>
    </xf>
    <xf numFmtId="176" fontId="11" fillId="0" borderId="7" xfId="0" applyNumberFormat="1" applyFont="1" applyBorder="1" applyAlignment="1">
      <alignment horizontal="center" vertical="center" wrapText="1"/>
    </xf>
    <xf numFmtId="176" fontId="12" fillId="0" borderId="7" xfId="0" applyNumberFormat="1" applyFont="1" applyBorder="1" applyAlignment="1">
      <alignment horizontal="center" vertical="center"/>
    </xf>
    <xf numFmtId="177" fontId="12" fillId="0" borderId="7" xfId="0" applyNumberFormat="1" applyFont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179" fontId="12" fillId="0" borderId="4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</cellXfs>
  <cellStyles count="2">
    <cellStyle name="百分比 2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71"/>
  <sheetViews>
    <sheetView tabSelected="1" topLeftCell="AK1" zoomScale="90" zoomScaleNormal="90" workbookViewId="0">
      <selection activeCell="AW5" sqref="AW5"/>
    </sheetView>
  </sheetViews>
  <sheetFormatPr defaultColWidth="12.625" defaultRowHeight="15" x14ac:dyDescent="0.15"/>
  <cols>
    <col min="1" max="2" width="9.25" style="17" bestFit="1" customWidth="1"/>
    <col min="3" max="3" width="9.125" style="17" bestFit="1" customWidth="1"/>
    <col min="4" max="4" width="12.625" style="11" customWidth="1"/>
    <col min="5" max="5" width="12.5" style="11" bestFit="1" customWidth="1"/>
    <col min="6" max="30" width="12.625" style="11" customWidth="1"/>
    <col min="31" max="31" width="12.625" style="12" customWidth="1"/>
    <col min="32" max="35" width="12.625" style="11" customWidth="1"/>
    <col min="36" max="59" width="12.625" customWidth="1"/>
    <col min="60" max="62" width="12.625" style="13" customWidth="1"/>
    <col min="63" max="63" width="12.625" style="14" customWidth="1"/>
    <col min="64" max="64" width="12.625" style="15" customWidth="1"/>
    <col min="65" max="66" width="12.625" style="16" customWidth="1"/>
    <col min="67" max="67" width="12.625" style="14" customWidth="1"/>
    <col min="68" max="68" width="12.625" style="15" customWidth="1"/>
    <col min="69" max="70" width="12.625" style="16" customWidth="1"/>
    <col min="257" max="258" width="9.25" bestFit="1" customWidth="1"/>
    <col min="259" max="259" width="9.125" bestFit="1" customWidth="1"/>
    <col min="260" max="267" width="12.625" customWidth="1"/>
    <col min="268" max="272" width="0" hidden="1" customWidth="1"/>
    <col min="273" max="326" width="12.625" customWidth="1"/>
    <col min="513" max="514" width="9.25" bestFit="1" customWidth="1"/>
    <col min="515" max="515" width="9.125" bestFit="1" customWidth="1"/>
    <col min="516" max="523" width="12.625" customWidth="1"/>
    <col min="524" max="528" width="0" hidden="1" customWidth="1"/>
    <col min="529" max="582" width="12.625" customWidth="1"/>
    <col min="769" max="770" width="9.25" bestFit="1" customWidth="1"/>
    <col min="771" max="771" width="9.125" bestFit="1" customWidth="1"/>
    <col min="772" max="779" width="12.625" customWidth="1"/>
    <col min="780" max="784" width="0" hidden="1" customWidth="1"/>
    <col min="785" max="838" width="12.625" customWidth="1"/>
    <col min="1025" max="1026" width="9.25" bestFit="1" customWidth="1"/>
    <col min="1027" max="1027" width="9.125" bestFit="1" customWidth="1"/>
    <col min="1028" max="1035" width="12.625" customWidth="1"/>
    <col min="1036" max="1040" width="0" hidden="1" customWidth="1"/>
    <col min="1041" max="1094" width="12.625" customWidth="1"/>
    <col min="1281" max="1282" width="9.25" bestFit="1" customWidth="1"/>
    <col min="1283" max="1283" width="9.125" bestFit="1" customWidth="1"/>
    <col min="1284" max="1291" width="12.625" customWidth="1"/>
    <col min="1292" max="1296" width="0" hidden="1" customWidth="1"/>
    <col min="1297" max="1350" width="12.625" customWidth="1"/>
    <col min="1537" max="1538" width="9.25" bestFit="1" customWidth="1"/>
    <col min="1539" max="1539" width="9.125" bestFit="1" customWidth="1"/>
    <col min="1540" max="1547" width="12.625" customWidth="1"/>
    <col min="1548" max="1552" width="0" hidden="1" customWidth="1"/>
    <col min="1553" max="1606" width="12.625" customWidth="1"/>
    <col min="1793" max="1794" width="9.25" bestFit="1" customWidth="1"/>
    <col min="1795" max="1795" width="9.125" bestFit="1" customWidth="1"/>
    <col min="1796" max="1803" width="12.625" customWidth="1"/>
    <col min="1804" max="1808" width="0" hidden="1" customWidth="1"/>
    <col min="1809" max="1862" width="12.625" customWidth="1"/>
    <col min="2049" max="2050" width="9.25" bestFit="1" customWidth="1"/>
    <col min="2051" max="2051" width="9.125" bestFit="1" customWidth="1"/>
    <col min="2052" max="2059" width="12.625" customWidth="1"/>
    <col min="2060" max="2064" width="0" hidden="1" customWidth="1"/>
    <col min="2065" max="2118" width="12.625" customWidth="1"/>
    <col min="2305" max="2306" width="9.25" bestFit="1" customWidth="1"/>
    <col min="2307" max="2307" width="9.125" bestFit="1" customWidth="1"/>
    <col min="2308" max="2315" width="12.625" customWidth="1"/>
    <col min="2316" max="2320" width="0" hidden="1" customWidth="1"/>
    <col min="2321" max="2374" width="12.625" customWidth="1"/>
    <col min="2561" max="2562" width="9.25" bestFit="1" customWidth="1"/>
    <col min="2563" max="2563" width="9.125" bestFit="1" customWidth="1"/>
    <col min="2564" max="2571" width="12.625" customWidth="1"/>
    <col min="2572" max="2576" width="0" hidden="1" customWidth="1"/>
    <col min="2577" max="2630" width="12.625" customWidth="1"/>
    <col min="2817" max="2818" width="9.25" bestFit="1" customWidth="1"/>
    <col min="2819" max="2819" width="9.125" bestFit="1" customWidth="1"/>
    <col min="2820" max="2827" width="12.625" customWidth="1"/>
    <col min="2828" max="2832" width="0" hidden="1" customWidth="1"/>
    <col min="2833" max="2886" width="12.625" customWidth="1"/>
    <col min="3073" max="3074" width="9.25" bestFit="1" customWidth="1"/>
    <col min="3075" max="3075" width="9.125" bestFit="1" customWidth="1"/>
    <col min="3076" max="3083" width="12.625" customWidth="1"/>
    <col min="3084" max="3088" width="0" hidden="1" customWidth="1"/>
    <col min="3089" max="3142" width="12.625" customWidth="1"/>
    <col min="3329" max="3330" width="9.25" bestFit="1" customWidth="1"/>
    <col min="3331" max="3331" width="9.125" bestFit="1" customWidth="1"/>
    <col min="3332" max="3339" width="12.625" customWidth="1"/>
    <col min="3340" max="3344" width="0" hidden="1" customWidth="1"/>
    <col min="3345" max="3398" width="12.625" customWidth="1"/>
    <col min="3585" max="3586" width="9.25" bestFit="1" customWidth="1"/>
    <col min="3587" max="3587" width="9.125" bestFit="1" customWidth="1"/>
    <col min="3588" max="3595" width="12.625" customWidth="1"/>
    <col min="3596" max="3600" width="0" hidden="1" customWidth="1"/>
    <col min="3601" max="3654" width="12.625" customWidth="1"/>
    <col min="3841" max="3842" width="9.25" bestFit="1" customWidth="1"/>
    <col min="3843" max="3843" width="9.125" bestFit="1" customWidth="1"/>
    <col min="3844" max="3851" width="12.625" customWidth="1"/>
    <col min="3852" max="3856" width="0" hidden="1" customWidth="1"/>
    <col min="3857" max="3910" width="12.625" customWidth="1"/>
    <col min="4097" max="4098" width="9.25" bestFit="1" customWidth="1"/>
    <col min="4099" max="4099" width="9.125" bestFit="1" customWidth="1"/>
    <col min="4100" max="4107" width="12.625" customWidth="1"/>
    <col min="4108" max="4112" width="0" hidden="1" customWidth="1"/>
    <col min="4113" max="4166" width="12.625" customWidth="1"/>
    <col min="4353" max="4354" width="9.25" bestFit="1" customWidth="1"/>
    <col min="4355" max="4355" width="9.125" bestFit="1" customWidth="1"/>
    <col min="4356" max="4363" width="12.625" customWidth="1"/>
    <col min="4364" max="4368" width="0" hidden="1" customWidth="1"/>
    <col min="4369" max="4422" width="12.625" customWidth="1"/>
    <col min="4609" max="4610" width="9.25" bestFit="1" customWidth="1"/>
    <col min="4611" max="4611" width="9.125" bestFit="1" customWidth="1"/>
    <col min="4612" max="4619" width="12.625" customWidth="1"/>
    <col min="4620" max="4624" width="0" hidden="1" customWidth="1"/>
    <col min="4625" max="4678" width="12.625" customWidth="1"/>
    <col min="4865" max="4866" width="9.25" bestFit="1" customWidth="1"/>
    <col min="4867" max="4867" width="9.125" bestFit="1" customWidth="1"/>
    <col min="4868" max="4875" width="12.625" customWidth="1"/>
    <col min="4876" max="4880" width="0" hidden="1" customWidth="1"/>
    <col min="4881" max="4934" width="12.625" customWidth="1"/>
    <col min="5121" max="5122" width="9.25" bestFit="1" customWidth="1"/>
    <col min="5123" max="5123" width="9.125" bestFit="1" customWidth="1"/>
    <col min="5124" max="5131" width="12.625" customWidth="1"/>
    <col min="5132" max="5136" width="0" hidden="1" customWidth="1"/>
    <col min="5137" max="5190" width="12.625" customWidth="1"/>
    <col min="5377" max="5378" width="9.25" bestFit="1" customWidth="1"/>
    <col min="5379" max="5379" width="9.125" bestFit="1" customWidth="1"/>
    <col min="5380" max="5387" width="12.625" customWidth="1"/>
    <col min="5388" max="5392" width="0" hidden="1" customWidth="1"/>
    <col min="5393" max="5446" width="12.625" customWidth="1"/>
    <col min="5633" max="5634" width="9.25" bestFit="1" customWidth="1"/>
    <col min="5635" max="5635" width="9.125" bestFit="1" customWidth="1"/>
    <col min="5636" max="5643" width="12.625" customWidth="1"/>
    <col min="5644" max="5648" width="0" hidden="1" customWidth="1"/>
    <col min="5649" max="5702" width="12.625" customWidth="1"/>
    <col min="5889" max="5890" width="9.25" bestFit="1" customWidth="1"/>
    <col min="5891" max="5891" width="9.125" bestFit="1" customWidth="1"/>
    <col min="5892" max="5899" width="12.625" customWidth="1"/>
    <col min="5900" max="5904" width="0" hidden="1" customWidth="1"/>
    <col min="5905" max="5958" width="12.625" customWidth="1"/>
    <col min="6145" max="6146" width="9.25" bestFit="1" customWidth="1"/>
    <col min="6147" max="6147" width="9.125" bestFit="1" customWidth="1"/>
    <col min="6148" max="6155" width="12.625" customWidth="1"/>
    <col min="6156" max="6160" width="0" hidden="1" customWidth="1"/>
    <col min="6161" max="6214" width="12.625" customWidth="1"/>
    <col min="6401" max="6402" width="9.25" bestFit="1" customWidth="1"/>
    <col min="6403" max="6403" width="9.125" bestFit="1" customWidth="1"/>
    <col min="6404" max="6411" width="12.625" customWidth="1"/>
    <col min="6412" max="6416" width="0" hidden="1" customWidth="1"/>
    <col min="6417" max="6470" width="12.625" customWidth="1"/>
    <col min="6657" max="6658" width="9.25" bestFit="1" customWidth="1"/>
    <col min="6659" max="6659" width="9.125" bestFit="1" customWidth="1"/>
    <col min="6660" max="6667" width="12.625" customWidth="1"/>
    <col min="6668" max="6672" width="0" hidden="1" customWidth="1"/>
    <col min="6673" max="6726" width="12.625" customWidth="1"/>
    <col min="6913" max="6914" width="9.25" bestFit="1" customWidth="1"/>
    <col min="6915" max="6915" width="9.125" bestFit="1" customWidth="1"/>
    <col min="6916" max="6923" width="12.625" customWidth="1"/>
    <col min="6924" max="6928" width="0" hidden="1" customWidth="1"/>
    <col min="6929" max="6982" width="12.625" customWidth="1"/>
    <col min="7169" max="7170" width="9.25" bestFit="1" customWidth="1"/>
    <col min="7171" max="7171" width="9.125" bestFit="1" customWidth="1"/>
    <col min="7172" max="7179" width="12.625" customWidth="1"/>
    <col min="7180" max="7184" width="0" hidden="1" customWidth="1"/>
    <col min="7185" max="7238" width="12.625" customWidth="1"/>
    <col min="7425" max="7426" width="9.25" bestFit="1" customWidth="1"/>
    <col min="7427" max="7427" width="9.125" bestFit="1" customWidth="1"/>
    <col min="7428" max="7435" width="12.625" customWidth="1"/>
    <col min="7436" max="7440" width="0" hidden="1" customWidth="1"/>
    <col min="7441" max="7494" width="12.625" customWidth="1"/>
    <col min="7681" max="7682" width="9.25" bestFit="1" customWidth="1"/>
    <col min="7683" max="7683" width="9.125" bestFit="1" customWidth="1"/>
    <col min="7684" max="7691" width="12.625" customWidth="1"/>
    <col min="7692" max="7696" width="0" hidden="1" customWidth="1"/>
    <col min="7697" max="7750" width="12.625" customWidth="1"/>
    <col min="7937" max="7938" width="9.25" bestFit="1" customWidth="1"/>
    <col min="7939" max="7939" width="9.125" bestFit="1" customWidth="1"/>
    <col min="7940" max="7947" width="12.625" customWidth="1"/>
    <col min="7948" max="7952" width="0" hidden="1" customWidth="1"/>
    <col min="7953" max="8006" width="12.625" customWidth="1"/>
    <col min="8193" max="8194" width="9.25" bestFit="1" customWidth="1"/>
    <col min="8195" max="8195" width="9.125" bestFit="1" customWidth="1"/>
    <col min="8196" max="8203" width="12.625" customWidth="1"/>
    <col min="8204" max="8208" width="0" hidden="1" customWidth="1"/>
    <col min="8209" max="8262" width="12.625" customWidth="1"/>
    <col min="8449" max="8450" width="9.25" bestFit="1" customWidth="1"/>
    <col min="8451" max="8451" width="9.125" bestFit="1" customWidth="1"/>
    <col min="8452" max="8459" width="12.625" customWidth="1"/>
    <col min="8460" max="8464" width="0" hidden="1" customWidth="1"/>
    <col min="8465" max="8518" width="12.625" customWidth="1"/>
    <col min="8705" max="8706" width="9.25" bestFit="1" customWidth="1"/>
    <col min="8707" max="8707" width="9.125" bestFit="1" customWidth="1"/>
    <col min="8708" max="8715" width="12.625" customWidth="1"/>
    <col min="8716" max="8720" width="0" hidden="1" customWidth="1"/>
    <col min="8721" max="8774" width="12.625" customWidth="1"/>
    <col min="8961" max="8962" width="9.25" bestFit="1" customWidth="1"/>
    <col min="8963" max="8963" width="9.125" bestFit="1" customWidth="1"/>
    <col min="8964" max="8971" width="12.625" customWidth="1"/>
    <col min="8972" max="8976" width="0" hidden="1" customWidth="1"/>
    <col min="8977" max="9030" width="12.625" customWidth="1"/>
    <col min="9217" max="9218" width="9.25" bestFit="1" customWidth="1"/>
    <col min="9219" max="9219" width="9.125" bestFit="1" customWidth="1"/>
    <col min="9220" max="9227" width="12.625" customWidth="1"/>
    <col min="9228" max="9232" width="0" hidden="1" customWidth="1"/>
    <col min="9233" max="9286" width="12.625" customWidth="1"/>
    <col min="9473" max="9474" width="9.25" bestFit="1" customWidth="1"/>
    <col min="9475" max="9475" width="9.125" bestFit="1" customWidth="1"/>
    <col min="9476" max="9483" width="12.625" customWidth="1"/>
    <col min="9484" max="9488" width="0" hidden="1" customWidth="1"/>
    <col min="9489" max="9542" width="12.625" customWidth="1"/>
    <col min="9729" max="9730" width="9.25" bestFit="1" customWidth="1"/>
    <col min="9731" max="9731" width="9.125" bestFit="1" customWidth="1"/>
    <col min="9732" max="9739" width="12.625" customWidth="1"/>
    <col min="9740" max="9744" width="0" hidden="1" customWidth="1"/>
    <col min="9745" max="9798" width="12.625" customWidth="1"/>
    <col min="9985" max="9986" width="9.25" bestFit="1" customWidth="1"/>
    <col min="9987" max="9987" width="9.125" bestFit="1" customWidth="1"/>
    <col min="9988" max="9995" width="12.625" customWidth="1"/>
    <col min="9996" max="10000" width="0" hidden="1" customWidth="1"/>
    <col min="10001" max="10054" width="12.625" customWidth="1"/>
    <col min="10241" max="10242" width="9.25" bestFit="1" customWidth="1"/>
    <col min="10243" max="10243" width="9.125" bestFit="1" customWidth="1"/>
    <col min="10244" max="10251" width="12.625" customWidth="1"/>
    <col min="10252" max="10256" width="0" hidden="1" customWidth="1"/>
    <col min="10257" max="10310" width="12.625" customWidth="1"/>
    <col min="10497" max="10498" width="9.25" bestFit="1" customWidth="1"/>
    <col min="10499" max="10499" width="9.125" bestFit="1" customWidth="1"/>
    <col min="10500" max="10507" width="12.625" customWidth="1"/>
    <col min="10508" max="10512" width="0" hidden="1" customWidth="1"/>
    <col min="10513" max="10566" width="12.625" customWidth="1"/>
    <col min="10753" max="10754" width="9.25" bestFit="1" customWidth="1"/>
    <col min="10755" max="10755" width="9.125" bestFit="1" customWidth="1"/>
    <col min="10756" max="10763" width="12.625" customWidth="1"/>
    <col min="10764" max="10768" width="0" hidden="1" customWidth="1"/>
    <col min="10769" max="10822" width="12.625" customWidth="1"/>
    <col min="11009" max="11010" width="9.25" bestFit="1" customWidth="1"/>
    <col min="11011" max="11011" width="9.125" bestFit="1" customWidth="1"/>
    <col min="11012" max="11019" width="12.625" customWidth="1"/>
    <col min="11020" max="11024" width="0" hidden="1" customWidth="1"/>
    <col min="11025" max="11078" width="12.625" customWidth="1"/>
    <col min="11265" max="11266" width="9.25" bestFit="1" customWidth="1"/>
    <col min="11267" max="11267" width="9.125" bestFit="1" customWidth="1"/>
    <col min="11268" max="11275" width="12.625" customWidth="1"/>
    <col min="11276" max="11280" width="0" hidden="1" customWidth="1"/>
    <col min="11281" max="11334" width="12.625" customWidth="1"/>
    <col min="11521" max="11522" width="9.25" bestFit="1" customWidth="1"/>
    <col min="11523" max="11523" width="9.125" bestFit="1" customWidth="1"/>
    <col min="11524" max="11531" width="12.625" customWidth="1"/>
    <col min="11532" max="11536" width="0" hidden="1" customWidth="1"/>
    <col min="11537" max="11590" width="12.625" customWidth="1"/>
    <col min="11777" max="11778" width="9.25" bestFit="1" customWidth="1"/>
    <col min="11779" max="11779" width="9.125" bestFit="1" customWidth="1"/>
    <col min="11780" max="11787" width="12.625" customWidth="1"/>
    <col min="11788" max="11792" width="0" hidden="1" customWidth="1"/>
    <col min="11793" max="11846" width="12.625" customWidth="1"/>
    <col min="12033" max="12034" width="9.25" bestFit="1" customWidth="1"/>
    <col min="12035" max="12035" width="9.125" bestFit="1" customWidth="1"/>
    <col min="12036" max="12043" width="12.625" customWidth="1"/>
    <col min="12044" max="12048" width="0" hidden="1" customWidth="1"/>
    <col min="12049" max="12102" width="12.625" customWidth="1"/>
    <col min="12289" max="12290" width="9.25" bestFit="1" customWidth="1"/>
    <col min="12291" max="12291" width="9.125" bestFit="1" customWidth="1"/>
    <col min="12292" max="12299" width="12.625" customWidth="1"/>
    <col min="12300" max="12304" width="0" hidden="1" customWidth="1"/>
    <col min="12305" max="12358" width="12.625" customWidth="1"/>
    <col min="12545" max="12546" width="9.25" bestFit="1" customWidth="1"/>
    <col min="12547" max="12547" width="9.125" bestFit="1" customWidth="1"/>
    <col min="12548" max="12555" width="12.625" customWidth="1"/>
    <col min="12556" max="12560" width="0" hidden="1" customWidth="1"/>
    <col min="12561" max="12614" width="12.625" customWidth="1"/>
    <col min="12801" max="12802" width="9.25" bestFit="1" customWidth="1"/>
    <col min="12803" max="12803" width="9.125" bestFit="1" customWidth="1"/>
    <col min="12804" max="12811" width="12.625" customWidth="1"/>
    <col min="12812" max="12816" width="0" hidden="1" customWidth="1"/>
    <col min="12817" max="12870" width="12.625" customWidth="1"/>
    <col min="13057" max="13058" width="9.25" bestFit="1" customWidth="1"/>
    <col min="13059" max="13059" width="9.125" bestFit="1" customWidth="1"/>
    <col min="13060" max="13067" width="12.625" customWidth="1"/>
    <col min="13068" max="13072" width="0" hidden="1" customWidth="1"/>
    <col min="13073" max="13126" width="12.625" customWidth="1"/>
    <col min="13313" max="13314" width="9.25" bestFit="1" customWidth="1"/>
    <col min="13315" max="13315" width="9.125" bestFit="1" customWidth="1"/>
    <col min="13316" max="13323" width="12.625" customWidth="1"/>
    <col min="13324" max="13328" width="0" hidden="1" customWidth="1"/>
    <col min="13329" max="13382" width="12.625" customWidth="1"/>
    <col min="13569" max="13570" width="9.25" bestFit="1" customWidth="1"/>
    <col min="13571" max="13571" width="9.125" bestFit="1" customWidth="1"/>
    <col min="13572" max="13579" width="12.625" customWidth="1"/>
    <col min="13580" max="13584" width="0" hidden="1" customWidth="1"/>
    <col min="13585" max="13638" width="12.625" customWidth="1"/>
    <col min="13825" max="13826" width="9.25" bestFit="1" customWidth="1"/>
    <col min="13827" max="13827" width="9.125" bestFit="1" customWidth="1"/>
    <col min="13828" max="13835" width="12.625" customWidth="1"/>
    <col min="13836" max="13840" width="0" hidden="1" customWidth="1"/>
    <col min="13841" max="13894" width="12.625" customWidth="1"/>
    <col min="14081" max="14082" width="9.25" bestFit="1" customWidth="1"/>
    <col min="14083" max="14083" width="9.125" bestFit="1" customWidth="1"/>
    <col min="14084" max="14091" width="12.625" customWidth="1"/>
    <col min="14092" max="14096" width="0" hidden="1" customWidth="1"/>
    <col min="14097" max="14150" width="12.625" customWidth="1"/>
    <col min="14337" max="14338" width="9.25" bestFit="1" customWidth="1"/>
    <col min="14339" max="14339" width="9.125" bestFit="1" customWidth="1"/>
    <col min="14340" max="14347" width="12.625" customWidth="1"/>
    <col min="14348" max="14352" width="0" hidden="1" customWidth="1"/>
    <col min="14353" max="14406" width="12.625" customWidth="1"/>
    <col min="14593" max="14594" width="9.25" bestFit="1" customWidth="1"/>
    <col min="14595" max="14595" width="9.125" bestFit="1" customWidth="1"/>
    <col min="14596" max="14603" width="12.625" customWidth="1"/>
    <col min="14604" max="14608" width="0" hidden="1" customWidth="1"/>
    <col min="14609" max="14662" width="12.625" customWidth="1"/>
    <col min="14849" max="14850" width="9.25" bestFit="1" customWidth="1"/>
    <col min="14851" max="14851" width="9.125" bestFit="1" customWidth="1"/>
    <col min="14852" max="14859" width="12.625" customWidth="1"/>
    <col min="14860" max="14864" width="0" hidden="1" customWidth="1"/>
    <col min="14865" max="14918" width="12.625" customWidth="1"/>
    <col min="15105" max="15106" width="9.25" bestFit="1" customWidth="1"/>
    <col min="15107" max="15107" width="9.125" bestFit="1" customWidth="1"/>
    <col min="15108" max="15115" width="12.625" customWidth="1"/>
    <col min="15116" max="15120" width="0" hidden="1" customWidth="1"/>
    <col min="15121" max="15174" width="12.625" customWidth="1"/>
    <col min="15361" max="15362" width="9.25" bestFit="1" customWidth="1"/>
    <col min="15363" max="15363" width="9.125" bestFit="1" customWidth="1"/>
    <col min="15364" max="15371" width="12.625" customWidth="1"/>
    <col min="15372" max="15376" width="0" hidden="1" customWidth="1"/>
    <col min="15377" max="15430" width="12.625" customWidth="1"/>
    <col min="15617" max="15618" width="9.25" bestFit="1" customWidth="1"/>
    <col min="15619" max="15619" width="9.125" bestFit="1" customWidth="1"/>
    <col min="15620" max="15627" width="12.625" customWidth="1"/>
    <col min="15628" max="15632" width="0" hidden="1" customWidth="1"/>
    <col min="15633" max="15686" width="12.625" customWidth="1"/>
    <col min="15873" max="15874" width="9.25" bestFit="1" customWidth="1"/>
    <col min="15875" max="15875" width="9.125" bestFit="1" customWidth="1"/>
    <col min="15876" max="15883" width="12.625" customWidth="1"/>
    <col min="15884" max="15888" width="0" hidden="1" customWidth="1"/>
    <col min="15889" max="15942" width="12.625" customWidth="1"/>
    <col min="16129" max="16130" width="9.25" bestFit="1" customWidth="1"/>
    <col min="16131" max="16131" width="9.125" bestFit="1" customWidth="1"/>
    <col min="16132" max="16139" width="12.625" customWidth="1"/>
    <col min="16140" max="16144" width="0" hidden="1" customWidth="1"/>
    <col min="16145" max="16198" width="12.625" customWidth="1"/>
  </cols>
  <sheetData>
    <row r="1" spans="1:70" ht="39.950000000000003" customHeight="1" thickBot="1" x14ac:dyDescent="0.2">
      <c r="A1" s="37" t="s">
        <v>55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</row>
    <row r="2" spans="1:70" ht="81" customHeight="1" x14ac:dyDescent="0.15">
      <c r="A2" s="38" t="s">
        <v>0</v>
      </c>
      <c r="B2" s="40" t="s">
        <v>54</v>
      </c>
      <c r="C2" s="40" t="s">
        <v>1</v>
      </c>
      <c r="D2" s="1" t="s">
        <v>2</v>
      </c>
      <c r="E2" s="1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9"/>
      <c r="S2" s="19"/>
      <c r="T2" s="19"/>
      <c r="U2" s="19"/>
      <c r="V2" s="19"/>
      <c r="W2" s="19"/>
      <c r="X2" s="19"/>
      <c r="Y2" s="19"/>
      <c r="Z2" s="19"/>
      <c r="AA2" s="19"/>
      <c r="AB2" s="1" t="s">
        <v>4</v>
      </c>
      <c r="AC2" s="1" t="s">
        <v>5</v>
      </c>
      <c r="AD2" s="1" t="s">
        <v>6</v>
      </c>
      <c r="AE2" s="2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18</v>
      </c>
      <c r="AQ2" s="3" t="s">
        <v>19</v>
      </c>
      <c r="AR2" s="1" t="s">
        <v>20</v>
      </c>
      <c r="AS2" s="3" t="s">
        <v>21</v>
      </c>
      <c r="AT2" s="4" t="s">
        <v>22</v>
      </c>
      <c r="AU2" s="2" t="s">
        <v>23</v>
      </c>
      <c r="AV2" s="3" t="s">
        <v>24</v>
      </c>
      <c r="AW2" s="1" t="s">
        <v>25</v>
      </c>
      <c r="AX2" s="1" t="s">
        <v>26</v>
      </c>
      <c r="AY2" s="1" t="s">
        <v>27</v>
      </c>
      <c r="AZ2" s="1" t="s">
        <v>28</v>
      </c>
      <c r="BA2" s="1" t="s">
        <v>29</v>
      </c>
      <c r="BB2" s="3" t="s">
        <v>30</v>
      </c>
      <c r="BC2" s="3" t="s">
        <v>31</v>
      </c>
      <c r="BD2" s="1" t="s">
        <v>32</v>
      </c>
      <c r="BE2" s="1" t="s">
        <v>33</v>
      </c>
      <c r="BF2" s="1" t="s">
        <v>18</v>
      </c>
      <c r="BG2" s="1" t="s">
        <v>19</v>
      </c>
      <c r="BH2" s="1" t="s">
        <v>34</v>
      </c>
      <c r="BI2" s="1" t="s">
        <v>35</v>
      </c>
      <c r="BJ2" s="1" t="s">
        <v>36</v>
      </c>
      <c r="BK2" s="1" t="s">
        <v>37</v>
      </c>
      <c r="BL2" s="1" t="s">
        <v>38</v>
      </c>
      <c r="BM2" s="1" t="s">
        <v>39</v>
      </c>
      <c r="BN2" s="1" t="s">
        <v>40</v>
      </c>
      <c r="BO2" s="1" t="s">
        <v>41</v>
      </c>
      <c r="BP2" s="1" t="s">
        <v>42</v>
      </c>
      <c r="BQ2" s="1" t="s">
        <v>43</v>
      </c>
      <c r="BR2" s="5" t="s">
        <v>44</v>
      </c>
    </row>
    <row r="3" spans="1:70" ht="15" customHeight="1" x14ac:dyDescent="0.15">
      <c r="A3" s="39"/>
      <c r="B3" s="41"/>
      <c r="C3" s="41"/>
      <c r="D3" s="6" t="s">
        <v>45</v>
      </c>
      <c r="E3" s="6" t="s">
        <v>45</v>
      </c>
      <c r="F3" s="6" t="s">
        <v>45</v>
      </c>
      <c r="G3" s="6" t="s">
        <v>45</v>
      </c>
      <c r="H3" s="6" t="s">
        <v>45</v>
      </c>
      <c r="I3" s="6" t="s">
        <v>45</v>
      </c>
      <c r="J3" s="6" t="s">
        <v>45</v>
      </c>
      <c r="K3" s="6" t="s">
        <v>45</v>
      </c>
      <c r="L3" s="6" t="s">
        <v>45</v>
      </c>
      <c r="M3" s="6"/>
      <c r="N3" s="6" t="s">
        <v>45</v>
      </c>
      <c r="O3" s="6" t="s">
        <v>45</v>
      </c>
      <c r="P3" s="6" t="s">
        <v>45</v>
      </c>
      <c r="Q3" s="6" t="s">
        <v>46</v>
      </c>
      <c r="R3" s="6" t="s">
        <v>46</v>
      </c>
      <c r="S3" s="6" t="s">
        <v>46</v>
      </c>
      <c r="T3" s="6" t="s">
        <v>46</v>
      </c>
      <c r="U3" s="6" t="s">
        <v>46</v>
      </c>
      <c r="V3" s="6" t="s">
        <v>46</v>
      </c>
      <c r="W3" s="6" t="s">
        <v>46</v>
      </c>
      <c r="X3" s="6" t="s">
        <v>46</v>
      </c>
      <c r="Y3" s="6"/>
      <c r="Z3" s="6" t="s">
        <v>46</v>
      </c>
      <c r="AA3" s="6" t="s">
        <v>46</v>
      </c>
      <c r="AB3" s="6" t="s">
        <v>45</v>
      </c>
      <c r="AC3" s="6" t="s">
        <v>45</v>
      </c>
      <c r="AD3" s="6" t="s">
        <v>45</v>
      </c>
      <c r="AE3" s="6" t="s">
        <v>46</v>
      </c>
      <c r="AF3" s="6" t="s">
        <v>46</v>
      </c>
      <c r="AG3" s="6" t="s">
        <v>46</v>
      </c>
      <c r="AH3" s="6" t="s">
        <v>45</v>
      </c>
      <c r="AI3" s="6" t="s">
        <v>45</v>
      </c>
      <c r="AJ3" s="6" t="s">
        <v>46</v>
      </c>
      <c r="AK3" s="6" t="s">
        <v>45</v>
      </c>
      <c r="AL3" s="6" t="s">
        <v>45</v>
      </c>
      <c r="AM3" s="6" t="s">
        <v>45</v>
      </c>
      <c r="AN3" s="6" t="s">
        <v>45</v>
      </c>
      <c r="AO3" s="6" t="s">
        <v>45</v>
      </c>
      <c r="AP3" s="6" t="s">
        <v>45</v>
      </c>
      <c r="AQ3" s="6" t="s">
        <v>45</v>
      </c>
      <c r="AR3" s="7" t="s">
        <v>45</v>
      </c>
      <c r="AS3" s="8" t="s">
        <v>45</v>
      </c>
      <c r="AT3" s="9" t="s">
        <v>47</v>
      </c>
      <c r="AU3" s="9" t="s">
        <v>47</v>
      </c>
      <c r="AV3" s="6"/>
      <c r="AW3" s="6" t="s">
        <v>45</v>
      </c>
      <c r="AX3" s="6" t="s">
        <v>45</v>
      </c>
      <c r="AY3" s="6" t="s">
        <v>46</v>
      </c>
      <c r="AZ3" s="6" t="s">
        <v>45</v>
      </c>
      <c r="BA3" s="7" t="s">
        <v>45</v>
      </c>
      <c r="BB3" s="7" t="s">
        <v>45</v>
      </c>
      <c r="BC3" s="6" t="s">
        <v>47</v>
      </c>
      <c r="BD3" s="6" t="s">
        <v>47</v>
      </c>
      <c r="BE3" s="6"/>
      <c r="BF3" s="6" t="s">
        <v>45</v>
      </c>
      <c r="BG3" s="6" t="s">
        <v>45</v>
      </c>
      <c r="BH3" s="6" t="s">
        <v>48</v>
      </c>
      <c r="BI3" s="6" t="s">
        <v>48</v>
      </c>
      <c r="BJ3" s="6" t="s">
        <v>48</v>
      </c>
      <c r="BK3" s="6" t="s">
        <v>45</v>
      </c>
      <c r="BL3" s="6" t="s">
        <v>48</v>
      </c>
      <c r="BM3" s="6" t="s">
        <v>48</v>
      </c>
      <c r="BN3" s="6" t="s">
        <v>48</v>
      </c>
      <c r="BO3" s="6" t="s">
        <v>45</v>
      </c>
      <c r="BP3" s="6" t="s">
        <v>48</v>
      </c>
      <c r="BQ3" s="6" t="s">
        <v>48</v>
      </c>
      <c r="BR3" s="10" t="s">
        <v>48</v>
      </c>
    </row>
    <row r="4" spans="1:70" ht="73.5" customHeight="1" x14ac:dyDescent="0.15">
      <c r="A4" s="18"/>
      <c r="B4" s="6"/>
      <c r="C4" s="20"/>
      <c r="D4" s="6" t="s">
        <v>59</v>
      </c>
      <c r="E4" s="6" t="s">
        <v>60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 t="s">
        <v>61</v>
      </c>
      <c r="AC4" s="6" t="s">
        <v>62</v>
      </c>
      <c r="AD4" s="6" t="s">
        <v>63</v>
      </c>
      <c r="AE4" s="6" t="s">
        <v>64</v>
      </c>
      <c r="AF4" s="6" t="s">
        <v>65</v>
      </c>
      <c r="AG4" s="6" t="s">
        <v>66</v>
      </c>
      <c r="AH4" s="6"/>
      <c r="AI4" s="6"/>
      <c r="AJ4" s="6"/>
      <c r="AK4" s="6"/>
      <c r="AL4" s="6"/>
      <c r="AM4" s="6"/>
      <c r="AN4" s="6"/>
      <c r="AO4" s="6"/>
      <c r="AP4" s="6"/>
      <c r="AQ4" s="6"/>
      <c r="AR4" s="7"/>
      <c r="AS4" s="8"/>
      <c r="AT4" s="9"/>
      <c r="AU4" s="9"/>
      <c r="AV4" s="6"/>
      <c r="AW4" s="6"/>
      <c r="AX4" s="6"/>
      <c r="AY4" s="6"/>
      <c r="AZ4" s="6"/>
      <c r="BA4" s="7"/>
      <c r="BB4" s="7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10"/>
    </row>
    <row r="5" spans="1:70" ht="15" customHeight="1" x14ac:dyDescent="0.15">
      <c r="A5" s="42">
        <v>1</v>
      </c>
      <c r="B5" s="36" t="str">
        <f>IF(_tagNameDatas!A2="","",_tagNameDatas!A2)</f>
        <v/>
      </c>
      <c r="C5" s="36" t="s">
        <v>49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>
        <f>IF(ISERROR(SUM(F5:P5)),"",SUM(F5:P5))</f>
        <v>0</v>
      </c>
      <c r="AI5" s="24">
        <f>IF(ISERROR(D5+E5+F5*(1-Q5/100)+G5*(1-R5/100)+H5*(1-S5/100)+I5*(1-T5/100)+J5*(1-U5/100)+K5*(1-V5/100)+L5*(1-W5/100)+M5*(1-Y5/100)+N5*(1-X5/100)+O5*(1-Z5/100)+P5*(1-AA5/100)),"",D5+E5+F5*(1-Q5/100)+G5*(1-R5/100)+H5*(1-S5/100)+I5*(1-T5/100)+J5*(1-U5/100)+K5*(1-V5/100)+L5*(1-W5/100)+M5*(1-Y5/100)+N5*(1-X5/100)+O5*(1-Z5/100)+P5*(1-AA5/100))</f>
        <v>0</v>
      </c>
      <c r="AJ5" s="24" t="str">
        <f>IF(_tagNameDatas!B2="","",_tagNameDatas!B2)</f>
        <v/>
      </c>
      <c r="AK5" s="24"/>
      <c r="AL5" s="24">
        <f>IF(ISERROR(AB5*(1-AE5/100)+AC5*(1-AF5/100)+AD5*(1-AG5/100)),"",AB5*(1-AE5/100)+AC5*(1-AF5/100)+AD5*(1-AG5/100))</f>
        <v>0</v>
      </c>
      <c r="AM5" s="24"/>
      <c r="AN5" s="24"/>
      <c r="AO5" s="24"/>
      <c r="AP5" s="24"/>
      <c r="AQ5" s="24" t="str">
        <f>IF(ISERROR((AI5*AJ5/100+(AK5+AL5)*0.6%-AM5-AN5-AO5)*0.987/0.942),"",(AI5*AJ5/100+(AK5+AL5)*0.6%-AM5-AN5-AO5)*0.987/0.942)</f>
        <v/>
      </c>
      <c r="AR5" s="43" t="str">
        <f>IF(_tagNameDatas!C2="","",_tagNameDatas!C2)</f>
        <v/>
      </c>
      <c r="AS5" s="24" t="str">
        <f>IF(ISERROR(AQ5-AP5),"",AQ5-AP5)</f>
        <v/>
      </c>
      <c r="AT5" s="26" t="str">
        <f>IF(ISERROR(AI5/AP5),"",AI5/AP5)</f>
        <v/>
      </c>
      <c r="AU5" s="25" t="str">
        <f>IF(ISERROR(AI5/AQ5),"",AI5/AQ5)</f>
        <v/>
      </c>
      <c r="AV5" s="26" t="str">
        <f>IF(ISERROR(AP5*0.942/(AI5*AJ5/100+(AK5+AL5)*0.6/100+AM5+AN5+AO5)),"",AP5*0.942/(AI5*AJ5/100+(AK5+AL5)*0.6/100+AM5+AN5+AO5))</f>
        <v/>
      </c>
      <c r="AW5" s="24" t="str">
        <f>IF(AP5=0,"",AI5)</f>
        <v/>
      </c>
      <c r="AX5" s="24">
        <f>SUM(AK5:AL5)*0.6/100+SUM(AM5:AO5)</f>
        <v>0</v>
      </c>
      <c r="AY5" s="24" t="str">
        <f>IF(ISERROR((AZ5*0.942/0.987-AX5)/AW5*100),"",(AZ5*0.942/0.987-AX5)/AW5*100)</f>
        <v/>
      </c>
      <c r="AZ5" s="24" t="str">
        <f>IF(AQ5=0,"",AQ5)</f>
        <v/>
      </c>
      <c r="BA5" s="24" t="str">
        <f>IF(AP5=0,"",AP5)</f>
        <v/>
      </c>
      <c r="BB5" s="24" t="str">
        <f>IF(ISERROR(AZ5-BA5),"",AZ5-BA5)</f>
        <v/>
      </c>
      <c r="BC5" s="25" t="str">
        <f>IF(ISERROR(AW5/BA5),"",AW5/BA5)</f>
        <v/>
      </c>
      <c r="BD5" s="25" t="str">
        <f>IF(ISERROR(AW5/AZ5),"",AW5/AZ5)</f>
        <v/>
      </c>
      <c r="BE5" s="25" t="str">
        <f>IF(ISERROR(BA5*0.942/(AW5*AY5/100+SUM($AK$5:AL5)*0.6/100+SUM(AM5:AO5))),"",BA5*0.942/(AW5*AY5/100+SUM($AK$5:AL5)*0.6/100+SUM(AM5:AO5)))</f>
        <v/>
      </c>
      <c r="BF5" s="24" t="str">
        <f>IF(AP5=0,"",AP5)</f>
        <v/>
      </c>
      <c r="BG5" s="24" t="str">
        <f>IF(AQ5=0,"",AQ5)</f>
        <v/>
      </c>
      <c r="BH5" s="27" t="str">
        <f>IF(ISERROR(AK5*1000/AP5),"",AK5*1000/AP5)</f>
        <v/>
      </c>
      <c r="BI5" s="27" t="str">
        <f>IF(ISERROR(AL5*1000/AP5),"",AL5*1000/AP5)</f>
        <v/>
      </c>
      <c r="BJ5" s="27" t="str">
        <f>IF(SUM(BH5,BI5)=0,"",SUM(BH5,BI5))</f>
        <v/>
      </c>
      <c r="BK5" s="43" t="str">
        <f>IF(SUM(AP5,AP6)=0,"",SUM(AP5,AP6))</f>
        <v/>
      </c>
      <c r="BL5" s="43" t="str">
        <f>IF(ISERROR((AK5+AK6)*1000/BK5),"",(AK5+AK6)*1000/BK5)</f>
        <v/>
      </c>
      <c r="BM5" s="43" t="str">
        <f>IF(ISERROR((AL5+AL6)*1000/BK5),"",(AL5+AL6)*1000/BK5)</f>
        <v/>
      </c>
      <c r="BN5" s="43" t="str">
        <f>IF(SUM(BL5,BM5)=0,"",SUM(BL5,BM5))</f>
        <v/>
      </c>
      <c r="BO5" s="43" t="str">
        <f>IF(SUM(AQ5,AQ6)=0,"",SUM(AQ5,AQ6))</f>
        <v/>
      </c>
      <c r="BP5" s="43" t="str">
        <f>IF(ISERROR((AK5+AK6)*1000/BO5),"",(AK5+AK6)*1000/BO5)</f>
        <v/>
      </c>
      <c r="BQ5" s="43" t="str">
        <f>IF(ISERROR((AL5+AL6)*1000/BO5),"",(AL5+AL6)*1000/BO5)</f>
        <v/>
      </c>
      <c r="BR5" s="44" t="str">
        <f>IF(SUM(BP5,BQ5)=0,"",SUM(BP5,BQ5))</f>
        <v/>
      </c>
    </row>
    <row r="6" spans="1:70" ht="15" customHeight="1" x14ac:dyDescent="0.15">
      <c r="A6" s="42"/>
      <c r="B6" s="36" t="str">
        <f>IF(_tagNameDatas!A3="","",_tagNameDatas!A3)</f>
        <v/>
      </c>
      <c r="C6" s="36" t="s">
        <v>50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5"/>
      <c r="AF6" s="25"/>
      <c r="AG6" s="25"/>
      <c r="AH6" s="24">
        <f t="shared" ref="AH6:AH66" si="0">IF(ISERROR(SUM(F6:P6)),"",SUM(F6:P6))</f>
        <v>0</v>
      </c>
      <c r="AI6" s="24">
        <f t="shared" ref="AI6:AI66" si="1">IF(ISERROR(D6+E6+F6*(1-Q6/100)+G6*(1-R6/100)+H6*(1-S6/100)+I6*(1-T6/100)+J6*(1-U6/100)+K6*(1-V6/100)+L6*(1-W6/100)+M6*(1-Y6/100)+N6*(1-X6/100)+O6*(1-Z6/100)+P6*(1-AA6/100)),"",D6+E6+F6*(1-Q6/100)+G6*(1-R6/100)+H6*(1-S6/100)+I6*(1-T6/100)+J6*(1-U6/100)+K6*(1-V6/100)+L6*(1-W6/100)+M6*(1-Y6/100)+N6*(1-X6/100)+O6*(1-Z6/100)+P6*(1-AA6/100))</f>
        <v>0</v>
      </c>
      <c r="AJ6" s="24" t="str">
        <f>IF(_tagNameDatas!B3="","",_tagNameDatas!B3)</f>
        <v/>
      </c>
      <c r="AK6" s="24"/>
      <c r="AL6" s="24">
        <f t="shared" ref="AL6:AL66" si="2">IF(ISERROR(AB6*(1-AE6/100)+AC6*(1-AF6/100)+AD6*(1-AG6/100)),"",AB6*(1-AE6/100)+AC6*(1-AF6/100)+AD6*(1-AG6/100))</f>
        <v>0</v>
      </c>
      <c r="AM6" s="24"/>
      <c r="AN6" s="24"/>
      <c r="AO6" s="24"/>
      <c r="AP6" s="24"/>
      <c r="AQ6" s="24" t="str">
        <f t="shared" ref="AQ6:AQ66" si="3">IF(ISERROR((AI6*AJ6/100+(AK6+AL6)*0.6%-AM6-AN6-AO6)*0.987/0.942),"",(AI6*AJ6/100+(AK6+AL6)*0.6%-AM6-AN6-AO6)*0.987/0.942)</f>
        <v/>
      </c>
      <c r="AR6" s="43"/>
      <c r="AS6" s="24" t="str">
        <f t="shared" ref="AS6:AS66" si="4">IF(ISERROR(AQ6-AP6),"",AQ6-AP6)</f>
        <v/>
      </c>
      <c r="AT6" s="26" t="str">
        <f t="shared" ref="AT6:AT67" si="5">IF(ISERROR(AI6/AP6),"",AI6/AP6)</f>
        <v/>
      </c>
      <c r="AU6" s="25" t="str">
        <f t="shared" ref="AU6:AU67" si="6">IF(ISERROR(AI6/AQ6),"",AI6/AQ6)</f>
        <v/>
      </c>
      <c r="AV6" s="26" t="str">
        <f t="shared" ref="AV6:AV67" si="7">IF(ISERROR(AP6*0.942/(AI6*AJ6/100+(AK6+AL6)*0.6/100+AM6+AN6+AO6)),"",AP6*0.942/(AI6*AJ6/100+(AK6+AL6)*0.6/100+AM6+AN6+AO6))</f>
        <v/>
      </c>
      <c r="AW6" s="24" t="str">
        <f>IF(AP6=0,"",IF(ISERROR(AW5+AI6),"",AW5+AI6))</f>
        <v/>
      </c>
      <c r="AX6" s="24">
        <f t="shared" ref="AX6:AX67" si="8">SUM(AK6:AL6)*0.6/100+SUM(AM6:AO6)</f>
        <v>0</v>
      </c>
      <c r="AY6" s="24" t="str">
        <f t="shared" ref="AY6:AY66" si="9">IF(ISERROR((AZ6*0.942/0.987-AX6)/AW6*100),"",(AZ6*0.942/0.987-AX6)/AW6*100)</f>
        <v/>
      </c>
      <c r="AZ6" s="24" t="str">
        <f t="shared" ref="AZ6:AZ67" si="10">IF(AQ6=0,"",AQ6)</f>
        <v/>
      </c>
      <c r="BA6" s="24" t="str">
        <f t="shared" ref="BA6:BA67" si="11">IF(AP6=0,"",AP6)</f>
        <v/>
      </c>
      <c r="BB6" s="24" t="str">
        <f t="shared" ref="BB6:BB67" si="12">IF(ISERROR(AZ6-BA6),"",AZ6-BA6)</f>
        <v/>
      </c>
      <c r="BC6" s="25" t="str">
        <f t="shared" ref="BC6:BC67" si="13">IF(ISERROR(AW6/BA6),"",AW6/BA6)</f>
        <v/>
      </c>
      <c r="BD6" s="25" t="str">
        <f t="shared" ref="BD6:BD67" si="14">IF(ISERROR(AW6/AZ6),"",AW6/AZ6)</f>
        <v/>
      </c>
      <c r="BE6" s="25" t="str">
        <f>IF(ISERROR(BA6*0.942/(AW6*AY6/100+SUM($AK$5:AL6)*0.6/100+SUM(AM6:AO6))),"",BA6*0.942/(AW6*AY6/100+SUM($AK$5:AL6)*0.6/100+SUM(AM6:AO6)))</f>
        <v/>
      </c>
      <c r="BF6" s="24" t="str">
        <f t="shared" ref="BF6:BG67" si="15">IF(AP6=0,"",AP6)</f>
        <v/>
      </c>
      <c r="BG6" s="24" t="str">
        <f t="shared" si="15"/>
        <v/>
      </c>
      <c r="BH6" s="27" t="str">
        <f t="shared" ref="BH6:BH67" si="16">IF(ISERROR(AK6*1000/AP6),"",AK6*1000/AP6)</f>
        <v/>
      </c>
      <c r="BI6" s="27" t="str">
        <f t="shared" ref="BI6:BI67" si="17">IF(ISERROR(AL6*1000/AP6),"",AL6*1000/AP6)</f>
        <v/>
      </c>
      <c r="BJ6" s="27" t="str">
        <f t="shared" ref="BJ6:BJ67" si="18">IF(SUM(BH6,BI6)=0,"",SUM(BH6,BI6))</f>
        <v/>
      </c>
      <c r="BK6" s="43"/>
      <c r="BL6" s="43"/>
      <c r="BM6" s="43"/>
      <c r="BN6" s="43"/>
      <c r="BO6" s="43"/>
      <c r="BP6" s="43"/>
      <c r="BQ6" s="43"/>
      <c r="BR6" s="44"/>
    </row>
    <row r="7" spans="1:70" ht="15" customHeight="1" x14ac:dyDescent="0.15">
      <c r="A7" s="42">
        <v>2</v>
      </c>
      <c r="B7" s="36" t="str">
        <f>IF(_tagNameDatas!A4="","",_tagNameDatas!A4)</f>
        <v/>
      </c>
      <c r="C7" s="36" t="s">
        <v>49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5"/>
      <c r="AF7" s="25"/>
      <c r="AG7" s="25"/>
      <c r="AH7" s="24">
        <f t="shared" si="0"/>
        <v>0</v>
      </c>
      <c r="AI7" s="24">
        <f t="shared" si="1"/>
        <v>0</v>
      </c>
      <c r="AJ7" s="24" t="str">
        <f>IF(_tagNameDatas!B4="","",_tagNameDatas!B4)</f>
        <v/>
      </c>
      <c r="AK7" s="24"/>
      <c r="AL7" s="24">
        <f t="shared" si="2"/>
        <v>0</v>
      </c>
      <c r="AM7" s="24"/>
      <c r="AN7" s="24"/>
      <c r="AO7" s="24"/>
      <c r="AP7" s="24"/>
      <c r="AQ7" s="24" t="str">
        <f t="shared" si="3"/>
        <v/>
      </c>
      <c r="AR7" s="43" t="str">
        <f>IF(_tagNameDatas!C4="","",_tagNameDatas!C4)</f>
        <v/>
      </c>
      <c r="AS7" s="24" t="str">
        <f t="shared" si="4"/>
        <v/>
      </c>
      <c r="AT7" s="26" t="str">
        <f t="shared" si="5"/>
        <v/>
      </c>
      <c r="AU7" s="25" t="str">
        <f t="shared" si="6"/>
        <v/>
      </c>
      <c r="AV7" s="26" t="str">
        <f t="shared" si="7"/>
        <v/>
      </c>
      <c r="AW7" s="24" t="str">
        <f t="shared" ref="AW7:AW66" si="19">IF(AP7=0,"",IF(ISERROR(AW6+AI7),"",AW6+AI7))</f>
        <v/>
      </c>
      <c r="AX7" s="24">
        <f t="shared" si="8"/>
        <v>0</v>
      </c>
      <c r="AY7" s="24" t="str">
        <f t="shared" si="9"/>
        <v/>
      </c>
      <c r="AZ7" s="24" t="str">
        <f t="shared" si="10"/>
        <v/>
      </c>
      <c r="BA7" s="24" t="str">
        <f t="shared" si="11"/>
        <v/>
      </c>
      <c r="BB7" s="24" t="str">
        <f t="shared" si="12"/>
        <v/>
      </c>
      <c r="BC7" s="25" t="str">
        <f t="shared" si="13"/>
        <v/>
      </c>
      <c r="BD7" s="25" t="str">
        <f t="shared" si="14"/>
        <v/>
      </c>
      <c r="BE7" s="25" t="str">
        <f>IF(ISERROR(BA7*0.942/(AW7*AY7/100+SUM($AK$5:AL7)*0.6/100+SUM(AM7:AO7))),"",BA7*0.942/(AW7*AY7/100+SUM($AK$5:AL7)*0.6/100+SUM(AM7:AO7)))</f>
        <v/>
      </c>
      <c r="BF7" s="24" t="str">
        <f t="shared" si="15"/>
        <v/>
      </c>
      <c r="BG7" s="24" t="str">
        <f t="shared" si="15"/>
        <v/>
      </c>
      <c r="BH7" s="27" t="str">
        <f t="shared" si="16"/>
        <v/>
      </c>
      <c r="BI7" s="27" t="str">
        <f t="shared" si="17"/>
        <v/>
      </c>
      <c r="BJ7" s="27" t="str">
        <f t="shared" si="18"/>
        <v/>
      </c>
      <c r="BK7" s="43" t="str">
        <f>IF(SUM(AP7,AP8)=0,"",SUM(AP7,AP8))</f>
        <v/>
      </c>
      <c r="BL7" s="43" t="str">
        <f>IF(ISERROR((AK7+AK8)*1000/BK7),"",(AK7+AK8)*1000/BK7)</f>
        <v/>
      </c>
      <c r="BM7" s="43" t="str">
        <f>IF(ISERROR((AL7+AL8)*1000/BK7),"",(AL7+AL8)*1000/BK7)</f>
        <v/>
      </c>
      <c r="BN7" s="43" t="str">
        <f>IF(SUM(BL7,BM7)=0,"",SUM(BL7,BM7))</f>
        <v/>
      </c>
      <c r="BO7" s="43" t="str">
        <f>IF(SUM(AQ7,AQ8)=0,"",SUM(AQ7,AQ8))</f>
        <v/>
      </c>
      <c r="BP7" s="43" t="str">
        <f>IF(ISERROR((AK7+AK8)*1000/BO7),"",(AK7+AK8)*1000/BO7)</f>
        <v/>
      </c>
      <c r="BQ7" s="43" t="str">
        <f>IF(ISERROR((AL7+AL8)*1000/BO7),"",(AL7+AL8)*1000/BO7)</f>
        <v/>
      </c>
      <c r="BR7" s="44" t="str">
        <f>IF(SUM(BP7,BQ7)=0,"",SUM(BP7,BQ7))</f>
        <v/>
      </c>
    </row>
    <row r="8" spans="1:70" ht="15" customHeight="1" x14ac:dyDescent="0.15">
      <c r="A8" s="42"/>
      <c r="B8" s="36" t="str">
        <f>IF(_tagNameDatas!A5="","",_tagNameDatas!A5)</f>
        <v/>
      </c>
      <c r="C8" s="36" t="s">
        <v>50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5"/>
      <c r="AF8" s="25"/>
      <c r="AG8" s="25"/>
      <c r="AH8" s="24">
        <f t="shared" si="0"/>
        <v>0</v>
      </c>
      <c r="AI8" s="24">
        <f t="shared" si="1"/>
        <v>0</v>
      </c>
      <c r="AJ8" s="24" t="str">
        <f>IF(_tagNameDatas!B5="","",_tagNameDatas!B5)</f>
        <v/>
      </c>
      <c r="AK8" s="24"/>
      <c r="AL8" s="24">
        <f t="shared" si="2"/>
        <v>0</v>
      </c>
      <c r="AM8" s="24"/>
      <c r="AN8" s="24"/>
      <c r="AO8" s="24"/>
      <c r="AP8" s="24"/>
      <c r="AQ8" s="24" t="str">
        <f t="shared" si="3"/>
        <v/>
      </c>
      <c r="AR8" s="43"/>
      <c r="AS8" s="24" t="str">
        <f t="shared" si="4"/>
        <v/>
      </c>
      <c r="AT8" s="26" t="str">
        <f t="shared" si="5"/>
        <v/>
      </c>
      <c r="AU8" s="25" t="str">
        <f t="shared" si="6"/>
        <v/>
      </c>
      <c r="AV8" s="26" t="str">
        <f t="shared" si="7"/>
        <v/>
      </c>
      <c r="AW8" s="24" t="str">
        <f t="shared" si="19"/>
        <v/>
      </c>
      <c r="AX8" s="24">
        <f t="shared" si="8"/>
        <v>0</v>
      </c>
      <c r="AY8" s="24" t="str">
        <f t="shared" si="9"/>
        <v/>
      </c>
      <c r="AZ8" s="24" t="str">
        <f t="shared" si="10"/>
        <v/>
      </c>
      <c r="BA8" s="24" t="str">
        <f t="shared" si="11"/>
        <v/>
      </c>
      <c r="BB8" s="24" t="str">
        <f t="shared" si="12"/>
        <v/>
      </c>
      <c r="BC8" s="25" t="str">
        <f t="shared" si="13"/>
        <v/>
      </c>
      <c r="BD8" s="25" t="str">
        <f t="shared" si="14"/>
        <v/>
      </c>
      <c r="BE8" s="25" t="str">
        <f>IF(ISERROR(BA8*0.942/(AW8*AY8/100+SUM($AK$5:AL8)*0.6/100+SUM(AM8:AO8))),"",BA8*0.942/(AW8*AY8/100+SUM($AK$5:AL8)*0.6/100+SUM(AM8:AO8)))</f>
        <v/>
      </c>
      <c r="BF8" s="24" t="str">
        <f t="shared" si="15"/>
        <v/>
      </c>
      <c r="BG8" s="24" t="str">
        <f t="shared" si="15"/>
        <v/>
      </c>
      <c r="BH8" s="27" t="str">
        <f t="shared" si="16"/>
        <v/>
      </c>
      <c r="BI8" s="27" t="str">
        <f t="shared" si="17"/>
        <v/>
      </c>
      <c r="BJ8" s="27" t="str">
        <f t="shared" si="18"/>
        <v/>
      </c>
      <c r="BK8" s="43"/>
      <c r="BL8" s="43"/>
      <c r="BM8" s="43"/>
      <c r="BN8" s="43"/>
      <c r="BO8" s="43"/>
      <c r="BP8" s="43"/>
      <c r="BQ8" s="43"/>
      <c r="BR8" s="44"/>
    </row>
    <row r="9" spans="1:70" ht="15" customHeight="1" x14ac:dyDescent="0.15">
      <c r="A9" s="42">
        <v>3</v>
      </c>
      <c r="B9" s="36" t="str">
        <f>IF(_tagNameDatas!A6="","",_tagNameDatas!A6)</f>
        <v/>
      </c>
      <c r="C9" s="36" t="s">
        <v>49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  <c r="AF9" s="25"/>
      <c r="AG9" s="25"/>
      <c r="AH9" s="24">
        <f t="shared" si="0"/>
        <v>0</v>
      </c>
      <c r="AI9" s="24">
        <f t="shared" si="1"/>
        <v>0</v>
      </c>
      <c r="AJ9" s="24" t="str">
        <f>IF(_tagNameDatas!B6="","",_tagNameDatas!B6)</f>
        <v/>
      </c>
      <c r="AK9" s="24"/>
      <c r="AL9" s="24">
        <f t="shared" si="2"/>
        <v>0</v>
      </c>
      <c r="AM9" s="24"/>
      <c r="AN9" s="24"/>
      <c r="AO9" s="24"/>
      <c r="AP9" s="24"/>
      <c r="AQ9" s="24" t="str">
        <f t="shared" si="3"/>
        <v/>
      </c>
      <c r="AR9" s="43" t="str">
        <f>IF(_tagNameDatas!C6="","",_tagNameDatas!C6)</f>
        <v/>
      </c>
      <c r="AS9" s="24" t="str">
        <f t="shared" si="4"/>
        <v/>
      </c>
      <c r="AT9" s="26" t="str">
        <f t="shared" si="5"/>
        <v/>
      </c>
      <c r="AU9" s="25" t="str">
        <f t="shared" si="6"/>
        <v/>
      </c>
      <c r="AV9" s="26" t="str">
        <f t="shared" si="7"/>
        <v/>
      </c>
      <c r="AW9" s="24" t="str">
        <f t="shared" si="19"/>
        <v/>
      </c>
      <c r="AX9" s="24">
        <f t="shared" si="8"/>
        <v>0</v>
      </c>
      <c r="AY9" s="24" t="str">
        <f t="shared" si="9"/>
        <v/>
      </c>
      <c r="AZ9" s="24" t="str">
        <f t="shared" si="10"/>
        <v/>
      </c>
      <c r="BA9" s="24" t="str">
        <f t="shared" si="11"/>
        <v/>
      </c>
      <c r="BB9" s="24" t="str">
        <f t="shared" si="12"/>
        <v/>
      </c>
      <c r="BC9" s="25" t="str">
        <f t="shared" si="13"/>
        <v/>
      </c>
      <c r="BD9" s="25" t="str">
        <f t="shared" si="14"/>
        <v/>
      </c>
      <c r="BE9" s="25" t="str">
        <f>IF(ISERROR(BA9*0.942/(AW9*AY9/100+SUM($AK$5:AL9)*0.6/100+SUM(AM9:AO9))),"",BA9*0.942/(AW9*AY9/100+SUM($AK$5:AL9)*0.6/100+SUM(AM9:AO9)))</f>
        <v/>
      </c>
      <c r="BF9" s="24" t="str">
        <f t="shared" si="15"/>
        <v/>
      </c>
      <c r="BG9" s="24" t="str">
        <f t="shared" si="15"/>
        <v/>
      </c>
      <c r="BH9" s="27" t="str">
        <f t="shared" si="16"/>
        <v/>
      </c>
      <c r="BI9" s="27" t="str">
        <f t="shared" si="17"/>
        <v/>
      </c>
      <c r="BJ9" s="27" t="str">
        <f t="shared" si="18"/>
        <v/>
      </c>
      <c r="BK9" s="43" t="str">
        <f>IF(SUM(AP9,AP10)=0,"",SUM(AP9,AP10))</f>
        <v/>
      </c>
      <c r="BL9" s="43" t="str">
        <f>IF(ISERROR((AK9+AK10)*1000/BK9),"",(AK9+AK10)*1000/BK9)</f>
        <v/>
      </c>
      <c r="BM9" s="43" t="str">
        <f>IF(ISERROR((AL9+AL10)*1000/BK9),"",(AL9+AL10)*1000/BK9)</f>
        <v/>
      </c>
      <c r="BN9" s="43" t="str">
        <f>IF(SUM(BL9,BM9)=0,"",SUM(BL9,BM9))</f>
        <v/>
      </c>
      <c r="BO9" s="43" t="str">
        <f>IF(SUM(AQ9,AQ10)=0,"",SUM(AQ9,AQ10))</f>
        <v/>
      </c>
      <c r="BP9" s="43" t="str">
        <f>IF(ISERROR((AK9+AK10)*1000/BO9),"",(AK9+AK10)*1000/BO9)</f>
        <v/>
      </c>
      <c r="BQ9" s="43" t="str">
        <f>IF(ISERROR((AL9+AL10)*1000/BO9),"",(AL9+AL10)*1000/BO9)</f>
        <v/>
      </c>
      <c r="BR9" s="44" t="str">
        <f>IF(SUM(BP9,BQ9)=0,"",SUM(BP9,BQ9))</f>
        <v/>
      </c>
    </row>
    <row r="10" spans="1:70" ht="15" customHeight="1" x14ac:dyDescent="0.15">
      <c r="A10" s="42"/>
      <c r="B10" s="36" t="str">
        <f>IF(_tagNameDatas!A7="","",_tagNameDatas!A7)</f>
        <v/>
      </c>
      <c r="C10" s="36" t="s">
        <v>50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5"/>
      <c r="AF10" s="25"/>
      <c r="AG10" s="25"/>
      <c r="AH10" s="24">
        <f t="shared" si="0"/>
        <v>0</v>
      </c>
      <c r="AI10" s="24">
        <f t="shared" si="1"/>
        <v>0</v>
      </c>
      <c r="AJ10" s="24" t="str">
        <f>IF(_tagNameDatas!B7="","",_tagNameDatas!B7)</f>
        <v/>
      </c>
      <c r="AK10" s="24"/>
      <c r="AL10" s="24">
        <f t="shared" si="2"/>
        <v>0</v>
      </c>
      <c r="AM10" s="24"/>
      <c r="AN10" s="24"/>
      <c r="AO10" s="24"/>
      <c r="AP10" s="24"/>
      <c r="AQ10" s="24" t="str">
        <f t="shared" si="3"/>
        <v/>
      </c>
      <c r="AR10" s="43"/>
      <c r="AS10" s="24" t="str">
        <f t="shared" si="4"/>
        <v/>
      </c>
      <c r="AT10" s="26" t="str">
        <f t="shared" si="5"/>
        <v/>
      </c>
      <c r="AU10" s="25" t="str">
        <f t="shared" si="6"/>
        <v/>
      </c>
      <c r="AV10" s="26" t="str">
        <f t="shared" si="7"/>
        <v/>
      </c>
      <c r="AW10" s="24" t="str">
        <f t="shared" si="19"/>
        <v/>
      </c>
      <c r="AX10" s="24">
        <f t="shared" si="8"/>
        <v>0</v>
      </c>
      <c r="AY10" s="24" t="str">
        <f t="shared" si="9"/>
        <v/>
      </c>
      <c r="AZ10" s="24" t="str">
        <f t="shared" si="10"/>
        <v/>
      </c>
      <c r="BA10" s="24" t="str">
        <f t="shared" si="11"/>
        <v/>
      </c>
      <c r="BB10" s="24" t="str">
        <f t="shared" si="12"/>
        <v/>
      </c>
      <c r="BC10" s="25" t="str">
        <f t="shared" si="13"/>
        <v/>
      </c>
      <c r="BD10" s="25" t="str">
        <f t="shared" si="14"/>
        <v/>
      </c>
      <c r="BE10" s="25" t="str">
        <f>IF(ISERROR(BA10*0.942/(AW10*AY10/100+SUM($AK$5:AL10)*0.6/100+SUM(AM10:AO10))),"",BA10*0.942/(AW10*AY10/100+SUM($AK$5:AL10)*0.6/100+SUM(AM10:AO10)))</f>
        <v/>
      </c>
      <c r="BF10" s="24" t="str">
        <f t="shared" si="15"/>
        <v/>
      </c>
      <c r="BG10" s="24" t="str">
        <f t="shared" si="15"/>
        <v/>
      </c>
      <c r="BH10" s="27" t="str">
        <f t="shared" si="16"/>
        <v/>
      </c>
      <c r="BI10" s="27" t="str">
        <f t="shared" si="17"/>
        <v/>
      </c>
      <c r="BJ10" s="27" t="str">
        <f t="shared" si="18"/>
        <v/>
      </c>
      <c r="BK10" s="43"/>
      <c r="BL10" s="43"/>
      <c r="BM10" s="43"/>
      <c r="BN10" s="43"/>
      <c r="BO10" s="43"/>
      <c r="BP10" s="43"/>
      <c r="BQ10" s="43"/>
      <c r="BR10" s="44"/>
    </row>
    <row r="11" spans="1:70" ht="15" customHeight="1" x14ac:dyDescent="0.15">
      <c r="A11" s="42">
        <v>4</v>
      </c>
      <c r="B11" s="36" t="str">
        <f>IF(_tagNameDatas!A8="","",_tagNameDatas!A8)</f>
        <v/>
      </c>
      <c r="C11" s="36" t="s">
        <v>49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5"/>
      <c r="AG11" s="25"/>
      <c r="AH11" s="24">
        <f t="shared" si="0"/>
        <v>0</v>
      </c>
      <c r="AI11" s="24">
        <f t="shared" si="1"/>
        <v>0</v>
      </c>
      <c r="AJ11" s="24" t="str">
        <f>IF(_tagNameDatas!B8="","",_tagNameDatas!B8)</f>
        <v/>
      </c>
      <c r="AK11" s="24"/>
      <c r="AL11" s="24">
        <f t="shared" si="2"/>
        <v>0</v>
      </c>
      <c r="AM11" s="24"/>
      <c r="AN11" s="24"/>
      <c r="AO11" s="24"/>
      <c r="AP11" s="24"/>
      <c r="AQ11" s="24" t="str">
        <f t="shared" si="3"/>
        <v/>
      </c>
      <c r="AR11" s="43" t="str">
        <f>IF(_tagNameDatas!C8="","",_tagNameDatas!C8)</f>
        <v/>
      </c>
      <c r="AS11" s="24" t="str">
        <f t="shared" si="4"/>
        <v/>
      </c>
      <c r="AT11" s="26" t="str">
        <f t="shared" si="5"/>
        <v/>
      </c>
      <c r="AU11" s="25" t="str">
        <f t="shared" si="6"/>
        <v/>
      </c>
      <c r="AV11" s="26" t="str">
        <f t="shared" si="7"/>
        <v/>
      </c>
      <c r="AW11" s="24" t="str">
        <f t="shared" si="19"/>
        <v/>
      </c>
      <c r="AX11" s="24">
        <f t="shared" si="8"/>
        <v>0</v>
      </c>
      <c r="AY11" s="24" t="str">
        <f t="shared" si="9"/>
        <v/>
      </c>
      <c r="AZ11" s="24" t="str">
        <f t="shared" si="10"/>
        <v/>
      </c>
      <c r="BA11" s="24" t="str">
        <f t="shared" si="11"/>
        <v/>
      </c>
      <c r="BB11" s="24" t="str">
        <f t="shared" si="12"/>
        <v/>
      </c>
      <c r="BC11" s="25" t="str">
        <f t="shared" si="13"/>
        <v/>
      </c>
      <c r="BD11" s="25" t="str">
        <f t="shared" si="14"/>
        <v/>
      </c>
      <c r="BE11" s="25" t="str">
        <f>IF(ISERROR(BA11*0.942/(AW11*AY11/100+SUM($AK$5:AL11)*0.6/100+SUM(AM11:AO11))),"",BA11*0.942/(AW11*AY11/100+SUM($AK$5:AL11)*0.6/100+SUM(AM11:AO11)))</f>
        <v/>
      </c>
      <c r="BF11" s="24" t="str">
        <f t="shared" si="15"/>
        <v/>
      </c>
      <c r="BG11" s="24" t="str">
        <f t="shared" si="15"/>
        <v/>
      </c>
      <c r="BH11" s="27" t="str">
        <f t="shared" si="16"/>
        <v/>
      </c>
      <c r="BI11" s="27" t="str">
        <f t="shared" si="17"/>
        <v/>
      </c>
      <c r="BJ11" s="27" t="str">
        <f t="shared" si="18"/>
        <v/>
      </c>
      <c r="BK11" s="43" t="str">
        <f>IF(SUM(AP11,AP12)=0,"",SUM(AP11,AP12))</f>
        <v/>
      </c>
      <c r="BL11" s="43" t="str">
        <f>IF(ISERROR((AK11+AK12)*1000/BK11),"",(AK11+AK12)*1000/BK11)</f>
        <v/>
      </c>
      <c r="BM11" s="43" t="str">
        <f>IF(ISERROR((AL11+AL12)*1000/BK11),"",(AL11+AL12)*1000/BK11)</f>
        <v/>
      </c>
      <c r="BN11" s="43" t="str">
        <f>IF(SUM(BL11,BM11)=0,"",SUM(BL11,BM11))</f>
        <v/>
      </c>
      <c r="BO11" s="43" t="str">
        <f>IF(SUM(AQ11,AQ12)=0,"",SUM(AQ11,AQ12))</f>
        <v/>
      </c>
      <c r="BP11" s="43" t="str">
        <f>IF(ISERROR((AK11+AK12)*1000/BO11),"",(AK11+AK12)*1000/BO11)</f>
        <v/>
      </c>
      <c r="BQ11" s="43" t="str">
        <f>IF(ISERROR((AL11+AL12)*1000/BO11),"",(AL11+AL12)*1000/BO11)</f>
        <v/>
      </c>
      <c r="BR11" s="44" t="str">
        <f>IF(SUM(BP11,BQ11)=0,"",SUM(BP11,BQ11))</f>
        <v/>
      </c>
    </row>
    <row r="12" spans="1:70" ht="15" customHeight="1" x14ac:dyDescent="0.15">
      <c r="A12" s="42"/>
      <c r="B12" s="36" t="str">
        <f>IF(_tagNameDatas!A9="","",_tagNameDatas!A9)</f>
        <v/>
      </c>
      <c r="C12" s="36" t="s">
        <v>50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  <c r="AF12" s="25"/>
      <c r="AG12" s="25"/>
      <c r="AH12" s="24">
        <f t="shared" si="0"/>
        <v>0</v>
      </c>
      <c r="AI12" s="24">
        <f t="shared" si="1"/>
        <v>0</v>
      </c>
      <c r="AJ12" s="24" t="str">
        <f>IF(_tagNameDatas!B9="","",_tagNameDatas!B9)</f>
        <v/>
      </c>
      <c r="AK12" s="24"/>
      <c r="AL12" s="24">
        <f t="shared" si="2"/>
        <v>0</v>
      </c>
      <c r="AM12" s="24"/>
      <c r="AN12" s="24"/>
      <c r="AO12" s="24"/>
      <c r="AP12" s="24"/>
      <c r="AQ12" s="24" t="str">
        <f t="shared" si="3"/>
        <v/>
      </c>
      <c r="AR12" s="43"/>
      <c r="AS12" s="24" t="str">
        <f t="shared" si="4"/>
        <v/>
      </c>
      <c r="AT12" s="26" t="str">
        <f t="shared" si="5"/>
        <v/>
      </c>
      <c r="AU12" s="25" t="str">
        <f t="shared" si="6"/>
        <v/>
      </c>
      <c r="AV12" s="26" t="str">
        <f t="shared" si="7"/>
        <v/>
      </c>
      <c r="AW12" s="24" t="str">
        <f t="shared" si="19"/>
        <v/>
      </c>
      <c r="AX12" s="24">
        <f t="shared" si="8"/>
        <v>0</v>
      </c>
      <c r="AY12" s="24" t="str">
        <f t="shared" si="9"/>
        <v/>
      </c>
      <c r="AZ12" s="24" t="str">
        <f t="shared" si="10"/>
        <v/>
      </c>
      <c r="BA12" s="24" t="str">
        <f t="shared" si="11"/>
        <v/>
      </c>
      <c r="BB12" s="24" t="str">
        <f t="shared" si="12"/>
        <v/>
      </c>
      <c r="BC12" s="25" t="str">
        <f t="shared" si="13"/>
        <v/>
      </c>
      <c r="BD12" s="25" t="str">
        <f t="shared" si="14"/>
        <v/>
      </c>
      <c r="BE12" s="25" t="str">
        <f>IF(ISERROR(BA12*0.942/(AW12*AY12/100+SUM($AK$5:AL12)*0.6/100+SUM(AM12:AO12))),"",BA12*0.942/(AW12*AY12/100+SUM($AK$5:AL12)*0.6/100+SUM(AM12:AO12)))</f>
        <v/>
      </c>
      <c r="BF12" s="24" t="str">
        <f t="shared" si="15"/>
        <v/>
      </c>
      <c r="BG12" s="24" t="str">
        <f t="shared" si="15"/>
        <v/>
      </c>
      <c r="BH12" s="27" t="str">
        <f t="shared" si="16"/>
        <v/>
      </c>
      <c r="BI12" s="27" t="str">
        <f t="shared" si="17"/>
        <v/>
      </c>
      <c r="BJ12" s="27" t="str">
        <f t="shared" si="18"/>
        <v/>
      </c>
      <c r="BK12" s="43"/>
      <c r="BL12" s="43"/>
      <c r="BM12" s="43"/>
      <c r="BN12" s="43"/>
      <c r="BO12" s="43"/>
      <c r="BP12" s="43"/>
      <c r="BQ12" s="43"/>
      <c r="BR12" s="44"/>
    </row>
    <row r="13" spans="1:70" ht="15" customHeight="1" x14ac:dyDescent="0.15">
      <c r="A13" s="42">
        <v>5</v>
      </c>
      <c r="B13" s="36" t="str">
        <f>IF(_tagNameDatas!A10="","",_tagNameDatas!A10)</f>
        <v/>
      </c>
      <c r="C13" s="36" t="s">
        <v>49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5"/>
      <c r="AG13" s="25"/>
      <c r="AH13" s="24">
        <f t="shared" si="0"/>
        <v>0</v>
      </c>
      <c r="AI13" s="24">
        <f t="shared" si="1"/>
        <v>0</v>
      </c>
      <c r="AJ13" s="24" t="str">
        <f>IF(_tagNameDatas!B10="","",_tagNameDatas!B10)</f>
        <v/>
      </c>
      <c r="AK13" s="24"/>
      <c r="AL13" s="24">
        <f t="shared" si="2"/>
        <v>0</v>
      </c>
      <c r="AM13" s="24"/>
      <c r="AN13" s="24"/>
      <c r="AO13" s="24"/>
      <c r="AP13" s="24"/>
      <c r="AQ13" s="24" t="str">
        <f t="shared" si="3"/>
        <v/>
      </c>
      <c r="AR13" s="43" t="str">
        <f>IF(_tagNameDatas!C10="","",_tagNameDatas!C10)</f>
        <v/>
      </c>
      <c r="AS13" s="24" t="str">
        <f t="shared" si="4"/>
        <v/>
      </c>
      <c r="AT13" s="26" t="str">
        <f t="shared" si="5"/>
        <v/>
      </c>
      <c r="AU13" s="25" t="str">
        <f t="shared" si="6"/>
        <v/>
      </c>
      <c r="AV13" s="26" t="str">
        <f t="shared" si="7"/>
        <v/>
      </c>
      <c r="AW13" s="24" t="str">
        <f t="shared" si="19"/>
        <v/>
      </c>
      <c r="AX13" s="24">
        <f t="shared" si="8"/>
        <v>0</v>
      </c>
      <c r="AY13" s="24" t="str">
        <f t="shared" si="9"/>
        <v/>
      </c>
      <c r="AZ13" s="24" t="str">
        <f t="shared" si="10"/>
        <v/>
      </c>
      <c r="BA13" s="24" t="str">
        <f t="shared" si="11"/>
        <v/>
      </c>
      <c r="BB13" s="24" t="str">
        <f t="shared" si="12"/>
        <v/>
      </c>
      <c r="BC13" s="25" t="str">
        <f t="shared" si="13"/>
        <v/>
      </c>
      <c r="BD13" s="25" t="str">
        <f t="shared" si="14"/>
        <v/>
      </c>
      <c r="BE13" s="25" t="str">
        <f>IF(ISERROR(BA13*0.942/(AW13*AY13/100+SUM($AK$5:AL13)*0.6/100+SUM(AM13:AO13))),"",BA13*0.942/(AW13*AY13/100+SUM($AK$5:AL13)*0.6/100+SUM(AM13:AO13)))</f>
        <v/>
      </c>
      <c r="BF13" s="24" t="str">
        <f t="shared" si="15"/>
        <v/>
      </c>
      <c r="BG13" s="24" t="str">
        <f t="shared" si="15"/>
        <v/>
      </c>
      <c r="BH13" s="27" t="str">
        <f t="shared" si="16"/>
        <v/>
      </c>
      <c r="BI13" s="27" t="str">
        <f t="shared" si="17"/>
        <v/>
      </c>
      <c r="BJ13" s="27" t="str">
        <f t="shared" si="18"/>
        <v/>
      </c>
      <c r="BK13" s="43" t="str">
        <f>IF(SUM(AP13,AP14)=0,"",SUM(AP13,AP14))</f>
        <v/>
      </c>
      <c r="BL13" s="43" t="str">
        <f>IF(ISERROR((AK13+AK14)*1000/BK13),"",(AK13+AK14)*1000/BK13)</f>
        <v/>
      </c>
      <c r="BM13" s="43" t="str">
        <f>IF(ISERROR((AL13+AL14)*1000/BK13),"",(AL13+AL14)*1000/BK13)</f>
        <v/>
      </c>
      <c r="BN13" s="43" t="str">
        <f>IF(SUM(BL13,BM13)=0,"",SUM(BL13,BM13))</f>
        <v/>
      </c>
      <c r="BO13" s="43" t="str">
        <f>IF(SUM(AQ13,AQ14)=0,"",SUM(AQ13,AQ14))</f>
        <v/>
      </c>
      <c r="BP13" s="43" t="str">
        <f>IF(ISERROR((AK13+AK14)*1000/BO13),"",(AK13+AK14)*1000/BO13)</f>
        <v/>
      </c>
      <c r="BQ13" s="43" t="str">
        <f>IF(ISERROR((AL13+AL14)*1000/BO13),"",(AL13+AL14)*1000/BO13)</f>
        <v/>
      </c>
      <c r="BR13" s="44" t="str">
        <f>IF(SUM(BP13,BQ13)=0,"",SUM(BP13,BQ13))</f>
        <v/>
      </c>
    </row>
    <row r="14" spans="1:70" ht="15" customHeight="1" x14ac:dyDescent="0.15">
      <c r="A14" s="42"/>
      <c r="B14" s="36" t="str">
        <f>IF(_tagNameDatas!A11="","",_tagNameDatas!A11)</f>
        <v/>
      </c>
      <c r="C14" s="36" t="s">
        <v>50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5"/>
      <c r="AG14" s="25"/>
      <c r="AH14" s="24">
        <f t="shared" si="0"/>
        <v>0</v>
      </c>
      <c r="AI14" s="24">
        <f t="shared" si="1"/>
        <v>0</v>
      </c>
      <c r="AJ14" s="24" t="str">
        <f>IF(_tagNameDatas!B11="","",_tagNameDatas!B11)</f>
        <v/>
      </c>
      <c r="AK14" s="24"/>
      <c r="AL14" s="24">
        <f t="shared" si="2"/>
        <v>0</v>
      </c>
      <c r="AM14" s="24"/>
      <c r="AN14" s="24"/>
      <c r="AO14" s="24"/>
      <c r="AP14" s="24"/>
      <c r="AQ14" s="24" t="str">
        <f t="shared" si="3"/>
        <v/>
      </c>
      <c r="AR14" s="43"/>
      <c r="AS14" s="24" t="str">
        <f t="shared" si="4"/>
        <v/>
      </c>
      <c r="AT14" s="26" t="str">
        <f t="shared" si="5"/>
        <v/>
      </c>
      <c r="AU14" s="25" t="str">
        <f t="shared" si="6"/>
        <v/>
      </c>
      <c r="AV14" s="26" t="str">
        <f t="shared" si="7"/>
        <v/>
      </c>
      <c r="AW14" s="24" t="str">
        <f t="shared" si="19"/>
        <v/>
      </c>
      <c r="AX14" s="24">
        <f t="shared" si="8"/>
        <v>0</v>
      </c>
      <c r="AY14" s="24" t="str">
        <f t="shared" si="9"/>
        <v/>
      </c>
      <c r="AZ14" s="24" t="str">
        <f t="shared" si="10"/>
        <v/>
      </c>
      <c r="BA14" s="24" t="str">
        <f t="shared" si="11"/>
        <v/>
      </c>
      <c r="BB14" s="24" t="str">
        <f t="shared" si="12"/>
        <v/>
      </c>
      <c r="BC14" s="25" t="str">
        <f t="shared" si="13"/>
        <v/>
      </c>
      <c r="BD14" s="25" t="str">
        <f t="shared" si="14"/>
        <v/>
      </c>
      <c r="BE14" s="25" t="str">
        <f>IF(ISERROR(BA14*0.942/(AW14*AY14/100+SUM($AK$5:AL14)*0.6/100+SUM(AM14:AO14))),"",BA14*0.942/(AW14*AY14/100+SUM($AK$5:AL14)*0.6/100+SUM(AM14:AO14)))</f>
        <v/>
      </c>
      <c r="BF14" s="24" t="str">
        <f t="shared" si="15"/>
        <v/>
      </c>
      <c r="BG14" s="24" t="str">
        <f t="shared" si="15"/>
        <v/>
      </c>
      <c r="BH14" s="27" t="str">
        <f t="shared" si="16"/>
        <v/>
      </c>
      <c r="BI14" s="27" t="str">
        <f t="shared" si="17"/>
        <v/>
      </c>
      <c r="BJ14" s="27" t="str">
        <f t="shared" si="18"/>
        <v/>
      </c>
      <c r="BK14" s="43"/>
      <c r="BL14" s="43"/>
      <c r="BM14" s="43"/>
      <c r="BN14" s="43"/>
      <c r="BO14" s="43"/>
      <c r="BP14" s="43"/>
      <c r="BQ14" s="43"/>
      <c r="BR14" s="44"/>
    </row>
    <row r="15" spans="1:70" ht="15" customHeight="1" x14ac:dyDescent="0.15">
      <c r="A15" s="42">
        <v>6</v>
      </c>
      <c r="B15" s="36" t="str">
        <f>IF(_tagNameDatas!A12="","",_tagNameDatas!A12)</f>
        <v/>
      </c>
      <c r="C15" s="36" t="s">
        <v>49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5"/>
      <c r="AF15" s="25"/>
      <c r="AG15" s="25"/>
      <c r="AH15" s="24">
        <f t="shared" si="0"/>
        <v>0</v>
      </c>
      <c r="AI15" s="24">
        <f t="shared" si="1"/>
        <v>0</v>
      </c>
      <c r="AJ15" s="24" t="str">
        <f>IF(_tagNameDatas!B12="","",_tagNameDatas!B12)</f>
        <v/>
      </c>
      <c r="AK15" s="24"/>
      <c r="AL15" s="24">
        <f t="shared" si="2"/>
        <v>0</v>
      </c>
      <c r="AM15" s="24"/>
      <c r="AN15" s="24"/>
      <c r="AO15" s="24"/>
      <c r="AP15" s="24"/>
      <c r="AQ15" s="24" t="str">
        <f t="shared" si="3"/>
        <v/>
      </c>
      <c r="AR15" s="43" t="str">
        <f>IF(_tagNameDatas!C12="","",_tagNameDatas!C12)</f>
        <v/>
      </c>
      <c r="AS15" s="24" t="str">
        <f t="shared" si="4"/>
        <v/>
      </c>
      <c r="AT15" s="26" t="str">
        <f t="shared" si="5"/>
        <v/>
      </c>
      <c r="AU15" s="25" t="str">
        <f t="shared" si="6"/>
        <v/>
      </c>
      <c r="AV15" s="26" t="str">
        <f t="shared" si="7"/>
        <v/>
      </c>
      <c r="AW15" s="24" t="str">
        <f t="shared" si="19"/>
        <v/>
      </c>
      <c r="AX15" s="24">
        <f t="shared" si="8"/>
        <v>0</v>
      </c>
      <c r="AY15" s="24" t="str">
        <f t="shared" si="9"/>
        <v/>
      </c>
      <c r="AZ15" s="24" t="str">
        <f t="shared" si="10"/>
        <v/>
      </c>
      <c r="BA15" s="24" t="str">
        <f t="shared" si="11"/>
        <v/>
      </c>
      <c r="BB15" s="24" t="str">
        <f t="shared" si="12"/>
        <v/>
      </c>
      <c r="BC15" s="25" t="str">
        <f t="shared" si="13"/>
        <v/>
      </c>
      <c r="BD15" s="25" t="str">
        <f t="shared" si="14"/>
        <v/>
      </c>
      <c r="BE15" s="25" t="str">
        <f>IF(ISERROR(BA15*0.942/(AW15*AY15/100+SUM($AK$5:AL15)*0.6/100+SUM(AM15:AO15))),"",BA15*0.942/(AW15*AY15/100+SUM($AK$5:AL15)*0.6/100+SUM(AM15:AO15)))</f>
        <v/>
      </c>
      <c r="BF15" s="24" t="str">
        <f t="shared" si="15"/>
        <v/>
      </c>
      <c r="BG15" s="24" t="str">
        <f t="shared" si="15"/>
        <v/>
      </c>
      <c r="BH15" s="27" t="str">
        <f t="shared" si="16"/>
        <v/>
      </c>
      <c r="BI15" s="27" t="str">
        <f t="shared" si="17"/>
        <v/>
      </c>
      <c r="BJ15" s="27" t="str">
        <f t="shared" si="18"/>
        <v/>
      </c>
      <c r="BK15" s="43" t="str">
        <f>IF(SUM(AP15,AP16)=0,"",SUM(AP15,AP16))</f>
        <v/>
      </c>
      <c r="BL15" s="43" t="str">
        <f>IF(ISERROR((AK15+AK16)*1000/BK15),"",(AK15+AK16)*1000/BK15)</f>
        <v/>
      </c>
      <c r="BM15" s="43" t="str">
        <f>IF(ISERROR((AL15+AL16)*1000/BK15),"",(AL15+AL16)*1000/BK15)</f>
        <v/>
      </c>
      <c r="BN15" s="43" t="str">
        <f>IF(SUM(BL15,BM15)=0,"",SUM(BL15,BM15))</f>
        <v/>
      </c>
      <c r="BO15" s="43" t="str">
        <f>IF(SUM(AQ15,AQ16)=0,"",SUM(AQ15,AQ16))</f>
        <v/>
      </c>
      <c r="BP15" s="43" t="str">
        <f>IF(ISERROR((AK15+AK16)*1000/BO15),"",(AK15+AK16)*1000/BO15)</f>
        <v/>
      </c>
      <c r="BQ15" s="43" t="str">
        <f>IF(ISERROR((AL15+AL16)*1000/BO15),"",(AL15+AL16)*1000/BO15)</f>
        <v/>
      </c>
      <c r="BR15" s="44" t="str">
        <f>IF(SUM(BP15,BQ15)=0,"",SUM(BP15,BQ15))</f>
        <v/>
      </c>
    </row>
    <row r="16" spans="1:70" ht="15" customHeight="1" x14ac:dyDescent="0.15">
      <c r="A16" s="42"/>
      <c r="B16" s="36" t="str">
        <f>IF(_tagNameDatas!A13="","",_tagNameDatas!A13)</f>
        <v/>
      </c>
      <c r="C16" s="36" t="s">
        <v>50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5"/>
      <c r="AF16" s="25"/>
      <c r="AG16" s="25"/>
      <c r="AH16" s="24">
        <f t="shared" si="0"/>
        <v>0</v>
      </c>
      <c r="AI16" s="24">
        <f t="shared" si="1"/>
        <v>0</v>
      </c>
      <c r="AJ16" s="24" t="str">
        <f>IF(_tagNameDatas!B13="","",_tagNameDatas!B13)</f>
        <v/>
      </c>
      <c r="AK16" s="24"/>
      <c r="AL16" s="24">
        <f t="shared" si="2"/>
        <v>0</v>
      </c>
      <c r="AM16" s="24"/>
      <c r="AN16" s="24"/>
      <c r="AO16" s="24"/>
      <c r="AP16" s="24"/>
      <c r="AQ16" s="24" t="str">
        <f t="shared" si="3"/>
        <v/>
      </c>
      <c r="AR16" s="43"/>
      <c r="AS16" s="24" t="str">
        <f t="shared" si="4"/>
        <v/>
      </c>
      <c r="AT16" s="26" t="str">
        <f t="shared" si="5"/>
        <v/>
      </c>
      <c r="AU16" s="25" t="str">
        <f t="shared" si="6"/>
        <v/>
      </c>
      <c r="AV16" s="26" t="str">
        <f t="shared" si="7"/>
        <v/>
      </c>
      <c r="AW16" s="24" t="str">
        <f t="shared" si="19"/>
        <v/>
      </c>
      <c r="AX16" s="24">
        <f t="shared" si="8"/>
        <v>0</v>
      </c>
      <c r="AY16" s="24" t="str">
        <f t="shared" si="9"/>
        <v/>
      </c>
      <c r="AZ16" s="24" t="str">
        <f t="shared" si="10"/>
        <v/>
      </c>
      <c r="BA16" s="24" t="str">
        <f t="shared" si="11"/>
        <v/>
      </c>
      <c r="BB16" s="24" t="str">
        <f t="shared" si="12"/>
        <v/>
      </c>
      <c r="BC16" s="25" t="str">
        <f t="shared" si="13"/>
        <v/>
      </c>
      <c r="BD16" s="25" t="str">
        <f t="shared" si="14"/>
        <v/>
      </c>
      <c r="BE16" s="25" t="str">
        <f>IF(ISERROR(BA16*0.942/(AW16*AY16/100+SUM($AK$5:AL16)*0.6/100+SUM(AM16:AO16))),"",BA16*0.942/(AW16*AY16/100+SUM($AK$5:AL16)*0.6/100+SUM(AM16:AO16)))</f>
        <v/>
      </c>
      <c r="BF16" s="24" t="str">
        <f t="shared" si="15"/>
        <v/>
      </c>
      <c r="BG16" s="24" t="str">
        <f t="shared" si="15"/>
        <v/>
      </c>
      <c r="BH16" s="27" t="str">
        <f t="shared" si="16"/>
        <v/>
      </c>
      <c r="BI16" s="27" t="str">
        <f t="shared" si="17"/>
        <v/>
      </c>
      <c r="BJ16" s="27" t="str">
        <f t="shared" si="18"/>
        <v/>
      </c>
      <c r="BK16" s="43"/>
      <c r="BL16" s="43"/>
      <c r="BM16" s="43"/>
      <c r="BN16" s="43"/>
      <c r="BO16" s="43"/>
      <c r="BP16" s="43"/>
      <c r="BQ16" s="43"/>
      <c r="BR16" s="44"/>
    </row>
    <row r="17" spans="1:70" ht="15" customHeight="1" x14ac:dyDescent="0.15">
      <c r="A17" s="42">
        <v>7</v>
      </c>
      <c r="B17" s="36" t="str">
        <f>IF(_tagNameDatas!A14="","",_tagNameDatas!A14)</f>
        <v/>
      </c>
      <c r="C17" s="36" t="s">
        <v>49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5"/>
      <c r="AF17" s="25"/>
      <c r="AG17" s="25"/>
      <c r="AH17" s="24">
        <f t="shared" si="0"/>
        <v>0</v>
      </c>
      <c r="AI17" s="24">
        <f t="shared" si="1"/>
        <v>0</v>
      </c>
      <c r="AJ17" s="24" t="str">
        <f>IF(_tagNameDatas!B14="","",_tagNameDatas!B14)</f>
        <v/>
      </c>
      <c r="AK17" s="24"/>
      <c r="AL17" s="24">
        <f t="shared" si="2"/>
        <v>0</v>
      </c>
      <c r="AM17" s="24"/>
      <c r="AN17" s="24"/>
      <c r="AO17" s="24"/>
      <c r="AP17" s="24"/>
      <c r="AQ17" s="24" t="str">
        <f t="shared" si="3"/>
        <v/>
      </c>
      <c r="AR17" s="43" t="str">
        <f>IF(_tagNameDatas!C14="","",_tagNameDatas!C14)</f>
        <v/>
      </c>
      <c r="AS17" s="24" t="str">
        <f t="shared" si="4"/>
        <v/>
      </c>
      <c r="AT17" s="26" t="str">
        <f t="shared" si="5"/>
        <v/>
      </c>
      <c r="AU17" s="25" t="str">
        <f t="shared" si="6"/>
        <v/>
      </c>
      <c r="AV17" s="26" t="str">
        <f t="shared" si="7"/>
        <v/>
      </c>
      <c r="AW17" s="24" t="str">
        <f t="shared" si="19"/>
        <v/>
      </c>
      <c r="AX17" s="24">
        <f t="shared" si="8"/>
        <v>0</v>
      </c>
      <c r="AY17" s="24" t="str">
        <f t="shared" si="9"/>
        <v/>
      </c>
      <c r="AZ17" s="24" t="str">
        <f t="shared" si="10"/>
        <v/>
      </c>
      <c r="BA17" s="24" t="str">
        <f t="shared" si="11"/>
        <v/>
      </c>
      <c r="BB17" s="24" t="str">
        <f t="shared" si="12"/>
        <v/>
      </c>
      <c r="BC17" s="25" t="str">
        <f t="shared" si="13"/>
        <v/>
      </c>
      <c r="BD17" s="25" t="str">
        <f t="shared" si="14"/>
        <v/>
      </c>
      <c r="BE17" s="25" t="str">
        <f>IF(ISERROR(BA17*0.942/(AW17*AY17/100+SUM($AK$5:AL17)*0.6/100+SUM(AM17:AO17))),"",BA17*0.942/(AW17*AY17/100+SUM($AK$5:AL17)*0.6/100+SUM(AM17:AO17)))</f>
        <v/>
      </c>
      <c r="BF17" s="24" t="str">
        <f t="shared" si="15"/>
        <v/>
      </c>
      <c r="BG17" s="24" t="str">
        <f t="shared" si="15"/>
        <v/>
      </c>
      <c r="BH17" s="27" t="str">
        <f t="shared" si="16"/>
        <v/>
      </c>
      <c r="BI17" s="27" t="str">
        <f t="shared" si="17"/>
        <v/>
      </c>
      <c r="BJ17" s="27" t="str">
        <f t="shared" si="18"/>
        <v/>
      </c>
      <c r="BK17" s="43" t="str">
        <f>IF(SUM(AP17,AP18)=0,"",SUM(AP17,AP18))</f>
        <v/>
      </c>
      <c r="BL17" s="43" t="str">
        <f>IF(ISERROR((AK17+AK18)*1000/BK17),"",(AK17+AK18)*1000/BK17)</f>
        <v/>
      </c>
      <c r="BM17" s="43" t="str">
        <f>IF(ISERROR((AL17+AL18)*1000/BK17),"",(AL17+AL18)*1000/BK17)</f>
        <v/>
      </c>
      <c r="BN17" s="43" t="str">
        <f>IF(SUM(BL17,BM17)=0,"",SUM(BL17,BM17))</f>
        <v/>
      </c>
      <c r="BO17" s="43" t="str">
        <f>IF(SUM(AQ17,AQ18)=0,"",SUM(AQ17,AQ18))</f>
        <v/>
      </c>
      <c r="BP17" s="43" t="str">
        <f>IF(ISERROR((AK17+AK18)*1000/BO17),"",(AK17+AK18)*1000/BO17)</f>
        <v/>
      </c>
      <c r="BQ17" s="43" t="str">
        <f>IF(ISERROR((AL17+AL18)*1000/BO17),"",(AL17+AL18)*1000/BO17)</f>
        <v/>
      </c>
      <c r="BR17" s="44" t="str">
        <f>IF(SUM(BP17,BQ17)=0,"",SUM(BP17,BQ17))</f>
        <v/>
      </c>
    </row>
    <row r="18" spans="1:70" ht="15" customHeight="1" x14ac:dyDescent="0.15">
      <c r="A18" s="42"/>
      <c r="B18" s="36" t="str">
        <f>IF(_tagNameDatas!A15="","",_tagNameDatas!A15)</f>
        <v/>
      </c>
      <c r="C18" s="36" t="s">
        <v>50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5"/>
      <c r="AF18" s="25"/>
      <c r="AG18" s="25"/>
      <c r="AH18" s="24">
        <f t="shared" si="0"/>
        <v>0</v>
      </c>
      <c r="AI18" s="24">
        <f t="shared" si="1"/>
        <v>0</v>
      </c>
      <c r="AJ18" s="24" t="str">
        <f>IF(_tagNameDatas!B15="","",_tagNameDatas!B15)</f>
        <v/>
      </c>
      <c r="AK18" s="24"/>
      <c r="AL18" s="24">
        <f t="shared" si="2"/>
        <v>0</v>
      </c>
      <c r="AM18" s="24"/>
      <c r="AN18" s="24"/>
      <c r="AO18" s="24"/>
      <c r="AP18" s="24"/>
      <c r="AQ18" s="24" t="str">
        <f t="shared" si="3"/>
        <v/>
      </c>
      <c r="AR18" s="43"/>
      <c r="AS18" s="24" t="str">
        <f t="shared" si="4"/>
        <v/>
      </c>
      <c r="AT18" s="26" t="str">
        <f t="shared" si="5"/>
        <v/>
      </c>
      <c r="AU18" s="25" t="str">
        <f t="shared" si="6"/>
        <v/>
      </c>
      <c r="AV18" s="26" t="str">
        <f t="shared" si="7"/>
        <v/>
      </c>
      <c r="AW18" s="24" t="str">
        <f t="shared" si="19"/>
        <v/>
      </c>
      <c r="AX18" s="24">
        <f t="shared" si="8"/>
        <v>0</v>
      </c>
      <c r="AY18" s="24" t="str">
        <f t="shared" si="9"/>
        <v/>
      </c>
      <c r="AZ18" s="24" t="str">
        <f t="shared" si="10"/>
        <v/>
      </c>
      <c r="BA18" s="24" t="str">
        <f t="shared" si="11"/>
        <v/>
      </c>
      <c r="BB18" s="24" t="str">
        <f t="shared" si="12"/>
        <v/>
      </c>
      <c r="BC18" s="25" t="str">
        <f t="shared" si="13"/>
        <v/>
      </c>
      <c r="BD18" s="25" t="str">
        <f t="shared" si="14"/>
        <v/>
      </c>
      <c r="BE18" s="25" t="str">
        <f>IF(ISERROR(BA18*0.942/(AW18*AY18/100+SUM($AK$5:AL18)*0.6/100+SUM(AM18:AO18))),"",BA18*0.942/(AW18*AY18/100+SUM($AK$5:AL18)*0.6/100+SUM(AM18:AO18)))</f>
        <v/>
      </c>
      <c r="BF18" s="24" t="str">
        <f t="shared" si="15"/>
        <v/>
      </c>
      <c r="BG18" s="24" t="str">
        <f t="shared" si="15"/>
        <v/>
      </c>
      <c r="BH18" s="27" t="str">
        <f t="shared" si="16"/>
        <v/>
      </c>
      <c r="BI18" s="27" t="str">
        <f t="shared" si="17"/>
        <v/>
      </c>
      <c r="BJ18" s="27" t="str">
        <f t="shared" si="18"/>
        <v/>
      </c>
      <c r="BK18" s="43"/>
      <c r="BL18" s="43"/>
      <c r="BM18" s="43"/>
      <c r="BN18" s="43"/>
      <c r="BO18" s="43"/>
      <c r="BP18" s="43"/>
      <c r="BQ18" s="43"/>
      <c r="BR18" s="44"/>
    </row>
    <row r="19" spans="1:70" ht="15" customHeight="1" x14ac:dyDescent="0.15">
      <c r="A19" s="42">
        <v>8</v>
      </c>
      <c r="B19" s="36" t="str">
        <f>IF(_tagNameDatas!A16="","",_tagNameDatas!A16)</f>
        <v/>
      </c>
      <c r="C19" s="36" t="s">
        <v>49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>
        <f t="shared" si="0"/>
        <v>0</v>
      </c>
      <c r="AI19" s="24">
        <f t="shared" si="1"/>
        <v>0</v>
      </c>
      <c r="AJ19" s="24" t="str">
        <f>IF(_tagNameDatas!B16="","",_tagNameDatas!B16)</f>
        <v/>
      </c>
      <c r="AK19" s="23"/>
      <c r="AL19" s="24">
        <f t="shared" si="2"/>
        <v>0</v>
      </c>
      <c r="AM19" s="23"/>
      <c r="AN19" s="23"/>
      <c r="AO19" s="23"/>
      <c r="AP19" s="23"/>
      <c r="AQ19" s="24" t="str">
        <f t="shared" si="3"/>
        <v/>
      </c>
      <c r="AR19" s="43" t="str">
        <f>IF(_tagNameDatas!C16="","",_tagNameDatas!C16)</f>
        <v/>
      </c>
      <c r="AS19" s="24" t="str">
        <f t="shared" si="4"/>
        <v/>
      </c>
      <c r="AT19" s="26" t="str">
        <f t="shared" si="5"/>
        <v/>
      </c>
      <c r="AU19" s="25" t="str">
        <f t="shared" si="6"/>
        <v/>
      </c>
      <c r="AV19" s="26" t="str">
        <f t="shared" si="7"/>
        <v/>
      </c>
      <c r="AW19" s="24" t="str">
        <f t="shared" si="19"/>
        <v/>
      </c>
      <c r="AX19" s="24">
        <f t="shared" si="8"/>
        <v>0</v>
      </c>
      <c r="AY19" s="24" t="str">
        <f t="shared" si="9"/>
        <v/>
      </c>
      <c r="AZ19" s="24" t="str">
        <f t="shared" si="10"/>
        <v/>
      </c>
      <c r="BA19" s="24" t="str">
        <f t="shared" si="11"/>
        <v/>
      </c>
      <c r="BB19" s="24" t="str">
        <f t="shared" si="12"/>
        <v/>
      </c>
      <c r="BC19" s="25" t="str">
        <f t="shared" si="13"/>
        <v/>
      </c>
      <c r="BD19" s="25" t="str">
        <f t="shared" si="14"/>
        <v/>
      </c>
      <c r="BE19" s="25" t="str">
        <f>IF(ISERROR(BA19*0.942/(AW19*AY19/100+SUM($AK$5:AL19)*0.6/100+SUM(AM19:AO19))),"",BA19*0.942/(AW19*AY19/100+SUM($AK$5:AL19)*0.6/100+SUM(AM19:AO19)))</f>
        <v/>
      </c>
      <c r="BF19" s="24" t="str">
        <f t="shared" si="15"/>
        <v/>
      </c>
      <c r="BG19" s="24" t="str">
        <f t="shared" si="15"/>
        <v/>
      </c>
      <c r="BH19" s="27" t="str">
        <f t="shared" si="16"/>
        <v/>
      </c>
      <c r="BI19" s="27" t="str">
        <f t="shared" si="17"/>
        <v/>
      </c>
      <c r="BJ19" s="27" t="str">
        <f t="shared" si="18"/>
        <v/>
      </c>
      <c r="BK19" s="43" t="str">
        <f>IF(SUM(AP19,AP20)=0,"",SUM(AP19,AP20))</f>
        <v/>
      </c>
      <c r="BL19" s="43" t="str">
        <f>IF(ISERROR((AK19+AK20)*1000/BK19),"",(AK19+AK20)*1000/BK19)</f>
        <v/>
      </c>
      <c r="BM19" s="43" t="str">
        <f>IF(ISERROR((AL19+AL20)*1000/BK19),"",(AL19+AL20)*1000/BK19)</f>
        <v/>
      </c>
      <c r="BN19" s="43" t="str">
        <f>IF(SUM(BL19,BM19)=0,"",SUM(BL19,BM19))</f>
        <v/>
      </c>
      <c r="BO19" s="43" t="str">
        <f>IF(SUM(AQ19,AQ20)=0,"",SUM(AQ19,AQ20))</f>
        <v/>
      </c>
      <c r="BP19" s="43" t="str">
        <f>IF(ISERROR((AK19+AK20)*1000/BO19),"",(AK19+AK20)*1000/BO19)</f>
        <v/>
      </c>
      <c r="BQ19" s="43" t="str">
        <f>IF(ISERROR((AL19+AL20)*1000/BO19),"",(AL19+AL20)*1000/BO19)</f>
        <v/>
      </c>
      <c r="BR19" s="44" t="str">
        <f>IF(SUM(BP19,BQ19)=0,"",SUM(BP19,BQ19))</f>
        <v/>
      </c>
    </row>
    <row r="20" spans="1:70" ht="15" customHeight="1" x14ac:dyDescent="0.15">
      <c r="A20" s="42"/>
      <c r="B20" s="36" t="str">
        <f>IF(_tagNameDatas!A17="","",_tagNameDatas!A17)</f>
        <v/>
      </c>
      <c r="C20" s="36" t="s">
        <v>50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4">
        <f t="shared" si="0"/>
        <v>0</v>
      </c>
      <c r="AI20" s="24">
        <f t="shared" si="1"/>
        <v>0</v>
      </c>
      <c r="AJ20" s="24" t="str">
        <f>IF(_tagNameDatas!B17="","",_tagNameDatas!B17)</f>
        <v/>
      </c>
      <c r="AK20" s="23"/>
      <c r="AL20" s="24">
        <f t="shared" si="2"/>
        <v>0</v>
      </c>
      <c r="AM20" s="23"/>
      <c r="AN20" s="23"/>
      <c r="AO20" s="23"/>
      <c r="AP20" s="23"/>
      <c r="AQ20" s="24" t="str">
        <f t="shared" si="3"/>
        <v/>
      </c>
      <c r="AR20" s="43"/>
      <c r="AS20" s="24" t="str">
        <f t="shared" si="4"/>
        <v/>
      </c>
      <c r="AT20" s="26" t="str">
        <f t="shared" si="5"/>
        <v/>
      </c>
      <c r="AU20" s="25" t="str">
        <f t="shared" si="6"/>
        <v/>
      </c>
      <c r="AV20" s="26" t="str">
        <f t="shared" si="7"/>
        <v/>
      </c>
      <c r="AW20" s="24" t="str">
        <f t="shared" si="19"/>
        <v/>
      </c>
      <c r="AX20" s="24">
        <f t="shared" si="8"/>
        <v>0</v>
      </c>
      <c r="AY20" s="24" t="str">
        <f t="shared" si="9"/>
        <v/>
      </c>
      <c r="AZ20" s="24" t="str">
        <f t="shared" si="10"/>
        <v/>
      </c>
      <c r="BA20" s="24" t="str">
        <f t="shared" si="11"/>
        <v/>
      </c>
      <c r="BB20" s="24" t="str">
        <f t="shared" si="12"/>
        <v/>
      </c>
      <c r="BC20" s="25" t="str">
        <f t="shared" si="13"/>
        <v/>
      </c>
      <c r="BD20" s="25" t="str">
        <f t="shared" si="14"/>
        <v/>
      </c>
      <c r="BE20" s="25" t="str">
        <f>IF(ISERROR(BA20*0.942/(AW20*AY20/100+SUM($AK$5:AL20)*0.6/100+SUM(AM20:AO20))),"",BA20*0.942/(AW20*AY20/100+SUM($AK$5:AL20)*0.6/100+SUM(AM20:AO20)))</f>
        <v/>
      </c>
      <c r="BF20" s="24" t="str">
        <f t="shared" si="15"/>
        <v/>
      </c>
      <c r="BG20" s="24" t="str">
        <f t="shared" si="15"/>
        <v/>
      </c>
      <c r="BH20" s="27" t="str">
        <f t="shared" si="16"/>
        <v/>
      </c>
      <c r="BI20" s="27" t="str">
        <f t="shared" si="17"/>
        <v/>
      </c>
      <c r="BJ20" s="27" t="str">
        <f t="shared" si="18"/>
        <v/>
      </c>
      <c r="BK20" s="43"/>
      <c r="BL20" s="43"/>
      <c r="BM20" s="43"/>
      <c r="BN20" s="43"/>
      <c r="BO20" s="43"/>
      <c r="BP20" s="43"/>
      <c r="BQ20" s="43"/>
      <c r="BR20" s="44"/>
    </row>
    <row r="21" spans="1:70" ht="15" customHeight="1" x14ac:dyDescent="0.15">
      <c r="A21" s="42">
        <v>9</v>
      </c>
      <c r="B21" s="36" t="str">
        <f>IF(_tagNameDatas!A18="","",_tagNameDatas!A18)</f>
        <v/>
      </c>
      <c r="C21" s="36" t="s">
        <v>49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4">
        <f t="shared" si="0"/>
        <v>0</v>
      </c>
      <c r="AI21" s="24">
        <f t="shared" si="1"/>
        <v>0</v>
      </c>
      <c r="AJ21" s="24" t="str">
        <f>IF(_tagNameDatas!B18="","",_tagNameDatas!B18)</f>
        <v/>
      </c>
      <c r="AK21" s="23"/>
      <c r="AL21" s="24">
        <f t="shared" si="2"/>
        <v>0</v>
      </c>
      <c r="AM21" s="23"/>
      <c r="AN21" s="23"/>
      <c r="AO21" s="23"/>
      <c r="AP21" s="23"/>
      <c r="AQ21" s="24" t="str">
        <f t="shared" si="3"/>
        <v/>
      </c>
      <c r="AR21" s="43" t="str">
        <f>IF(_tagNameDatas!C18="","",_tagNameDatas!C18)</f>
        <v/>
      </c>
      <c r="AS21" s="24" t="str">
        <f t="shared" si="4"/>
        <v/>
      </c>
      <c r="AT21" s="26" t="str">
        <f t="shared" si="5"/>
        <v/>
      </c>
      <c r="AU21" s="25" t="str">
        <f t="shared" si="6"/>
        <v/>
      </c>
      <c r="AV21" s="26" t="str">
        <f t="shared" si="7"/>
        <v/>
      </c>
      <c r="AW21" s="24" t="str">
        <f t="shared" si="19"/>
        <v/>
      </c>
      <c r="AX21" s="24">
        <f t="shared" si="8"/>
        <v>0</v>
      </c>
      <c r="AY21" s="24" t="str">
        <f t="shared" si="9"/>
        <v/>
      </c>
      <c r="AZ21" s="24" t="str">
        <f t="shared" si="10"/>
        <v/>
      </c>
      <c r="BA21" s="24" t="str">
        <f t="shared" si="11"/>
        <v/>
      </c>
      <c r="BB21" s="24" t="str">
        <f t="shared" si="12"/>
        <v/>
      </c>
      <c r="BC21" s="25" t="str">
        <f t="shared" si="13"/>
        <v/>
      </c>
      <c r="BD21" s="25" t="str">
        <f t="shared" si="14"/>
        <v/>
      </c>
      <c r="BE21" s="25" t="str">
        <f>IF(ISERROR(BA21*0.942/(AW21*AY21/100+SUM($AK$5:AL21)*0.6/100+SUM(AM21:AO21))),"",BA21*0.942/(AW21*AY21/100+SUM($AK$5:AL21)*0.6/100+SUM(AM21:AO21)))</f>
        <v/>
      </c>
      <c r="BF21" s="24" t="str">
        <f t="shared" si="15"/>
        <v/>
      </c>
      <c r="BG21" s="24" t="str">
        <f t="shared" si="15"/>
        <v/>
      </c>
      <c r="BH21" s="27" t="str">
        <f t="shared" si="16"/>
        <v/>
      </c>
      <c r="BI21" s="27" t="str">
        <f t="shared" si="17"/>
        <v/>
      </c>
      <c r="BJ21" s="27" t="str">
        <f t="shared" si="18"/>
        <v/>
      </c>
      <c r="BK21" s="43" t="str">
        <f>IF(SUM(AP21,AP22)=0,"",SUM(AP21,AP22))</f>
        <v/>
      </c>
      <c r="BL21" s="43" t="str">
        <f>IF(ISERROR((AK21+AK22)*1000/BK21),"",(AK21+AK22)*1000/BK21)</f>
        <v/>
      </c>
      <c r="BM21" s="43" t="str">
        <f>IF(ISERROR((AL21+AL22)*1000/BK21),"",(AL21+AL22)*1000/BK21)</f>
        <v/>
      </c>
      <c r="BN21" s="43" t="str">
        <f>IF(SUM(BL21,BM21)=0,"",SUM(BL21,BM21))</f>
        <v/>
      </c>
      <c r="BO21" s="43" t="str">
        <f>IF(SUM(AQ21,AQ22)=0,"",SUM(AQ21,AQ22))</f>
        <v/>
      </c>
      <c r="BP21" s="43" t="str">
        <f>IF(ISERROR((AK21+AK22)*1000/BO21),"",(AK21+AK22)*1000/BO21)</f>
        <v/>
      </c>
      <c r="BQ21" s="43" t="str">
        <f>IF(ISERROR((AL21+AL22)*1000/BO21),"",(AL21+AL22)*1000/BO21)</f>
        <v/>
      </c>
      <c r="BR21" s="44" t="str">
        <f>IF(SUM(BP21,BQ21)=0,"",SUM(BP21,BQ21))</f>
        <v/>
      </c>
    </row>
    <row r="22" spans="1:70" ht="15" customHeight="1" x14ac:dyDescent="0.15">
      <c r="A22" s="42"/>
      <c r="B22" s="36" t="str">
        <f>IF(_tagNameDatas!A19="","",_tagNameDatas!A19)</f>
        <v/>
      </c>
      <c r="C22" s="36" t="s">
        <v>50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4">
        <f t="shared" si="0"/>
        <v>0</v>
      </c>
      <c r="AI22" s="24">
        <f t="shared" si="1"/>
        <v>0</v>
      </c>
      <c r="AJ22" s="24" t="str">
        <f>IF(_tagNameDatas!B19="","",_tagNameDatas!B19)</f>
        <v/>
      </c>
      <c r="AK22" s="23"/>
      <c r="AL22" s="24">
        <f t="shared" si="2"/>
        <v>0</v>
      </c>
      <c r="AM22" s="23"/>
      <c r="AN22" s="23"/>
      <c r="AO22" s="23"/>
      <c r="AP22" s="23"/>
      <c r="AQ22" s="24" t="str">
        <f t="shared" si="3"/>
        <v/>
      </c>
      <c r="AR22" s="43"/>
      <c r="AS22" s="24" t="str">
        <f t="shared" si="4"/>
        <v/>
      </c>
      <c r="AT22" s="26" t="str">
        <f t="shared" si="5"/>
        <v/>
      </c>
      <c r="AU22" s="25" t="str">
        <f t="shared" si="6"/>
        <v/>
      </c>
      <c r="AV22" s="26" t="str">
        <f t="shared" si="7"/>
        <v/>
      </c>
      <c r="AW22" s="24" t="str">
        <f t="shared" si="19"/>
        <v/>
      </c>
      <c r="AX22" s="24">
        <f t="shared" si="8"/>
        <v>0</v>
      </c>
      <c r="AY22" s="24" t="str">
        <f t="shared" si="9"/>
        <v/>
      </c>
      <c r="AZ22" s="24" t="str">
        <f t="shared" si="10"/>
        <v/>
      </c>
      <c r="BA22" s="24" t="str">
        <f t="shared" si="11"/>
        <v/>
      </c>
      <c r="BB22" s="24" t="str">
        <f t="shared" si="12"/>
        <v/>
      </c>
      <c r="BC22" s="25" t="str">
        <f t="shared" si="13"/>
        <v/>
      </c>
      <c r="BD22" s="25" t="str">
        <f t="shared" si="14"/>
        <v/>
      </c>
      <c r="BE22" s="25" t="str">
        <f>IF(ISERROR(BA22*0.942/(AW22*AY22/100+SUM($AK$5:AL22)*0.6/100+SUM(AM22:AO22))),"",BA22*0.942/(AW22*AY22/100+SUM($AK$5:AL22)*0.6/100+SUM(AM22:AO22)))</f>
        <v/>
      </c>
      <c r="BF22" s="24" t="str">
        <f t="shared" si="15"/>
        <v/>
      </c>
      <c r="BG22" s="24" t="str">
        <f t="shared" si="15"/>
        <v/>
      </c>
      <c r="BH22" s="27" t="str">
        <f t="shared" si="16"/>
        <v/>
      </c>
      <c r="BI22" s="27" t="str">
        <f t="shared" si="17"/>
        <v/>
      </c>
      <c r="BJ22" s="27" t="str">
        <f t="shared" si="18"/>
        <v/>
      </c>
      <c r="BK22" s="43"/>
      <c r="BL22" s="43"/>
      <c r="BM22" s="43"/>
      <c r="BN22" s="43"/>
      <c r="BO22" s="43"/>
      <c r="BP22" s="43"/>
      <c r="BQ22" s="43"/>
      <c r="BR22" s="44"/>
    </row>
    <row r="23" spans="1:70" ht="15" customHeight="1" x14ac:dyDescent="0.15">
      <c r="A23" s="42">
        <v>10</v>
      </c>
      <c r="B23" s="36" t="str">
        <f>IF(_tagNameDatas!A20="","",_tagNameDatas!A20)</f>
        <v/>
      </c>
      <c r="C23" s="36" t="s">
        <v>49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>
        <f t="shared" si="0"/>
        <v>0</v>
      </c>
      <c r="AI23" s="24">
        <f t="shared" si="1"/>
        <v>0</v>
      </c>
      <c r="AJ23" s="24" t="str">
        <f>IF(_tagNameDatas!B20="","",_tagNameDatas!B20)</f>
        <v/>
      </c>
      <c r="AK23" s="23"/>
      <c r="AL23" s="24">
        <f t="shared" si="2"/>
        <v>0</v>
      </c>
      <c r="AM23" s="23"/>
      <c r="AN23" s="23"/>
      <c r="AO23" s="23"/>
      <c r="AP23" s="23"/>
      <c r="AQ23" s="24" t="str">
        <f t="shared" si="3"/>
        <v/>
      </c>
      <c r="AR23" s="43" t="str">
        <f>IF(_tagNameDatas!C20="","",_tagNameDatas!C20)</f>
        <v/>
      </c>
      <c r="AS23" s="24" t="str">
        <f t="shared" si="4"/>
        <v/>
      </c>
      <c r="AT23" s="26" t="str">
        <f t="shared" si="5"/>
        <v/>
      </c>
      <c r="AU23" s="25" t="str">
        <f t="shared" si="6"/>
        <v/>
      </c>
      <c r="AV23" s="26" t="str">
        <f t="shared" si="7"/>
        <v/>
      </c>
      <c r="AW23" s="24" t="str">
        <f t="shared" si="19"/>
        <v/>
      </c>
      <c r="AX23" s="24">
        <f t="shared" si="8"/>
        <v>0</v>
      </c>
      <c r="AY23" s="24" t="str">
        <f t="shared" si="9"/>
        <v/>
      </c>
      <c r="AZ23" s="24" t="str">
        <f t="shared" si="10"/>
        <v/>
      </c>
      <c r="BA23" s="24" t="str">
        <f t="shared" si="11"/>
        <v/>
      </c>
      <c r="BB23" s="24" t="str">
        <f t="shared" si="12"/>
        <v/>
      </c>
      <c r="BC23" s="25" t="str">
        <f t="shared" si="13"/>
        <v/>
      </c>
      <c r="BD23" s="25" t="str">
        <f t="shared" si="14"/>
        <v/>
      </c>
      <c r="BE23" s="25" t="str">
        <f>IF(ISERROR(BA23*0.942/(AW23*AY23/100+SUM($AK$5:AL23)*0.6/100+SUM(AM23:AO23))),"",BA23*0.942/(AW23*AY23/100+SUM($AK$5:AL23)*0.6/100+SUM(AM23:AO23)))</f>
        <v/>
      </c>
      <c r="BF23" s="24" t="str">
        <f t="shared" si="15"/>
        <v/>
      </c>
      <c r="BG23" s="24" t="str">
        <f t="shared" si="15"/>
        <v/>
      </c>
      <c r="BH23" s="27" t="str">
        <f t="shared" si="16"/>
        <v/>
      </c>
      <c r="BI23" s="27" t="str">
        <f t="shared" si="17"/>
        <v/>
      </c>
      <c r="BJ23" s="27" t="str">
        <f t="shared" si="18"/>
        <v/>
      </c>
      <c r="BK23" s="43" t="str">
        <f>IF(SUM(AP23,AP24)=0,"",SUM(AP23,AP24))</f>
        <v/>
      </c>
      <c r="BL23" s="43" t="str">
        <f>IF(ISERROR((AK23+AK24)*1000/BK23),"",(AK23+AK24)*1000/BK23)</f>
        <v/>
      </c>
      <c r="BM23" s="43" t="str">
        <f>IF(ISERROR((AL23+AL24)*1000/BK23),"",(AL23+AL24)*1000/BK23)</f>
        <v/>
      </c>
      <c r="BN23" s="43" t="str">
        <f>IF(SUM(BL23,BM23)=0,"",SUM(BL23,BM23))</f>
        <v/>
      </c>
      <c r="BO23" s="43" t="str">
        <f>IF(SUM(AQ23,AQ24)=0,"",SUM(AQ23,AQ24))</f>
        <v/>
      </c>
      <c r="BP23" s="43" t="str">
        <f>IF(ISERROR((AK23+AK24)*1000/BO23),"",(AK23+AK24)*1000/BO23)</f>
        <v/>
      </c>
      <c r="BQ23" s="43" t="str">
        <f>IF(ISERROR((AL23+AL24)*1000/BO23),"",(AL23+AL24)*1000/BO23)</f>
        <v/>
      </c>
      <c r="BR23" s="44" t="str">
        <f>IF(SUM(BP23,BQ23)=0,"",SUM(BP23,BQ23))</f>
        <v/>
      </c>
    </row>
    <row r="24" spans="1:70" ht="15" customHeight="1" x14ac:dyDescent="0.15">
      <c r="A24" s="42"/>
      <c r="B24" s="36" t="str">
        <f>IF(_tagNameDatas!A21="","",_tagNameDatas!A21)</f>
        <v/>
      </c>
      <c r="C24" s="36" t="s">
        <v>50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>
        <f t="shared" si="0"/>
        <v>0</v>
      </c>
      <c r="AI24" s="24">
        <f t="shared" si="1"/>
        <v>0</v>
      </c>
      <c r="AJ24" s="24" t="str">
        <f>IF(_tagNameDatas!B21="","",_tagNameDatas!B21)</f>
        <v/>
      </c>
      <c r="AK24" s="23"/>
      <c r="AL24" s="24">
        <f t="shared" si="2"/>
        <v>0</v>
      </c>
      <c r="AM24" s="23"/>
      <c r="AN24" s="23"/>
      <c r="AO24" s="23"/>
      <c r="AP24" s="23"/>
      <c r="AQ24" s="24" t="str">
        <f t="shared" si="3"/>
        <v/>
      </c>
      <c r="AR24" s="43"/>
      <c r="AS24" s="24" t="str">
        <f t="shared" si="4"/>
        <v/>
      </c>
      <c r="AT24" s="26" t="str">
        <f t="shared" si="5"/>
        <v/>
      </c>
      <c r="AU24" s="25" t="str">
        <f t="shared" si="6"/>
        <v/>
      </c>
      <c r="AV24" s="26" t="str">
        <f t="shared" si="7"/>
        <v/>
      </c>
      <c r="AW24" s="24" t="str">
        <f t="shared" si="19"/>
        <v/>
      </c>
      <c r="AX24" s="24">
        <f t="shared" si="8"/>
        <v>0</v>
      </c>
      <c r="AY24" s="24" t="str">
        <f t="shared" si="9"/>
        <v/>
      </c>
      <c r="AZ24" s="24" t="str">
        <f t="shared" si="10"/>
        <v/>
      </c>
      <c r="BA24" s="24" t="str">
        <f t="shared" si="11"/>
        <v/>
      </c>
      <c r="BB24" s="24" t="str">
        <f t="shared" si="12"/>
        <v/>
      </c>
      <c r="BC24" s="25" t="str">
        <f t="shared" si="13"/>
        <v/>
      </c>
      <c r="BD24" s="25" t="str">
        <f t="shared" si="14"/>
        <v/>
      </c>
      <c r="BE24" s="25" t="str">
        <f>IF(ISERROR(BA24*0.942/(AW24*AY24/100+SUM($AK$5:AL24)*0.6/100+SUM(AM24:AO24))),"",BA24*0.942/(AW24*AY24/100+SUM($AK$5:AL24)*0.6/100+SUM(AM24:AO24)))</f>
        <v/>
      </c>
      <c r="BF24" s="24" t="str">
        <f t="shared" si="15"/>
        <v/>
      </c>
      <c r="BG24" s="24" t="str">
        <f t="shared" si="15"/>
        <v/>
      </c>
      <c r="BH24" s="27" t="str">
        <f t="shared" si="16"/>
        <v/>
      </c>
      <c r="BI24" s="27" t="str">
        <f t="shared" si="17"/>
        <v/>
      </c>
      <c r="BJ24" s="27" t="str">
        <f t="shared" si="18"/>
        <v/>
      </c>
      <c r="BK24" s="43"/>
      <c r="BL24" s="43"/>
      <c r="BM24" s="43"/>
      <c r="BN24" s="43"/>
      <c r="BO24" s="43"/>
      <c r="BP24" s="43"/>
      <c r="BQ24" s="43"/>
      <c r="BR24" s="44"/>
    </row>
    <row r="25" spans="1:70" ht="15" customHeight="1" x14ac:dyDescent="0.15">
      <c r="A25" s="42">
        <v>11</v>
      </c>
      <c r="B25" s="36" t="str">
        <f>IF(_tagNameDatas!A22="","",_tagNameDatas!A22)</f>
        <v/>
      </c>
      <c r="C25" s="36" t="s">
        <v>49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>
        <f t="shared" si="0"/>
        <v>0</v>
      </c>
      <c r="AI25" s="24">
        <f t="shared" si="1"/>
        <v>0</v>
      </c>
      <c r="AJ25" s="24" t="str">
        <f>IF(_tagNameDatas!B22="","",_tagNameDatas!B22)</f>
        <v/>
      </c>
      <c r="AK25" s="23"/>
      <c r="AL25" s="24">
        <f t="shared" si="2"/>
        <v>0</v>
      </c>
      <c r="AM25" s="23"/>
      <c r="AN25" s="23"/>
      <c r="AO25" s="23"/>
      <c r="AP25" s="23"/>
      <c r="AQ25" s="24" t="str">
        <f t="shared" si="3"/>
        <v/>
      </c>
      <c r="AR25" s="43" t="str">
        <f>IF(_tagNameDatas!C22="","",_tagNameDatas!C22)</f>
        <v/>
      </c>
      <c r="AS25" s="24" t="str">
        <f t="shared" si="4"/>
        <v/>
      </c>
      <c r="AT25" s="26" t="str">
        <f t="shared" si="5"/>
        <v/>
      </c>
      <c r="AU25" s="25" t="str">
        <f t="shared" si="6"/>
        <v/>
      </c>
      <c r="AV25" s="26" t="str">
        <f t="shared" si="7"/>
        <v/>
      </c>
      <c r="AW25" s="24" t="str">
        <f t="shared" si="19"/>
        <v/>
      </c>
      <c r="AX25" s="24">
        <f t="shared" si="8"/>
        <v>0</v>
      </c>
      <c r="AY25" s="24" t="str">
        <f t="shared" si="9"/>
        <v/>
      </c>
      <c r="AZ25" s="24" t="str">
        <f t="shared" si="10"/>
        <v/>
      </c>
      <c r="BA25" s="24" t="str">
        <f t="shared" si="11"/>
        <v/>
      </c>
      <c r="BB25" s="24" t="str">
        <f t="shared" si="12"/>
        <v/>
      </c>
      <c r="BC25" s="25" t="str">
        <f t="shared" si="13"/>
        <v/>
      </c>
      <c r="BD25" s="25" t="str">
        <f t="shared" si="14"/>
        <v/>
      </c>
      <c r="BE25" s="25" t="str">
        <f>IF(ISERROR(BA25*0.942/(AW25*AY25/100+SUM($AK$5:AL25)*0.6/100+SUM(AM25:AO25))),"",BA25*0.942/(AW25*AY25/100+SUM($AK$5:AL25)*0.6/100+SUM(AM25:AO25)))</f>
        <v/>
      </c>
      <c r="BF25" s="24" t="str">
        <f t="shared" si="15"/>
        <v/>
      </c>
      <c r="BG25" s="24" t="str">
        <f t="shared" si="15"/>
        <v/>
      </c>
      <c r="BH25" s="27" t="str">
        <f t="shared" si="16"/>
        <v/>
      </c>
      <c r="BI25" s="27" t="str">
        <f t="shared" si="17"/>
        <v/>
      </c>
      <c r="BJ25" s="27" t="str">
        <f t="shared" si="18"/>
        <v/>
      </c>
      <c r="BK25" s="43" t="str">
        <f>IF(SUM(AP25,AP26)=0,"",SUM(AP25,AP26))</f>
        <v/>
      </c>
      <c r="BL25" s="43" t="str">
        <f>IF(ISERROR((AK25+AK26)*1000/BK25),"",(AK25+AK26)*1000/BK25)</f>
        <v/>
      </c>
      <c r="BM25" s="43" t="str">
        <f>IF(ISERROR((AL25+AL26)*1000/BK25),"",(AL25+AL26)*1000/BK25)</f>
        <v/>
      </c>
      <c r="BN25" s="43" t="str">
        <f>IF(SUM(BL25,BM25)=0,"",SUM(BL25,BM25))</f>
        <v/>
      </c>
      <c r="BO25" s="43" t="str">
        <f>IF(SUM(AQ25,AQ26)=0,"",SUM(AQ25,AQ26))</f>
        <v/>
      </c>
      <c r="BP25" s="43" t="str">
        <f>IF(ISERROR((AK25+AK26)*1000/BO25),"",(AK25+AK26)*1000/BO25)</f>
        <v/>
      </c>
      <c r="BQ25" s="43" t="str">
        <f>IF(ISERROR((AL25+AL26)*1000/BO25),"",(AL25+AL26)*1000/BO25)</f>
        <v/>
      </c>
      <c r="BR25" s="44" t="str">
        <f>IF(SUM(BP25,BQ25)=0,"",SUM(BP25,BQ25))</f>
        <v/>
      </c>
    </row>
    <row r="26" spans="1:70" ht="15" customHeight="1" x14ac:dyDescent="0.15">
      <c r="A26" s="42"/>
      <c r="B26" s="36" t="str">
        <f>IF(_tagNameDatas!A23="","",_tagNameDatas!A23)</f>
        <v/>
      </c>
      <c r="C26" s="36" t="s">
        <v>50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>
        <f t="shared" si="0"/>
        <v>0</v>
      </c>
      <c r="AI26" s="24">
        <f t="shared" si="1"/>
        <v>0</v>
      </c>
      <c r="AJ26" s="24" t="str">
        <f>IF(_tagNameDatas!B23="","",_tagNameDatas!B23)</f>
        <v/>
      </c>
      <c r="AK26" s="23"/>
      <c r="AL26" s="24">
        <f t="shared" si="2"/>
        <v>0</v>
      </c>
      <c r="AM26" s="23"/>
      <c r="AN26" s="23"/>
      <c r="AO26" s="23"/>
      <c r="AP26" s="23"/>
      <c r="AQ26" s="24" t="str">
        <f t="shared" si="3"/>
        <v/>
      </c>
      <c r="AR26" s="43"/>
      <c r="AS26" s="24" t="str">
        <f t="shared" si="4"/>
        <v/>
      </c>
      <c r="AT26" s="26" t="str">
        <f t="shared" si="5"/>
        <v/>
      </c>
      <c r="AU26" s="25" t="str">
        <f t="shared" si="6"/>
        <v/>
      </c>
      <c r="AV26" s="26" t="str">
        <f t="shared" si="7"/>
        <v/>
      </c>
      <c r="AW26" s="24" t="str">
        <f t="shared" si="19"/>
        <v/>
      </c>
      <c r="AX26" s="24">
        <f t="shared" si="8"/>
        <v>0</v>
      </c>
      <c r="AY26" s="24" t="str">
        <f t="shared" si="9"/>
        <v/>
      </c>
      <c r="AZ26" s="24" t="str">
        <f t="shared" si="10"/>
        <v/>
      </c>
      <c r="BA26" s="24" t="str">
        <f t="shared" si="11"/>
        <v/>
      </c>
      <c r="BB26" s="24" t="str">
        <f t="shared" si="12"/>
        <v/>
      </c>
      <c r="BC26" s="25" t="str">
        <f t="shared" si="13"/>
        <v/>
      </c>
      <c r="BD26" s="25" t="str">
        <f t="shared" si="14"/>
        <v/>
      </c>
      <c r="BE26" s="25" t="str">
        <f>IF(ISERROR(BA26*0.942/(AW26*AY26/100+SUM($AK$5:AL26)*0.6/100+SUM(AM26:AO26))),"",BA26*0.942/(AW26*AY26/100+SUM($AK$5:AL26)*0.6/100+SUM(AM26:AO26)))</f>
        <v/>
      </c>
      <c r="BF26" s="24" t="str">
        <f t="shared" si="15"/>
        <v/>
      </c>
      <c r="BG26" s="24" t="str">
        <f t="shared" si="15"/>
        <v/>
      </c>
      <c r="BH26" s="27" t="str">
        <f t="shared" si="16"/>
        <v/>
      </c>
      <c r="BI26" s="27" t="str">
        <f t="shared" si="17"/>
        <v/>
      </c>
      <c r="BJ26" s="27" t="str">
        <f t="shared" si="18"/>
        <v/>
      </c>
      <c r="BK26" s="43"/>
      <c r="BL26" s="43"/>
      <c r="BM26" s="43"/>
      <c r="BN26" s="43"/>
      <c r="BO26" s="43"/>
      <c r="BP26" s="43"/>
      <c r="BQ26" s="43"/>
      <c r="BR26" s="44"/>
    </row>
    <row r="27" spans="1:70" ht="15" customHeight="1" x14ac:dyDescent="0.15">
      <c r="A27" s="42">
        <v>12</v>
      </c>
      <c r="B27" s="36" t="str">
        <f>IF(_tagNameDatas!A24="","",_tagNameDatas!A24)</f>
        <v/>
      </c>
      <c r="C27" s="36" t="s">
        <v>49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>
        <f t="shared" si="0"/>
        <v>0</v>
      </c>
      <c r="AI27" s="24">
        <f t="shared" si="1"/>
        <v>0</v>
      </c>
      <c r="AJ27" s="24" t="str">
        <f>IF(_tagNameDatas!B24="","",_tagNameDatas!B24)</f>
        <v/>
      </c>
      <c r="AK27" s="23"/>
      <c r="AL27" s="24">
        <f t="shared" si="2"/>
        <v>0</v>
      </c>
      <c r="AM27" s="23"/>
      <c r="AN27" s="23"/>
      <c r="AO27" s="23"/>
      <c r="AP27" s="23"/>
      <c r="AQ27" s="24" t="str">
        <f t="shared" si="3"/>
        <v/>
      </c>
      <c r="AR27" s="43" t="str">
        <f>IF(_tagNameDatas!C24="","",_tagNameDatas!C24)</f>
        <v/>
      </c>
      <c r="AS27" s="24" t="str">
        <f t="shared" si="4"/>
        <v/>
      </c>
      <c r="AT27" s="26" t="str">
        <f t="shared" si="5"/>
        <v/>
      </c>
      <c r="AU27" s="25" t="str">
        <f t="shared" si="6"/>
        <v/>
      </c>
      <c r="AV27" s="26" t="str">
        <f t="shared" si="7"/>
        <v/>
      </c>
      <c r="AW27" s="24" t="str">
        <f t="shared" si="19"/>
        <v/>
      </c>
      <c r="AX27" s="24">
        <f t="shared" si="8"/>
        <v>0</v>
      </c>
      <c r="AY27" s="24" t="str">
        <f t="shared" si="9"/>
        <v/>
      </c>
      <c r="AZ27" s="24" t="str">
        <f t="shared" si="10"/>
        <v/>
      </c>
      <c r="BA27" s="24" t="str">
        <f t="shared" si="11"/>
        <v/>
      </c>
      <c r="BB27" s="24" t="str">
        <f t="shared" si="12"/>
        <v/>
      </c>
      <c r="BC27" s="25" t="str">
        <f t="shared" si="13"/>
        <v/>
      </c>
      <c r="BD27" s="25" t="str">
        <f t="shared" si="14"/>
        <v/>
      </c>
      <c r="BE27" s="25" t="str">
        <f>IF(ISERROR(BA27*0.942/(AW27*AY27/100+SUM($AK$5:AL27)*0.6/100+SUM(AM27:AO27))),"",BA27*0.942/(AW27*AY27/100+SUM($AK$5:AL27)*0.6/100+SUM(AM27:AO27)))</f>
        <v/>
      </c>
      <c r="BF27" s="24" t="str">
        <f t="shared" si="15"/>
        <v/>
      </c>
      <c r="BG27" s="24" t="str">
        <f t="shared" si="15"/>
        <v/>
      </c>
      <c r="BH27" s="27" t="str">
        <f t="shared" si="16"/>
        <v/>
      </c>
      <c r="BI27" s="27" t="str">
        <f t="shared" si="17"/>
        <v/>
      </c>
      <c r="BJ27" s="27" t="str">
        <f t="shared" si="18"/>
        <v/>
      </c>
      <c r="BK27" s="43" t="str">
        <f>IF(SUM(AP27,AP28)=0,"",SUM(AP27,AP28))</f>
        <v/>
      </c>
      <c r="BL27" s="43" t="str">
        <f>IF(ISERROR((AK27+AK28)*1000/BK27),"",(AK27+AK28)*1000/BK27)</f>
        <v/>
      </c>
      <c r="BM27" s="43" t="str">
        <f>IF(ISERROR((AL27+AL28)*1000/BK27),"",(AL27+AL28)*1000/BK27)</f>
        <v/>
      </c>
      <c r="BN27" s="43" t="str">
        <f>IF(SUM(BL27,BM27)=0,"",SUM(BL27,BM27))</f>
        <v/>
      </c>
      <c r="BO27" s="43" t="str">
        <f>IF(SUM(AQ27,AQ28)=0,"",SUM(AQ27,AQ28))</f>
        <v/>
      </c>
      <c r="BP27" s="43" t="str">
        <f>IF(ISERROR((AK27+AK28)*1000/BO27),"",(AK27+AK28)*1000/BO27)</f>
        <v/>
      </c>
      <c r="BQ27" s="43" t="str">
        <f>IF(ISERROR((AL27+AL28)*1000/BO27),"",(AL27+AL28)*1000/BO27)</f>
        <v/>
      </c>
      <c r="BR27" s="44" t="str">
        <f>IF(SUM(BP27,BQ27)=0,"",SUM(BP27,BQ27))</f>
        <v/>
      </c>
    </row>
    <row r="28" spans="1:70" ht="15" customHeight="1" x14ac:dyDescent="0.15">
      <c r="A28" s="42"/>
      <c r="B28" s="36" t="str">
        <f>IF(_tagNameDatas!A25="","",_tagNameDatas!A25)</f>
        <v/>
      </c>
      <c r="C28" s="36" t="s">
        <v>50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>
        <f t="shared" si="0"/>
        <v>0</v>
      </c>
      <c r="AI28" s="24">
        <f t="shared" si="1"/>
        <v>0</v>
      </c>
      <c r="AJ28" s="24" t="str">
        <f>IF(_tagNameDatas!B25="","",_tagNameDatas!B25)</f>
        <v/>
      </c>
      <c r="AK28" s="23"/>
      <c r="AL28" s="24">
        <f t="shared" si="2"/>
        <v>0</v>
      </c>
      <c r="AM28" s="23"/>
      <c r="AN28" s="23"/>
      <c r="AO28" s="23"/>
      <c r="AP28" s="23"/>
      <c r="AQ28" s="24" t="str">
        <f t="shared" si="3"/>
        <v/>
      </c>
      <c r="AR28" s="43"/>
      <c r="AS28" s="24" t="str">
        <f t="shared" si="4"/>
        <v/>
      </c>
      <c r="AT28" s="26" t="str">
        <f t="shared" si="5"/>
        <v/>
      </c>
      <c r="AU28" s="25" t="str">
        <f t="shared" si="6"/>
        <v/>
      </c>
      <c r="AV28" s="26" t="str">
        <f t="shared" si="7"/>
        <v/>
      </c>
      <c r="AW28" s="24" t="str">
        <f t="shared" si="19"/>
        <v/>
      </c>
      <c r="AX28" s="24">
        <f t="shared" si="8"/>
        <v>0</v>
      </c>
      <c r="AY28" s="24" t="str">
        <f t="shared" si="9"/>
        <v/>
      </c>
      <c r="AZ28" s="24" t="str">
        <f t="shared" si="10"/>
        <v/>
      </c>
      <c r="BA28" s="24" t="str">
        <f t="shared" si="11"/>
        <v/>
      </c>
      <c r="BB28" s="24" t="str">
        <f t="shared" si="12"/>
        <v/>
      </c>
      <c r="BC28" s="25" t="str">
        <f t="shared" si="13"/>
        <v/>
      </c>
      <c r="BD28" s="25" t="str">
        <f t="shared" si="14"/>
        <v/>
      </c>
      <c r="BE28" s="25" t="str">
        <f>IF(ISERROR(BA28*0.942/(AW28*AY28/100+SUM($AK$5:AL28)*0.6/100+SUM(AM28:AO28))),"",BA28*0.942/(AW28*AY28/100+SUM($AK$5:AL28)*0.6/100+SUM(AM28:AO28)))</f>
        <v/>
      </c>
      <c r="BF28" s="24" t="str">
        <f t="shared" si="15"/>
        <v/>
      </c>
      <c r="BG28" s="24" t="str">
        <f t="shared" si="15"/>
        <v/>
      </c>
      <c r="BH28" s="27" t="str">
        <f t="shared" si="16"/>
        <v/>
      </c>
      <c r="BI28" s="27" t="str">
        <f t="shared" si="17"/>
        <v/>
      </c>
      <c r="BJ28" s="27" t="str">
        <f t="shared" si="18"/>
        <v/>
      </c>
      <c r="BK28" s="43"/>
      <c r="BL28" s="43"/>
      <c r="BM28" s="43"/>
      <c r="BN28" s="43"/>
      <c r="BO28" s="43"/>
      <c r="BP28" s="43"/>
      <c r="BQ28" s="43"/>
      <c r="BR28" s="44"/>
    </row>
    <row r="29" spans="1:70" ht="15" customHeight="1" x14ac:dyDescent="0.15">
      <c r="A29" s="42">
        <v>13</v>
      </c>
      <c r="B29" s="36" t="str">
        <f>IF(_tagNameDatas!A26="","",_tagNameDatas!A26)</f>
        <v/>
      </c>
      <c r="C29" s="36" t="s">
        <v>49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>
        <f t="shared" si="0"/>
        <v>0</v>
      </c>
      <c r="AI29" s="24">
        <f t="shared" si="1"/>
        <v>0</v>
      </c>
      <c r="AJ29" s="24" t="str">
        <f>IF(_tagNameDatas!B26="","",_tagNameDatas!B26)</f>
        <v/>
      </c>
      <c r="AK29" s="23"/>
      <c r="AL29" s="24">
        <f t="shared" si="2"/>
        <v>0</v>
      </c>
      <c r="AM29" s="23"/>
      <c r="AN29" s="23"/>
      <c r="AO29" s="23"/>
      <c r="AP29" s="23"/>
      <c r="AQ29" s="24" t="str">
        <f t="shared" si="3"/>
        <v/>
      </c>
      <c r="AR29" s="43" t="str">
        <f>IF(_tagNameDatas!C26="","",_tagNameDatas!C26)</f>
        <v/>
      </c>
      <c r="AS29" s="24" t="str">
        <f t="shared" si="4"/>
        <v/>
      </c>
      <c r="AT29" s="26" t="str">
        <f t="shared" si="5"/>
        <v/>
      </c>
      <c r="AU29" s="25" t="str">
        <f t="shared" si="6"/>
        <v/>
      </c>
      <c r="AV29" s="26" t="str">
        <f t="shared" si="7"/>
        <v/>
      </c>
      <c r="AW29" s="24" t="str">
        <f t="shared" si="19"/>
        <v/>
      </c>
      <c r="AX29" s="24">
        <f t="shared" si="8"/>
        <v>0</v>
      </c>
      <c r="AY29" s="24" t="str">
        <f t="shared" si="9"/>
        <v/>
      </c>
      <c r="AZ29" s="24" t="str">
        <f t="shared" si="10"/>
        <v/>
      </c>
      <c r="BA29" s="24" t="str">
        <f t="shared" si="11"/>
        <v/>
      </c>
      <c r="BB29" s="24" t="str">
        <f t="shared" si="12"/>
        <v/>
      </c>
      <c r="BC29" s="25" t="str">
        <f t="shared" si="13"/>
        <v/>
      </c>
      <c r="BD29" s="25" t="str">
        <f t="shared" si="14"/>
        <v/>
      </c>
      <c r="BE29" s="25" t="str">
        <f>IF(ISERROR(BA29*0.942/(AW29*AY29/100+SUM($AK$5:AL29)*0.6/100+SUM(AM29:AO29))),"",BA29*0.942/(AW29*AY29/100+SUM($AK$5:AL29)*0.6/100+SUM(AM29:AO29)))</f>
        <v/>
      </c>
      <c r="BF29" s="24" t="str">
        <f t="shared" si="15"/>
        <v/>
      </c>
      <c r="BG29" s="24" t="str">
        <f t="shared" si="15"/>
        <v/>
      </c>
      <c r="BH29" s="27" t="str">
        <f t="shared" si="16"/>
        <v/>
      </c>
      <c r="BI29" s="27" t="str">
        <f t="shared" si="17"/>
        <v/>
      </c>
      <c r="BJ29" s="27" t="str">
        <f t="shared" si="18"/>
        <v/>
      </c>
      <c r="BK29" s="43" t="str">
        <f>IF(SUM(AP29,AP30)=0,"",SUM(AP29,AP30))</f>
        <v/>
      </c>
      <c r="BL29" s="43" t="str">
        <f>IF(ISERROR((AK29+AK30)*1000/BK29),"",(AK29+AK30)*1000/BK29)</f>
        <v/>
      </c>
      <c r="BM29" s="43" t="str">
        <f>IF(ISERROR((AL29+AL30)*1000/BK29),"",(AL29+AL30)*1000/BK29)</f>
        <v/>
      </c>
      <c r="BN29" s="43" t="str">
        <f>IF(SUM(BL29,BM29)=0,"",SUM(BL29,BM29))</f>
        <v/>
      </c>
      <c r="BO29" s="43" t="str">
        <f>IF(SUM(AQ29,AQ30)=0,"",SUM(AQ29,AQ30))</f>
        <v/>
      </c>
      <c r="BP29" s="43" t="str">
        <f>IF(ISERROR((AK29+AK30)*1000/BO29),"",(AK29+AK30)*1000/BO29)</f>
        <v/>
      </c>
      <c r="BQ29" s="43" t="str">
        <f>IF(ISERROR((AL29+AL30)*1000/BO29),"",(AL29+AL30)*1000/BO29)</f>
        <v/>
      </c>
      <c r="BR29" s="44" t="str">
        <f>IF(SUM(BP29,BQ29)=0,"",SUM(BP29,BQ29))</f>
        <v/>
      </c>
    </row>
    <row r="30" spans="1:70" ht="15" customHeight="1" x14ac:dyDescent="0.15">
      <c r="A30" s="42"/>
      <c r="B30" s="36" t="str">
        <f>IF(_tagNameDatas!A27="","",_tagNameDatas!A27)</f>
        <v/>
      </c>
      <c r="C30" s="36" t="s">
        <v>50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>
        <f t="shared" si="0"/>
        <v>0</v>
      </c>
      <c r="AI30" s="24">
        <f t="shared" si="1"/>
        <v>0</v>
      </c>
      <c r="AJ30" s="24" t="str">
        <f>IF(_tagNameDatas!B27="","",_tagNameDatas!B27)</f>
        <v/>
      </c>
      <c r="AK30" s="23"/>
      <c r="AL30" s="24">
        <f t="shared" si="2"/>
        <v>0</v>
      </c>
      <c r="AM30" s="23"/>
      <c r="AN30" s="23"/>
      <c r="AO30" s="23"/>
      <c r="AP30" s="23"/>
      <c r="AQ30" s="24" t="str">
        <f t="shared" si="3"/>
        <v/>
      </c>
      <c r="AR30" s="43"/>
      <c r="AS30" s="24" t="str">
        <f t="shared" si="4"/>
        <v/>
      </c>
      <c r="AT30" s="26" t="str">
        <f t="shared" si="5"/>
        <v/>
      </c>
      <c r="AU30" s="25" t="str">
        <f t="shared" si="6"/>
        <v/>
      </c>
      <c r="AV30" s="26" t="str">
        <f t="shared" si="7"/>
        <v/>
      </c>
      <c r="AW30" s="24" t="str">
        <f t="shared" si="19"/>
        <v/>
      </c>
      <c r="AX30" s="24">
        <f t="shared" si="8"/>
        <v>0</v>
      </c>
      <c r="AY30" s="24" t="str">
        <f t="shared" si="9"/>
        <v/>
      </c>
      <c r="AZ30" s="24" t="str">
        <f t="shared" si="10"/>
        <v/>
      </c>
      <c r="BA30" s="24" t="str">
        <f t="shared" si="11"/>
        <v/>
      </c>
      <c r="BB30" s="24" t="str">
        <f t="shared" si="12"/>
        <v/>
      </c>
      <c r="BC30" s="25" t="str">
        <f t="shared" si="13"/>
        <v/>
      </c>
      <c r="BD30" s="25" t="str">
        <f t="shared" si="14"/>
        <v/>
      </c>
      <c r="BE30" s="25" t="str">
        <f>IF(ISERROR(BA30*0.942/(AW30*AY30/100+SUM($AK$5:AL30)*0.6/100+SUM(AM30:AO30))),"",BA30*0.942/(AW30*AY30/100+SUM($AK$5:AL30)*0.6/100+SUM(AM30:AO30)))</f>
        <v/>
      </c>
      <c r="BF30" s="24" t="str">
        <f t="shared" si="15"/>
        <v/>
      </c>
      <c r="BG30" s="24" t="str">
        <f t="shared" si="15"/>
        <v/>
      </c>
      <c r="BH30" s="27" t="str">
        <f t="shared" si="16"/>
        <v/>
      </c>
      <c r="BI30" s="27" t="str">
        <f t="shared" si="17"/>
        <v/>
      </c>
      <c r="BJ30" s="27" t="str">
        <f t="shared" si="18"/>
        <v/>
      </c>
      <c r="BK30" s="43"/>
      <c r="BL30" s="43"/>
      <c r="BM30" s="43"/>
      <c r="BN30" s="43"/>
      <c r="BO30" s="43"/>
      <c r="BP30" s="43"/>
      <c r="BQ30" s="43"/>
      <c r="BR30" s="44"/>
    </row>
    <row r="31" spans="1:70" ht="15" customHeight="1" x14ac:dyDescent="0.15">
      <c r="A31" s="42">
        <v>14</v>
      </c>
      <c r="B31" s="36" t="str">
        <f>IF(_tagNameDatas!A28="","",_tagNameDatas!A28)</f>
        <v/>
      </c>
      <c r="C31" s="36" t="s">
        <v>49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>
        <f t="shared" si="0"/>
        <v>0</v>
      </c>
      <c r="AI31" s="24">
        <f t="shared" si="1"/>
        <v>0</v>
      </c>
      <c r="AJ31" s="24" t="str">
        <f>IF(_tagNameDatas!B28="","",_tagNameDatas!B28)</f>
        <v/>
      </c>
      <c r="AK31" s="23"/>
      <c r="AL31" s="24">
        <f t="shared" si="2"/>
        <v>0</v>
      </c>
      <c r="AM31" s="23"/>
      <c r="AN31" s="23"/>
      <c r="AO31" s="23"/>
      <c r="AP31" s="23"/>
      <c r="AQ31" s="24" t="str">
        <f t="shared" si="3"/>
        <v/>
      </c>
      <c r="AR31" s="43" t="str">
        <f>IF(_tagNameDatas!C28="","",_tagNameDatas!C28)</f>
        <v/>
      </c>
      <c r="AS31" s="24" t="str">
        <f t="shared" si="4"/>
        <v/>
      </c>
      <c r="AT31" s="26" t="str">
        <f t="shared" si="5"/>
        <v/>
      </c>
      <c r="AU31" s="25" t="str">
        <f t="shared" si="6"/>
        <v/>
      </c>
      <c r="AV31" s="26" t="str">
        <f t="shared" si="7"/>
        <v/>
      </c>
      <c r="AW31" s="24" t="str">
        <f t="shared" si="19"/>
        <v/>
      </c>
      <c r="AX31" s="24">
        <f t="shared" si="8"/>
        <v>0</v>
      </c>
      <c r="AY31" s="24" t="str">
        <f t="shared" si="9"/>
        <v/>
      </c>
      <c r="AZ31" s="24" t="str">
        <f t="shared" si="10"/>
        <v/>
      </c>
      <c r="BA31" s="24" t="str">
        <f t="shared" si="11"/>
        <v/>
      </c>
      <c r="BB31" s="24" t="str">
        <f t="shared" si="12"/>
        <v/>
      </c>
      <c r="BC31" s="25" t="str">
        <f t="shared" si="13"/>
        <v/>
      </c>
      <c r="BD31" s="25" t="str">
        <f t="shared" si="14"/>
        <v/>
      </c>
      <c r="BE31" s="25" t="str">
        <f>IF(ISERROR(BA31*0.942/(AW31*AY31/100+SUM($AK$5:AL31)*0.6/100+SUM(AM31:AO31))),"",BA31*0.942/(AW31*AY31/100+SUM($AK$5:AL31)*0.6/100+SUM(AM31:AO31)))</f>
        <v/>
      </c>
      <c r="BF31" s="24" t="str">
        <f t="shared" si="15"/>
        <v/>
      </c>
      <c r="BG31" s="24" t="str">
        <f t="shared" si="15"/>
        <v/>
      </c>
      <c r="BH31" s="27" t="str">
        <f t="shared" si="16"/>
        <v/>
      </c>
      <c r="BI31" s="27" t="str">
        <f t="shared" si="17"/>
        <v/>
      </c>
      <c r="BJ31" s="27" t="str">
        <f t="shared" si="18"/>
        <v/>
      </c>
      <c r="BK31" s="43" t="str">
        <f>IF(SUM(AP31,AP32)=0,"",SUM(AP31,AP32))</f>
        <v/>
      </c>
      <c r="BL31" s="43" t="str">
        <f>IF(ISERROR((AK31+AK32)*1000/BK31),"",(AK31+AK32)*1000/BK31)</f>
        <v/>
      </c>
      <c r="BM31" s="43" t="str">
        <f>IF(ISERROR((AL31+AL32)*1000/BK31),"",(AL31+AL32)*1000/BK31)</f>
        <v/>
      </c>
      <c r="BN31" s="43" t="str">
        <f>IF(SUM(BL31,BM31)=0,"",SUM(BL31,BM31))</f>
        <v/>
      </c>
      <c r="BO31" s="43" t="str">
        <f>IF(SUM(AQ31,AQ32)=0,"",SUM(AQ31,AQ32))</f>
        <v/>
      </c>
      <c r="BP31" s="43" t="str">
        <f>IF(ISERROR((AK31+AK32)*1000/BO31),"",(AK31+AK32)*1000/BO31)</f>
        <v/>
      </c>
      <c r="BQ31" s="43" t="str">
        <f>IF(ISERROR((AL31+AL32)*1000/BO31),"",(AL31+AL32)*1000/BO31)</f>
        <v/>
      </c>
      <c r="BR31" s="44" t="str">
        <f>IF(SUM(BP31,BQ31)=0,"",SUM(BP31,BQ31))</f>
        <v/>
      </c>
    </row>
    <row r="32" spans="1:70" ht="15" customHeight="1" x14ac:dyDescent="0.15">
      <c r="A32" s="42"/>
      <c r="B32" s="36" t="str">
        <f>IF(_tagNameDatas!A29="","",_tagNameDatas!A29)</f>
        <v/>
      </c>
      <c r="C32" s="36" t="s">
        <v>50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>
        <f t="shared" si="0"/>
        <v>0</v>
      </c>
      <c r="AI32" s="24">
        <f t="shared" si="1"/>
        <v>0</v>
      </c>
      <c r="AJ32" s="24" t="str">
        <f>IF(_tagNameDatas!B29="","",_tagNameDatas!B29)</f>
        <v/>
      </c>
      <c r="AK32" s="23"/>
      <c r="AL32" s="24">
        <f t="shared" si="2"/>
        <v>0</v>
      </c>
      <c r="AM32" s="23"/>
      <c r="AN32" s="23"/>
      <c r="AO32" s="23"/>
      <c r="AP32" s="23"/>
      <c r="AQ32" s="24" t="str">
        <f t="shared" si="3"/>
        <v/>
      </c>
      <c r="AR32" s="43"/>
      <c r="AS32" s="24" t="str">
        <f t="shared" si="4"/>
        <v/>
      </c>
      <c r="AT32" s="26" t="str">
        <f t="shared" si="5"/>
        <v/>
      </c>
      <c r="AU32" s="25" t="str">
        <f t="shared" si="6"/>
        <v/>
      </c>
      <c r="AV32" s="26" t="str">
        <f t="shared" si="7"/>
        <v/>
      </c>
      <c r="AW32" s="24" t="str">
        <f t="shared" si="19"/>
        <v/>
      </c>
      <c r="AX32" s="24">
        <f t="shared" si="8"/>
        <v>0</v>
      </c>
      <c r="AY32" s="24" t="str">
        <f t="shared" si="9"/>
        <v/>
      </c>
      <c r="AZ32" s="24" t="str">
        <f t="shared" si="10"/>
        <v/>
      </c>
      <c r="BA32" s="24" t="str">
        <f t="shared" si="11"/>
        <v/>
      </c>
      <c r="BB32" s="24" t="str">
        <f t="shared" si="12"/>
        <v/>
      </c>
      <c r="BC32" s="25" t="str">
        <f t="shared" si="13"/>
        <v/>
      </c>
      <c r="BD32" s="25" t="str">
        <f t="shared" si="14"/>
        <v/>
      </c>
      <c r="BE32" s="25" t="str">
        <f>IF(ISERROR(BA32*0.942/(AW32*AY32/100+SUM($AK$5:AL32)*0.6/100+SUM(AM32:AO32))),"",BA32*0.942/(AW32*AY32/100+SUM($AK$5:AL32)*0.6/100+SUM(AM32:AO32)))</f>
        <v/>
      </c>
      <c r="BF32" s="24" t="str">
        <f t="shared" si="15"/>
        <v/>
      </c>
      <c r="BG32" s="24" t="str">
        <f t="shared" si="15"/>
        <v/>
      </c>
      <c r="BH32" s="27" t="str">
        <f t="shared" si="16"/>
        <v/>
      </c>
      <c r="BI32" s="27" t="str">
        <f t="shared" si="17"/>
        <v/>
      </c>
      <c r="BJ32" s="27" t="str">
        <f t="shared" si="18"/>
        <v/>
      </c>
      <c r="BK32" s="43"/>
      <c r="BL32" s="43"/>
      <c r="BM32" s="43"/>
      <c r="BN32" s="43"/>
      <c r="BO32" s="43"/>
      <c r="BP32" s="43"/>
      <c r="BQ32" s="43"/>
      <c r="BR32" s="44"/>
    </row>
    <row r="33" spans="1:70" ht="15" customHeight="1" x14ac:dyDescent="0.15">
      <c r="A33" s="42">
        <v>15</v>
      </c>
      <c r="B33" s="36" t="str">
        <f>IF(_tagNameDatas!A30="","",_tagNameDatas!A30)</f>
        <v/>
      </c>
      <c r="C33" s="36" t="s">
        <v>49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5"/>
      <c r="AH33" s="24">
        <f t="shared" si="0"/>
        <v>0</v>
      </c>
      <c r="AI33" s="24">
        <f t="shared" si="1"/>
        <v>0</v>
      </c>
      <c r="AJ33" s="24" t="str">
        <f>IF(_tagNameDatas!B30="","",_tagNameDatas!B30)</f>
        <v/>
      </c>
      <c r="AK33" s="24"/>
      <c r="AL33" s="24">
        <f t="shared" si="2"/>
        <v>0</v>
      </c>
      <c r="AM33" s="24"/>
      <c r="AN33" s="24"/>
      <c r="AO33" s="24"/>
      <c r="AP33" s="24"/>
      <c r="AQ33" s="24" t="str">
        <f t="shared" si="3"/>
        <v/>
      </c>
      <c r="AR33" s="43" t="str">
        <f>IF(_tagNameDatas!C30="","",_tagNameDatas!C30)</f>
        <v/>
      </c>
      <c r="AS33" s="24" t="str">
        <f t="shared" si="4"/>
        <v/>
      </c>
      <c r="AT33" s="26" t="str">
        <f t="shared" si="5"/>
        <v/>
      </c>
      <c r="AU33" s="25" t="str">
        <f t="shared" si="6"/>
        <v/>
      </c>
      <c r="AV33" s="26" t="str">
        <f t="shared" si="7"/>
        <v/>
      </c>
      <c r="AW33" s="24" t="str">
        <f t="shared" si="19"/>
        <v/>
      </c>
      <c r="AX33" s="24">
        <f t="shared" si="8"/>
        <v>0</v>
      </c>
      <c r="AY33" s="24" t="str">
        <f t="shared" si="9"/>
        <v/>
      </c>
      <c r="AZ33" s="24" t="str">
        <f t="shared" si="10"/>
        <v/>
      </c>
      <c r="BA33" s="24" t="str">
        <f t="shared" si="11"/>
        <v/>
      </c>
      <c r="BB33" s="24" t="str">
        <f t="shared" si="12"/>
        <v/>
      </c>
      <c r="BC33" s="25" t="str">
        <f t="shared" si="13"/>
        <v/>
      </c>
      <c r="BD33" s="25" t="str">
        <f t="shared" si="14"/>
        <v/>
      </c>
      <c r="BE33" s="25" t="str">
        <f>IF(ISERROR(BA33*0.942/(AW33*AY33/100+SUM($AK$5:AL33)*0.6/100+SUM(AM33:AO33))),"",BA33*0.942/(AW33*AY33/100+SUM($AK$5:AL33)*0.6/100+SUM(AM33:AO33)))</f>
        <v/>
      </c>
      <c r="BF33" s="24" t="str">
        <f t="shared" si="15"/>
        <v/>
      </c>
      <c r="BG33" s="24" t="str">
        <f t="shared" si="15"/>
        <v/>
      </c>
      <c r="BH33" s="27" t="str">
        <f t="shared" si="16"/>
        <v/>
      </c>
      <c r="BI33" s="27" t="str">
        <f t="shared" si="17"/>
        <v/>
      </c>
      <c r="BJ33" s="27" t="str">
        <f t="shared" si="18"/>
        <v/>
      </c>
      <c r="BK33" s="43" t="str">
        <f>IF(SUM(AP33,AP34)=0,"",SUM(AP33,AP34))</f>
        <v/>
      </c>
      <c r="BL33" s="43" t="str">
        <f>IF(ISERROR((AK33+AK34)*1000/BK33),"",(AK33+AK34)*1000/BK33)</f>
        <v/>
      </c>
      <c r="BM33" s="43" t="str">
        <f>IF(ISERROR((AL33+AL34)*1000/BK33),"",(AL33+AL34)*1000/BK33)</f>
        <v/>
      </c>
      <c r="BN33" s="43" t="str">
        <f>IF(SUM(BL33,BM33)=0,"",SUM(BL33,BM33))</f>
        <v/>
      </c>
      <c r="BO33" s="43" t="str">
        <f>IF(SUM(AQ33,AQ34)=0,"",SUM(AQ33,AQ34))</f>
        <v/>
      </c>
      <c r="BP33" s="43" t="str">
        <f>IF(ISERROR((AK33+AK34)*1000/BO33),"",(AK33+AK34)*1000/BO33)</f>
        <v/>
      </c>
      <c r="BQ33" s="43" t="str">
        <f>IF(ISERROR((AL33+AL34)*1000/BO33),"",(AL33+AL34)*1000/BO33)</f>
        <v/>
      </c>
      <c r="BR33" s="44" t="str">
        <f>IF(SUM(BP33,BQ33)=0,"",SUM(BP33,BQ33))</f>
        <v/>
      </c>
    </row>
    <row r="34" spans="1:70" ht="15" customHeight="1" x14ac:dyDescent="0.15">
      <c r="A34" s="42"/>
      <c r="B34" s="36" t="str">
        <f>IF(_tagNameDatas!A31="","",_tagNameDatas!A31)</f>
        <v/>
      </c>
      <c r="C34" s="36" t="s">
        <v>50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5"/>
      <c r="AH34" s="24">
        <f t="shared" si="0"/>
        <v>0</v>
      </c>
      <c r="AI34" s="24">
        <f t="shared" si="1"/>
        <v>0</v>
      </c>
      <c r="AJ34" s="24" t="str">
        <f>IF(_tagNameDatas!B31="","",_tagNameDatas!B31)</f>
        <v/>
      </c>
      <c r="AK34" s="24"/>
      <c r="AL34" s="24">
        <f t="shared" si="2"/>
        <v>0</v>
      </c>
      <c r="AM34" s="24"/>
      <c r="AN34" s="28"/>
      <c r="AO34" s="24"/>
      <c r="AP34" s="24"/>
      <c r="AQ34" s="24" t="str">
        <f t="shared" si="3"/>
        <v/>
      </c>
      <c r="AR34" s="43"/>
      <c r="AS34" s="24" t="str">
        <f t="shared" si="4"/>
        <v/>
      </c>
      <c r="AT34" s="26" t="str">
        <f t="shared" si="5"/>
        <v/>
      </c>
      <c r="AU34" s="25" t="str">
        <f t="shared" si="6"/>
        <v/>
      </c>
      <c r="AV34" s="26" t="str">
        <f t="shared" si="7"/>
        <v/>
      </c>
      <c r="AW34" s="24" t="str">
        <f t="shared" si="19"/>
        <v/>
      </c>
      <c r="AX34" s="24">
        <f t="shared" si="8"/>
        <v>0</v>
      </c>
      <c r="AY34" s="24" t="str">
        <f t="shared" si="9"/>
        <v/>
      </c>
      <c r="AZ34" s="24" t="str">
        <f t="shared" si="10"/>
        <v/>
      </c>
      <c r="BA34" s="24" t="str">
        <f t="shared" si="11"/>
        <v/>
      </c>
      <c r="BB34" s="24" t="str">
        <f t="shared" si="12"/>
        <v/>
      </c>
      <c r="BC34" s="25" t="str">
        <f t="shared" si="13"/>
        <v/>
      </c>
      <c r="BD34" s="25" t="str">
        <f t="shared" si="14"/>
        <v/>
      </c>
      <c r="BE34" s="25" t="str">
        <f>IF(ISERROR(BA34*0.942/(AW34*AY34/100+SUM($AK$5:AL34)*0.6/100+SUM(AM34:AO34))),"",BA34*0.942/(AW34*AY34/100+SUM($AK$5:AL34)*0.6/100+SUM(AM34:AO34)))</f>
        <v/>
      </c>
      <c r="BF34" s="24" t="str">
        <f t="shared" si="15"/>
        <v/>
      </c>
      <c r="BG34" s="24" t="str">
        <f t="shared" si="15"/>
        <v/>
      </c>
      <c r="BH34" s="27" t="str">
        <f t="shared" si="16"/>
        <v/>
      </c>
      <c r="BI34" s="27" t="str">
        <f t="shared" si="17"/>
        <v/>
      </c>
      <c r="BJ34" s="27" t="str">
        <f t="shared" si="18"/>
        <v/>
      </c>
      <c r="BK34" s="43"/>
      <c r="BL34" s="43"/>
      <c r="BM34" s="43"/>
      <c r="BN34" s="43"/>
      <c r="BO34" s="43"/>
      <c r="BP34" s="43"/>
      <c r="BQ34" s="43"/>
      <c r="BR34" s="44"/>
    </row>
    <row r="35" spans="1:70" ht="15" customHeight="1" x14ac:dyDescent="0.15">
      <c r="A35" s="42">
        <v>16</v>
      </c>
      <c r="B35" s="36" t="str">
        <f>IF(_tagNameDatas!A32="","",_tagNameDatas!A32)</f>
        <v/>
      </c>
      <c r="C35" s="36" t="s">
        <v>49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/>
      <c r="AH35" s="24">
        <f t="shared" si="0"/>
        <v>0</v>
      </c>
      <c r="AI35" s="24">
        <f t="shared" si="1"/>
        <v>0</v>
      </c>
      <c r="AJ35" s="24" t="str">
        <f>IF(_tagNameDatas!B32="","",_tagNameDatas!B32)</f>
        <v/>
      </c>
      <c r="AK35" s="24"/>
      <c r="AL35" s="24">
        <f t="shared" si="2"/>
        <v>0</v>
      </c>
      <c r="AM35" s="24"/>
      <c r="AN35" s="24"/>
      <c r="AO35" s="24"/>
      <c r="AP35" s="24"/>
      <c r="AQ35" s="24" t="str">
        <f t="shared" si="3"/>
        <v/>
      </c>
      <c r="AR35" s="43" t="str">
        <f>IF(_tagNameDatas!C32="","",_tagNameDatas!C32)</f>
        <v/>
      </c>
      <c r="AS35" s="24" t="str">
        <f t="shared" si="4"/>
        <v/>
      </c>
      <c r="AT35" s="26" t="str">
        <f t="shared" si="5"/>
        <v/>
      </c>
      <c r="AU35" s="25" t="str">
        <f t="shared" si="6"/>
        <v/>
      </c>
      <c r="AV35" s="26" t="str">
        <f t="shared" si="7"/>
        <v/>
      </c>
      <c r="AW35" s="24" t="str">
        <f t="shared" si="19"/>
        <v/>
      </c>
      <c r="AX35" s="24">
        <f t="shared" si="8"/>
        <v>0</v>
      </c>
      <c r="AY35" s="24" t="str">
        <f t="shared" si="9"/>
        <v/>
      </c>
      <c r="AZ35" s="24" t="str">
        <f t="shared" si="10"/>
        <v/>
      </c>
      <c r="BA35" s="24" t="str">
        <f t="shared" si="11"/>
        <v/>
      </c>
      <c r="BB35" s="24" t="str">
        <f t="shared" si="12"/>
        <v/>
      </c>
      <c r="BC35" s="25" t="str">
        <f t="shared" si="13"/>
        <v/>
      </c>
      <c r="BD35" s="25" t="str">
        <f t="shared" si="14"/>
        <v/>
      </c>
      <c r="BE35" s="25" t="str">
        <f>IF(ISERROR(BA35*0.942/(AW35*AY35/100+SUM($AK$5:AL35)*0.6/100+SUM(AM35:AO35))),"",BA35*0.942/(AW35*AY35/100+SUM($AK$5:AL35)*0.6/100+SUM(AM35:AO35)))</f>
        <v/>
      </c>
      <c r="BF35" s="24" t="str">
        <f t="shared" si="15"/>
        <v/>
      </c>
      <c r="BG35" s="24" t="str">
        <f t="shared" si="15"/>
        <v/>
      </c>
      <c r="BH35" s="27" t="str">
        <f t="shared" si="16"/>
        <v/>
      </c>
      <c r="BI35" s="27" t="str">
        <f t="shared" si="17"/>
        <v/>
      </c>
      <c r="BJ35" s="27" t="str">
        <f t="shared" si="18"/>
        <v/>
      </c>
      <c r="BK35" s="43" t="str">
        <f>IF(SUM(AP35,AP36)=0,"",SUM(AP35,AP36))</f>
        <v/>
      </c>
      <c r="BL35" s="43" t="str">
        <f>IF(ISERROR((AK35+AK36)*1000/BK35),"",(AK35+AK36)*1000/BK35)</f>
        <v/>
      </c>
      <c r="BM35" s="43" t="str">
        <f>IF(ISERROR((AL35+AL36)*1000/BK35),"",(AL35+AL36)*1000/BK35)</f>
        <v/>
      </c>
      <c r="BN35" s="43" t="str">
        <f>IF(SUM(BL35,BM35)=0,"",SUM(BL35,BM35))</f>
        <v/>
      </c>
      <c r="BO35" s="43" t="str">
        <f>IF(SUM(AQ35,AQ36)=0,"",SUM(AQ35,AQ36))</f>
        <v/>
      </c>
      <c r="BP35" s="43" t="str">
        <f>IF(ISERROR((AK35+AK36)*1000/BO35),"",(AK35+AK36)*1000/BO35)</f>
        <v/>
      </c>
      <c r="BQ35" s="43" t="str">
        <f>IF(ISERROR((AL35+AL36)*1000/BO35),"",(AL35+AL36)*1000/BO35)</f>
        <v/>
      </c>
      <c r="BR35" s="44" t="str">
        <f>IF(SUM(BP35,BQ35)=0,"",SUM(BP35,BQ35))</f>
        <v/>
      </c>
    </row>
    <row r="36" spans="1:70" ht="15" customHeight="1" x14ac:dyDescent="0.15">
      <c r="A36" s="42"/>
      <c r="B36" s="36" t="str">
        <f>IF(_tagNameDatas!A33="","",_tagNameDatas!A33)</f>
        <v/>
      </c>
      <c r="C36" s="36" t="s">
        <v>50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/>
      <c r="AH36" s="24">
        <f t="shared" si="0"/>
        <v>0</v>
      </c>
      <c r="AI36" s="24">
        <f t="shared" si="1"/>
        <v>0</v>
      </c>
      <c r="AJ36" s="24" t="str">
        <f>IF(_tagNameDatas!B33="","",_tagNameDatas!B33)</f>
        <v/>
      </c>
      <c r="AK36" s="24"/>
      <c r="AL36" s="24">
        <f t="shared" si="2"/>
        <v>0</v>
      </c>
      <c r="AM36" s="24"/>
      <c r="AN36" s="24"/>
      <c r="AO36" s="24"/>
      <c r="AP36" s="24"/>
      <c r="AQ36" s="24" t="str">
        <f t="shared" si="3"/>
        <v/>
      </c>
      <c r="AR36" s="43"/>
      <c r="AS36" s="24" t="str">
        <f t="shared" si="4"/>
        <v/>
      </c>
      <c r="AT36" s="26" t="str">
        <f t="shared" si="5"/>
        <v/>
      </c>
      <c r="AU36" s="25" t="str">
        <f t="shared" si="6"/>
        <v/>
      </c>
      <c r="AV36" s="26" t="str">
        <f t="shared" si="7"/>
        <v/>
      </c>
      <c r="AW36" s="24" t="str">
        <f t="shared" si="19"/>
        <v/>
      </c>
      <c r="AX36" s="24">
        <f t="shared" si="8"/>
        <v>0</v>
      </c>
      <c r="AY36" s="24" t="str">
        <f t="shared" si="9"/>
        <v/>
      </c>
      <c r="AZ36" s="24" t="str">
        <f t="shared" si="10"/>
        <v/>
      </c>
      <c r="BA36" s="24" t="str">
        <f t="shared" si="11"/>
        <v/>
      </c>
      <c r="BB36" s="24" t="str">
        <f t="shared" si="12"/>
        <v/>
      </c>
      <c r="BC36" s="25" t="str">
        <f t="shared" si="13"/>
        <v/>
      </c>
      <c r="BD36" s="25" t="str">
        <f t="shared" si="14"/>
        <v/>
      </c>
      <c r="BE36" s="25" t="str">
        <f>IF(ISERROR(BA36*0.942/(AW36*AY36/100+SUM($AK$5:AL36)*0.6/100+SUM(AM36:AO36))),"",BA36*0.942/(AW36*AY36/100+SUM($AK$5:AL36)*0.6/100+SUM(AM36:AO36)))</f>
        <v/>
      </c>
      <c r="BF36" s="24" t="str">
        <f t="shared" si="15"/>
        <v/>
      </c>
      <c r="BG36" s="24" t="str">
        <f t="shared" si="15"/>
        <v/>
      </c>
      <c r="BH36" s="27" t="str">
        <f t="shared" si="16"/>
        <v/>
      </c>
      <c r="BI36" s="27" t="str">
        <f t="shared" si="17"/>
        <v/>
      </c>
      <c r="BJ36" s="27" t="str">
        <f t="shared" si="18"/>
        <v/>
      </c>
      <c r="BK36" s="43"/>
      <c r="BL36" s="43"/>
      <c r="BM36" s="43"/>
      <c r="BN36" s="43"/>
      <c r="BO36" s="43"/>
      <c r="BP36" s="43"/>
      <c r="BQ36" s="43"/>
      <c r="BR36" s="44"/>
    </row>
    <row r="37" spans="1:70" ht="15" customHeight="1" x14ac:dyDescent="0.15">
      <c r="A37" s="42">
        <v>17</v>
      </c>
      <c r="B37" s="36" t="str">
        <f>IF(_tagNameDatas!A34="","",_tagNameDatas!A34)</f>
        <v/>
      </c>
      <c r="C37" s="36" t="s">
        <v>49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5"/>
      <c r="AH37" s="24">
        <f t="shared" si="0"/>
        <v>0</v>
      </c>
      <c r="AI37" s="24">
        <f t="shared" si="1"/>
        <v>0</v>
      </c>
      <c r="AJ37" s="24" t="str">
        <f>IF(_tagNameDatas!B34="","",_tagNameDatas!B34)</f>
        <v/>
      </c>
      <c r="AK37" s="24"/>
      <c r="AL37" s="24">
        <f t="shared" si="2"/>
        <v>0</v>
      </c>
      <c r="AM37" s="24"/>
      <c r="AN37" s="24"/>
      <c r="AO37" s="24"/>
      <c r="AP37" s="24"/>
      <c r="AQ37" s="24" t="str">
        <f t="shared" si="3"/>
        <v/>
      </c>
      <c r="AR37" s="43" t="str">
        <f>IF(_tagNameDatas!C34="","",_tagNameDatas!C34)</f>
        <v/>
      </c>
      <c r="AS37" s="24" t="str">
        <f t="shared" si="4"/>
        <v/>
      </c>
      <c r="AT37" s="26" t="str">
        <f t="shared" si="5"/>
        <v/>
      </c>
      <c r="AU37" s="25" t="str">
        <f t="shared" si="6"/>
        <v/>
      </c>
      <c r="AV37" s="26" t="str">
        <f t="shared" si="7"/>
        <v/>
      </c>
      <c r="AW37" s="24" t="str">
        <f t="shared" si="19"/>
        <v/>
      </c>
      <c r="AX37" s="24">
        <f t="shared" si="8"/>
        <v>0</v>
      </c>
      <c r="AY37" s="24" t="str">
        <f t="shared" si="9"/>
        <v/>
      </c>
      <c r="AZ37" s="24" t="str">
        <f t="shared" si="10"/>
        <v/>
      </c>
      <c r="BA37" s="24" t="str">
        <f t="shared" si="11"/>
        <v/>
      </c>
      <c r="BB37" s="24" t="str">
        <f t="shared" si="12"/>
        <v/>
      </c>
      <c r="BC37" s="25" t="str">
        <f t="shared" si="13"/>
        <v/>
      </c>
      <c r="BD37" s="25" t="str">
        <f t="shared" si="14"/>
        <v/>
      </c>
      <c r="BE37" s="25" t="str">
        <f>IF(ISERROR(BA37*0.942/(AW37*AY37/100+SUM($AK$5:AL37)*0.6/100+SUM(AM37:AO37))),"",BA37*0.942/(AW37*AY37/100+SUM($AK$5:AL37)*0.6/100+SUM(AM37:AO37)))</f>
        <v/>
      </c>
      <c r="BF37" s="24" t="str">
        <f t="shared" si="15"/>
        <v/>
      </c>
      <c r="BG37" s="24" t="str">
        <f t="shared" si="15"/>
        <v/>
      </c>
      <c r="BH37" s="27" t="str">
        <f t="shared" si="16"/>
        <v/>
      </c>
      <c r="BI37" s="27" t="str">
        <f t="shared" si="17"/>
        <v/>
      </c>
      <c r="BJ37" s="27" t="str">
        <f t="shared" si="18"/>
        <v/>
      </c>
      <c r="BK37" s="43" t="str">
        <f>IF(SUM(AP37,AP38)=0,"",SUM(AP37,AP38))</f>
        <v/>
      </c>
      <c r="BL37" s="43" t="str">
        <f>IF(ISERROR((AK37+AK38)*1000/BK37),"",(AK37+AK38)*1000/BK37)</f>
        <v/>
      </c>
      <c r="BM37" s="43" t="str">
        <f>IF(ISERROR((AL37+AL38)*1000/BK37),"",(AL37+AL38)*1000/BK37)</f>
        <v/>
      </c>
      <c r="BN37" s="43" t="str">
        <f>IF(SUM(BL37,BM37)=0,"",SUM(BL37,BM37))</f>
        <v/>
      </c>
      <c r="BO37" s="43" t="str">
        <f>IF(SUM(AQ37,AQ38)=0,"",SUM(AQ37,AQ38))</f>
        <v/>
      </c>
      <c r="BP37" s="43" t="str">
        <f>IF(ISERROR((AK37+AK38)*1000/BO37),"",(AK37+AK38)*1000/BO37)</f>
        <v/>
      </c>
      <c r="BQ37" s="43" t="str">
        <f>IF(ISERROR((AL37+AL38)*1000/BO37),"",(AL37+AL38)*1000/BO37)</f>
        <v/>
      </c>
      <c r="BR37" s="44" t="str">
        <f>IF(SUM(BP37,BQ37)=0,"",SUM(BP37,BQ37))</f>
        <v/>
      </c>
    </row>
    <row r="38" spans="1:70" ht="15" customHeight="1" x14ac:dyDescent="0.15">
      <c r="A38" s="42"/>
      <c r="B38" s="36" t="str">
        <f>IF(_tagNameDatas!A35="","",_tagNameDatas!A35)</f>
        <v/>
      </c>
      <c r="C38" s="36" t="s">
        <v>50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5"/>
      <c r="AH38" s="24">
        <f t="shared" si="0"/>
        <v>0</v>
      </c>
      <c r="AI38" s="24">
        <f t="shared" si="1"/>
        <v>0</v>
      </c>
      <c r="AJ38" s="24" t="str">
        <f>IF(_tagNameDatas!B35="","",_tagNameDatas!B35)</f>
        <v/>
      </c>
      <c r="AK38" s="24"/>
      <c r="AL38" s="24">
        <f t="shared" si="2"/>
        <v>0</v>
      </c>
      <c r="AM38" s="24"/>
      <c r="AN38" s="24"/>
      <c r="AO38" s="24"/>
      <c r="AP38" s="24"/>
      <c r="AQ38" s="24" t="str">
        <f t="shared" si="3"/>
        <v/>
      </c>
      <c r="AR38" s="43"/>
      <c r="AS38" s="24" t="str">
        <f t="shared" si="4"/>
        <v/>
      </c>
      <c r="AT38" s="26" t="str">
        <f t="shared" si="5"/>
        <v/>
      </c>
      <c r="AU38" s="25" t="str">
        <f t="shared" si="6"/>
        <v/>
      </c>
      <c r="AV38" s="26" t="str">
        <f t="shared" si="7"/>
        <v/>
      </c>
      <c r="AW38" s="24" t="str">
        <f t="shared" si="19"/>
        <v/>
      </c>
      <c r="AX38" s="24">
        <f t="shared" si="8"/>
        <v>0</v>
      </c>
      <c r="AY38" s="24" t="str">
        <f t="shared" si="9"/>
        <v/>
      </c>
      <c r="AZ38" s="24" t="str">
        <f t="shared" si="10"/>
        <v/>
      </c>
      <c r="BA38" s="24" t="str">
        <f t="shared" si="11"/>
        <v/>
      </c>
      <c r="BB38" s="24" t="str">
        <f t="shared" si="12"/>
        <v/>
      </c>
      <c r="BC38" s="25" t="str">
        <f t="shared" si="13"/>
        <v/>
      </c>
      <c r="BD38" s="25" t="str">
        <f t="shared" si="14"/>
        <v/>
      </c>
      <c r="BE38" s="25" t="str">
        <f>IF(ISERROR(BA38*0.942/(AW38*AY38/100+SUM($AK$5:AL38)*0.6/100+SUM(AM38:AO38))),"",BA38*0.942/(AW38*AY38/100+SUM($AK$5:AL38)*0.6/100+SUM(AM38:AO38)))</f>
        <v/>
      </c>
      <c r="BF38" s="24" t="str">
        <f t="shared" si="15"/>
        <v/>
      </c>
      <c r="BG38" s="24" t="str">
        <f t="shared" si="15"/>
        <v/>
      </c>
      <c r="BH38" s="27" t="str">
        <f t="shared" si="16"/>
        <v/>
      </c>
      <c r="BI38" s="27" t="str">
        <f t="shared" si="17"/>
        <v/>
      </c>
      <c r="BJ38" s="27" t="str">
        <f t="shared" si="18"/>
        <v/>
      </c>
      <c r="BK38" s="43"/>
      <c r="BL38" s="43"/>
      <c r="BM38" s="43"/>
      <c r="BN38" s="43"/>
      <c r="BO38" s="43"/>
      <c r="BP38" s="43"/>
      <c r="BQ38" s="43"/>
      <c r="BR38" s="44"/>
    </row>
    <row r="39" spans="1:70" ht="15" customHeight="1" x14ac:dyDescent="0.15">
      <c r="A39" s="42">
        <v>18</v>
      </c>
      <c r="B39" s="36" t="str">
        <f>IF(_tagNameDatas!A36="","",_tagNameDatas!A36)</f>
        <v/>
      </c>
      <c r="C39" s="36" t="s">
        <v>49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5"/>
      <c r="AH39" s="24">
        <f t="shared" si="0"/>
        <v>0</v>
      </c>
      <c r="AI39" s="24">
        <f t="shared" si="1"/>
        <v>0</v>
      </c>
      <c r="AJ39" s="24" t="str">
        <f>IF(_tagNameDatas!B36="","",_tagNameDatas!B36)</f>
        <v/>
      </c>
      <c r="AK39" s="24"/>
      <c r="AL39" s="24">
        <f t="shared" si="2"/>
        <v>0</v>
      </c>
      <c r="AM39" s="24"/>
      <c r="AN39" s="24"/>
      <c r="AO39" s="24"/>
      <c r="AP39" s="24"/>
      <c r="AQ39" s="24" t="str">
        <f t="shared" si="3"/>
        <v/>
      </c>
      <c r="AR39" s="43" t="str">
        <f>IF(_tagNameDatas!C36="","",_tagNameDatas!C36)</f>
        <v/>
      </c>
      <c r="AS39" s="24" t="str">
        <f t="shared" si="4"/>
        <v/>
      </c>
      <c r="AT39" s="26" t="str">
        <f t="shared" si="5"/>
        <v/>
      </c>
      <c r="AU39" s="25" t="str">
        <f t="shared" si="6"/>
        <v/>
      </c>
      <c r="AV39" s="26" t="str">
        <f t="shared" si="7"/>
        <v/>
      </c>
      <c r="AW39" s="24" t="str">
        <f t="shared" si="19"/>
        <v/>
      </c>
      <c r="AX39" s="24">
        <f t="shared" si="8"/>
        <v>0</v>
      </c>
      <c r="AY39" s="24" t="str">
        <f t="shared" si="9"/>
        <v/>
      </c>
      <c r="AZ39" s="24" t="str">
        <f t="shared" si="10"/>
        <v/>
      </c>
      <c r="BA39" s="24" t="str">
        <f t="shared" si="11"/>
        <v/>
      </c>
      <c r="BB39" s="24" t="str">
        <f t="shared" si="12"/>
        <v/>
      </c>
      <c r="BC39" s="25" t="str">
        <f t="shared" si="13"/>
        <v/>
      </c>
      <c r="BD39" s="25" t="str">
        <f t="shared" si="14"/>
        <v/>
      </c>
      <c r="BE39" s="25" t="str">
        <f>IF(ISERROR(BA39*0.942/(AW39*AY39/100+SUM($AK$5:AL39)*0.6/100+SUM(AM39:AO39))),"",BA39*0.942/(AW39*AY39/100+SUM($AK$5:AL39)*0.6/100+SUM(AM39:AO39)))</f>
        <v/>
      </c>
      <c r="BF39" s="24" t="str">
        <f t="shared" si="15"/>
        <v/>
      </c>
      <c r="BG39" s="24" t="str">
        <f t="shared" si="15"/>
        <v/>
      </c>
      <c r="BH39" s="27" t="str">
        <f t="shared" si="16"/>
        <v/>
      </c>
      <c r="BI39" s="27" t="str">
        <f t="shared" si="17"/>
        <v/>
      </c>
      <c r="BJ39" s="27" t="str">
        <f t="shared" si="18"/>
        <v/>
      </c>
      <c r="BK39" s="43" t="str">
        <f>IF(SUM(AP39,AP40)=0,"",SUM(AP39,AP40))</f>
        <v/>
      </c>
      <c r="BL39" s="43" t="str">
        <f>IF(ISERROR((AK39+AK40)*1000/BK39),"",(AK39+AK40)*1000/BK39)</f>
        <v/>
      </c>
      <c r="BM39" s="43" t="str">
        <f>IF(ISERROR((AL39+AL40)*1000/BK39),"",(AL39+AL40)*1000/BK39)</f>
        <v/>
      </c>
      <c r="BN39" s="43" t="str">
        <f>IF(SUM(BL39,BM39)=0,"",SUM(BL39,BM39))</f>
        <v/>
      </c>
      <c r="BO39" s="43" t="str">
        <f>IF(SUM(AQ39,AQ40)=0,"",SUM(AQ39,AQ40))</f>
        <v/>
      </c>
      <c r="BP39" s="43" t="str">
        <f>IF(ISERROR((AK39+AK40)*1000/BO39),"",(AK39+AK40)*1000/BO39)</f>
        <v/>
      </c>
      <c r="BQ39" s="43" t="str">
        <f>IF(ISERROR((AL39+AL40)*1000/BO39),"",(AL39+AL40)*1000/BO39)</f>
        <v/>
      </c>
      <c r="BR39" s="44" t="str">
        <f>IF(SUM(BP39,BQ39)=0,"",SUM(BP39,BQ39))</f>
        <v/>
      </c>
    </row>
    <row r="40" spans="1:70" ht="15" customHeight="1" x14ac:dyDescent="0.15">
      <c r="A40" s="42"/>
      <c r="B40" s="36" t="str">
        <f>IF(_tagNameDatas!A37="","",_tagNameDatas!A37)</f>
        <v/>
      </c>
      <c r="C40" s="36" t="s">
        <v>50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5"/>
      <c r="AH40" s="24">
        <f t="shared" si="0"/>
        <v>0</v>
      </c>
      <c r="AI40" s="24">
        <f t="shared" si="1"/>
        <v>0</v>
      </c>
      <c r="AJ40" s="24" t="str">
        <f>IF(_tagNameDatas!B37="","",_tagNameDatas!B37)</f>
        <v/>
      </c>
      <c r="AK40" s="24"/>
      <c r="AL40" s="24">
        <f t="shared" si="2"/>
        <v>0</v>
      </c>
      <c r="AM40" s="24"/>
      <c r="AN40" s="24"/>
      <c r="AO40" s="24"/>
      <c r="AP40" s="24"/>
      <c r="AQ40" s="24" t="str">
        <f t="shared" si="3"/>
        <v/>
      </c>
      <c r="AR40" s="43"/>
      <c r="AS40" s="24" t="str">
        <f t="shared" si="4"/>
        <v/>
      </c>
      <c r="AT40" s="26" t="str">
        <f t="shared" si="5"/>
        <v/>
      </c>
      <c r="AU40" s="25" t="str">
        <f t="shared" si="6"/>
        <v/>
      </c>
      <c r="AV40" s="26" t="str">
        <f t="shared" si="7"/>
        <v/>
      </c>
      <c r="AW40" s="24" t="str">
        <f t="shared" si="19"/>
        <v/>
      </c>
      <c r="AX40" s="24">
        <f t="shared" si="8"/>
        <v>0</v>
      </c>
      <c r="AY40" s="24" t="str">
        <f t="shared" si="9"/>
        <v/>
      </c>
      <c r="AZ40" s="24" t="str">
        <f t="shared" si="10"/>
        <v/>
      </c>
      <c r="BA40" s="24" t="str">
        <f t="shared" si="11"/>
        <v/>
      </c>
      <c r="BB40" s="24" t="str">
        <f t="shared" si="12"/>
        <v/>
      </c>
      <c r="BC40" s="25" t="str">
        <f t="shared" si="13"/>
        <v/>
      </c>
      <c r="BD40" s="25" t="str">
        <f t="shared" si="14"/>
        <v/>
      </c>
      <c r="BE40" s="25" t="str">
        <f>IF(ISERROR(BA40*0.942/(AW40*AY40/100+SUM($AK$5:AL40)*0.6/100+SUM(AM40:AO40))),"",BA40*0.942/(AW40*AY40/100+SUM($AK$5:AL40)*0.6/100+SUM(AM40:AO40)))</f>
        <v/>
      </c>
      <c r="BF40" s="24" t="str">
        <f t="shared" si="15"/>
        <v/>
      </c>
      <c r="BG40" s="24" t="str">
        <f t="shared" si="15"/>
        <v/>
      </c>
      <c r="BH40" s="27" t="str">
        <f t="shared" si="16"/>
        <v/>
      </c>
      <c r="BI40" s="27" t="str">
        <f t="shared" si="17"/>
        <v/>
      </c>
      <c r="BJ40" s="27" t="str">
        <f t="shared" si="18"/>
        <v/>
      </c>
      <c r="BK40" s="43"/>
      <c r="BL40" s="43"/>
      <c r="BM40" s="43"/>
      <c r="BN40" s="43"/>
      <c r="BO40" s="43"/>
      <c r="BP40" s="43"/>
      <c r="BQ40" s="43"/>
      <c r="BR40" s="44"/>
    </row>
    <row r="41" spans="1:70" ht="15" customHeight="1" x14ac:dyDescent="0.15">
      <c r="A41" s="42">
        <v>19</v>
      </c>
      <c r="B41" s="36" t="str">
        <f>IF(_tagNameDatas!A38="","",_tagNameDatas!A38)</f>
        <v/>
      </c>
      <c r="C41" s="36" t="s">
        <v>49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5"/>
      <c r="AH41" s="24">
        <f t="shared" si="0"/>
        <v>0</v>
      </c>
      <c r="AI41" s="24">
        <f t="shared" si="1"/>
        <v>0</v>
      </c>
      <c r="AJ41" s="24" t="str">
        <f>IF(_tagNameDatas!B38="","",_tagNameDatas!B38)</f>
        <v/>
      </c>
      <c r="AK41" s="24"/>
      <c r="AL41" s="24">
        <f t="shared" si="2"/>
        <v>0</v>
      </c>
      <c r="AM41" s="24"/>
      <c r="AN41" s="24"/>
      <c r="AO41" s="24"/>
      <c r="AP41" s="24"/>
      <c r="AQ41" s="24" t="str">
        <f t="shared" si="3"/>
        <v/>
      </c>
      <c r="AR41" s="43" t="str">
        <f>IF(_tagNameDatas!C38="","",_tagNameDatas!C38)</f>
        <v/>
      </c>
      <c r="AS41" s="24" t="str">
        <f t="shared" si="4"/>
        <v/>
      </c>
      <c r="AT41" s="26" t="str">
        <f t="shared" si="5"/>
        <v/>
      </c>
      <c r="AU41" s="25" t="str">
        <f t="shared" si="6"/>
        <v/>
      </c>
      <c r="AV41" s="26" t="str">
        <f t="shared" si="7"/>
        <v/>
      </c>
      <c r="AW41" s="24" t="str">
        <f t="shared" si="19"/>
        <v/>
      </c>
      <c r="AX41" s="24">
        <f t="shared" si="8"/>
        <v>0</v>
      </c>
      <c r="AY41" s="24" t="str">
        <f t="shared" si="9"/>
        <v/>
      </c>
      <c r="AZ41" s="24" t="str">
        <f t="shared" si="10"/>
        <v/>
      </c>
      <c r="BA41" s="24" t="str">
        <f t="shared" si="11"/>
        <v/>
      </c>
      <c r="BB41" s="24" t="str">
        <f t="shared" si="12"/>
        <v/>
      </c>
      <c r="BC41" s="25" t="str">
        <f t="shared" si="13"/>
        <v/>
      </c>
      <c r="BD41" s="25" t="str">
        <f t="shared" si="14"/>
        <v/>
      </c>
      <c r="BE41" s="25" t="str">
        <f>IF(ISERROR(BA41*0.942/(AW41*AY41/100+SUM($AK$5:AL41)*0.6/100+SUM(AM41:AO41))),"",BA41*0.942/(AW41*AY41/100+SUM($AK$5:AL41)*0.6/100+SUM(AM41:AO41)))</f>
        <v/>
      </c>
      <c r="BF41" s="24" t="str">
        <f t="shared" si="15"/>
        <v/>
      </c>
      <c r="BG41" s="24" t="str">
        <f t="shared" si="15"/>
        <v/>
      </c>
      <c r="BH41" s="27" t="str">
        <f t="shared" si="16"/>
        <v/>
      </c>
      <c r="BI41" s="27" t="str">
        <f t="shared" si="17"/>
        <v/>
      </c>
      <c r="BJ41" s="27" t="str">
        <f t="shared" si="18"/>
        <v/>
      </c>
      <c r="BK41" s="43" t="str">
        <f>IF(SUM(AP41,AP42)=0,"",SUM(AP41,AP42))</f>
        <v/>
      </c>
      <c r="BL41" s="43" t="str">
        <f>IF(ISERROR((AK41+AK42)*1000/BK41),"",(AK41+AK42)*1000/BK41)</f>
        <v/>
      </c>
      <c r="BM41" s="43" t="str">
        <f>IF(ISERROR((AL41+AL42)*1000/BK41),"",(AL41+AL42)*1000/BK41)</f>
        <v/>
      </c>
      <c r="BN41" s="43" t="str">
        <f>IF(SUM(BL41,BM41)=0,"",SUM(BL41,BM41))</f>
        <v/>
      </c>
      <c r="BO41" s="43" t="str">
        <f>IF(SUM(AQ41,AQ42)=0,"",SUM(AQ41,AQ42))</f>
        <v/>
      </c>
      <c r="BP41" s="43" t="str">
        <f>IF(ISERROR((AK41+AK42)*1000/BO41),"",(AK41+AK42)*1000/BO41)</f>
        <v/>
      </c>
      <c r="BQ41" s="43" t="str">
        <f>IF(ISERROR((AL41+AL42)*1000/BO41),"",(AL41+AL42)*1000/BO41)</f>
        <v/>
      </c>
      <c r="BR41" s="44" t="str">
        <f>IF(SUM(BP41,BQ41)=0,"",SUM(BP41,BQ41))</f>
        <v/>
      </c>
    </row>
    <row r="42" spans="1:70" ht="15" customHeight="1" x14ac:dyDescent="0.15">
      <c r="A42" s="42"/>
      <c r="B42" s="36" t="str">
        <f>IF(_tagNameDatas!A39="","",_tagNameDatas!A39)</f>
        <v/>
      </c>
      <c r="C42" s="36" t="s">
        <v>50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5"/>
      <c r="AH42" s="24">
        <f t="shared" si="0"/>
        <v>0</v>
      </c>
      <c r="AI42" s="24">
        <f t="shared" si="1"/>
        <v>0</v>
      </c>
      <c r="AJ42" s="24" t="str">
        <f>IF(_tagNameDatas!B39="","",_tagNameDatas!B39)</f>
        <v/>
      </c>
      <c r="AK42" s="24"/>
      <c r="AL42" s="24">
        <f t="shared" si="2"/>
        <v>0</v>
      </c>
      <c r="AM42" s="24"/>
      <c r="AN42" s="24"/>
      <c r="AO42" s="24"/>
      <c r="AP42" s="24"/>
      <c r="AQ42" s="24" t="str">
        <f t="shared" si="3"/>
        <v/>
      </c>
      <c r="AR42" s="43"/>
      <c r="AS42" s="24" t="str">
        <f t="shared" si="4"/>
        <v/>
      </c>
      <c r="AT42" s="26" t="str">
        <f t="shared" si="5"/>
        <v/>
      </c>
      <c r="AU42" s="25" t="str">
        <f t="shared" si="6"/>
        <v/>
      </c>
      <c r="AV42" s="26" t="str">
        <f t="shared" si="7"/>
        <v/>
      </c>
      <c r="AW42" s="24" t="str">
        <f t="shared" si="19"/>
        <v/>
      </c>
      <c r="AX42" s="24">
        <f t="shared" si="8"/>
        <v>0</v>
      </c>
      <c r="AY42" s="24" t="str">
        <f t="shared" si="9"/>
        <v/>
      </c>
      <c r="AZ42" s="24" t="str">
        <f t="shared" si="10"/>
        <v/>
      </c>
      <c r="BA42" s="24" t="str">
        <f t="shared" si="11"/>
        <v/>
      </c>
      <c r="BB42" s="24" t="str">
        <f t="shared" si="12"/>
        <v/>
      </c>
      <c r="BC42" s="25" t="str">
        <f t="shared" si="13"/>
        <v/>
      </c>
      <c r="BD42" s="25" t="str">
        <f t="shared" si="14"/>
        <v/>
      </c>
      <c r="BE42" s="25" t="str">
        <f>IF(ISERROR(BA42*0.942/(AW42*AY42/100+SUM($AK$5:AL42)*0.6/100+SUM(AM42:AO42))),"",BA42*0.942/(AW42*AY42/100+SUM($AK$5:AL42)*0.6/100+SUM(AM42:AO42)))</f>
        <v/>
      </c>
      <c r="BF42" s="24" t="str">
        <f t="shared" si="15"/>
        <v/>
      </c>
      <c r="BG42" s="24" t="str">
        <f t="shared" si="15"/>
        <v/>
      </c>
      <c r="BH42" s="27" t="str">
        <f t="shared" si="16"/>
        <v/>
      </c>
      <c r="BI42" s="27" t="str">
        <f t="shared" si="17"/>
        <v/>
      </c>
      <c r="BJ42" s="27" t="str">
        <f t="shared" si="18"/>
        <v/>
      </c>
      <c r="BK42" s="43"/>
      <c r="BL42" s="43"/>
      <c r="BM42" s="43"/>
      <c r="BN42" s="43"/>
      <c r="BO42" s="43"/>
      <c r="BP42" s="43"/>
      <c r="BQ42" s="43"/>
      <c r="BR42" s="44"/>
    </row>
    <row r="43" spans="1:70" ht="15" customHeight="1" x14ac:dyDescent="0.15">
      <c r="A43" s="42">
        <v>20</v>
      </c>
      <c r="B43" s="36" t="str">
        <f>IF(_tagNameDatas!A40="","",_tagNameDatas!A40)</f>
        <v/>
      </c>
      <c r="C43" s="36" t="s">
        <v>49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5"/>
      <c r="AH43" s="24">
        <f t="shared" si="0"/>
        <v>0</v>
      </c>
      <c r="AI43" s="24">
        <f t="shared" si="1"/>
        <v>0</v>
      </c>
      <c r="AJ43" s="24" t="str">
        <f>IF(_tagNameDatas!B40="","",_tagNameDatas!B40)</f>
        <v/>
      </c>
      <c r="AK43" s="24"/>
      <c r="AL43" s="24">
        <f t="shared" si="2"/>
        <v>0</v>
      </c>
      <c r="AM43" s="24"/>
      <c r="AN43" s="24"/>
      <c r="AO43" s="24"/>
      <c r="AP43" s="24"/>
      <c r="AQ43" s="24" t="str">
        <f t="shared" si="3"/>
        <v/>
      </c>
      <c r="AR43" s="43" t="str">
        <f>IF(_tagNameDatas!C40="","",_tagNameDatas!C40)</f>
        <v/>
      </c>
      <c r="AS43" s="24" t="str">
        <f t="shared" si="4"/>
        <v/>
      </c>
      <c r="AT43" s="26" t="str">
        <f t="shared" si="5"/>
        <v/>
      </c>
      <c r="AU43" s="25" t="str">
        <f t="shared" si="6"/>
        <v/>
      </c>
      <c r="AV43" s="26" t="str">
        <f t="shared" si="7"/>
        <v/>
      </c>
      <c r="AW43" s="24" t="str">
        <f t="shared" si="19"/>
        <v/>
      </c>
      <c r="AX43" s="24">
        <f t="shared" si="8"/>
        <v>0</v>
      </c>
      <c r="AY43" s="24" t="str">
        <f t="shared" si="9"/>
        <v/>
      </c>
      <c r="AZ43" s="24" t="str">
        <f t="shared" si="10"/>
        <v/>
      </c>
      <c r="BA43" s="24" t="str">
        <f t="shared" si="11"/>
        <v/>
      </c>
      <c r="BB43" s="24" t="str">
        <f t="shared" si="12"/>
        <v/>
      </c>
      <c r="BC43" s="25" t="str">
        <f t="shared" si="13"/>
        <v/>
      </c>
      <c r="BD43" s="25" t="str">
        <f t="shared" si="14"/>
        <v/>
      </c>
      <c r="BE43" s="25" t="str">
        <f>IF(ISERROR(BA43*0.942/(AW43*AY43/100+SUM($AK$5:AL43)*0.6/100+SUM(AM43:AO43))),"",BA43*0.942/(AW43*AY43/100+SUM($AK$5:AL43)*0.6/100+SUM(AM43:AO43)))</f>
        <v/>
      </c>
      <c r="BF43" s="24" t="str">
        <f t="shared" si="15"/>
        <v/>
      </c>
      <c r="BG43" s="24" t="str">
        <f t="shared" si="15"/>
        <v/>
      </c>
      <c r="BH43" s="27" t="str">
        <f t="shared" si="16"/>
        <v/>
      </c>
      <c r="BI43" s="27" t="str">
        <f t="shared" si="17"/>
        <v/>
      </c>
      <c r="BJ43" s="27" t="str">
        <f t="shared" si="18"/>
        <v/>
      </c>
      <c r="BK43" s="43" t="str">
        <f>IF(SUM(AP43,AP44)=0,"",SUM(AP43,AP44))</f>
        <v/>
      </c>
      <c r="BL43" s="43" t="str">
        <f>IF(ISERROR((AK43+AK44)*1000/BK43),"",(AK43+AK44)*1000/BK43)</f>
        <v/>
      </c>
      <c r="BM43" s="43" t="str">
        <f>IF(ISERROR((AL43+AL44)*1000/BK43),"",(AL43+AL44)*1000/BK43)</f>
        <v/>
      </c>
      <c r="BN43" s="43" t="str">
        <f>IF(SUM(BL43,BM43)=0,"",SUM(BL43,BM43))</f>
        <v/>
      </c>
      <c r="BO43" s="43" t="str">
        <f>IF(SUM(AQ43,AQ44)=0,"",SUM(AQ43,AQ44))</f>
        <v/>
      </c>
      <c r="BP43" s="43" t="str">
        <f>IF(ISERROR((AK43+AK44)*1000/BO43),"",(AK43+AK44)*1000/BO43)</f>
        <v/>
      </c>
      <c r="BQ43" s="43" t="str">
        <f>IF(ISERROR((AL43+AL44)*1000/BO43),"",(AL43+AL44)*1000/BO43)</f>
        <v/>
      </c>
      <c r="BR43" s="44" t="str">
        <f>IF(SUM(BP43,BQ43)=0,"",SUM(BP43,BQ43))</f>
        <v/>
      </c>
    </row>
    <row r="44" spans="1:70" ht="15" customHeight="1" x14ac:dyDescent="0.15">
      <c r="A44" s="42"/>
      <c r="B44" s="36" t="str">
        <f>IF(_tagNameDatas!A41="","",_tagNameDatas!A41)</f>
        <v/>
      </c>
      <c r="C44" s="36" t="s">
        <v>50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5"/>
      <c r="AH44" s="24">
        <f t="shared" si="0"/>
        <v>0</v>
      </c>
      <c r="AI44" s="24">
        <f t="shared" si="1"/>
        <v>0</v>
      </c>
      <c r="AJ44" s="24" t="str">
        <f>IF(_tagNameDatas!B41="","",_tagNameDatas!B41)</f>
        <v/>
      </c>
      <c r="AK44" s="24"/>
      <c r="AL44" s="24">
        <f t="shared" si="2"/>
        <v>0</v>
      </c>
      <c r="AM44" s="24"/>
      <c r="AN44" s="24"/>
      <c r="AO44" s="24"/>
      <c r="AP44" s="24"/>
      <c r="AQ44" s="24" t="str">
        <f t="shared" si="3"/>
        <v/>
      </c>
      <c r="AR44" s="43"/>
      <c r="AS44" s="24" t="str">
        <f t="shared" si="4"/>
        <v/>
      </c>
      <c r="AT44" s="26" t="str">
        <f t="shared" si="5"/>
        <v/>
      </c>
      <c r="AU44" s="25" t="str">
        <f t="shared" si="6"/>
        <v/>
      </c>
      <c r="AV44" s="26" t="str">
        <f t="shared" si="7"/>
        <v/>
      </c>
      <c r="AW44" s="24" t="str">
        <f t="shared" si="19"/>
        <v/>
      </c>
      <c r="AX44" s="24">
        <f t="shared" si="8"/>
        <v>0</v>
      </c>
      <c r="AY44" s="24" t="str">
        <f t="shared" si="9"/>
        <v/>
      </c>
      <c r="AZ44" s="24" t="str">
        <f t="shared" si="10"/>
        <v/>
      </c>
      <c r="BA44" s="24" t="str">
        <f t="shared" si="11"/>
        <v/>
      </c>
      <c r="BB44" s="24" t="str">
        <f t="shared" si="12"/>
        <v/>
      </c>
      <c r="BC44" s="25" t="str">
        <f t="shared" si="13"/>
        <v/>
      </c>
      <c r="BD44" s="25" t="str">
        <f t="shared" si="14"/>
        <v/>
      </c>
      <c r="BE44" s="25" t="str">
        <f>IF(ISERROR(BA44*0.942/(AW44*AY44/100+SUM($AK$5:AL44)*0.6/100+SUM(AM44:AO44))),"",BA44*0.942/(AW44*AY44/100+SUM($AK$5:AL44)*0.6/100+SUM(AM44:AO44)))</f>
        <v/>
      </c>
      <c r="BF44" s="24" t="str">
        <f t="shared" si="15"/>
        <v/>
      </c>
      <c r="BG44" s="24" t="str">
        <f t="shared" si="15"/>
        <v/>
      </c>
      <c r="BH44" s="27" t="str">
        <f t="shared" si="16"/>
        <v/>
      </c>
      <c r="BI44" s="27" t="str">
        <f t="shared" si="17"/>
        <v/>
      </c>
      <c r="BJ44" s="27" t="str">
        <f t="shared" si="18"/>
        <v/>
      </c>
      <c r="BK44" s="43"/>
      <c r="BL44" s="43"/>
      <c r="BM44" s="43"/>
      <c r="BN44" s="43"/>
      <c r="BO44" s="43"/>
      <c r="BP44" s="43"/>
      <c r="BQ44" s="43"/>
      <c r="BR44" s="44"/>
    </row>
    <row r="45" spans="1:70" ht="15" customHeight="1" x14ac:dyDescent="0.15">
      <c r="A45" s="42">
        <v>21</v>
      </c>
      <c r="B45" s="36" t="str">
        <f>IF(_tagNameDatas!A42="","",_tagNameDatas!A42)</f>
        <v/>
      </c>
      <c r="C45" s="36" t="s">
        <v>49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5"/>
      <c r="AH45" s="24">
        <f t="shared" si="0"/>
        <v>0</v>
      </c>
      <c r="AI45" s="24">
        <f t="shared" si="1"/>
        <v>0</v>
      </c>
      <c r="AJ45" s="24" t="str">
        <f>IF(_tagNameDatas!B42="","",_tagNameDatas!B42)</f>
        <v/>
      </c>
      <c r="AK45" s="24"/>
      <c r="AL45" s="24">
        <f t="shared" si="2"/>
        <v>0</v>
      </c>
      <c r="AM45" s="24"/>
      <c r="AN45" s="24"/>
      <c r="AO45" s="24"/>
      <c r="AP45" s="24"/>
      <c r="AQ45" s="24" t="str">
        <f t="shared" si="3"/>
        <v/>
      </c>
      <c r="AR45" s="43" t="str">
        <f>IF(_tagNameDatas!C42="","",_tagNameDatas!C42)</f>
        <v/>
      </c>
      <c r="AS45" s="24" t="str">
        <f t="shared" si="4"/>
        <v/>
      </c>
      <c r="AT45" s="26" t="str">
        <f t="shared" si="5"/>
        <v/>
      </c>
      <c r="AU45" s="25" t="str">
        <f t="shared" si="6"/>
        <v/>
      </c>
      <c r="AV45" s="26" t="str">
        <f t="shared" si="7"/>
        <v/>
      </c>
      <c r="AW45" s="24" t="str">
        <f t="shared" si="19"/>
        <v/>
      </c>
      <c r="AX45" s="24">
        <f t="shared" si="8"/>
        <v>0</v>
      </c>
      <c r="AY45" s="24" t="str">
        <f t="shared" si="9"/>
        <v/>
      </c>
      <c r="AZ45" s="24" t="str">
        <f t="shared" si="10"/>
        <v/>
      </c>
      <c r="BA45" s="24" t="str">
        <f t="shared" si="11"/>
        <v/>
      </c>
      <c r="BB45" s="24" t="str">
        <f t="shared" si="12"/>
        <v/>
      </c>
      <c r="BC45" s="25" t="str">
        <f t="shared" si="13"/>
        <v/>
      </c>
      <c r="BD45" s="25" t="str">
        <f t="shared" si="14"/>
        <v/>
      </c>
      <c r="BE45" s="25" t="str">
        <f>IF(ISERROR(BA45*0.942/(AW45*AY45/100+SUM($AK$5:AL45)*0.6/100+SUM(AM45:AO45))),"",BA45*0.942/(AW45*AY45/100+SUM($AK$5:AL45)*0.6/100+SUM(AM45:AO45)))</f>
        <v/>
      </c>
      <c r="BF45" s="24" t="str">
        <f t="shared" si="15"/>
        <v/>
      </c>
      <c r="BG45" s="24" t="str">
        <f t="shared" si="15"/>
        <v/>
      </c>
      <c r="BH45" s="27" t="str">
        <f t="shared" si="16"/>
        <v/>
      </c>
      <c r="BI45" s="27" t="str">
        <f t="shared" si="17"/>
        <v/>
      </c>
      <c r="BJ45" s="27" t="str">
        <f t="shared" si="18"/>
        <v/>
      </c>
      <c r="BK45" s="43" t="str">
        <f>IF(SUM(AP45,AP46)=0,"",SUM(AP45,AP46))</f>
        <v/>
      </c>
      <c r="BL45" s="43" t="str">
        <f>IF(ISERROR((AK45+AK46)*1000/BK45),"",(AK45+AK46)*1000/BK45)</f>
        <v/>
      </c>
      <c r="BM45" s="43" t="str">
        <f>IF(ISERROR((AL45+AL46)*1000/BK45),"",(AL45+AL46)*1000/BK45)</f>
        <v/>
      </c>
      <c r="BN45" s="43" t="str">
        <f>IF(SUM(BL45,BM45)=0,"",SUM(BL45,BM45))</f>
        <v/>
      </c>
      <c r="BO45" s="43" t="str">
        <f>IF(SUM(AQ45,AQ46)=0,"",SUM(AQ45,AQ46))</f>
        <v/>
      </c>
      <c r="BP45" s="43" t="str">
        <f>IF(ISERROR((AK45+AK46)*1000/BO45),"",(AK45+AK46)*1000/BO45)</f>
        <v/>
      </c>
      <c r="BQ45" s="43" t="str">
        <f>IF(ISERROR((AL45+AL46)*1000/BO45),"",(AL45+AL46)*1000/BO45)</f>
        <v/>
      </c>
      <c r="BR45" s="44" t="str">
        <f>IF(SUM(BP45,BQ45)=0,"",SUM(BP45,BQ45))</f>
        <v/>
      </c>
    </row>
    <row r="46" spans="1:70" ht="15" customHeight="1" x14ac:dyDescent="0.15">
      <c r="A46" s="42"/>
      <c r="B46" s="36" t="str">
        <f>IF(_tagNameDatas!A43="","",_tagNameDatas!A43)</f>
        <v/>
      </c>
      <c r="C46" s="36" t="s">
        <v>50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5"/>
      <c r="AH46" s="24">
        <f t="shared" si="0"/>
        <v>0</v>
      </c>
      <c r="AI46" s="24">
        <f t="shared" si="1"/>
        <v>0</v>
      </c>
      <c r="AJ46" s="24" t="str">
        <f>IF(_tagNameDatas!B43="","",_tagNameDatas!B43)</f>
        <v/>
      </c>
      <c r="AK46" s="24"/>
      <c r="AL46" s="24">
        <f t="shared" si="2"/>
        <v>0</v>
      </c>
      <c r="AM46" s="24"/>
      <c r="AN46" s="24"/>
      <c r="AO46" s="24"/>
      <c r="AP46" s="24"/>
      <c r="AQ46" s="24" t="str">
        <f t="shared" si="3"/>
        <v/>
      </c>
      <c r="AR46" s="43"/>
      <c r="AS46" s="24" t="str">
        <f t="shared" si="4"/>
        <v/>
      </c>
      <c r="AT46" s="26" t="str">
        <f t="shared" si="5"/>
        <v/>
      </c>
      <c r="AU46" s="25" t="str">
        <f t="shared" si="6"/>
        <v/>
      </c>
      <c r="AV46" s="26" t="str">
        <f t="shared" si="7"/>
        <v/>
      </c>
      <c r="AW46" s="24" t="str">
        <f t="shared" si="19"/>
        <v/>
      </c>
      <c r="AX46" s="24">
        <f t="shared" si="8"/>
        <v>0</v>
      </c>
      <c r="AY46" s="24" t="str">
        <f t="shared" si="9"/>
        <v/>
      </c>
      <c r="AZ46" s="24" t="str">
        <f t="shared" si="10"/>
        <v/>
      </c>
      <c r="BA46" s="24" t="str">
        <f t="shared" si="11"/>
        <v/>
      </c>
      <c r="BB46" s="24" t="str">
        <f t="shared" si="12"/>
        <v/>
      </c>
      <c r="BC46" s="25" t="str">
        <f t="shared" si="13"/>
        <v/>
      </c>
      <c r="BD46" s="25" t="str">
        <f t="shared" si="14"/>
        <v/>
      </c>
      <c r="BE46" s="25" t="str">
        <f>IF(ISERROR(BA46*0.942/(AW46*AY46/100+SUM($AK$5:AL46)*0.6/100+SUM(AM46:AO46))),"",BA46*0.942/(AW46*AY46/100+SUM($AK$5:AL46)*0.6/100+SUM(AM46:AO46)))</f>
        <v/>
      </c>
      <c r="BF46" s="24" t="str">
        <f t="shared" si="15"/>
        <v/>
      </c>
      <c r="BG46" s="24" t="str">
        <f t="shared" si="15"/>
        <v/>
      </c>
      <c r="BH46" s="27" t="str">
        <f t="shared" si="16"/>
        <v/>
      </c>
      <c r="BI46" s="27" t="str">
        <f t="shared" si="17"/>
        <v/>
      </c>
      <c r="BJ46" s="27" t="str">
        <f t="shared" si="18"/>
        <v/>
      </c>
      <c r="BK46" s="43"/>
      <c r="BL46" s="43"/>
      <c r="BM46" s="43"/>
      <c r="BN46" s="43"/>
      <c r="BO46" s="43"/>
      <c r="BP46" s="43"/>
      <c r="BQ46" s="43"/>
      <c r="BR46" s="44"/>
    </row>
    <row r="47" spans="1:70" ht="15" customHeight="1" x14ac:dyDescent="0.15">
      <c r="A47" s="42">
        <v>22</v>
      </c>
      <c r="B47" s="36" t="str">
        <f>IF(_tagNameDatas!A44="","",_tagNameDatas!A44)</f>
        <v/>
      </c>
      <c r="C47" s="36" t="s">
        <v>49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4">
        <f t="shared" si="0"/>
        <v>0</v>
      </c>
      <c r="AI47" s="24">
        <f t="shared" si="1"/>
        <v>0</v>
      </c>
      <c r="AJ47" s="24" t="str">
        <f>IF(_tagNameDatas!B44="","",_tagNameDatas!B44)</f>
        <v/>
      </c>
      <c r="AK47" s="24"/>
      <c r="AL47" s="24">
        <f t="shared" si="2"/>
        <v>0</v>
      </c>
      <c r="AM47" s="24"/>
      <c r="AN47" s="24"/>
      <c r="AO47" s="24"/>
      <c r="AP47" s="24"/>
      <c r="AQ47" s="24" t="str">
        <f t="shared" si="3"/>
        <v/>
      </c>
      <c r="AR47" s="43" t="str">
        <f>IF(_tagNameDatas!C44="","",_tagNameDatas!C44)</f>
        <v/>
      </c>
      <c r="AS47" s="24" t="str">
        <f t="shared" si="4"/>
        <v/>
      </c>
      <c r="AT47" s="26" t="str">
        <f t="shared" si="5"/>
        <v/>
      </c>
      <c r="AU47" s="25" t="str">
        <f t="shared" si="6"/>
        <v/>
      </c>
      <c r="AV47" s="26" t="str">
        <f t="shared" si="7"/>
        <v/>
      </c>
      <c r="AW47" s="24" t="str">
        <f t="shared" si="19"/>
        <v/>
      </c>
      <c r="AX47" s="24">
        <f t="shared" si="8"/>
        <v>0</v>
      </c>
      <c r="AY47" s="24" t="str">
        <f t="shared" si="9"/>
        <v/>
      </c>
      <c r="AZ47" s="24" t="str">
        <f t="shared" si="10"/>
        <v/>
      </c>
      <c r="BA47" s="24" t="str">
        <f t="shared" si="11"/>
        <v/>
      </c>
      <c r="BB47" s="24" t="str">
        <f t="shared" si="12"/>
        <v/>
      </c>
      <c r="BC47" s="25" t="str">
        <f t="shared" si="13"/>
        <v/>
      </c>
      <c r="BD47" s="25" t="str">
        <f t="shared" si="14"/>
        <v/>
      </c>
      <c r="BE47" s="25" t="str">
        <f>IF(ISERROR(BA47*0.942/(AW47*AY47/100+SUM($AK$5:AL47)*0.6/100+SUM(AM47:AO47))),"",BA47*0.942/(AW47*AY47/100+SUM($AK$5:AL47)*0.6/100+SUM(AM47:AO47)))</f>
        <v/>
      </c>
      <c r="BF47" s="24" t="str">
        <f t="shared" si="15"/>
        <v/>
      </c>
      <c r="BG47" s="24" t="str">
        <f t="shared" si="15"/>
        <v/>
      </c>
      <c r="BH47" s="27" t="str">
        <f t="shared" si="16"/>
        <v/>
      </c>
      <c r="BI47" s="27" t="str">
        <f t="shared" si="17"/>
        <v/>
      </c>
      <c r="BJ47" s="27" t="str">
        <f t="shared" si="18"/>
        <v/>
      </c>
      <c r="BK47" s="43" t="str">
        <f>IF(SUM(AP47,AP48)=0,"",SUM(AP47,AP48))</f>
        <v/>
      </c>
      <c r="BL47" s="43" t="str">
        <f>IF(ISERROR((AK47+AK48)*1000/BK47),"",(AK47+AK48)*1000/BK47)</f>
        <v/>
      </c>
      <c r="BM47" s="43" t="str">
        <f>IF(ISERROR((AL47+AL48)*1000/BK47),"",(AL47+AL48)*1000/BK47)</f>
        <v/>
      </c>
      <c r="BN47" s="43" t="str">
        <f>IF(SUM(BL47,BM47)=0,"",SUM(BL47,BM47))</f>
        <v/>
      </c>
      <c r="BO47" s="43" t="str">
        <f>IF(SUM(AQ47,AQ48)=0,"",SUM(AQ47,AQ48))</f>
        <v/>
      </c>
      <c r="BP47" s="43" t="str">
        <f>IF(ISERROR((AK47+AK48)*1000/BO47),"",(AK47+AK48)*1000/BO47)</f>
        <v/>
      </c>
      <c r="BQ47" s="43" t="str">
        <f>IF(ISERROR((AL47+AL48)*1000/BO47),"",(AL47+AL48)*1000/BO47)</f>
        <v/>
      </c>
      <c r="BR47" s="44" t="str">
        <f>IF(SUM(BP47,BQ47)=0,"",SUM(BP47,BQ47))</f>
        <v/>
      </c>
    </row>
    <row r="48" spans="1:70" ht="15" customHeight="1" x14ac:dyDescent="0.15">
      <c r="A48" s="42"/>
      <c r="B48" s="36" t="str">
        <f>IF(_tagNameDatas!A45="","",_tagNameDatas!A45)</f>
        <v/>
      </c>
      <c r="C48" s="36" t="s">
        <v>50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5"/>
      <c r="AH48" s="24">
        <f t="shared" si="0"/>
        <v>0</v>
      </c>
      <c r="AI48" s="24">
        <f t="shared" si="1"/>
        <v>0</v>
      </c>
      <c r="AJ48" s="24" t="str">
        <f>IF(_tagNameDatas!B45="","",_tagNameDatas!B45)</f>
        <v/>
      </c>
      <c r="AK48" s="24"/>
      <c r="AL48" s="24">
        <f t="shared" si="2"/>
        <v>0</v>
      </c>
      <c r="AM48" s="24"/>
      <c r="AN48" s="24"/>
      <c r="AO48" s="24"/>
      <c r="AP48" s="24"/>
      <c r="AQ48" s="24" t="str">
        <f t="shared" si="3"/>
        <v/>
      </c>
      <c r="AR48" s="43"/>
      <c r="AS48" s="24" t="str">
        <f t="shared" si="4"/>
        <v/>
      </c>
      <c r="AT48" s="26" t="str">
        <f t="shared" si="5"/>
        <v/>
      </c>
      <c r="AU48" s="25" t="str">
        <f t="shared" si="6"/>
        <v/>
      </c>
      <c r="AV48" s="26" t="str">
        <f t="shared" si="7"/>
        <v/>
      </c>
      <c r="AW48" s="24" t="str">
        <f t="shared" si="19"/>
        <v/>
      </c>
      <c r="AX48" s="24">
        <f t="shared" si="8"/>
        <v>0</v>
      </c>
      <c r="AY48" s="24" t="str">
        <f t="shared" si="9"/>
        <v/>
      </c>
      <c r="AZ48" s="24" t="str">
        <f t="shared" si="10"/>
        <v/>
      </c>
      <c r="BA48" s="24" t="str">
        <f t="shared" si="11"/>
        <v/>
      </c>
      <c r="BB48" s="24" t="str">
        <f t="shared" si="12"/>
        <v/>
      </c>
      <c r="BC48" s="25" t="str">
        <f t="shared" si="13"/>
        <v/>
      </c>
      <c r="BD48" s="25" t="str">
        <f t="shared" si="14"/>
        <v/>
      </c>
      <c r="BE48" s="25" t="str">
        <f>IF(ISERROR(BA48*0.942/(AW48*AY48/100+SUM($AK$5:AL48)*0.6/100+SUM(AM48:AO48))),"",BA48*0.942/(AW48*AY48/100+SUM($AK$5:AL48)*0.6/100+SUM(AM48:AO48)))</f>
        <v/>
      </c>
      <c r="BF48" s="24" t="str">
        <f t="shared" si="15"/>
        <v/>
      </c>
      <c r="BG48" s="24" t="str">
        <f t="shared" si="15"/>
        <v/>
      </c>
      <c r="BH48" s="27" t="str">
        <f t="shared" si="16"/>
        <v/>
      </c>
      <c r="BI48" s="27" t="str">
        <f t="shared" si="17"/>
        <v/>
      </c>
      <c r="BJ48" s="27" t="str">
        <f t="shared" si="18"/>
        <v/>
      </c>
      <c r="BK48" s="43"/>
      <c r="BL48" s="43"/>
      <c r="BM48" s="43"/>
      <c r="BN48" s="43"/>
      <c r="BO48" s="43"/>
      <c r="BP48" s="43"/>
      <c r="BQ48" s="43"/>
      <c r="BR48" s="44"/>
    </row>
    <row r="49" spans="1:70" ht="15" customHeight="1" x14ac:dyDescent="0.15">
      <c r="A49" s="42">
        <v>23</v>
      </c>
      <c r="B49" s="36" t="str">
        <f>IF(_tagNameDatas!A46="","",_tagNameDatas!A46)</f>
        <v/>
      </c>
      <c r="C49" s="36" t="s">
        <v>49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5"/>
      <c r="AH49" s="24">
        <f t="shared" si="0"/>
        <v>0</v>
      </c>
      <c r="AI49" s="24">
        <f t="shared" si="1"/>
        <v>0</v>
      </c>
      <c r="AJ49" s="24" t="str">
        <f>IF(_tagNameDatas!B46="","",_tagNameDatas!B46)</f>
        <v/>
      </c>
      <c r="AK49" s="24"/>
      <c r="AL49" s="24">
        <f t="shared" si="2"/>
        <v>0</v>
      </c>
      <c r="AM49" s="24"/>
      <c r="AN49" s="24"/>
      <c r="AO49" s="24"/>
      <c r="AP49" s="24"/>
      <c r="AQ49" s="24" t="str">
        <f t="shared" si="3"/>
        <v/>
      </c>
      <c r="AR49" s="43" t="str">
        <f>IF(_tagNameDatas!C46="","",_tagNameDatas!C46)</f>
        <v/>
      </c>
      <c r="AS49" s="24" t="str">
        <f t="shared" si="4"/>
        <v/>
      </c>
      <c r="AT49" s="26" t="str">
        <f t="shared" si="5"/>
        <v/>
      </c>
      <c r="AU49" s="25" t="str">
        <f t="shared" si="6"/>
        <v/>
      </c>
      <c r="AV49" s="26" t="str">
        <f t="shared" si="7"/>
        <v/>
      </c>
      <c r="AW49" s="24" t="str">
        <f t="shared" si="19"/>
        <v/>
      </c>
      <c r="AX49" s="24">
        <f t="shared" si="8"/>
        <v>0</v>
      </c>
      <c r="AY49" s="24" t="str">
        <f t="shared" si="9"/>
        <v/>
      </c>
      <c r="AZ49" s="24" t="str">
        <f t="shared" si="10"/>
        <v/>
      </c>
      <c r="BA49" s="24" t="str">
        <f t="shared" si="11"/>
        <v/>
      </c>
      <c r="BB49" s="24" t="str">
        <f t="shared" si="12"/>
        <v/>
      </c>
      <c r="BC49" s="25" t="str">
        <f t="shared" si="13"/>
        <v/>
      </c>
      <c r="BD49" s="25" t="str">
        <f t="shared" si="14"/>
        <v/>
      </c>
      <c r="BE49" s="25" t="str">
        <f>IF(ISERROR(BA49*0.942/(AW49*AY49/100+SUM($AK$5:AL49)*0.6/100+SUM(AM49:AO49))),"",BA49*0.942/(AW49*AY49/100+SUM($AK$5:AL49)*0.6/100+SUM(AM49:AO49)))</f>
        <v/>
      </c>
      <c r="BF49" s="24" t="str">
        <f t="shared" si="15"/>
        <v/>
      </c>
      <c r="BG49" s="24" t="str">
        <f t="shared" si="15"/>
        <v/>
      </c>
      <c r="BH49" s="27" t="str">
        <f t="shared" si="16"/>
        <v/>
      </c>
      <c r="BI49" s="27" t="str">
        <f t="shared" si="17"/>
        <v/>
      </c>
      <c r="BJ49" s="27" t="str">
        <f t="shared" si="18"/>
        <v/>
      </c>
      <c r="BK49" s="43" t="str">
        <f>IF(SUM(AP49,AP50)=0,"",SUM(AP49,AP50))</f>
        <v/>
      </c>
      <c r="BL49" s="43" t="str">
        <f>IF(ISERROR((AK49+AK50)*1000/BK49),"",(AK49+AK50)*1000/BK49)</f>
        <v/>
      </c>
      <c r="BM49" s="43" t="str">
        <f>IF(ISERROR((AL49+AL50)*1000/BK49),"",(AL49+AL50)*1000/BK49)</f>
        <v/>
      </c>
      <c r="BN49" s="43" t="str">
        <f>IF(SUM(BL49,BM49)=0,"",SUM(BL49,BM49))</f>
        <v/>
      </c>
      <c r="BO49" s="43" t="str">
        <f>IF(SUM(AQ49,AQ50)=0,"",SUM(AQ49,AQ50))</f>
        <v/>
      </c>
      <c r="BP49" s="43" t="str">
        <f>IF(ISERROR((AK49+AK50)*1000/BO49),"",(AK49+AK50)*1000/BO49)</f>
        <v/>
      </c>
      <c r="BQ49" s="43" t="str">
        <f>IF(ISERROR((AL49+AL50)*1000/BO49),"",(AL49+AL50)*1000/BO49)</f>
        <v/>
      </c>
      <c r="BR49" s="44" t="str">
        <f>IF(SUM(BP49,BQ49)=0,"",SUM(BP49,BQ49))</f>
        <v/>
      </c>
    </row>
    <row r="50" spans="1:70" ht="15" customHeight="1" x14ac:dyDescent="0.15">
      <c r="A50" s="42"/>
      <c r="B50" s="36" t="str">
        <f>IF(_tagNameDatas!A47="","",_tagNameDatas!A47)</f>
        <v/>
      </c>
      <c r="C50" s="36" t="s">
        <v>50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5"/>
      <c r="AH50" s="24">
        <f t="shared" si="0"/>
        <v>0</v>
      </c>
      <c r="AI50" s="24">
        <f t="shared" si="1"/>
        <v>0</v>
      </c>
      <c r="AJ50" s="24" t="str">
        <f>IF(_tagNameDatas!B47="","",_tagNameDatas!B47)</f>
        <v/>
      </c>
      <c r="AK50" s="24"/>
      <c r="AL50" s="24">
        <f t="shared" si="2"/>
        <v>0</v>
      </c>
      <c r="AM50" s="24"/>
      <c r="AN50" s="24"/>
      <c r="AO50" s="24"/>
      <c r="AP50" s="24"/>
      <c r="AQ50" s="24" t="str">
        <f t="shared" si="3"/>
        <v/>
      </c>
      <c r="AR50" s="43"/>
      <c r="AS50" s="24" t="str">
        <f t="shared" si="4"/>
        <v/>
      </c>
      <c r="AT50" s="26" t="str">
        <f t="shared" si="5"/>
        <v/>
      </c>
      <c r="AU50" s="25" t="str">
        <f t="shared" si="6"/>
        <v/>
      </c>
      <c r="AV50" s="26" t="str">
        <f t="shared" si="7"/>
        <v/>
      </c>
      <c r="AW50" s="24" t="str">
        <f t="shared" si="19"/>
        <v/>
      </c>
      <c r="AX50" s="24">
        <f t="shared" si="8"/>
        <v>0</v>
      </c>
      <c r="AY50" s="24" t="str">
        <f t="shared" si="9"/>
        <v/>
      </c>
      <c r="AZ50" s="24" t="str">
        <f t="shared" si="10"/>
        <v/>
      </c>
      <c r="BA50" s="24" t="str">
        <f t="shared" si="11"/>
        <v/>
      </c>
      <c r="BB50" s="24" t="str">
        <f t="shared" si="12"/>
        <v/>
      </c>
      <c r="BC50" s="25" t="str">
        <f t="shared" si="13"/>
        <v/>
      </c>
      <c r="BD50" s="25" t="str">
        <f t="shared" si="14"/>
        <v/>
      </c>
      <c r="BE50" s="25" t="str">
        <f>IF(ISERROR(BA50*0.942/(AW50*AY50/100+SUM($AK$5:AL50)*0.6/100+SUM(AM50:AO50))),"",BA50*0.942/(AW50*AY50/100+SUM($AK$5:AL50)*0.6/100+SUM(AM50:AO50)))</f>
        <v/>
      </c>
      <c r="BF50" s="24" t="str">
        <f t="shared" si="15"/>
        <v/>
      </c>
      <c r="BG50" s="24" t="str">
        <f t="shared" si="15"/>
        <v/>
      </c>
      <c r="BH50" s="27" t="str">
        <f t="shared" si="16"/>
        <v/>
      </c>
      <c r="BI50" s="27" t="str">
        <f t="shared" si="17"/>
        <v/>
      </c>
      <c r="BJ50" s="27" t="str">
        <f t="shared" si="18"/>
        <v/>
      </c>
      <c r="BK50" s="43"/>
      <c r="BL50" s="43"/>
      <c r="BM50" s="43"/>
      <c r="BN50" s="43"/>
      <c r="BO50" s="43"/>
      <c r="BP50" s="43"/>
      <c r="BQ50" s="43"/>
      <c r="BR50" s="44"/>
    </row>
    <row r="51" spans="1:70" ht="15" customHeight="1" x14ac:dyDescent="0.15">
      <c r="A51" s="42">
        <v>24</v>
      </c>
      <c r="B51" s="36" t="str">
        <f>IF(_tagNameDatas!A48="","",_tagNameDatas!A48)</f>
        <v/>
      </c>
      <c r="C51" s="36" t="s">
        <v>49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5"/>
      <c r="AG51" s="25"/>
      <c r="AH51" s="24">
        <f t="shared" si="0"/>
        <v>0</v>
      </c>
      <c r="AI51" s="24">
        <f t="shared" si="1"/>
        <v>0</v>
      </c>
      <c r="AJ51" s="24" t="str">
        <f>IF(_tagNameDatas!B48="","",_tagNameDatas!B48)</f>
        <v/>
      </c>
      <c r="AK51" s="24"/>
      <c r="AL51" s="24">
        <f t="shared" si="2"/>
        <v>0</v>
      </c>
      <c r="AM51" s="24"/>
      <c r="AN51" s="24"/>
      <c r="AO51" s="24"/>
      <c r="AP51" s="24"/>
      <c r="AQ51" s="24" t="str">
        <f t="shared" si="3"/>
        <v/>
      </c>
      <c r="AR51" s="43" t="str">
        <f>IF(_tagNameDatas!C48="","",_tagNameDatas!C48)</f>
        <v/>
      </c>
      <c r="AS51" s="24" t="str">
        <f t="shared" si="4"/>
        <v/>
      </c>
      <c r="AT51" s="26" t="str">
        <f t="shared" si="5"/>
        <v/>
      </c>
      <c r="AU51" s="25" t="str">
        <f t="shared" si="6"/>
        <v/>
      </c>
      <c r="AV51" s="26" t="str">
        <f t="shared" si="7"/>
        <v/>
      </c>
      <c r="AW51" s="24" t="str">
        <f t="shared" si="19"/>
        <v/>
      </c>
      <c r="AX51" s="24">
        <f t="shared" si="8"/>
        <v>0</v>
      </c>
      <c r="AY51" s="24" t="str">
        <f t="shared" si="9"/>
        <v/>
      </c>
      <c r="AZ51" s="24" t="str">
        <f t="shared" si="10"/>
        <v/>
      </c>
      <c r="BA51" s="24" t="str">
        <f t="shared" si="11"/>
        <v/>
      </c>
      <c r="BB51" s="24" t="str">
        <f t="shared" si="12"/>
        <v/>
      </c>
      <c r="BC51" s="25" t="str">
        <f t="shared" si="13"/>
        <v/>
      </c>
      <c r="BD51" s="25" t="str">
        <f t="shared" si="14"/>
        <v/>
      </c>
      <c r="BE51" s="25" t="str">
        <f>IF(ISERROR(BA51*0.942/(AW51*AY51/100+SUM($AK$5:AL51)*0.6/100+SUM(AM51:AO51))),"",BA51*0.942/(AW51*AY51/100+SUM($AK$5:AL51)*0.6/100+SUM(AM51:AO51)))</f>
        <v/>
      </c>
      <c r="BF51" s="24" t="str">
        <f t="shared" si="15"/>
        <v/>
      </c>
      <c r="BG51" s="24" t="str">
        <f t="shared" si="15"/>
        <v/>
      </c>
      <c r="BH51" s="27" t="str">
        <f t="shared" si="16"/>
        <v/>
      </c>
      <c r="BI51" s="27" t="str">
        <f t="shared" si="17"/>
        <v/>
      </c>
      <c r="BJ51" s="27" t="str">
        <f t="shared" si="18"/>
        <v/>
      </c>
      <c r="BK51" s="43" t="str">
        <f>IF(SUM(AP51,AP52)=0,"",SUM(AP51,AP52))</f>
        <v/>
      </c>
      <c r="BL51" s="43" t="str">
        <f>IF(ISERROR((AK51+AK52)*1000/BK51),"",(AK51+AK52)*1000/BK51)</f>
        <v/>
      </c>
      <c r="BM51" s="43" t="str">
        <f>IF(ISERROR((AL51+AL52)*1000/BK51),"",(AL51+AL52)*1000/BK51)</f>
        <v/>
      </c>
      <c r="BN51" s="43" t="str">
        <f>IF(SUM(BL51,BM51)=0,"",SUM(BL51,BM51))</f>
        <v/>
      </c>
      <c r="BO51" s="43" t="str">
        <f>IF(SUM(AQ51,AQ52)=0,"",SUM(AQ51,AQ52))</f>
        <v/>
      </c>
      <c r="BP51" s="43" t="str">
        <f>IF(ISERROR((AK51+AK52)*1000/BO51),"",(AK51+AK52)*1000/BO51)</f>
        <v/>
      </c>
      <c r="BQ51" s="43" t="str">
        <f>IF(ISERROR((AL51+AL52)*1000/BO51),"",(AL51+AL52)*1000/BO51)</f>
        <v/>
      </c>
      <c r="BR51" s="44" t="str">
        <f>IF(SUM(BP51,BQ51)=0,"",SUM(BP51,BQ51))</f>
        <v/>
      </c>
    </row>
    <row r="52" spans="1:70" ht="15" customHeight="1" x14ac:dyDescent="0.15">
      <c r="A52" s="42"/>
      <c r="B52" s="36" t="str">
        <f>IF(_tagNameDatas!A49="","",_tagNameDatas!A49)</f>
        <v/>
      </c>
      <c r="C52" s="36" t="s">
        <v>50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5"/>
      <c r="AG52" s="25"/>
      <c r="AH52" s="24">
        <f t="shared" si="0"/>
        <v>0</v>
      </c>
      <c r="AI52" s="24">
        <f t="shared" si="1"/>
        <v>0</v>
      </c>
      <c r="AJ52" s="24" t="str">
        <f>IF(_tagNameDatas!B49="","",_tagNameDatas!B49)</f>
        <v/>
      </c>
      <c r="AK52" s="24"/>
      <c r="AL52" s="24">
        <f t="shared" si="2"/>
        <v>0</v>
      </c>
      <c r="AM52" s="24"/>
      <c r="AN52" s="24"/>
      <c r="AO52" s="24"/>
      <c r="AP52" s="24"/>
      <c r="AQ52" s="24" t="str">
        <f t="shared" si="3"/>
        <v/>
      </c>
      <c r="AR52" s="43"/>
      <c r="AS52" s="24" t="str">
        <f t="shared" si="4"/>
        <v/>
      </c>
      <c r="AT52" s="26" t="str">
        <f t="shared" si="5"/>
        <v/>
      </c>
      <c r="AU52" s="25" t="str">
        <f t="shared" si="6"/>
        <v/>
      </c>
      <c r="AV52" s="26" t="str">
        <f t="shared" si="7"/>
        <v/>
      </c>
      <c r="AW52" s="24" t="str">
        <f t="shared" si="19"/>
        <v/>
      </c>
      <c r="AX52" s="24">
        <f t="shared" si="8"/>
        <v>0</v>
      </c>
      <c r="AY52" s="24" t="str">
        <f t="shared" si="9"/>
        <v/>
      </c>
      <c r="AZ52" s="24" t="str">
        <f t="shared" si="10"/>
        <v/>
      </c>
      <c r="BA52" s="24" t="str">
        <f t="shared" si="11"/>
        <v/>
      </c>
      <c r="BB52" s="24" t="str">
        <f t="shared" si="12"/>
        <v/>
      </c>
      <c r="BC52" s="25" t="str">
        <f t="shared" si="13"/>
        <v/>
      </c>
      <c r="BD52" s="25" t="str">
        <f t="shared" si="14"/>
        <v/>
      </c>
      <c r="BE52" s="25" t="str">
        <f>IF(ISERROR(BA52*0.942/(AW52*AY52/100+SUM($AK$5:AL52)*0.6/100+SUM(AM52:AO52))),"",BA52*0.942/(AW52*AY52/100+SUM($AK$5:AL52)*0.6/100+SUM(AM52:AO52)))</f>
        <v/>
      </c>
      <c r="BF52" s="24" t="str">
        <f t="shared" si="15"/>
        <v/>
      </c>
      <c r="BG52" s="24" t="str">
        <f t="shared" si="15"/>
        <v/>
      </c>
      <c r="BH52" s="27" t="str">
        <f t="shared" si="16"/>
        <v/>
      </c>
      <c r="BI52" s="27" t="str">
        <f t="shared" si="17"/>
        <v/>
      </c>
      <c r="BJ52" s="27" t="str">
        <f t="shared" si="18"/>
        <v/>
      </c>
      <c r="BK52" s="43"/>
      <c r="BL52" s="43"/>
      <c r="BM52" s="43"/>
      <c r="BN52" s="43"/>
      <c r="BO52" s="43"/>
      <c r="BP52" s="43"/>
      <c r="BQ52" s="43"/>
      <c r="BR52" s="44"/>
    </row>
    <row r="53" spans="1:70" ht="15" customHeight="1" x14ac:dyDescent="0.15">
      <c r="A53" s="42">
        <v>25</v>
      </c>
      <c r="B53" s="36" t="str">
        <f>IF(_tagNameDatas!A50="","",_tagNameDatas!A50)</f>
        <v/>
      </c>
      <c r="C53" s="36" t="s">
        <v>49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5"/>
      <c r="AF53" s="25"/>
      <c r="AG53" s="25"/>
      <c r="AH53" s="24">
        <f t="shared" si="0"/>
        <v>0</v>
      </c>
      <c r="AI53" s="24">
        <f t="shared" si="1"/>
        <v>0</v>
      </c>
      <c r="AJ53" s="24" t="str">
        <f>IF(_tagNameDatas!B50="","",_tagNameDatas!B50)</f>
        <v/>
      </c>
      <c r="AK53" s="24"/>
      <c r="AL53" s="24">
        <f t="shared" si="2"/>
        <v>0</v>
      </c>
      <c r="AM53" s="24"/>
      <c r="AN53" s="24"/>
      <c r="AO53" s="24"/>
      <c r="AP53" s="24"/>
      <c r="AQ53" s="24" t="str">
        <f t="shared" si="3"/>
        <v/>
      </c>
      <c r="AR53" s="43" t="str">
        <f>IF(_tagNameDatas!C50="","",_tagNameDatas!C50)</f>
        <v/>
      </c>
      <c r="AS53" s="24" t="str">
        <f t="shared" si="4"/>
        <v/>
      </c>
      <c r="AT53" s="26" t="str">
        <f t="shared" si="5"/>
        <v/>
      </c>
      <c r="AU53" s="25" t="str">
        <f t="shared" si="6"/>
        <v/>
      </c>
      <c r="AV53" s="26" t="str">
        <f t="shared" si="7"/>
        <v/>
      </c>
      <c r="AW53" s="24" t="str">
        <f t="shared" si="19"/>
        <v/>
      </c>
      <c r="AX53" s="24">
        <f t="shared" si="8"/>
        <v>0</v>
      </c>
      <c r="AY53" s="24" t="str">
        <f t="shared" si="9"/>
        <v/>
      </c>
      <c r="AZ53" s="24" t="str">
        <f t="shared" si="10"/>
        <v/>
      </c>
      <c r="BA53" s="24" t="str">
        <f t="shared" si="11"/>
        <v/>
      </c>
      <c r="BB53" s="24" t="str">
        <f t="shared" si="12"/>
        <v/>
      </c>
      <c r="BC53" s="25" t="str">
        <f t="shared" si="13"/>
        <v/>
      </c>
      <c r="BD53" s="25" t="str">
        <f t="shared" si="14"/>
        <v/>
      </c>
      <c r="BE53" s="25" t="str">
        <f>IF(ISERROR(BA53*0.942/(AW53*AY53/100+SUM($AK$5:AL53)*0.6/100+SUM(AM53:AO53))),"",BA53*0.942/(AW53*AY53/100+SUM($AK$5:AL53)*0.6/100+SUM(AM53:AO53)))</f>
        <v/>
      </c>
      <c r="BF53" s="24" t="str">
        <f t="shared" si="15"/>
        <v/>
      </c>
      <c r="BG53" s="24" t="str">
        <f t="shared" si="15"/>
        <v/>
      </c>
      <c r="BH53" s="27" t="str">
        <f t="shared" si="16"/>
        <v/>
      </c>
      <c r="BI53" s="27" t="str">
        <f t="shared" si="17"/>
        <v/>
      </c>
      <c r="BJ53" s="27" t="str">
        <f t="shared" si="18"/>
        <v/>
      </c>
      <c r="BK53" s="43" t="str">
        <f>IF(SUM(AP53,AP54)=0,"",SUM(AP53,AP54))</f>
        <v/>
      </c>
      <c r="BL53" s="43" t="str">
        <f>IF(ISERROR((AK53+AK54)*1000/BK53),"",(AK53+AK54)*1000/BK53)</f>
        <v/>
      </c>
      <c r="BM53" s="43" t="str">
        <f>IF(ISERROR((AL53+AL54)*1000/BK53),"",(AL53+AL54)*1000/BK53)</f>
        <v/>
      </c>
      <c r="BN53" s="43" t="str">
        <f>IF(SUM(BL53,BM53)=0,"",SUM(BL53,BM53))</f>
        <v/>
      </c>
      <c r="BO53" s="43" t="str">
        <f>IF(SUM(AQ53,AQ54)=0,"",SUM(AQ53,AQ54))</f>
        <v/>
      </c>
      <c r="BP53" s="43" t="str">
        <f>IF(ISERROR((AK53+AK54)*1000/BO53),"",(AK53+AK54)*1000/BO53)</f>
        <v/>
      </c>
      <c r="BQ53" s="43" t="str">
        <f>IF(ISERROR((AL53+AL54)*1000/BO53),"",(AL53+AL54)*1000/BO53)</f>
        <v/>
      </c>
      <c r="BR53" s="44" t="str">
        <f>IF(SUM(BP53,BQ53)=0,"",SUM(BP53,BQ53))</f>
        <v/>
      </c>
    </row>
    <row r="54" spans="1:70" ht="15" customHeight="1" x14ac:dyDescent="0.15">
      <c r="A54" s="42"/>
      <c r="B54" s="36" t="str">
        <f>IF(_tagNameDatas!A51="","",_tagNameDatas!A51)</f>
        <v/>
      </c>
      <c r="C54" s="36" t="s">
        <v>50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5"/>
      <c r="AF54" s="25"/>
      <c r="AG54" s="25"/>
      <c r="AH54" s="24">
        <f t="shared" si="0"/>
        <v>0</v>
      </c>
      <c r="AI54" s="24">
        <f t="shared" si="1"/>
        <v>0</v>
      </c>
      <c r="AJ54" s="24" t="str">
        <f>IF(_tagNameDatas!B51="","",_tagNameDatas!B51)</f>
        <v/>
      </c>
      <c r="AK54" s="24"/>
      <c r="AL54" s="24">
        <f t="shared" si="2"/>
        <v>0</v>
      </c>
      <c r="AM54" s="24"/>
      <c r="AN54" s="24"/>
      <c r="AO54" s="24"/>
      <c r="AP54" s="24"/>
      <c r="AQ54" s="24" t="str">
        <f t="shared" si="3"/>
        <v/>
      </c>
      <c r="AR54" s="43"/>
      <c r="AS54" s="24" t="str">
        <f t="shared" si="4"/>
        <v/>
      </c>
      <c r="AT54" s="26" t="str">
        <f t="shared" si="5"/>
        <v/>
      </c>
      <c r="AU54" s="25" t="str">
        <f t="shared" si="6"/>
        <v/>
      </c>
      <c r="AV54" s="26" t="str">
        <f t="shared" si="7"/>
        <v/>
      </c>
      <c r="AW54" s="24" t="str">
        <f t="shared" si="19"/>
        <v/>
      </c>
      <c r="AX54" s="24">
        <f t="shared" si="8"/>
        <v>0</v>
      </c>
      <c r="AY54" s="24" t="str">
        <f t="shared" si="9"/>
        <v/>
      </c>
      <c r="AZ54" s="24" t="str">
        <f t="shared" si="10"/>
        <v/>
      </c>
      <c r="BA54" s="24" t="str">
        <f t="shared" si="11"/>
        <v/>
      </c>
      <c r="BB54" s="24" t="str">
        <f t="shared" si="12"/>
        <v/>
      </c>
      <c r="BC54" s="25" t="str">
        <f t="shared" si="13"/>
        <v/>
      </c>
      <c r="BD54" s="25" t="str">
        <f t="shared" si="14"/>
        <v/>
      </c>
      <c r="BE54" s="25" t="str">
        <f>IF(ISERROR(BA54*0.942/(AW54*AY54/100+SUM($AK$5:AL54)*0.6/100+SUM(AM54:AO54))),"",BA54*0.942/(AW54*AY54/100+SUM($AK$5:AL54)*0.6/100+SUM(AM54:AO54)))</f>
        <v/>
      </c>
      <c r="BF54" s="24" t="str">
        <f t="shared" si="15"/>
        <v/>
      </c>
      <c r="BG54" s="24" t="str">
        <f t="shared" si="15"/>
        <v/>
      </c>
      <c r="BH54" s="27" t="str">
        <f t="shared" si="16"/>
        <v/>
      </c>
      <c r="BI54" s="27" t="str">
        <f t="shared" si="17"/>
        <v/>
      </c>
      <c r="BJ54" s="27" t="str">
        <f t="shared" si="18"/>
        <v/>
      </c>
      <c r="BK54" s="43"/>
      <c r="BL54" s="43"/>
      <c r="BM54" s="43"/>
      <c r="BN54" s="43"/>
      <c r="BO54" s="43"/>
      <c r="BP54" s="43"/>
      <c r="BQ54" s="43"/>
      <c r="BR54" s="44"/>
    </row>
    <row r="55" spans="1:70" ht="15" customHeight="1" x14ac:dyDescent="0.15">
      <c r="A55" s="42">
        <v>26</v>
      </c>
      <c r="B55" s="36" t="str">
        <f>IF(_tagNameDatas!A52="","",_tagNameDatas!A52)</f>
        <v/>
      </c>
      <c r="C55" s="36" t="s">
        <v>49</v>
      </c>
      <c r="D55" s="29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5"/>
      <c r="AF55" s="25"/>
      <c r="AG55" s="25"/>
      <c r="AH55" s="24">
        <f t="shared" si="0"/>
        <v>0</v>
      </c>
      <c r="AI55" s="24">
        <f t="shared" si="1"/>
        <v>0</v>
      </c>
      <c r="AJ55" s="24" t="str">
        <f>IF(_tagNameDatas!B52="","",_tagNameDatas!B52)</f>
        <v/>
      </c>
      <c r="AK55" s="24"/>
      <c r="AL55" s="24">
        <f t="shared" si="2"/>
        <v>0</v>
      </c>
      <c r="AM55" s="24"/>
      <c r="AN55" s="24"/>
      <c r="AO55" s="24"/>
      <c r="AP55" s="24"/>
      <c r="AQ55" s="24" t="str">
        <f t="shared" si="3"/>
        <v/>
      </c>
      <c r="AR55" s="43" t="str">
        <f>IF(_tagNameDatas!C52="","",_tagNameDatas!C52)</f>
        <v/>
      </c>
      <c r="AS55" s="24" t="str">
        <f t="shared" si="4"/>
        <v/>
      </c>
      <c r="AT55" s="26" t="str">
        <f t="shared" si="5"/>
        <v/>
      </c>
      <c r="AU55" s="25" t="str">
        <f t="shared" si="6"/>
        <v/>
      </c>
      <c r="AV55" s="26" t="str">
        <f t="shared" si="7"/>
        <v/>
      </c>
      <c r="AW55" s="24" t="str">
        <f t="shared" si="19"/>
        <v/>
      </c>
      <c r="AX55" s="24">
        <f t="shared" si="8"/>
        <v>0</v>
      </c>
      <c r="AY55" s="24" t="str">
        <f t="shared" si="9"/>
        <v/>
      </c>
      <c r="AZ55" s="24" t="str">
        <f t="shared" si="10"/>
        <v/>
      </c>
      <c r="BA55" s="24" t="str">
        <f t="shared" si="11"/>
        <v/>
      </c>
      <c r="BB55" s="24" t="str">
        <f t="shared" si="12"/>
        <v/>
      </c>
      <c r="BC55" s="25" t="str">
        <f t="shared" si="13"/>
        <v/>
      </c>
      <c r="BD55" s="25" t="str">
        <f t="shared" si="14"/>
        <v/>
      </c>
      <c r="BE55" s="25" t="str">
        <f>IF(ISERROR(BA55*0.942/(AW55*AY55/100+SUM($AK$5:AL55)*0.6/100+SUM(AM55:AO55))),"",BA55*0.942/(AW55*AY55/100+SUM($AK$5:AL55)*0.6/100+SUM(AM55:AO55)))</f>
        <v/>
      </c>
      <c r="BF55" s="24" t="str">
        <f t="shared" si="15"/>
        <v/>
      </c>
      <c r="BG55" s="24" t="str">
        <f t="shared" si="15"/>
        <v/>
      </c>
      <c r="BH55" s="27" t="str">
        <f t="shared" si="16"/>
        <v/>
      </c>
      <c r="BI55" s="27" t="str">
        <f t="shared" si="17"/>
        <v/>
      </c>
      <c r="BJ55" s="27" t="str">
        <f t="shared" si="18"/>
        <v/>
      </c>
      <c r="BK55" s="43" t="str">
        <f>IF(SUM(AP55,AP56)=0,"",SUM(AP55,AP56))</f>
        <v/>
      </c>
      <c r="BL55" s="43" t="str">
        <f>IF(ISERROR((AK55+AK56)*1000/BK55),"",(AK55+AK56)*1000/BK55)</f>
        <v/>
      </c>
      <c r="BM55" s="43" t="str">
        <f>IF(ISERROR((AL55+AL56)*1000/BK55),"",(AL55+AL56)*1000/BK55)</f>
        <v/>
      </c>
      <c r="BN55" s="43" t="str">
        <f>IF(SUM(BL55,BM55)=0,"",SUM(BL55,BM55))</f>
        <v/>
      </c>
      <c r="BO55" s="43" t="str">
        <f>IF(SUM(AQ55,AQ56)=0,"",SUM(AQ55,AQ56))</f>
        <v/>
      </c>
      <c r="BP55" s="43" t="str">
        <f>IF(ISERROR((AK55+AK56)*1000/BO55),"",(AK55+AK56)*1000/BO55)</f>
        <v/>
      </c>
      <c r="BQ55" s="43" t="str">
        <f>IF(ISERROR((AL55+AL56)*1000/BO55),"",(AL55+AL56)*1000/BO55)</f>
        <v/>
      </c>
      <c r="BR55" s="44" t="str">
        <f>IF(SUM(BP55,BQ55)=0,"",SUM(BP55,BQ55))</f>
        <v/>
      </c>
    </row>
    <row r="56" spans="1:70" ht="15" customHeight="1" x14ac:dyDescent="0.15">
      <c r="A56" s="42"/>
      <c r="B56" s="36" t="str">
        <f>IF(_tagNameDatas!A53="","",_tagNameDatas!A53)</f>
        <v/>
      </c>
      <c r="C56" s="36" t="s">
        <v>50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5"/>
      <c r="AF56" s="25"/>
      <c r="AG56" s="25"/>
      <c r="AH56" s="24">
        <f t="shared" si="0"/>
        <v>0</v>
      </c>
      <c r="AI56" s="24">
        <f t="shared" si="1"/>
        <v>0</v>
      </c>
      <c r="AJ56" s="24" t="str">
        <f>IF(_tagNameDatas!B53="","",_tagNameDatas!B53)</f>
        <v/>
      </c>
      <c r="AK56" s="24"/>
      <c r="AL56" s="24">
        <f t="shared" si="2"/>
        <v>0</v>
      </c>
      <c r="AM56" s="24"/>
      <c r="AN56" s="24"/>
      <c r="AO56" s="24"/>
      <c r="AP56" s="24"/>
      <c r="AQ56" s="24" t="str">
        <f t="shared" si="3"/>
        <v/>
      </c>
      <c r="AR56" s="43"/>
      <c r="AS56" s="24" t="str">
        <f t="shared" si="4"/>
        <v/>
      </c>
      <c r="AT56" s="26" t="str">
        <f t="shared" si="5"/>
        <v/>
      </c>
      <c r="AU56" s="25" t="str">
        <f t="shared" si="6"/>
        <v/>
      </c>
      <c r="AV56" s="26" t="str">
        <f t="shared" si="7"/>
        <v/>
      </c>
      <c r="AW56" s="24" t="str">
        <f t="shared" si="19"/>
        <v/>
      </c>
      <c r="AX56" s="24">
        <f t="shared" si="8"/>
        <v>0</v>
      </c>
      <c r="AY56" s="24" t="str">
        <f t="shared" si="9"/>
        <v/>
      </c>
      <c r="AZ56" s="24" t="str">
        <f t="shared" si="10"/>
        <v/>
      </c>
      <c r="BA56" s="24" t="str">
        <f t="shared" si="11"/>
        <v/>
      </c>
      <c r="BB56" s="24" t="str">
        <f t="shared" si="12"/>
        <v/>
      </c>
      <c r="BC56" s="25" t="str">
        <f t="shared" si="13"/>
        <v/>
      </c>
      <c r="BD56" s="25" t="str">
        <f t="shared" si="14"/>
        <v/>
      </c>
      <c r="BE56" s="25" t="str">
        <f>IF(ISERROR(BA56*0.942/(AW56*AY56/100+SUM($AK$5:AL56)*0.6/100+SUM(AM56:AO56))),"",BA56*0.942/(AW56*AY56/100+SUM($AK$5:AL56)*0.6/100+SUM(AM56:AO56)))</f>
        <v/>
      </c>
      <c r="BF56" s="24" t="str">
        <f t="shared" si="15"/>
        <v/>
      </c>
      <c r="BG56" s="24" t="str">
        <f t="shared" si="15"/>
        <v/>
      </c>
      <c r="BH56" s="27" t="str">
        <f t="shared" si="16"/>
        <v/>
      </c>
      <c r="BI56" s="27" t="str">
        <f t="shared" si="17"/>
        <v/>
      </c>
      <c r="BJ56" s="27" t="str">
        <f t="shared" si="18"/>
        <v/>
      </c>
      <c r="BK56" s="43"/>
      <c r="BL56" s="43"/>
      <c r="BM56" s="43"/>
      <c r="BN56" s="43"/>
      <c r="BO56" s="43"/>
      <c r="BP56" s="43"/>
      <c r="BQ56" s="43"/>
      <c r="BR56" s="44"/>
    </row>
    <row r="57" spans="1:70" ht="15" customHeight="1" x14ac:dyDescent="0.15">
      <c r="A57" s="42">
        <v>27</v>
      </c>
      <c r="B57" s="36" t="str">
        <f>IF(_tagNameDatas!A54="","",_tagNameDatas!A54)</f>
        <v/>
      </c>
      <c r="C57" s="36" t="s">
        <v>49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5"/>
      <c r="AF57" s="25"/>
      <c r="AG57" s="25"/>
      <c r="AH57" s="24">
        <f t="shared" si="0"/>
        <v>0</v>
      </c>
      <c r="AI57" s="24">
        <f t="shared" si="1"/>
        <v>0</v>
      </c>
      <c r="AJ57" s="24" t="str">
        <f>IF(_tagNameDatas!B54="","",_tagNameDatas!B54)</f>
        <v/>
      </c>
      <c r="AK57" s="24"/>
      <c r="AL57" s="24">
        <f t="shared" si="2"/>
        <v>0</v>
      </c>
      <c r="AM57" s="24"/>
      <c r="AN57" s="24"/>
      <c r="AO57" s="24"/>
      <c r="AP57" s="24"/>
      <c r="AQ57" s="24" t="str">
        <f t="shared" si="3"/>
        <v/>
      </c>
      <c r="AR57" s="43" t="str">
        <f>IF(_tagNameDatas!C54="","",_tagNameDatas!C54)</f>
        <v/>
      </c>
      <c r="AS57" s="24" t="str">
        <f t="shared" si="4"/>
        <v/>
      </c>
      <c r="AT57" s="26" t="str">
        <f t="shared" si="5"/>
        <v/>
      </c>
      <c r="AU57" s="25" t="str">
        <f t="shared" si="6"/>
        <v/>
      </c>
      <c r="AV57" s="26" t="str">
        <f t="shared" si="7"/>
        <v/>
      </c>
      <c r="AW57" s="24" t="str">
        <f t="shared" si="19"/>
        <v/>
      </c>
      <c r="AX57" s="24">
        <f t="shared" si="8"/>
        <v>0</v>
      </c>
      <c r="AY57" s="24" t="str">
        <f t="shared" si="9"/>
        <v/>
      </c>
      <c r="AZ57" s="24" t="str">
        <f t="shared" si="10"/>
        <v/>
      </c>
      <c r="BA57" s="24" t="str">
        <f t="shared" si="11"/>
        <v/>
      </c>
      <c r="BB57" s="24" t="str">
        <f t="shared" si="12"/>
        <v/>
      </c>
      <c r="BC57" s="25" t="str">
        <f t="shared" si="13"/>
        <v/>
      </c>
      <c r="BD57" s="25" t="str">
        <f t="shared" si="14"/>
        <v/>
      </c>
      <c r="BE57" s="25" t="str">
        <f>IF(ISERROR(BA57*0.942/(AW57*AY57/100+SUM($AK$5:AL57)*0.6/100+SUM(AM57:AO57))),"",BA57*0.942/(AW57*AY57/100+SUM($AK$5:AL57)*0.6/100+SUM(AM57:AO57)))</f>
        <v/>
      </c>
      <c r="BF57" s="24" t="str">
        <f t="shared" si="15"/>
        <v/>
      </c>
      <c r="BG57" s="24" t="str">
        <f t="shared" si="15"/>
        <v/>
      </c>
      <c r="BH57" s="27" t="str">
        <f t="shared" si="16"/>
        <v/>
      </c>
      <c r="BI57" s="27" t="str">
        <f t="shared" si="17"/>
        <v/>
      </c>
      <c r="BJ57" s="27" t="str">
        <f t="shared" si="18"/>
        <v/>
      </c>
      <c r="BK57" s="43" t="str">
        <f>IF(SUM(AP57,AP58)=0,"",SUM(AP57,AP58))</f>
        <v/>
      </c>
      <c r="BL57" s="43" t="str">
        <f>IF(ISERROR((AK57+AK58)*1000/BK57),"",(AK57+AK58)*1000/BK57)</f>
        <v/>
      </c>
      <c r="BM57" s="43" t="str">
        <f>IF(ISERROR((AL57+AL58)*1000/BK57),"",(AL57+AL58)*1000/BK57)</f>
        <v/>
      </c>
      <c r="BN57" s="43" t="str">
        <f>IF(SUM(BL57,BM57)=0,"",SUM(BL57,BM57))</f>
        <v/>
      </c>
      <c r="BO57" s="43" t="str">
        <f>IF(SUM(AQ57,AQ58)=0,"",SUM(AQ57,AQ58))</f>
        <v/>
      </c>
      <c r="BP57" s="43" t="str">
        <f>IF(ISERROR((AK57+AK58)*1000/BO57),"",(AK57+AK58)*1000/BO57)</f>
        <v/>
      </c>
      <c r="BQ57" s="43" t="str">
        <f>IF(ISERROR((AL57+AL58)*1000/BO57),"",(AL57+AL58)*1000/BO57)</f>
        <v/>
      </c>
      <c r="BR57" s="44" t="str">
        <f>IF(SUM(BP57,BQ57)=0,"",SUM(BP57,BQ57))</f>
        <v/>
      </c>
    </row>
    <row r="58" spans="1:70" ht="15" customHeight="1" x14ac:dyDescent="0.15">
      <c r="A58" s="42"/>
      <c r="B58" s="36" t="str">
        <f>IF(_tagNameDatas!A55="","",_tagNameDatas!A55)</f>
        <v/>
      </c>
      <c r="C58" s="36" t="s">
        <v>50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5"/>
      <c r="AF58" s="25"/>
      <c r="AG58" s="25"/>
      <c r="AH58" s="24">
        <f t="shared" si="0"/>
        <v>0</v>
      </c>
      <c r="AI58" s="24">
        <f t="shared" si="1"/>
        <v>0</v>
      </c>
      <c r="AJ58" s="24" t="str">
        <f>IF(_tagNameDatas!B55="","",_tagNameDatas!B55)</f>
        <v/>
      </c>
      <c r="AK58" s="24"/>
      <c r="AL58" s="24">
        <f t="shared" si="2"/>
        <v>0</v>
      </c>
      <c r="AM58" s="24"/>
      <c r="AN58" s="24"/>
      <c r="AO58" s="24"/>
      <c r="AP58" s="24"/>
      <c r="AQ58" s="24" t="str">
        <f t="shared" si="3"/>
        <v/>
      </c>
      <c r="AR58" s="43"/>
      <c r="AS58" s="24" t="str">
        <f t="shared" si="4"/>
        <v/>
      </c>
      <c r="AT58" s="26" t="str">
        <f t="shared" si="5"/>
        <v/>
      </c>
      <c r="AU58" s="25" t="str">
        <f t="shared" si="6"/>
        <v/>
      </c>
      <c r="AV58" s="26" t="str">
        <f t="shared" si="7"/>
        <v/>
      </c>
      <c r="AW58" s="24" t="str">
        <f t="shared" si="19"/>
        <v/>
      </c>
      <c r="AX58" s="24">
        <f t="shared" si="8"/>
        <v>0</v>
      </c>
      <c r="AY58" s="24" t="str">
        <f t="shared" si="9"/>
        <v/>
      </c>
      <c r="AZ58" s="24" t="str">
        <f t="shared" si="10"/>
        <v/>
      </c>
      <c r="BA58" s="24" t="str">
        <f t="shared" si="11"/>
        <v/>
      </c>
      <c r="BB58" s="24" t="str">
        <f t="shared" si="12"/>
        <v/>
      </c>
      <c r="BC58" s="25" t="str">
        <f t="shared" si="13"/>
        <v/>
      </c>
      <c r="BD58" s="25" t="str">
        <f t="shared" si="14"/>
        <v/>
      </c>
      <c r="BE58" s="25" t="str">
        <f>IF(ISERROR(BA58*0.942/(AW58*AY58/100+SUM($AK$5:AL58)*0.6/100+SUM(AM58:AO58))),"",BA58*0.942/(AW58*AY58/100+SUM($AK$5:AL58)*0.6/100+SUM(AM58:AO58)))</f>
        <v/>
      </c>
      <c r="BF58" s="24" t="str">
        <f t="shared" si="15"/>
        <v/>
      </c>
      <c r="BG58" s="24" t="str">
        <f t="shared" si="15"/>
        <v/>
      </c>
      <c r="BH58" s="27" t="str">
        <f t="shared" si="16"/>
        <v/>
      </c>
      <c r="BI58" s="27" t="str">
        <f t="shared" si="17"/>
        <v/>
      </c>
      <c r="BJ58" s="27" t="str">
        <f t="shared" si="18"/>
        <v/>
      </c>
      <c r="BK58" s="43"/>
      <c r="BL58" s="43"/>
      <c r="BM58" s="43"/>
      <c r="BN58" s="43"/>
      <c r="BO58" s="43"/>
      <c r="BP58" s="43"/>
      <c r="BQ58" s="43"/>
      <c r="BR58" s="44"/>
    </row>
    <row r="59" spans="1:70" ht="15" customHeight="1" x14ac:dyDescent="0.15">
      <c r="A59" s="42">
        <v>28</v>
      </c>
      <c r="B59" s="36" t="str">
        <f>IF(_tagNameDatas!A56="","",_tagNameDatas!A56)</f>
        <v/>
      </c>
      <c r="C59" s="36" t="s">
        <v>49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5"/>
      <c r="AF59" s="25"/>
      <c r="AG59" s="25"/>
      <c r="AH59" s="24">
        <f t="shared" si="0"/>
        <v>0</v>
      </c>
      <c r="AI59" s="24">
        <f t="shared" si="1"/>
        <v>0</v>
      </c>
      <c r="AJ59" s="24" t="str">
        <f>IF(_tagNameDatas!B56="","",_tagNameDatas!B56)</f>
        <v/>
      </c>
      <c r="AK59" s="24"/>
      <c r="AL59" s="24">
        <f t="shared" si="2"/>
        <v>0</v>
      </c>
      <c r="AM59" s="24"/>
      <c r="AN59" s="24"/>
      <c r="AO59" s="24"/>
      <c r="AP59" s="24"/>
      <c r="AQ59" s="24" t="str">
        <f t="shared" si="3"/>
        <v/>
      </c>
      <c r="AR59" s="43" t="str">
        <f>IF(_tagNameDatas!C56="","",_tagNameDatas!C56)</f>
        <v/>
      </c>
      <c r="AS59" s="24" t="str">
        <f t="shared" si="4"/>
        <v/>
      </c>
      <c r="AT59" s="26" t="str">
        <f t="shared" si="5"/>
        <v/>
      </c>
      <c r="AU59" s="25" t="str">
        <f t="shared" si="6"/>
        <v/>
      </c>
      <c r="AV59" s="26" t="str">
        <f t="shared" si="7"/>
        <v/>
      </c>
      <c r="AW59" s="24" t="str">
        <f t="shared" si="19"/>
        <v/>
      </c>
      <c r="AX59" s="24">
        <f t="shared" si="8"/>
        <v>0</v>
      </c>
      <c r="AY59" s="24" t="str">
        <f t="shared" si="9"/>
        <v/>
      </c>
      <c r="AZ59" s="24" t="str">
        <f t="shared" si="10"/>
        <v/>
      </c>
      <c r="BA59" s="24" t="str">
        <f t="shared" si="11"/>
        <v/>
      </c>
      <c r="BB59" s="24" t="str">
        <f t="shared" si="12"/>
        <v/>
      </c>
      <c r="BC59" s="25" t="str">
        <f t="shared" si="13"/>
        <v/>
      </c>
      <c r="BD59" s="25" t="str">
        <f t="shared" si="14"/>
        <v/>
      </c>
      <c r="BE59" s="25" t="str">
        <f>IF(ISERROR(BA59*0.942/(AW59*AY59/100+SUM($AK$5:AL59)*0.6/100+SUM(AM59:AO59))),"",BA59*0.942/(AW59*AY59/100+SUM($AK$5:AL59)*0.6/100+SUM(AM59:AO59)))</f>
        <v/>
      </c>
      <c r="BF59" s="24" t="str">
        <f t="shared" si="15"/>
        <v/>
      </c>
      <c r="BG59" s="24" t="str">
        <f t="shared" si="15"/>
        <v/>
      </c>
      <c r="BH59" s="27" t="str">
        <f t="shared" si="16"/>
        <v/>
      </c>
      <c r="BI59" s="27" t="str">
        <f t="shared" si="17"/>
        <v/>
      </c>
      <c r="BJ59" s="27" t="str">
        <f t="shared" si="18"/>
        <v/>
      </c>
      <c r="BK59" s="43" t="str">
        <f>IF(SUM(AP59,AP60)=0,"",SUM(AP59,AP60))</f>
        <v/>
      </c>
      <c r="BL59" s="43" t="str">
        <f>IF(ISERROR((AK59+AK60)*1000/BK59),"",(AK59+AK60)*1000/BK59)</f>
        <v/>
      </c>
      <c r="BM59" s="43" t="str">
        <f>IF(ISERROR((AL59+AL60)*1000/BK59),"",(AL59+AL60)*1000/BK59)</f>
        <v/>
      </c>
      <c r="BN59" s="43" t="str">
        <f>IF(SUM(BL59,BM59)=0,"",SUM(BL59,BM59))</f>
        <v/>
      </c>
      <c r="BO59" s="43" t="str">
        <f>IF(SUM(AQ59,AQ60)=0,"",SUM(AQ59,AQ60))</f>
        <v/>
      </c>
      <c r="BP59" s="43" t="str">
        <f>IF(ISERROR((AK59+AK60)*1000/BO59),"",(AK59+AK60)*1000/BO59)</f>
        <v/>
      </c>
      <c r="BQ59" s="43" t="str">
        <f>IF(ISERROR((AL59+AL60)*1000/BO59),"",(AL59+AL60)*1000/BO59)</f>
        <v/>
      </c>
      <c r="BR59" s="44" t="str">
        <f>IF(SUM(BP59,BQ59)=0,"",SUM(BP59,BQ59))</f>
        <v/>
      </c>
    </row>
    <row r="60" spans="1:70" ht="15" customHeight="1" x14ac:dyDescent="0.15">
      <c r="A60" s="42"/>
      <c r="B60" s="36" t="str">
        <f>IF(_tagNameDatas!A57="","",_tagNameDatas!A57)</f>
        <v/>
      </c>
      <c r="C60" s="36" t="s">
        <v>50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5"/>
      <c r="AF60" s="25"/>
      <c r="AG60" s="25"/>
      <c r="AH60" s="24">
        <f t="shared" si="0"/>
        <v>0</v>
      </c>
      <c r="AI60" s="24">
        <f t="shared" si="1"/>
        <v>0</v>
      </c>
      <c r="AJ60" s="24" t="str">
        <f>IF(_tagNameDatas!B57="","",_tagNameDatas!B57)</f>
        <v/>
      </c>
      <c r="AK60" s="24"/>
      <c r="AL60" s="24">
        <f t="shared" si="2"/>
        <v>0</v>
      </c>
      <c r="AM60" s="24"/>
      <c r="AN60" s="24"/>
      <c r="AO60" s="24"/>
      <c r="AP60" s="24"/>
      <c r="AQ60" s="24" t="str">
        <f t="shared" si="3"/>
        <v/>
      </c>
      <c r="AR60" s="43"/>
      <c r="AS60" s="24" t="str">
        <f t="shared" si="4"/>
        <v/>
      </c>
      <c r="AT60" s="26" t="str">
        <f t="shared" si="5"/>
        <v/>
      </c>
      <c r="AU60" s="25" t="str">
        <f t="shared" si="6"/>
        <v/>
      </c>
      <c r="AV60" s="26" t="str">
        <f t="shared" si="7"/>
        <v/>
      </c>
      <c r="AW60" s="24" t="str">
        <f t="shared" si="19"/>
        <v/>
      </c>
      <c r="AX60" s="24">
        <f t="shared" si="8"/>
        <v>0</v>
      </c>
      <c r="AY60" s="24" t="str">
        <f t="shared" si="9"/>
        <v/>
      </c>
      <c r="AZ60" s="24" t="str">
        <f t="shared" si="10"/>
        <v/>
      </c>
      <c r="BA60" s="24" t="str">
        <f t="shared" si="11"/>
        <v/>
      </c>
      <c r="BB60" s="24" t="str">
        <f t="shared" si="12"/>
        <v/>
      </c>
      <c r="BC60" s="25" t="str">
        <f t="shared" si="13"/>
        <v/>
      </c>
      <c r="BD60" s="25" t="str">
        <f t="shared" si="14"/>
        <v/>
      </c>
      <c r="BE60" s="25" t="str">
        <f>IF(ISERROR(BA60*0.942/(AW60*AY60/100+SUM($AK$5:AL60)*0.6/100+SUM(AM60:AO60))),"",BA60*0.942/(AW60*AY60/100+SUM($AK$5:AL60)*0.6/100+SUM(AM60:AO60)))</f>
        <v/>
      </c>
      <c r="BF60" s="24" t="str">
        <f t="shared" si="15"/>
        <v/>
      </c>
      <c r="BG60" s="24" t="str">
        <f t="shared" si="15"/>
        <v/>
      </c>
      <c r="BH60" s="27" t="str">
        <f t="shared" si="16"/>
        <v/>
      </c>
      <c r="BI60" s="27" t="str">
        <f t="shared" si="17"/>
        <v/>
      </c>
      <c r="BJ60" s="27" t="str">
        <f t="shared" si="18"/>
        <v/>
      </c>
      <c r="BK60" s="43"/>
      <c r="BL60" s="43"/>
      <c r="BM60" s="43"/>
      <c r="BN60" s="43"/>
      <c r="BO60" s="43"/>
      <c r="BP60" s="43"/>
      <c r="BQ60" s="43"/>
      <c r="BR60" s="44"/>
    </row>
    <row r="61" spans="1:70" ht="15" customHeight="1" x14ac:dyDescent="0.15">
      <c r="A61" s="42">
        <v>29</v>
      </c>
      <c r="B61" s="36" t="str">
        <f>IF(_tagNameDatas!A58="","",_tagNameDatas!A58)</f>
        <v/>
      </c>
      <c r="C61" s="36" t="s">
        <v>49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5"/>
      <c r="AF61" s="25"/>
      <c r="AG61" s="25"/>
      <c r="AH61" s="24">
        <f t="shared" si="0"/>
        <v>0</v>
      </c>
      <c r="AI61" s="24">
        <f t="shared" si="1"/>
        <v>0</v>
      </c>
      <c r="AJ61" s="24" t="str">
        <f>IF(_tagNameDatas!B58="","",_tagNameDatas!B58)</f>
        <v/>
      </c>
      <c r="AK61" s="24"/>
      <c r="AL61" s="24">
        <f t="shared" si="2"/>
        <v>0</v>
      </c>
      <c r="AM61" s="24"/>
      <c r="AN61" s="24"/>
      <c r="AO61" s="24"/>
      <c r="AP61" s="24"/>
      <c r="AQ61" s="24" t="str">
        <f t="shared" si="3"/>
        <v/>
      </c>
      <c r="AR61" s="43" t="str">
        <f>IF(_tagNameDatas!C58="","",_tagNameDatas!C58)</f>
        <v/>
      </c>
      <c r="AS61" s="24" t="str">
        <f t="shared" si="4"/>
        <v/>
      </c>
      <c r="AT61" s="26" t="str">
        <f t="shared" si="5"/>
        <v/>
      </c>
      <c r="AU61" s="25" t="str">
        <f t="shared" si="6"/>
        <v/>
      </c>
      <c r="AV61" s="26" t="str">
        <f t="shared" si="7"/>
        <v/>
      </c>
      <c r="AW61" s="24" t="str">
        <f t="shared" si="19"/>
        <v/>
      </c>
      <c r="AX61" s="24">
        <f t="shared" si="8"/>
        <v>0</v>
      </c>
      <c r="AY61" s="24" t="str">
        <f t="shared" si="9"/>
        <v/>
      </c>
      <c r="AZ61" s="24" t="str">
        <f t="shared" si="10"/>
        <v/>
      </c>
      <c r="BA61" s="24" t="str">
        <f t="shared" si="11"/>
        <v/>
      </c>
      <c r="BB61" s="24" t="str">
        <f t="shared" si="12"/>
        <v/>
      </c>
      <c r="BC61" s="25" t="str">
        <f t="shared" si="13"/>
        <v/>
      </c>
      <c r="BD61" s="25" t="str">
        <f t="shared" si="14"/>
        <v/>
      </c>
      <c r="BE61" s="25" t="str">
        <f>IF(ISERROR(BA61*0.942/(AW61*AY61/100+SUM($AK$5:AL61)*0.6/100+SUM(AM61:AO61))),"",BA61*0.942/(AW61*AY61/100+SUM($AK$5:AL61)*0.6/100+SUM(AM61:AO61)))</f>
        <v/>
      </c>
      <c r="BF61" s="24" t="str">
        <f t="shared" si="15"/>
        <v/>
      </c>
      <c r="BG61" s="24" t="str">
        <f t="shared" si="15"/>
        <v/>
      </c>
      <c r="BH61" s="27" t="str">
        <f t="shared" si="16"/>
        <v/>
      </c>
      <c r="BI61" s="27" t="str">
        <f t="shared" si="17"/>
        <v/>
      </c>
      <c r="BJ61" s="27" t="str">
        <f t="shared" si="18"/>
        <v/>
      </c>
      <c r="BK61" s="43" t="str">
        <f>IF(SUM(AP61,AP62)=0,"",SUM(AP61,AP62))</f>
        <v/>
      </c>
      <c r="BL61" s="43" t="str">
        <f>IF(ISERROR((AK61+AK62)*1000/BK61),"",(AK61+AK62)*1000/BK61)</f>
        <v/>
      </c>
      <c r="BM61" s="43" t="str">
        <f>IF(ISERROR((AL61+AL62)*1000/BK61),"",(AL61+AL62)*1000/BK61)</f>
        <v/>
      </c>
      <c r="BN61" s="43" t="str">
        <f>IF(SUM(BL61,BM61)=0,"",SUM(BL61,BM61))</f>
        <v/>
      </c>
      <c r="BO61" s="43" t="str">
        <f>IF(SUM(AQ61,AQ62)=0,"",SUM(AQ61,AQ62))</f>
        <v/>
      </c>
      <c r="BP61" s="43" t="str">
        <f>IF(ISERROR((AK61+AK62)*1000/BO61),"",(AK61+AK62)*1000/BO61)</f>
        <v/>
      </c>
      <c r="BQ61" s="43" t="str">
        <f>IF(ISERROR((AL61+AL62)*1000/BO61),"",(AL61+AL62)*1000/BO61)</f>
        <v/>
      </c>
      <c r="BR61" s="44" t="str">
        <f>IF(SUM(BP61,BQ61)=0,"",SUM(BP61,BQ61))</f>
        <v/>
      </c>
    </row>
    <row r="62" spans="1:70" ht="15" customHeight="1" x14ac:dyDescent="0.15">
      <c r="A62" s="42"/>
      <c r="B62" s="36" t="str">
        <f>IF(_tagNameDatas!A59="","",_tagNameDatas!A59)</f>
        <v/>
      </c>
      <c r="C62" s="36" t="s">
        <v>50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5"/>
      <c r="AF62" s="25"/>
      <c r="AG62" s="25"/>
      <c r="AH62" s="24">
        <f t="shared" si="0"/>
        <v>0</v>
      </c>
      <c r="AI62" s="24">
        <f t="shared" si="1"/>
        <v>0</v>
      </c>
      <c r="AJ62" s="24" t="str">
        <f>IF(_tagNameDatas!B59="","",_tagNameDatas!B59)</f>
        <v/>
      </c>
      <c r="AK62" s="24"/>
      <c r="AL62" s="24">
        <f t="shared" si="2"/>
        <v>0</v>
      </c>
      <c r="AM62" s="24"/>
      <c r="AN62" s="24"/>
      <c r="AO62" s="24"/>
      <c r="AP62" s="24"/>
      <c r="AQ62" s="24" t="str">
        <f t="shared" si="3"/>
        <v/>
      </c>
      <c r="AR62" s="43"/>
      <c r="AS62" s="24" t="str">
        <f t="shared" si="4"/>
        <v/>
      </c>
      <c r="AT62" s="26" t="str">
        <f t="shared" si="5"/>
        <v/>
      </c>
      <c r="AU62" s="25" t="str">
        <f t="shared" si="6"/>
        <v/>
      </c>
      <c r="AV62" s="26" t="str">
        <f t="shared" si="7"/>
        <v/>
      </c>
      <c r="AW62" s="24" t="str">
        <f t="shared" si="19"/>
        <v/>
      </c>
      <c r="AX62" s="24">
        <f t="shared" si="8"/>
        <v>0</v>
      </c>
      <c r="AY62" s="24" t="str">
        <f t="shared" si="9"/>
        <v/>
      </c>
      <c r="AZ62" s="24" t="str">
        <f t="shared" si="10"/>
        <v/>
      </c>
      <c r="BA62" s="24" t="str">
        <f t="shared" si="11"/>
        <v/>
      </c>
      <c r="BB62" s="24" t="str">
        <f t="shared" si="12"/>
        <v/>
      </c>
      <c r="BC62" s="25" t="str">
        <f t="shared" si="13"/>
        <v/>
      </c>
      <c r="BD62" s="25" t="str">
        <f t="shared" si="14"/>
        <v/>
      </c>
      <c r="BE62" s="25" t="str">
        <f>IF(ISERROR(BA62*0.942/(AW62*AY62/100+SUM($AK$5:AL62)*0.6/100+SUM(AM62:AO62))),"",BA62*0.942/(AW62*AY62/100+SUM($AK$5:AL62)*0.6/100+SUM(AM62:AO62)))</f>
        <v/>
      </c>
      <c r="BF62" s="24" t="str">
        <f t="shared" si="15"/>
        <v/>
      </c>
      <c r="BG62" s="24" t="str">
        <f t="shared" si="15"/>
        <v/>
      </c>
      <c r="BH62" s="27" t="str">
        <f t="shared" si="16"/>
        <v/>
      </c>
      <c r="BI62" s="27" t="str">
        <f t="shared" si="17"/>
        <v/>
      </c>
      <c r="BJ62" s="27" t="str">
        <f t="shared" si="18"/>
        <v/>
      </c>
      <c r="BK62" s="43"/>
      <c r="BL62" s="43"/>
      <c r="BM62" s="43"/>
      <c r="BN62" s="43"/>
      <c r="BO62" s="43"/>
      <c r="BP62" s="43"/>
      <c r="BQ62" s="43"/>
      <c r="BR62" s="44"/>
    </row>
    <row r="63" spans="1:70" ht="15" customHeight="1" x14ac:dyDescent="0.15">
      <c r="A63" s="42">
        <v>30</v>
      </c>
      <c r="B63" s="36" t="str">
        <f>IF(_tagNameDatas!A60="","",_tagNameDatas!A60)</f>
        <v/>
      </c>
      <c r="C63" s="36" t="s">
        <v>49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5"/>
      <c r="AF63" s="25"/>
      <c r="AG63" s="25"/>
      <c r="AH63" s="24">
        <f t="shared" si="0"/>
        <v>0</v>
      </c>
      <c r="AI63" s="24">
        <f t="shared" si="1"/>
        <v>0</v>
      </c>
      <c r="AJ63" s="24" t="str">
        <f>IF(_tagNameDatas!B60="","",_tagNameDatas!B60)</f>
        <v/>
      </c>
      <c r="AK63" s="24"/>
      <c r="AL63" s="24">
        <f t="shared" si="2"/>
        <v>0</v>
      </c>
      <c r="AM63" s="24"/>
      <c r="AN63" s="24"/>
      <c r="AO63" s="24"/>
      <c r="AP63" s="24"/>
      <c r="AQ63" s="24" t="str">
        <f t="shared" si="3"/>
        <v/>
      </c>
      <c r="AR63" s="43" t="str">
        <f>IF(_tagNameDatas!C60="","",_tagNameDatas!C60)</f>
        <v/>
      </c>
      <c r="AS63" s="24" t="str">
        <f t="shared" si="4"/>
        <v/>
      </c>
      <c r="AT63" s="26" t="str">
        <f t="shared" si="5"/>
        <v/>
      </c>
      <c r="AU63" s="25" t="str">
        <f t="shared" si="6"/>
        <v/>
      </c>
      <c r="AV63" s="26" t="str">
        <f t="shared" si="7"/>
        <v/>
      </c>
      <c r="AW63" s="24" t="str">
        <f t="shared" si="19"/>
        <v/>
      </c>
      <c r="AX63" s="24">
        <f t="shared" si="8"/>
        <v>0</v>
      </c>
      <c r="AY63" s="24" t="str">
        <f t="shared" si="9"/>
        <v/>
      </c>
      <c r="AZ63" s="24" t="str">
        <f t="shared" si="10"/>
        <v/>
      </c>
      <c r="BA63" s="24" t="str">
        <f t="shared" si="11"/>
        <v/>
      </c>
      <c r="BB63" s="24" t="str">
        <f t="shared" si="12"/>
        <v/>
      </c>
      <c r="BC63" s="25" t="str">
        <f t="shared" si="13"/>
        <v/>
      </c>
      <c r="BD63" s="25" t="str">
        <f t="shared" si="14"/>
        <v/>
      </c>
      <c r="BE63" s="25" t="str">
        <f>IF(ISERROR(BA63*0.942/(AW63*AY63/100+SUM($AK$5:AL63)*0.6/100+SUM(AM63:AO63))),"",BA63*0.942/(AW63*AY63/100+SUM($AK$5:AL63)*0.6/100+SUM(AM63:AO63)))</f>
        <v/>
      </c>
      <c r="BF63" s="24" t="str">
        <f t="shared" si="15"/>
        <v/>
      </c>
      <c r="BG63" s="24" t="str">
        <f t="shared" si="15"/>
        <v/>
      </c>
      <c r="BH63" s="27" t="str">
        <f t="shared" si="16"/>
        <v/>
      </c>
      <c r="BI63" s="27" t="str">
        <f t="shared" si="17"/>
        <v/>
      </c>
      <c r="BJ63" s="27" t="str">
        <f t="shared" si="18"/>
        <v/>
      </c>
      <c r="BK63" s="43" t="str">
        <f>IF(SUM(AP63,AP64)=0,"",SUM(AP63,AP64))</f>
        <v/>
      </c>
      <c r="BL63" s="43" t="str">
        <f>IF(ISERROR((AK63+AK64)*1000/BK63),"",(AK63+AK64)*1000/BK63)</f>
        <v/>
      </c>
      <c r="BM63" s="43" t="str">
        <f>IF(ISERROR((AL63+AL64)*1000/BK63),"",(AL63+AL64)*1000/BK63)</f>
        <v/>
      </c>
      <c r="BN63" s="43" t="str">
        <f>IF(SUM(BL63,BM63)=0,"",SUM(BL63,BM63))</f>
        <v/>
      </c>
      <c r="BO63" s="43" t="str">
        <f>IF(SUM(AQ63,AQ64)=0,"",SUM(AQ63,AQ64))</f>
        <v/>
      </c>
      <c r="BP63" s="43" t="str">
        <f>IF(ISERROR((AK63+AK64)*1000/BO63),"",(AK63+AK64)*1000/BO63)</f>
        <v/>
      </c>
      <c r="BQ63" s="43" t="str">
        <f>IF(ISERROR((AL63+AL64)*1000/BO63),"",(AL63+AL64)*1000/BO63)</f>
        <v/>
      </c>
      <c r="BR63" s="44" t="str">
        <f>IF(SUM(BP63,BQ63)=0,"",SUM(BP63,BQ63))</f>
        <v/>
      </c>
    </row>
    <row r="64" spans="1:70" ht="15" customHeight="1" x14ac:dyDescent="0.15">
      <c r="A64" s="42"/>
      <c r="B64" s="36" t="str">
        <f>IF(_tagNameDatas!A61="","",_tagNameDatas!A61)</f>
        <v/>
      </c>
      <c r="C64" s="36" t="s">
        <v>50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5"/>
      <c r="AF64" s="25"/>
      <c r="AG64" s="25"/>
      <c r="AH64" s="24">
        <f t="shared" si="0"/>
        <v>0</v>
      </c>
      <c r="AI64" s="24">
        <f t="shared" si="1"/>
        <v>0</v>
      </c>
      <c r="AJ64" s="24" t="str">
        <f>IF(_tagNameDatas!B61="","",_tagNameDatas!B61)</f>
        <v/>
      </c>
      <c r="AK64" s="24"/>
      <c r="AL64" s="24">
        <f t="shared" si="2"/>
        <v>0</v>
      </c>
      <c r="AM64" s="24"/>
      <c r="AN64" s="24"/>
      <c r="AO64" s="24"/>
      <c r="AP64" s="24"/>
      <c r="AQ64" s="24" t="str">
        <f t="shared" si="3"/>
        <v/>
      </c>
      <c r="AR64" s="43"/>
      <c r="AS64" s="24" t="str">
        <f t="shared" si="4"/>
        <v/>
      </c>
      <c r="AT64" s="26" t="str">
        <f t="shared" si="5"/>
        <v/>
      </c>
      <c r="AU64" s="25" t="str">
        <f t="shared" si="6"/>
        <v/>
      </c>
      <c r="AV64" s="26" t="str">
        <f t="shared" si="7"/>
        <v/>
      </c>
      <c r="AW64" s="24" t="str">
        <f t="shared" si="19"/>
        <v/>
      </c>
      <c r="AX64" s="24">
        <f t="shared" si="8"/>
        <v>0</v>
      </c>
      <c r="AY64" s="24" t="str">
        <f t="shared" si="9"/>
        <v/>
      </c>
      <c r="AZ64" s="24" t="str">
        <f t="shared" si="10"/>
        <v/>
      </c>
      <c r="BA64" s="24" t="str">
        <f t="shared" si="11"/>
        <v/>
      </c>
      <c r="BB64" s="24" t="str">
        <f t="shared" si="12"/>
        <v/>
      </c>
      <c r="BC64" s="25" t="str">
        <f t="shared" si="13"/>
        <v/>
      </c>
      <c r="BD64" s="25" t="str">
        <f t="shared" si="14"/>
        <v/>
      </c>
      <c r="BE64" s="25" t="str">
        <f>IF(ISERROR(BA64*0.942/(AW64*AY64/100+SUM($AK$5:AL64)*0.6/100+SUM(AM64:AO64))),"",BA64*0.942/(AW64*AY64/100+SUM($AK$5:AL64)*0.6/100+SUM(AM64:AO64)))</f>
        <v/>
      </c>
      <c r="BF64" s="24" t="str">
        <f t="shared" si="15"/>
        <v/>
      </c>
      <c r="BG64" s="24" t="str">
        <f t="shared" si="15"/>
        <v/>
      </c>
      <c r="BH64" s="27" t="str">
        <f t="shared" si="16"/>
        <v/>
      </c>
      <c r="BI64" s="27" t="str">
        <f t="shared" si="17"/>
        <v/>
      </c>
      <c r="BJ64" s="27" t="str">
        <f t="shared" si="18"/>
        <v/>
      </c>
      <c r="BK64" s="43"/>
      <c r="BL64" s="43"/>
      <c r="BM64" s="43"/>
      <c r="BN64" s="43"/>
      <c r="BO64" s="43"/>
      <c r="BP64" s="43"/>
      <c r="BQ64" s="43"/>
      <c r="BR64" s="44"/>
    </row>
    <row r="65" spans="1:70" ht="15" customHeight="1" x14ac:dyDescent="0.15">
      <c r="A65" s="42">
        <v>31</v>
      </c>
      <c r="B65" s="36" t="str">
        <f>IF(_tagNameDatas!A62="","",_tagNameDatas!A62)</f>
        <v/>
      </c>
      <c r="C65" s="36" t="s">
        <v>49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5"/>
      <c r="AF65" s="25"/>
      <c r="AG65" s="25"/>
      <c r="AH65" s="24">
        <f t="shared" si="0"/>
        <v>0</v>
      </c>
      <c r="AI65" s="24">
        <f t="shared" si="1"/>
        <v>0</v>
      </c>
      <c r="AJ65" s="24" t="str">
        <f>IF(_tagNameDatas!B62="","",_tagNameDatas!B62)</f>
        <v/>
      </c>
      <c r="AK65" s="24"/>
      <c r="AL65" s="24">
        <f t="shared" si="2"/>
        <v>0</v>
      </c>
      <c r="AM65" s="24"/>
      <c r="AN65" s="24"/>
      <c r="AO65" s="24"/>
      <c r="AP65" s="24"/>
      <c r="AQ65" s="24" t="str">
        <f t="shared" si="3"/>
        <v/>
      </c>
      <c r="AR65" s="43" t="str">
        <f>IF(_tagNameDatas!C62="","",_tagNameDatas!C62)</f>
        <v/>
      </c>
      <c r="AS65" s="24" t="str">
        <f t="shared" si="4"/>
        <v/>
      </c>
      <c r="AT65" s="26" t="str">
        <f t="shared" si="5"/>
        <v/>
      </c>
      <c r="AU65" s="25" t="str">
        <f t="shared" si="6"/>
        <v/>
      </c>
      <c r="AV65" s="26" t="str">
        <f t="shared" si="7"/>
        <v/>
      </c>
      <c r="AW65" s="24" t="str">
        <f t="shared" si="19"/>
        <v/>
      </c>
      <c r="AX65" s="24">
        <f t="shared" si="8"/>
        <v>0</v>
      </c>
      <c r="AY65" s="24" t="str">
        <f t="shared" si="9"/>
        <v/>
      </c>
      <c r="AZ65" s="24" t="str">
        <f t="shared" si="10"/>
        <v/>
      </c>
      <c r="BA65" s="24" t="str">
        <f t="shared" si="11"/>
        <v/>
      </c>
      <c r="BB65" s="24" t="str">
        <f t="shared" si="12"/>
        <v/>
      </c>
      <c r="BC65" s="25" t="str">
        <f t="shared" si="13"/>
        <v/>
      </c>
      <c r="BD65" s="25" t="str">
        <f t="shared" si="14"/>
        <v/>
      </c>
      <c r="BE65" s="25" t="str">
        <f>IF(ISERROR(BA65*0.942/(AW65*AY65/100+SUM($AK$5:AL65)*0.6/100+SUM(AM65:AO65))),"",BA65*0.942/(AW65*AY65/100+SUM($AK$5:AL65)*0.6/100+SUM(AM65:AO65)))</f>
        <v/>
      </c>
      <c r="BF65" s="24" t="str">
        <f t="shared" si="15"/>
        <v/>
      </c>
      <c r="BG65" s="24" t="str">
        <f t="shared" si="15"/>
        <v/>
      </c>
      <c r="BH65" s="27" t="str">
        <f t="shared" si="16"/>
        <v/>
      </c>
      <c r="BI65" s="27" t="str">
        <f t="shared" si="17"/>
        <v/>
      </c>
      <c r="BJ65" s="27" t="str">
        <f t="shared" si="18"/>
        <v/>
      </c>
      <c r="BK65" s="43" t="str">
        <f>IF(SUM(AP65,AP66)=0,"",SUM(AP65,AP66))</f>
        <v/>
      </c>
      <c r="BL65" s="43" t="str">
        <f>IF(ISERROR((AK65+AK66)*1000/BK65),"",(AK65+AK66)*1000/BK65)</f>
        <v/>
      </c>
      <c r="BM65" s="43" t="str">
        <f>IF(ISERROR((AL65+AL66)*1000/BK65),"",(AL65+AL66)*1000/BK65)</f>
        <v/>
      </c>
      <c r="BN65" s="43" t="str">
        <f>IF(SUM(BL65,BM65)=0,"",SUM(BL65,BM65))</f>
        <v/>
      </c>
      <c r="BO65" s="43" t="str">
        <f>IF(SUM(AQ65,AQ66)=0,"",SUM(AQ65,AQ66))</f>
        <v/>
      </c>
      <c r="BP65" s="43" t="str">
        <f>IF(ISERROR((AK65+AK66)*1000/BO65),"",(AK65+AK66)*1000/BO65)</f>
        <v/>
      </c>
      <c r="BQ65" s="43" t="str">
        <f>IF(ISERROR((AL65+AL66)*1000/BO65),"",(AL65+AL66)*1000/BO65)</f>
        <v/>
      </c>
      <c r="BR65" s="44" t="str">
        <f>IF(SUM(BP65,BQ65)=0,"",SUM(BP65,BQ65))</f>
        <v/>
      </c>
    </row>
    <row r="66" spans="1:70" ht="15" customHeight="1" x14ac:dyDescent="0.15">
      <c r="A66" s="42"/>
      <c r="B66" s="36" t="str">
        <f>IF(_tagNameDatas!A63="","",_tagNameDatas!A63)</f>
        <v/>
      </c>
      <c r="C66" s="36" t="s">
        <v>50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5"/>
      <c r="AF66" s="25"/>
      <c r="AG66" s="25"/>
      <c r="AH66" s="24">
        <f t="shared" si="0"/>
        <v>0</v>
      </c>
      <c r="AI66" s="24">
        <f t="shared" si="1"/>
        <v>0</v>
      </c>
      <c r="AJ66" s="24" t="str">
        <f>IF(_tagNameDatas!B63="","",_tagNameDatas!B63)</f>
        <v/>
      </c>
      <c r="AK66" s="24"/>
      <c r="AL66" s="24">
        <f t="shared" si="2"/>
        <v>0</v>
      </c>
      <c r="AM66" s="24"/>
      <c r="AN66" s="24"/>
      <c r="AO66" s="24"/>
      <c r="AP66" s="24"/>
      <c r="AQ66" s="24" t="str">
        <f t="shared" si="3"/>
        <v/>
      </c>
      <c r="AR66" s="43"/>
      <c r="AS66" s="24" t="str">
        <f t="shared" si="4"/>
        <v/>
      </c>
      <c r="AT66" s="26" t="str">
        <f t="shared" si="5"/>
        <v/>
      </c>
      <c r="AU66" s="25" t="str">
        <f t="shared" si="6"/>
        <v/>
      </c>
      <c r="AV66" s="26" t="str">
        <f t="shared" si="7"/>
        <v/>
      </c>
      <c r="AW66" s="24" t="str">
        <f t="shared" si="19"/>
        <v/>
      </c>
      <c r="AX66" s="24">
        <f t="shared" si="8"/>
        <v>0</v>
      </c>
      <c r="AY66" s="24" t="str">
        <f t="shared" si="9"/>
        <v/>
      </c>
      <c r="AZ66" s="24" t="str">
        <f t="shared" si="10"/>
        <v/>
      </c>
      <c r="BA66" s="24" t="str">
        <f t="shared" si="11"/>
        <v/>
      </c>
      <c r="BB66" s="24" t="str">
        <f t="shared" si="12"/>
        <v/>
      </c>
      <c r="BC66" s="25" t="str">
        <f t="shared" si="13"/>
        <v/>
      </c>
      <c r="BD66" s="25" t="str">
        <f t="shared" si="14"/>
        <v/>
      </c>
      <c r="BE66" s="25" t="str">
        <f>IF(ISERROR(BA66*0.942/(AW66*AY66/100+SUM($AK$5:AL66)*0.6/100+SUM(AM66:AO66))),"",BA66*0.942/(AW66*AY66/100+SUM($AK$5:AL66)*0.6/100+SUM(AM66:AO66)))</f>
        <v/>
      </c>
      <c r="BF66" s="24" t="str">
        <f t="shared" si="15"/>
        <v/>
      </c>
      <c r="BG66" s="24" t="str">
        <f t="shared" si="15"/>
        <v/>
      </c>
      <c r="BH66" s="27" t="str">
        <f t="shared" si="16"/>
        <v/>
      </c>
      <c r="BI66" s="27" t="str">
        <f t="shared" si="17"/>
        <v/>
      </c>
      <c r="BJ66" s="27" t="str">
        <f t="shared" si="18"/>
        <v/>
      </c>
      <c r="BK66" s="43"/>
      <c r="BL66" s="43"/>
      <c r="BM66" s="43"/>
      <c r="BN66" s="43"/>
      <c r="BO66" s="43"/>
      <c r="BP66" s="43"/>
      <c r="BQ66" s="43"/>
      <c r="BR66" s="44"/>
    </row>
    <row r="67" spans="1:70" ht="15" customHeight="1" thickBot="1" x14ac:dyDescent="0.2">
      <c r="A67" s="45" t="s">
        <v>51</v>
      </c>
      <c r="B67" s="46"/>
      <c r="C67" s="46"/>
      <c r="D67" s="30">
        <f>IF(ISERROR(SUM(D5:D66)),"",SUM(D5:D66))</f>
        <v>0</v>
      </c>
      <c r="E67" s="30">
        <f t="shared" ref="E67:R67" si="20">IF(ISERROR(SUM(E5:E66)),"",SUM(E5:E66))</f>
        <v>0</v>
      </c>
      <c r="F67" s="30">
        <f t="shared" si="20"/>
        <v>0</v>
      </c>
      <c r="G67" s="30">
        <f t="shared" si="20"/>
        <v>0</v>
      </c>
      <c r="H67" s="30">
        <f t="shared" si="20"/>
        <v>0</v>
      </c>
      <c r="I67" s="30">
        <f t="shared" si="20"/>
        <v>0</v>
      </c>
      <c r="J67" s="30">
        <f t="shared" si="20"/>
        <v>0</v>
      </c>
      <c r="K67" s="30">
        <f t="shared" si="20"/>
        <v>0</v>
      </c>
      <c r="L67" s="30">
        <f t="shared" si="20"/>
        <v>0</v>
      </c>
      <c r="M67" s="30">
        <f t="shared" si="20"/>
        <v>0</v>
      </c>
      <c r="N67" s="30">
        <f t="shared" si="20"/>
        <v>0</v>
      </c>
      <c r="O67" s="30">
        <f t="shared" si="20"/>
        <v>0</v>
      </c>
      <c r="P67" s="30">
        <f t="shared" si="20"/>
        <v>0</v>
      </c>
      <c r="Q67" s="30">
        <f t="shared" si="20"/>
        <v>0</v>
      </c>
      <c r="R67" s="30">
        <f t="shared" si="20"/>
        <v>0</v>
      </c>
      <c r="S67" s="30">
        <f t="shared" ref="S67" si="21">IF(ISERROR(SUM(S5:S66)),"",SUM(S5:S66))</f>
        <v>0</v>
      </c>
      <c r="T67" s="30">
        <f t="shared" ref="T67" si="22">IF(ISERROR(SUM(T5:T66)),"",SUM(T5:T66))</f>
        <v>0</v>
      </c>
      <c r="U67" s="30">
        <f t="shared" ref="U67" si="23">IF(ISERROR(SUM(U5:U66)),"",SUM(U5:U66))</f>
        <v>0</v>
      </c>
      <c r="V67" s="30">
        <f t="shared" ref="V67" si="24">IF(ISERROR(SUM(V5:V66)),"",SUM(V5:V66))</f>
        <v>0</v>
      </c>
      <c r="W67" s="30">
        <f t="shared" ref="W67" si="25">IF(ISERROR(SUM(W5:W66)),"",SUM(W5:W66))</f>
        <v>0</v>
      </c>
      <c r="X67" s="30">
        <f t="shared" ref="X67" si="26">IF(ISERROR(SUM(X5:X66)),"",SUM(X5:X66))</f>
        <v>0</v>
      </c>
      <c r="Y67" s="30">
        <f t="shared" ref="Y67" si="27">IF(ISERROR(SUM(Y5:Y66)),"",SUM(Y5:Y66))</f>
        <v>0</v>
      </c>
      <c r="Z67" s="30">
        <f t="shared" ref="Z67" si="28">IF(ISERROR(SUM(Z5:Z66)),"",SUM(Z5:Z66))</f>
        <v>0</v>
      </c>
      <c r="AA67" s="30">
        <f t="shared" ref="AA67" si="29">IF(ISERROR(SUM(AA5:AA66)),"",SUM(AA5:AA66))</f>
        <v>0</v>
      </c>
      <c r="AB67" s="30">
        <f t="shared" ref="AB67" si="30">IF(ISERROR(SUM(AB5:AB66)),"",SUM(AB5:AB66))</f>
        <v>0</v>
      </c>
      <c r="AC67" s="30">
        <f t="shared" ref="AC67" si="31">IF(ISERROR(SUM(AC5:AC66)),"",SUM(AC5:AC66))</f>
        <v>0</v>
      </c>
      <c r="AD67" s="30">
        <f t="shared" ref="AD67" si="32">IF(ISERROR(SUM(AD5:AD66)),"",SUM(AD5:AD66))</f>
        <v>0</v>
      </c>
      <c r="AE67" s="30">
        <f t="shared" ref="AE67" si="33">IF(ISERROR(SUM(AE5:AE66)),"",SUM(AE5:AE66))</f>
        <v>0</v>
      </c>
      <c r="AF67" s="30">
        <f t="shared" ref="AF67" si="34">IF(ISERROR(SUM(AF5:AF66)),"",SUM(AF5:AF66))</f>
        <v>0</v>
      </c>
      <c r="AG67" s="30">
        <f t="shared" ref="AG67" si="35">IF(ISERROR(SUM(AG5:AG66)),"",SUM(AG5:AG66))</f>
        <v>0</v>
      </c>
      <c r="AH67" s="30">
        <f>SUM(AH5:AH66)</f>
        <v>0</v>
      </c>
      <c r="AI67" s="32">
        <f>SUM(AI5:AI66)</f>
        <v>0</v>
      </c>
      <c r="AJ67" s="32" t="str">
        <f>IF(ISERROR((AQ67*0.942/0.987-(AK67+AL67)*0.6%-AM67-AN67-AO67)/AI67*100),"",(AQ67*0.942/0.987-(AK67+AL67)*0.6%-AM67-AN67-AO67)/AI67*100)</f>
        <v/>
      </c>
      <c r="AK67" s="30">
        <f>SUM(AK5:AK66)</f>
        <v>0</v>
      </c>
      <c r="AL67" s="30">
        <f>SUM(AL5:AL66)</f>
        <v>0</v>
      </c>
      <c r="AM67" s="30">
        <f>SUM(AM5:AM65)</f>
        <v>0</v>
      </c>
      <c r="AN67" s="30">
        <f>SUM(AN5:AN65)</f>
        <v>0</v>
      </c>
      <c r="AO67" s="30">
        <f>SUM(AO5:AO65)</f>
        <v>0</v>
      </c>
      <c r="AP67" s="32">
        <f>SUM(AP5:AP66)</f>
        <v>0</v>
      </c>
      <c r="AQ67" s="32">
        <f>SUM(AQ5:AQ66)</f>
        <v>0</v>
      </c>
      <c r="AR67" s="33">
        <f>SUM(AR5:AR66)</f>
        <v>0</v>
      </c>
      <c r="AS67" s="32">
        <f>SUM(AS5:AS66)</f>
        <v>0</v>
      </c>
      <c r="AT67" s="34" t="str">
        <f t="shared" si="5"/>
        <v/>
      </c>
      <c r="AU67" s="31" t="str">
        <f t="shared" si="6"/>
        <v/>
      </c>
      <c r="AV67" s="34" t="str">
        <f t="shared" si="7"/>
        <v/>
      </c>
      <c r="AW67" s="32">
        <f>AI67</f>
        <v>0</v>
      </c>
      <c r="AX67" s="32">
        <f t="shared" si="8"/>
        <v>0</v>
      </c>
      <c r="AY67" s="32" t="str">
        <f>IF(ISERROR((AZ67*0.942/0.987-AX67)/AW67*100),"",(AZ67*0.942/0.987-AX67)/AW67*100)</f>
        <v/>
      </c>
      <c r="AZ67" s="32" t="str">
        <f t="shared" si="10"/>
        <v/>
      </c>
      <c r="BA67" s="32" t="str">
        <f t="shared" si="11"/>
        <v/>
      </c>
      <c r="BB67" s="32" t="str">
        <f t="shared" si="12"/>
        <v/>
      </c>
      <c r="BC67" s="31" t="str">
        <f t="shared" si="13"/>
        <v/>
      </c>
      <c r="BD67" s="31" t="str">
        <f t="shared" si="14"/>
        <v/>
      </c>
      <c r="BE67" s="31" t="str">
        <f>IF(ISERROR(BA67*0.942/(AW67*AY67/100+SUM($AK$5:AL67)*0.6/100+SUM(AM67:AO67))),"",BA67*0.942/(AW67*AY67/100+SUM($AK$5:AL67)*0.6/100+SUM(AM67:AO67)))</f>
        <v/>
      </c>
      <c r="BF67" s="32" t="str">
        <f t="shared" si="15"/>
        <v/>
      </c>
      <c r="BG67" s="32" t="str">
        <f t="shared" si="15"/>
        <v/>
      </c>
      <c r="BH67" s="33" t="str">
        <f t="shared" si="16"/>
        <v/>
      </c>
      <c r="BI67" s="33" t="str">
        <f t="shared" si="17"/>
        <v/>
      </c>
      <c r="BJ67" s="33" t="str">
        <f t="shared" si="18"/>
        <v/>
      </c>
      <c r="BK67" s="33" t="str">
        <f>IF(AP67=0,"",AP67)</f>
        <v/>
      </c>
      <c r="BL67" s="33" t="str">
        <f>IF(ISERROR(AK67*1000/AP67),"",AK67*1000/AP67)</f>
        <v/>
      </c>
      <c r="BM67" s="33" t="str">
        <f>IF(ISERROR(AL67*1000/AP67),"",AL67*1000/AP67)</f>
        <v/>
      </c>
      <c r="BN67" s="33" t="str">
        <f>IF(SUM(BL67,BM67)=0,"",SUM(BL67,BM67))</f>
        <v/>
      </c>
      <c r="BO67" s="33" t="str">
        <f>IF(AQ67=0,"",AQ67)</f>
        <v/>
      </c>
      <c r="BP67" s="33" t="str">
        <f>IF(ISERROR(AK67*1000/AQ67),"",AK67*1000/AQ67)</f>
        <v/>
      </c>
      <c r="BQ67" s="33" t="str">
        <f>IF(ISERROR(AL67*1000/AQ67),"",AL67*1000/AQ67)</f>
        <v/>
      </c>
      <c r="BR67" s="35" t="str">
        <f>IF(SUM(BP67,BQ67)=0,"",SUM(BP67,BQ67))</f>
        <v/>
      </c>
    </row>
    <row r="68" spans="1:70" ht="15" customHeight="1" x14ac:dyDescent="0.15">
      <c r="A68" s="47" t="s">
        <v>52</v>
      </c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70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70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70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</sheetData>
  <mergeCells count="316">
    <mergeCell ref="BR65:BR66"/>
    <mergeCell ref="A67:C67"/>
    <mergeCell ref="A68:AA71"/>
    <mergeCell ref="BO63:BO64"/>
    <mergeCell ref="BP63:BP64"/>
    <mergeCell ref="BQ63:BQ64"/>
    <mergeCell ref="BR63:BR64"/>
    <mergeCell ref="A65:A66"/>
    <mergeCell ref="AR65:AR66"/>
    <mergeCell ref="BK65:BK66"/>
    <mergeCell ref="BL65:BL66"/>
    <mergeCell ref="BM65:BM66"/>
    <mergeCell ref="BN65:BN66"/>
    <mergeCell ref="A63:A64"/>
    <mergeCell ref="AR63:AR64"/>
    <mergeCell ref="BK63:BK64"/>
    <mergeCell ref="BL63:BL64"/>
    <mergeCell ref="BM63:BM64"/>
    <mergeCell ref="BN63:BN64"/>
    <mergeCell ref="BO65:BO66"/>
    <mergeCell ref="BP65:BP66"/>
    <mergeCell ref="BQ65:BQ66"/>
    <mergeCell ref="BR59:BR60"/>
    <mergeCell ref="A61:A62"/>
    <mergeCell ref="AR61:AR62"/>
    <mergeCell ref="BK61:BK62"/>
    <mergeCell ref="BL61:BL62"/>
    <mergeCell ref="BM61:BM62"/>
    <mergeCell ref="BN61:BN62"/>
    <mergeCell ref="BO61:BO62"/>
    <mergeCell ref="BP61:BP62"/>
    <mergeCell ref="BQ61:BQ62"/>
    <mergeCell ref="BR61:BR62"/>
    <mergeCell ref="A59:A60"/>
    <mergeCell ref="AR59:AR60"/>
    <mergeCell ref="BK59:BK60"/>
    <mergeCell ref="BL59:BL60"/>
    <mergeCell ref="BM59:BM60"/>
    <mergeCell ref="BN59:BN60"/>
    <mergeCell ref="BO59:BO60"/>
    <mergeCell ref="BP59:BP60"/>
    <mergeCell ref="BQ59:BQ60"/>
    <mergeCell ref="BR55:BR56"/>
    <mergeCell ref="A57:A58"/>
    <mergeCell ref="AR57:AR58"/>
    <mergeCell ref="BK57:BK58"/>
    <mergeCell ref="BL57:BL58"/>
    <mergeCell ref="BM57:BM58"/>
    <mergeCell ref="BN57:BN58"/>
    <mergeCell ref="BO57:BO58"/>
    <mergeCell ref="BP57:BP58"/>
    <mergeCell ref="BQ57:BQ58"/>
    <mergeCell ref="BR57:BR58"/>
    <mergeCell ref="A55:A56"/>
    <mergeCell ref="AR55:AR56"/>
    <mergeCell ref="BK55:BK56"/>
    <mergeCell ref="BL55:BL56"/>
    <mergeCell ref="BM55:BM56"/>
    <mergeCell ref="BN55:BN56"/>
    <mergeCell ref="BO55:BO56"/>
    <mergeCell ref="BP55:BP56"/>
    <mergeCell ref="BQ55:BQ56"/>
    <mergeCell ref="BR51:BR52"/>
    <mergeCell ref="A53:A54"/>
    <mergeCell ref="AR53:AR54"/>
    <mergeCell ref="BK53:BK54"/>
    <mergeCell ref="BL53:BL54"/>
    <mergeCell ref="BM53:BM54"/>
    <mergeCell ref="BN53:BN54"/>
    <mergeCell ref="BO53:BO54"/>
    <mergeCell ref="BP53:BP54"/>
    <mergeCell ref="BQ53:BQ54"/>
    <mergeCell ref="BR53:BR54"/>
    <mergeCell ref="A51:A52"/>
    <mergeCell ref="AR51:AR52"/>
    <mergeCell ref="BK51:BK52"/>
    <mergeCell ref="BL51:BL52"/>
    <mergeCell ref="BM51:BM52"/>
    <mergeCell ref="BN51:BN52"/>
    <mergeCell ref="BO51:BO52"/>
    <mergeCell ref="BP51:BP52"/>
    <mergeCell ref="BQ51:BQ52"/>
    <mergeCell ref="BR47:BR48"/>
    <mergeCell ref="A49:A50"/>
    <mergeCell ref="AR49:AR50"/>
    <mergeCell ref="BK49:BK50"/>
    <mergeCell ref="BL49:BL50"/>
    <mergeCell ref="BM49:BM50"/>
    <mergeCell ref="BN49:BN50"/>
    <mergeCell ref="BO49:BO50"/>
    <mergeCell ref="BP49:BP50"/>
    <mergeCell ref="BQ49:BQ50"/>
    <mergeCell ref="BR49:BR50"/>
    <mergeCell ref="A47:A48"/>
    <mergeCell ref="AR47:AR48"/>
    <mergeCell ref="BK47:BK48"/>
    <mergeCell ref="BL47:BL48"/>
    <mergeCell ref="BM47:BM48"/>
    <mergeCell ref="BN47:BN48"/>
    <mergeCell ref="BO47:BO48"/>
    <mergeCell ref="BP47:BP48"/>
    <mergeCell ref="BQ47:BQ48"/>
    <mergeCell ref="BR43:BR44"/>
    <mergeCell ref="A45:A46"/>
    <mergeCell ref="AR45:AR46"/>
    <mergeCell ref="BK45:BK46"/>
    <mergeCell ref="BL45:BL46"/>
    <mergeCell ref="BM45:BM46"/>
    <mergeCell ref="BN45:BN46"/>
    <mergeCell ref="BO45:BO46"/>
    <mergeCell ref="BP45:BP46"/>
    <mergeCell ref="BQ45:BQ46"/>
    <mergeCell ref="BR45:BR46"/>
    <mergeCell ref="A43:A44"/>
    <mergeCell ref="AR43:AR44"/>
    <mergeCell ref="BK43:BK44"/>
    <mergeCell ref="BL43:BL44"/>
    <mergeCell ref="BM43:BM44"/>
    <mergeCell ref="BN43:BN44"/>
    <mergeCell ref="BO43:BO44"/>
    <mergeCell ref="BP43:BP44"/>
    <mergeCell ref="BQ43:BQ44"/>
    <mergeCell ref="BR39:BR40"/>
    <mergeCell ref="A41:A42"/>
    <mergeCell ref="AR41:AR42"/>
    <mergeCell ref="BK41:BK42"/>
    <mergeCell ref="BL41:BL42"/>
    <mergeCell ref="BM41:BM42"/>
    <mergeCell ref="BN41:BN42"/>
    <mergeCell ref="BO41:BO42"/>
    <mergeCell ref="BP41:BP42"/>
    <mergeCell ref="BQ41:BQ42"/>
    <mergeCell ref="BR41:BR42"/>
    <mergeCell ref="A39:A40"/>
    <mergeCell ref="AR39:AR40"/>
    <mergeCell ref="BK39:BK40"/>
    <mergeCell ref="BL39:BL40"/>
    <mergeCell ref="BM39:BM40"/>
    <mergeCell ref="BN39:BN40"/>
    <mergeCell ref="BO39:BO40"/>
    <mergeCell ref="BP39:BP40"/>
    <mergeCell ref="BQ39:BQ40"/>
    <mergeCell ref="BR35:BR36"/>
    <mergeCell ref="A37:A38"/>
    <mergeCell ref="AR37:AR38"/>
    <mergeCell ref="BK37:BK38"/>
    <mergeCell ref="BL37:BL38"/>
    <mergeCell ref="BM37:BM38"/>
    <mergeCell ref="BN37:BN38"/>
    <mergeCell ref="BO37:BO38"/>
    <mergeCell ref="BP37:BP38"/>
    <mergeCell ref="BQ37:BQ38"/>
    <mergeCell ref="BR37:BR38"/>
    <mergeCell ref="A35:A36"/>
    <mergeCell ref="AR35:AR36"/>
    <mergeCell ref="BK35:BK36"/>
    <mergeCell ref="BL35:BL36"/>
    <mergeCell ref="BM35:BM36"/>
    <mergeCell ref="BN35:BN36"/>
    <mergeCell ref="BO35:BO36"/>
    <mergeCell ref="BP35:BP36"/>
    <mergeCell ref="BQ35:BQ36"/>
    <mergeCell ref="BR31:BR32"/>
    <mergeCell ref="A33:A34"/>
    <mergeCell ref="AR33:AR34"/>
    <mergeCell ref="BK33:BK34"/>
    <mergeCell ref="BL33:BL34"/>
    <mergeCell ref="BM33:BM34"/>
    <mergeCell ref="BN33:BN34"/>
    <mergeCell ref="BO33:BO34"/>
    <mergeCell ref="BP33:BP34"/>
    <mergeCell ref="BQ33:BQ34"/>
    <mergeCell ref="BR33:BR34"/>
    <mergeCell ref="A31:A32"/>
    <mergeCell ref="AR31:AR32"/>
    <mergeCell ref="BK31:BK32"/>
    <mergeCell ref="BL31:BL32"/>
    <mergeCell ref="BM31:BM32"/>
    <mergeCell ref="BN31:BN32"/>
    <mergeCell ref="BO31:BO32"/>
    <mergeCell ref="BP31:BP32"/>
    <mergeCell ref="BQ31:BQ32"/>
    <mergeCell ref="BR27:BR28"/>
    <mergeCell ref="A29:A30"/>
    <mergeCell ref="AR29:AR30"/>
    <mergeCell ref="BK29:BK30"/>
    <mergeCell ref="BL29:BL30"/>
    <mergeCell ref="BM29:BM30"/>
    <mergeCell ref="BN29:BN30"/>
    <mergeCell ref="BO29:BO30"/>
    <mergeCell ref="BP29:BP30"/>
    <mergeCell ref="BQ29:BQ30"/>
    <mergeCell ref="BR29:BR30"/>
    <mergeCell ref="A27:A28"/>
    <mergeCell ref="AR27:AR28"/>
    <mergeCell ref="BK27:BK28"/>
    <mergeCell ref="BL27:BL28"/>
    <mergeCell ref="BM27:BM28"/>
    <mergeCell ref="BN27:BN28"/>
    <mergeCell ref="BO27:BO28"/>
    <mergeCell ref="BP27:BP28"/>
    <mergeCell ref="BQ27:BQ28"/>
    <mergeCell ref="BR23:BR24"/>
    <mergeCell ref="A25:A26"/>
    <mergeCell ref="AR25:AR26"/>
    <mergeCell ref="BK25:BK26"/>
    <mergeCell ref="BL25:BL26"/>
    <mergeCell ref="BM25:BM26"/>
    <mergeCell ref="BN25:BN26"/>
    <mergeCell ref="BO25:BO26"/>
    <mergeCell ref="BP25:BP26"/>
    <mergeCell ref="BQ25:BQ26"/>
    <mergeCell ref="BR25:BR26"/>
    <mergeCell ref="A23:A24"/>
    <mergeCell ref="AR23:AR24"/>
    <mergeCell ref="BK23:BK24"/>
    <mergeCell ref="BL23:BL24"/>
    <mergeCell ref="BM23:BM24"/>
    <mergeCell ref="BN23:BN24"/>
    <mergeCell ref="BO23:BO24"/>
    <mergeCell ref="BP23:BP24"/>
    <mergeCell ref="BQ23:BQ24"/>
    <mergeCell ref="BR19:BR20"/>
    <mergeCell ref="A21:A22"/>
    <mergeCell ref="AR21:AR22"/>
    <mergeCell ref="BK21:BK22"/>
    <mergeCell ref="BL21:BL22"/>
    <mergeCell ref="BM21:BM22"/>
    <mergeCell ref="BN21:BN22"/>
    <mergeCell ref="BO21:BO22"/>
    <mergeCell ref="BP21:BP22"/>
    <mergeCell ref="BQ21:BQ22"/>
    <mergeCell ref="BR21:BR22"/>
    <mergeCell ref="A19:A20"/>
    <mergeCell ref="AR19:AR20"/>
    <mergeCell ref="BK19:BK20"/>
    <mergeCell ref="BL19:BL20"/>
    <mergeCell ref="BM19:BM20"/>
    <mergeCell ref="BN19:BN20"/>
    <mergeCell ref="BO19:BO20"/>
    <mergeCell ref="BP19:BP20"/>
    <mergeCell ref="BQ19:BQ20"/>
    <mergeCell ref="BR15:BR16"/>
    <mergeCell ref="A17:A18"/>
    <mergeCell ref="AR17:AR18"/>
    <mergeCell ref="BK17:BK18"/>
    <mergeCell ref="BL17:BL18"/>
    <mergeCell ref="BM17:BM18"/>
    <mergeCell ref="BN17:BN18"/>
    <mergeCell ref="BO17:BO18"/>
    <mergeCell ref="BP17:BP18"/>
    <mergeCell ref="BQ17:BQ18"/>
    <mergeCell ref="BR17:BR18"/>
    <mergeCell ref="A15:A16"/>
    <mergeCell ref="AR15:AR16"/>
    <mergeCell ref="BK15:BK16"/>
    <mergeCell ref="BL15:BL16"/>
    <mergeCell ref="BM15:BM16"/>
    <mergeCell ref="BN15:BN16"/>
    <mergeCell ref="BO15:BO16"/>
    <mergeCell ref="BP15:BP16"/>
    <mergeCell ref="BQ15:BQ16"/>
    <mergeCell ref="BR11:BR12"/>
    <mergeCell ref="A13:A14"/>
    <mergeCell ref="AR13:AR14"/>
    <mergeCell ref="BK13:BK14"/>
    <mergeCell ref="BL13:BL14"/>
    <mergeCell ref="BM13:BM14"/>
    <mergeCell ref="BN13:BN14"/>
    <mergeCell ref="BO13:BO14"/>
    <mergeCell ref="BP13:BP14"/>
    <mergeCell ref="BQ13:BQ14"/>
    <mergeCell ref="BR13:BR14"/>
    <mergeCell ref="A11:A12"/>
    <mergeCell ref="AR11:AR12"/>
    <mergeCell ref="BK11:BK12"/>
    <mergeCell ref="BL11:BL12"/>
    <mergeCell ref="BM11:BM12"/>
    <mergeCell ref="BN11:BN12"/>
    <mergeCell ref="BO11:BO12"/>
    <mergeCell ref="BP11:BP12"/>
    <mergeCell ref="BQ11:BQ12"/>
    <mergeCell ref="BR7:BR8"/>
    <mergeCell ref="A9:A10"/>
    <mergeCell ref="AR9:AR10"/>
    <mergeCell ref="BK9:BK10"/>
    <mergeCell ref="BL9:BL10"/>
    <mergeCell ref="BM9:BM10"/>
    <mergeCell ref="BN9:BN10"/>
    <mergeCell ref="BO9:BO10"/>
    <mergeCell ref="BP9:BP10"/>
    <mergeCell ref="BQ9:BQ10"/>
    <mergeCell ref="BR9:BR10"/>
    <mergeCell ref="A7:A8"/>
    <mergeCell ref="AR7:AR8"/>
    <mergeCell ref="BK7:BK8"/>
    <mergeCell ref="BL7:BL8"/>
    <mergeCell ref="BM7:BM8"/>
    <mergeCell ref="BN7:BN8"/>
    <mergeCell ref="BO7:BO8"/>
    <mergeCell ref="BP7:BP8"/>
    <mergeCell ref="BQ7:BQ8"/>
    <mergeCell ref="A1:BR1"/>
    <mergeCell ref="A2:A3"/>
    <mergeCell ref="B2:B3"/>
    <mergeCell ref="C2:C3"/>
    <mergeCell ref="A5:A6"/>
    <mergeCell ref="AR5:AR6"/>
    <mergeCell ref="BK5:BK6"/>
    <mergeCell ref="BL5:BL6"/>
    <mergeCell ref="BM5:BM6"/>
    <mergeCell ref="BN5:BN6"/>
    <mergeCell ref="BO5:BO6"/>
    <mergeCell ref="BP5:BP6"/>
    <mergeCell ref="BQ5:BQ6"/>
    <mergeCell ref="BR5:BR6"/>
  </mergeCells>
  <phoneticPr fontId="1" type="noConversion"/>
  <pageMargins left="0.7" right="0.7" top="0.75" bottom="0.75" header="0.3" footer="0.3"/>
  <pageSetup paperSize="9" orientation="portrait" r:id="rId1"/>
  <ignoredErrors>
    <ignoredError sqref="AJ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7907-37CD-4740-B96B-89CEBC315377}">
  <dimension ref="A1:C1"/>
  <sheetViews>
    <sheetView workbookViewId="0"/>
  </sheetViews>
  <sheetFormatPr defaultRowHeight="13.5" x14ac:dyDescent="0.15"/>
  <cols>
    <col min="1" max="1" width="28.25" bestFit="1" customWidth="1"/>
    <col min="2" max="2" width="29.375" bestFit="1" customWidth="1"/>
    <col min="3" max="3" width="27.25" bestFit="1" customWidth="1"/>
  </cols>
  <sheetData>
    <row r="1" spans="1:3" x14ac:dyDescent="0.15">
      <c r="A1" t="s">
        <v>56</v>
      </c>
      <c r="B1" t="s">
        <v>57</v>
      </c>
      <c r="C1" t="s">
        <v>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AF8A-9740-4C34-A4B3-B81C8B0DE3DF}">
  <dimension ref="A1:B1"/>
  <sheetViews>
    <sheetView workbookViewId="0">
      <selection activeCell="G36" sqref="G36"/>
    </sheetView>
  </sheetViews>
  <sheetFormatPr defaultRowHeight="13.5" x14ac:dyDescent="0.15"/>
  <cols>
    <col min="1" max="16384" width="9" style="22"/>
  </cols>
  <sheetData>
    <row r="1" spans="1:2" x14ac:dyDescent="0.15">
      <c r="A1" s="21" t="s">
        <v>53</v>
      </c>
      <c r="B1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838-0D1F-4421-B3B8-DF1D5DF4F80F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8BF</vt:lpstr>
      <vt:lpstr>_tagNameDatas</vt:lpstr>
      <vt:lpstr>_dictionary</vt:lpstr>
      <vt:lpstr>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2020-07-13T09:21:52Z</dcterms:modified>
</cp:coreProperties>
</file>