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关键指标管控" sheetId="1" r:id="rId1"/>
    <sheet name="_metadata" sheetId="2" r:id="rId2"/>
    <sheet name="_tag_day_shift" sheetId="3" r:id="rId3"/>
    <sheet name="_crushing_day_shift" sheetId="4" r:id="rId4"/>
    <sheet name="_lianjiao_day_shift" sheetId="5" r:id="rId5"/>
    <sheet name="_peimei_day_shift" sheetId="6" r:id="rId6"/>
    <sheet name="_dictionary" sheetId="7" r:id="rId7"/>
  </sheets>
  <calcPr calcId="144525"/>
</workbook>
</file>

<file path=xl/sharedStrings.xml><?xml version="1.0" encoding="utf-8"?>
<sst xmlns="http://schemas.openxmlformats.org/spreadsheetml/2006/main" count="44" uniqueCount="43">
  <si>
    <t xml:space="preserve">焦化分厂1#-2#焦炉关键指标管控情况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</si>
  <si>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</si>
  <si>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</si>
  <si>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</si>
  <si>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</si>
  <si>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</si>
  <si>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</si>
  <si>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</si>
  <si>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</si>
  <si>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</si>
  <si>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</si>
  <si>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</si>
  <si>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</si>
  <si>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</si>
  <si>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</si>
  <si>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</si>
  <si>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</si>
  <si>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</si>
  <si>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</si>
  <si>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</si>
  <si>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</si>
  <si>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</si>
  <si>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</si>
  <si>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</si>
  <si>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</si>
  <si>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</si>
  <si>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t>≥0.85</t>
  </si>
  <si>
    <t>≤170℃</t>
  </si>
  <si>
    <t>≤3%</t>
  </si>
  <si>
    <t>实绩</t>
  </si>
  <si>
    <t>评价</t>
  </si>
  <si>
    <t>异常说明</t>
  </si>
  <si>
    <t>CK12_L1R_CDQ_TE20105_U_1m_avg</t>
  </si>
  <si>
    <t>CK12_L1R_CDQ_AT20101B_U_1m_avg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</si>
  <si>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</si>
  <si>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</si>
  <si>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</si>
  <si>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</si>
  <si>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</si>
  <si>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</si>
  <si>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</si>
  <si>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CK45_L1R_CB_CBAcTol_evt</t>
  </si>
  <si>
    <t>version</t>
  </si>
</sst>
</file>

<file path=xl/styles.xml><?xml version="1.0" encoding="utf-8"?>
<styleSheet xmlns="http://schemas.openxmlformats.org/spreadsheetml/2006/main">
  <numFmts count="6">
    <numFmt numFmtId="176" formatCode="0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1"/>
      <color indexed="2"/>
      <name val="Arial"/>
      <charset val="134"/>
      <scheme val="minor"/>
    </font>
    <font>
      <sz val="10"/>
      <color indexed="2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5" borderId="15" applyNumberFormat="0" applyAlignment="0" applyProtection="0">
      <alignment vertical="center"/>
    </xf>
    <xf numFmtId="0" fontId="18" fillId="5" borderId="18" applyNumberFormat="0" applyAlignment="0" applyProtection="0">
      <alignment vertical="center"/>
    </xf>
    <xf numFmtId="0" fontId="22" fillId="29" borderId="2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distributed" vertical="center"/>
    </xf>
    <xf numFmtId="0" fontId="0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49" applyFont="1" applyBorder="1" applyAlignment="1">
      <alignment horizontal="center" vertical="center"/>
    </xf>
    <xf numFmtId="0" fontId="4" fillId="0" borderId="11" xfId="49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4" fillId="0" borderId="0" xfId="0" applyFont="1" applyAlignment="1">
      <alignment vertical="center"/>
    </xf>
    <xf numFmtId="20" fontId="0" fillId="0" borderId="2" xfId="0" applyNumberFormat="1" applyBorder="1" applyAlignment="1">
      <alignment horizontal="left" vertical="center"/>
    </xf>
    <xf numFmtId="20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2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3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2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3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4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5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6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7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B7" sqref="B7"/>
    </sheetView>
  </sheetViews>
  <sheetFormatPr defaultColWidth="9" defaultRowHeight="14.25"/>
  <cols>
    <col min="1" max="1" width="13.25" style="4" customWidth="1"/>
    <col min="2" max="2" width="12.4166666666667" style="4" customWidth="1"/>
    <col min="3" max="4" width="11.9166666666667" style="4" customWidth="1"/>
    <col min="5" max="6" width="10.9166666666667" style="4" customWidth="1"/>
    <col min="7" max="7" width="13.4166666666667" style="4" customWidth="1"/>
    <col min="8" max="8" width="10.3333333333333" style="4" customWidth="1"/>
    <col min="9" max="9" width="12.6666666666667" style="4" customWidth="1"/>
    <col min="10" max="10" width="10.25" style="4" customWidth="1"/>
    <col min="11" max="11" width="10.6666666666667" style="4" customWidth="1"/>
    <col min="12" max="16384" width="9" style="4"/>
  </cols>
  <sheetData>
    <row r="1" s="4" customFormat="1" ht="23.25" customHeight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4" customFormat="1" ht="17.25" customHeight="1" spans="1:11">
      <c r="A2" s="7" t="s">
        <v>1</v>
      </c>
      <c r="B2" s="8" t="str">
        <f>IF(_metadata!B2="","",_metadata!B2)</f>
        <v/>
      </c>
      <c r="C2" s="8"/>
      <c r="D2" s="8"/>
      <c r="E2" s="9" t="s">
        <v>2</v>
      </c>
      <c r="F2" s="9"/>
      <c r="G2" s="9" t="str">
        <f>IF(_peimei_day_shift!C2="","",_peimei_day_shift!C2)</f>
        <v/>
      </c>
      <c r="H2" s="10"/>
      <c r="I2" s="10"/>
      <c r="J2" s="41" t="str">
        <f>IF(_peimei_day_shift!D2="","",_peimei_day_shift!D2)</f>
        <v/>
      </c>
      <c r="K2" s="42"/>
    </row>
    <row r="3" s="4" customFormat="1" ht="17.25" customHeight="1" spans="1:11">
      <c r="A3" s="11" t="s">
        <v>3</v>
      </c>
      <c r="B3" s="12" t="s">
        <v>4</v>
      </c>
      <c r="C3" s="13"/>
      <c r="D3" s="12"/>
      <c r="E3" s="14" t="s">
        <v>5</v>
      </c>
      <c r="F3" s="12"/>
      <c r="G3" s="13"/>
      <c r="H3" s="14" t="s">
        <v>6</v>
      </c>
      <c r="I3" s="13"/>
      <c r="J3" s="14" t="s">
        <v>7</v>
      </c>
      <c r="K3" s="13"/>
    </row>
    <row r="4" s="4" customFormat="1" ht="16.5" customHeight="1" spans="1:11">
      <c r="A4" s="15" t="s">
        <v>8</v>
      </c>
      <c r="B4" s="16" t="s">
        <v>9</v>
      </c>
      <c r="C4" s="17" t="s">
        <v>10</v>
      </c>
      <c r="D4" s="18" t="s">
        <v>11</v>
      </c>
      <c r="E4" s="17" t="s">
        <v>12</v>
      </c>
      <c r="F4" s="18" t="s">
        <v>13</v>
      </c>
      <c r="G4" s="17" t="s">
        <v>14</v>
      </c>
      <c r="H4" s="17" t="s">
        <v>15</v>
      </c>
      <c r="I4" s="17" t="s">
        <v>16</v>
      </c>
      <c r="J4" s="17" t="s">
        <v>17</v>
      </c>
      <c r="K4" s="17" t="s">
        <v>18</v>
      </c>
    </row>
    <row r="5" s="4" customFormat="1" ht="20.15" customHeight="1" spans="1:11">
      <c r="A5" s="19" t="s">
        <v>19</v>
      </c>
      <c r="B5" s="20" t="s">
        <v>20</v>
      </c>
      <c r="C5" s="21" t="s">
        <v>21</v>
      </c>
      <c r="D5" s="22" t="s">
        <v>22</v>
      </c>
      <c r="E5" s="22" t="s">
        <v>23</v>
      </c>
      <c r="F5" s="23" t="s">
        <v>24</v>
      </c>
      <c r="G5" s="22" t="s">
        <v>25</v>
      </c>
      <c r="H5" s="21" t="s">
        <v>22</v>
      </c>
      <c r="I5" s="21" t="s">
        <v>26</v>
      </c>
      <c r="J5" s="21" t="s">
        <v>27</v>
      </c>
      <c r="K5" s="21" t="s">
        <v>28</v>
      </c>
    </row>
    <row r="6" s="4" customFormat="1" ht="20.15" hidden="1" customHeight="1" spans="1:11">
      <c r="A6" s="14"/>
      <c r="B6" s="24">
        <v>98</v>
      </c>
      <c r="C6" s="24"/>
      <c r="D6" s="22">
        <v>0.9</v>
      </c>
      <c r="E6" s="22">
        <v>0.9</v>
      </c>
      <c r="F6" s="22">
        <v>0.8</v>
      </c>
      <c r="G6" s="22">
        <v>0.9</v>
      </c>
      <c r="H6" s="22">
        <v>0.9</v>
      </c>
      <c r="I6" s="24">
        <v>0.85</v>
      </c>
      <c r="J6" s="24">
        <v>170</v>
      </c>
      <c r="K6" s="24">
        <v>3</v>
      </c>
    </row>
    <row r="7" s="4" customFormat="1" ht="18" customHeight="1" spans="1:11">
      <c r="A7" s="17" t="s">
        <v>29</v>
      </c>
      <c r="B7" s="25" t="str">
        <f>IF(_peimei_day_shift!A2="","",_peimei_day_shift!A2)</f>
        <v/>
      </c>
      <c r="C7" s="26" t="str">
        <f>IF(_crushing_day_shift!A2="","",_crushing_day_shift!A2)</f>
        <v/>
      </c>
      <c r="D7" s="26" t="str">
        <f>IF(_lianjiao_day_shift!A2="","",_lianjiao_day_shift!A2)</f>
        <v/>
      </c>
      <c r="E7" s="26" t="str">
        <f>IF(_lianjiao_day_shift!B2="","",_lianjiao_day_shift!B2)</f>
        <v/>
      </c>
      <c r="F7" s="26" t="str">
        <f>IF(_lianjiao_day_shift!C2="","",_lianjiao_day_shift!C2)</f>
        <v/>
      </c>
      <c r="G7" s="26" t="str">
        <f>IF(_lianjiao_day_shift!D2="","",_lianjiao_day_shift!D2)</f>
        <v/>
      </c>
      <c r="H7" s="25" t="str">
        <f>IF(_lianjiao_day_shift!E2="","",_lianjiao_day_shift!E2)</f>
        <v/>
      </c>
      <c r="I7" s="26" t="str">
        <f>IF(_lianjiao_day_shift!F2="","",_lianjiao_day_shift!F2)</f>
        <v/>
      </c>
      <c r="J7" s="43" t="str">
        <f>IF(_tag_day_shift!A2="","",_tag_day_shift!A2)</f>
        <v/>
      </c>
      <c r="K7" s="26" t="str">
        <f>IF(_tag_day_shift!B2="","",_tag_day_shift!B2)</f>
        <v/>
      </c>
    </row>
    <row r="8" s="4" customFormat="1" ht="20.15" customHeight="1" spans="1:11">
      <c r="A8" s="17" t="s">
        <v>30</v>
      </c>
      <c r="B8" s="27" t="str">
        <f t="shared" ref="B8:I8" si="0">IF(B7="","",IF(B7&gt;=B6,"正常","异常"))</f>
        <v/>
      </c>
      <c r="C8" s="17" t="str">
        <f>IF(C6="","",IF(AND(C6&gt;=68,C6&lt;=80),"正常”,""异常"))</f>
        <v/>
      </c>
      <c r="D8" s="27" t="str">
        <f t="shared" si="0"/>
        <v/>
      </c>
      <c r="E8" s="27" t="str">
        <f t="shared" si="0"/>
        <v/>
      </c>
      <c r="F8" s="27" t="str">
        <f t="shared" si="0"/>
        <v/>
      </c>
      <c r="G8" s="27" t="str">
        <f t="shared" si="0"/>
        <v/>
      </c>
      <c r="H8" s="27" t="str">
        <f t="shared" si="0"/>
        <v/>
      </c>
      <c r="I8" s="27" t="str">
        <f t="shared" si="0"/>
        <v/>
      </c>
      <c r="J8" s="27" t="str">
        <f>IF(J7="","",IF(J7&lt;=J6,"正常","异常"))</f>
        <v/>
      </c>
      <c r="K8" s="27" t="str">
        <f>IF(K7="","",IF(K7&lt;=K6,"正常","异常"))</f>
        <v/>
      </c>
    </row>
    <row r="9" s="5" customFormat="1" ht="35.25" customHeight="1" spans="1:11">
      <c r="A9" s="28" t="s">
        <v>31</v>
      </c>
      <c r="B9" s="29"/>
      <c r="C9" s="30"/>
      <c r="D9" s="31"/>
      <c r="E9" s="32"/>
      <c r="F9" s="33"/>
      <c r="G9" s="30"/>
      <c r="H9" s="34"/>
      <c r="I9" s="44"/>
      <c r="J9" s="34"/>
      <c r="K9" s="44"/>
    </row>
    <row r="10" s="4" customFormat="1" ht="20.5" customHeight="1" spans="1:1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45"/>
    </row>
    <row r="11" s="4" customFormat="1" spans="1:15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"/>
      <c r="M11" s="4"/>
      <c r="N11" s="4"/>
      <c r="O11" s="40"/>
    </row>
    <row r="12" s="4" customFormat="1" spans="1:1">
      <c r="A12" s="39"/>
    </row>
    <row r="13" s="4" customFormat="1" spans="1:17">
      <c r="A13" s="3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6"/>
    </row>
    <row r="14" s="4" customFormat="1" spans="1:1">
      <c r="A14" s="39"/>
    </row>
    <row r="15" s="4" customFormat="1" spans="1:1">
      <c r="A15" s="39"/>
    </row>
    <row r="16" s="4" customFormat="1" spans="1:1">
      <c r="A16" s="39"/>
    </row>
    <row r="17" s="4" customFormat="1" spans="1:1">
      <c r="A17" s="39"/>
    </row>
    <row r="18" s="4" customFormat="1" spans="1:1">
      <c r="A18" s="39"/>
    </row>
    <row r="19" s="4" customFormat="1" spans="1:1">
      <c r="A19" s="39"/>
    </row>
    <row r="20" s="4" customFormat="1" spans="1:1">
      <c r="A20" s="39"/>
    </row>
    <row r="21" s="4" customFormat="1" spans="1:6">
      <c r="A21" s="39"/>
      <c r="B21" s="4"/>
      <c r="C21" s="4"/>
      <c r="D21" s="4"/>
      <c r="E21" s="40"/>
      <c r="F21" s="40"/>
    </row>
    <row r="22" s="4" customFormat="1" spans="1:1">
      <c r="A22" s="39"/>
    </row>
    <row r="23" s="4" customFormat="1" spans="1:1">
      <c r="A23" s="39"/>
    </row>
    <row r="24" s="4" customFormat="1" spans="1:1">
      <c r="A24" s="39"/>
    </row>
  </sheetData>
  <mergeCells count="11">
    <mergeCell ref="A1:K1"/>
    <mergeCell ref="B2:C2"/>
    <mergeCell ref="B3:C3"/>
    <mergeCell ref="E3:G3"/>
    <mergeCell ref="H3:I3"/>
    <mergeCell ref="J3:K3"/>
    <mergeCell ref="B9:C9"/>
    <mergeCell ref="E9:G9"/>
    <mergeCell ref="H9:I9"/>
    <mergeCell ref="J9:K9"/>
    <mergeCell ref="A10:K10"/>
  </mergeCells>
  <conditionalFormatting sqref="B8:K8">
    <cfRule type="cellIs" dxfId="0" priority="1" operator="equal">
      <formula>"异常"</formula>
    </cfRule>
  </conditionalFormatting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5" sqref="A5"/>
    </sheetView>
  </sheetViews>
  <sheetFormatPr defaultColWidth="9" defaultRowHeight="14.25" outlineLevelCol="1"/>
  <cols>
    <col min="1" max="1" width="30.75" customWidth="1"/>
    <col min="2" max="2" width="30.5833333333333" customWidth="1"/>
  </cols>
  <sheetData>
    <row r="1" spans="1:2">
      <c r="A1" t="s">
        <v>32</v>
      </c>
      <c r="B1" s="3" t="s">
        <v>33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spans="1:1">
      <c r="A1" t="s">
        <v>34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7" sqref="E7"/>
    </sheetView>
  </sheetViews>
  <sheetFormatPr defaultColWidth="9" defaultRowHeight="14.25" outlineLevelCol="5"/>
  <sheetData>
    <row r="1" spans="1:6">
      <c r="A1" s="2" t="s">
        <v>35</v>
      </c>
      <c r="B1" t="s">
        <v>36</v>
      </c>
      <c r="C1" s="2" t="s">
        <v>37</v>
      </c>
      <c r="D1" t="s">
        <v>38</v>
      </c>
      <c r="E1" t="s">
        <v>39</v>
      </c>
      <c r="F1" t="s">
        <v>40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ht="42.75" spans="1:1">
      <c r="A1" s="1" t="s">
        <v>41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6" sqref="B26"/>
    </sheetView>
  </sheetViews>
  <sheetFormatPr defaultColWidth="9" defaultRowHeight="14.25" outlineLevelCol="1"/>
  <sheetData>
    <row r="1" spans="1:2">
      <c r="A1" t="s">
        <v>42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关键指标管控</vt:lpstr>
      <vt:lpstr>_metadata</vt:lpstr>
      <vt:lpstr>_tag_day_shift</vt:lpstr>
      <vt:lpstr>_crushing_day_shift</vt:lpstr>
      <vt:lpstr>_lianjiao_day_shift</vt:lpstr>
      <vt:lpstr>_peimei_day_shift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2019-04-01T07:04:00Z</dcterms:created>
  <dcterms:modified xsi:type="dcterms:W3CDTF">2019-05-27T08:46:40Z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